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'し尿処理の状況'!$A$2:$AC$95</definedName>
    <definedName name="_xlnm.Print_Area" localSheetId="0">'水洗化人口等'!$A$2:$U$95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<sst xmlns="http://schemas.openxmlformats.org/spreadsheetml/2006/main" count="721" uniqueCount="225">
  <si>
    <t>吉川町</t>
  </si>
  <si>
    <t>春日町</t>
  </si>
  <si>
    <t>東浦町</t>
  </si>
  <si>
    <t>御津町</t>
  </si>
  <si>
    <t>山東町</t>
  </si>
  <si>
    <t>太子町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</si>
  <si>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</si>
  <si>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</si>
  <si>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</si>
  <si>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</si>
  <si>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</si>
  <si>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</si>
  <si>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</si>
  <si>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</si>
  <si>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</si>
  <si>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</si>
  <si>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</si>
  <si>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</si>
  <si>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</si>
  <si>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</si>
  <si>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</si>
  <si>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</si>
  <si>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</si>
  <si>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</si>
  <si>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</si>
  <si>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</si>
  <si>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</si>
  <si>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</si>
  <si>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</si>
  <si>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28211</t>
  </si>
  <si>
    <t>龍野市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</si>
  <si>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</si>
  <si>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</si>
  <si>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</si>
  <si>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</si>
  <si>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</si>
  <si>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</si>
  <si>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</si>
  <si>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</si>
  <si>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</si>
  <si>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</si>
  <si>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</si>
  <si>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</si>
  <si>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</si>
  <si>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</si>
  <si>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</si>
  <si>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</si>
  <si>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</si>
  <si>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</si>
  <si>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</si>
  <si>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</si>
  <si>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28301</t>
  </si>
  <si>
    <t>猪名川町</t>
  </si>
  <si>
    <t>28321</t>
  </si>
  <si>
    <t>28341</t>
  </si>
  <si>
    <t>社町</t>
  </si>
  <si>
    <t>28342</t>
  </si>
  <si>
    <t>滝野町</t>
  </si>
  <si>
    <t>28343</t>
  </si>
  <si>
    <t>東条町</t>
  </si>
  <si>
    <t>28361</t>
  </si>
  <si>
    <t>中町</t>
  </si>
  <si>
    <t>28362</t>
  </si>
  <si>
    <t>加美町</t>
  </si>
  <si>
    <t>28363</t>
  </si>
  <si>
    <t>28364</t>
  </si>
  <si>
    <t>黒田庄町</t>
  </si>
  <si>
    <t>28381</t>
  </si>
  <si>
    <t>稲美町</t>
  </si>
  <si>
    <t>28382</t>
  </si>
  <si>
    <t>播磨町</t>
  </si>
  <si>
    <t>28421</t>
  </si>
  <si>
    <t>家島町</t>
  </si>
  <si>
    <t>28422</t>
  </si>
  <si>
    <t>夢前町</t>
  </si>
  <si>
    <t>28441</t>
  </si>
  <si>
    <t>28442</t>
  </si>
  <si>
    <t>市川町</t>
  </si>
  <si>
    <t>28443</t>
  </si>
  <si>
    <t>福崎町</t>
  </si>
  <si>
    <t>28444</t>
  </si>
  <si>
    <t>香寺町</t>
  </si>
  <si>
    <t>28445</t>
  </si>
  <si>
    <t>大河内町</t>
  </si>
  <si>
    <t>28461</t>
  </si>
  <si>
    <t>新宮町</t>
  </si>
  <si>
    <t>28462</t>
  </si>
  <si>
    <t>揖保川町</t>
  </si>
  <si>
    <t>28463</t>
  </si>
  <si>
    <t>28464</t>
  </si>
  <si>
    <t>28481</t>
  </si>
  <si>
    <t>上郡町</t>
  </si>
  <si>
    <t>28501</t>
  </si>
  <si>
    <t>佐用町</t>
  </si>
  <si>
    <t>28502</t>
  </si>
  <si>
    <t>上月町</t>
  </si>
  <si>
    <t>28503</t>
  </si>
  <si>
    <t>南光町</t>
  </si>
  <si>
    <t>28504</t>
  </si>
  <si>
    <t>三日月町</t>
  </si>
  <si>
    <t>28521</t>
  </si>
  <si>
    <t>山崎町</t>
  </si>
  <si>
    <t>28522</t>
  </si>
  <si>
    <t>安富町</t>
  </si>
  <si>
    <t>28523</t>
  </si>
  <si>
    <t>28524</t>
  </si>
  <si>
    <t>波賀町</t>
  </si>
  <si>
    <t>28525</t>
  </si>
  <si>
    <t>千種町</t>
  </si>
  <si>
    <t>28541</t>
  </si>
  <si>
    <t>城崎町</t>
  </si>
  <si>
    <t>28542</t>
  </si>
  <si>
    <t>竹野町</t>
  </si>
  <si>
    <t>28543</t>
  </si>
  <si>
    <t>香住町</t>
  </si>
  <si>
    <t>28544</t>
  </si>
  <si>
    <t>28561</t>
  </si>
  <si>
    <t>出石町</t>
  </si>
  <si>
    <t>28562</t>
  </si>
  <si>
    <t>但東町</t>
  </si>
  <si>
    <t>28581</t>
  </si>
  <si>
    <t>村岡町</t>
  </si>
  <si>
    <t>28582</t>
  </si>
  <si>
    <t>浜坂町</t>
  </si>
  <si>
    <t>28583</t>
  </si>
  <si>
    <t>美方町</t>
  </si>
  <si>
    <t>28584</t>
  </si>
  <si>
    <t>温泉町</t>
  </si>
  <si>
    <t>28601</t>
  </si>
  <si>
    <t>八鹿町</t>
  </si>
  <si>
    <t>28602</t>
  </si>
  <si>
    <t>養父町</t>
  </si>
  <si>
    <t>28603</t>
  </si>
  <si>
    <t>大屋町</t>
  </si>
  <si>
    <t>28604</t>
  </si>
  <si>
    <t>関宮町</t>
  </si>
  <si>
    <t>28621</t>
  </si>
  <si>
    <t>生野町</t>
  </si>
  <si>
    <t>28622</t>
  </si>
  <si>
    <t>和田山町</t>
  </si>
  <si>
    <t>28623</t>
  </si>
  <si>
    <t>28624</t>
  </si>
  <si>
    <t>朝来町</t>
  </si>
  <si>
    <t>28641</t>
  </si>
  <si>
    <t>柏原町</t>
  </si>
  <si>
    <t>28642</t>
  </si>
  <si>
    <t>氷上町</t>
  </si>
  <si>
    <t>28643</t>
  </si>
  <si>
    <t>青垣町</t>
  </si>
  <si>
    <t>28644</t>
  </si>
  <si>
    <t>28645</t>
  </si>
  <si>
    <t>山南町</t>
  </si>
  <si>
    <t>28646</t>
  </si>
  <si>
    <t>市島町</t>
  </si>
  <si>
    <t>28681</t>
  </si>
  <si>
    <t>津名町</t>
  </si>
  <si>
    <t>28682</t>
  </si>
  <si>
    <t>淡路町</t>
  </si>
  <si>
    <t>28683</t>
  </si>
  <si>
    <t>北淡町</t>
  </si>
  <si>
    <t>28684</t>
  </si>
  <si>
    <t>28685</t>
  </si>
  <si>
    <t>五色町</t>
  </si>
  <si>
    <t>28686</t>
  </si>
  <si>
    <t>28701</t>
  </si>
  <si>
    <t>緑町</t>
  </si>
  <si>
    <t>28702</t>
  </si>
  <si>
    <t>西淡町</t>
  </si>
  <si>
    <t>28703</t>
  </si>
  <si>
    <t>三原町</t>
  </si>
  <si>
    <t>28704</t>
  </si>
  <si>
    <t>南淡町</t>
  </si>
  <si>
    <t>○</t>
  </si>
  <si>
    <t>兵庫県合計</t>
  </si>
  <si>
    <t>し尿処理の状況（平成１３年度実績）</t>
  </si>
  <si>
    <t>水洗化人口等（平成１３年度実績）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</si>
  <si>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</si>
  <si>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</si>
  <si>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</si>
  <si>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</si>
  <si>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</si>
  <si>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</si>
  <si>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</si>
  <si>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</si>
  <si>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</si>
  <si>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</si>
  <si>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</si>
  <si>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</si>
  <si>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</si>
  <si>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</si>
  <si>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</si>
  <si>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</si>
  <si>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</si>
  <si>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</si>
  <si>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</si>
  <si>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</si>
  <si>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日高町</t>
  </si>
  <si>
    <t>八千代町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</si>
  <si>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</si>
  <si>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</si>
  <si>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</si>
  <si>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</si>
  <si>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</si>
  <si>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</si>
  <si>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</si>
  <si>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</si>
  <si>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</si>
  <si>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</si>
  <si>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</si>
  <si>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</si>
  <si>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</si>
  <si>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</si>
  <si>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</si>
  <si>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</si>
  <si>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</si>
  <si>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</si>
  <si>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</si>
  <si>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</si>
  <si>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</si>
  <si>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</si>
  <si>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</si>
  <si>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</si>
  <si>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</si>
  <si>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神崎町</t>
  </si>
  <si>
    <t>一宮町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</si>
</sst>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175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185</v>
      </c>
      <c r="B2" s="44" t="s">
        <v>198</v>
      </c>
      <c r="C2" s="47" t="s">
        <v>199</v>
      </c>
      <c r="D2" s="5" t="s">
        <v>186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187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188</v>
      </c>
      <c r="F3" s="20"/>
      <c r="G3" s="20"/>
      <c r="H3" s="23"/>
      <c r="I3" s="7" t="s">
        <v>200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189</v>
      </c>
      <c r="F4" s="56" t="s">
        <v>201</v>
      </c>
      <c r="G4" s="56" t="s">
        <v>202</v>
      </c>
      <c r="H4" s="56" t="s">
        <v>203</v>
      </c>
      <c r="I4" s="6" t="s">
        <v>189</v>
      </c>
      <c r="J4" s="56" t="s">
        <v>204</v>
      </c>
      <c r="K4" s="56" t="s">
        <v>205</v>
      </c>
      <c r="L4" s="56" t="s">
        <v>206</v>
      </c>
      <c r="M4" s="56" t="s">
        <v>207</v>
      </c>
      <c r="N4" s="56" t="s">
        <v>208</v>
      </c>
      <c r="O4" s="60" t="s">
        <v>209</v>
      </c>
      <c r="P4" s="8"/>
      <c r="Q4" s="56" t="s">
        <v>210</v>
      </c>
      <c r="R4" s="56" t="s">
        <v>190</v>
      </c>
      <c r="S4" s="56" t="s">
        <v>191</v>
      </c>
      <c r="T4" s="58" t="s">
        <v>192</v>
      </c>
      <c r="U4" s="58" t="s">
        <v>193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194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195</v>
      </c>
      <c r="E6" s="10" t="s">
        <v>195</v>
      </c>
      <c r="F6" s="11" t="s">
        <v>211</v>
      </c>
      <c r="G6" s="10" t="s">
        <v>195</v>
      </c>
      <c r="H6" s="10" t="s">
        <v>195</v>
      </c>
      <c r="I6" s="10" t="s">
        <v>195</v>
      </c>
      <c r="J6" s="11" t="s">
        <v>211</v>
      </c>
      <c r="K6" s="10" t="s">
        <v>195</v>
      </c>
      <c r="L6" s="11" t="s">
        <v>211</v>
      </c>
      <c r="M6" s="10" t="s">
        <v>195</v>
      </c>
      <c r="N6" s="11" t="s">
        <v>211</v>
      </c>
      <c r="O6" s="10" t="s">
        <v>195</v>
      </c>
      <c r="P6" s="10" t="s">
        <v>195</v>
      </c>
      <c r="Q6" s="11" t="s">
        <v>211</v>
      </c>
      <c r="R6" s="62"/>
      <c r="S6" s="62"/>
      <c r="T6" s="62"/>
      <c r="U6" s="59"/>
    </row>
    <row r="7" spans="1:21" ht="13.5">
      <c r="A7" s="31" t="s">
        <v>6</v>
      </c>
      <c r="B7" s="32" t="s">
        <v>7</v>
      </c>
      <c r="C7" s="33" t="s">
        <v>8</v>
      </c>
      <c r="D7" s="34">
        <f aca="true" t="shared" si="0" ref="D7:D70">E7+I7</f>
        <v>1478124</v>
      </c>
      <c r="E7" s="35">
        <f aca="true" t="shared" si="1" ref="E7:E29">G7+H7</f>
        <v>8770</v>
      </c>
      <c r="F7" s="36">
        <f aca="true" t="shared" si="2" ref="F7:F69">E7/D7*100</f>
        <v>0.5933196403008137</v>
      </c>
      <c r="G7" s="34">
        <v>8560</v>
      </c>
      <c r="H7" s="34">
        <v>210</v>
      </c>
      <c r="I7" s="35">
        <f aca="true" t="shared" si="3" ref="I7:I29">K7+M7+O7</f>
        <v>1469354</v>
      </c>
      <c r="J7" s="36">
        <f aca="true" t="shared" si="4" ref="J7:J69">I7/D7*100</f>
        <v>99.40668035969918</v>
      </c>
      <c r="K7" s="34">
        <v>1429695</v>
      </c>
      <c r="L7" s="36">
        <f aca="true" t="shared" si="5" ref="L7:L69">K7/D7*100</f>
        <v>96.72361723373682</v>
      </c>
      <c r="M7" s="34">
        <v>0</v>
      </c>
      <c r="N7" s="36">
        <f aca="true" t="shared" si="6" ref="N7:N69">M7/D7*100</f>
        <v>0</v>
      </c>
      <c r="O7" s="34">
        <v>39659</v>
      </c>
      <c r="P7" s="34">
        <v>26374</v>
      </c>
      <c r="Q7" s="36">
        <f aca="true" t="shared" si="7" ref="Q7:Q69">O7/D7*100</f>
        <v>2.6830631259623683</v>
      </c>
      <c r="R7" s="34"/>
      <c r="S7" s="34"/>
      <c r="T7" s="34" t="s">
        <v>172</v>
      </c>
      <c r="U7" s="34"/>
    </row>
    <row r="8" spans="1:21" ht="13.5">
      <c r="A8" s="31" t="s">
        <v>6</v>
      </c>
      <c r="B8" s="32" t="s">
        <v>9</v>
      </c>
      <c r="C8" s="33" t="s">
        <v>10</v>
      </c>
      <c r="D8" s="34">
        <f t="shared" si="0"/>
        <v>479431</v>
      </c>
      <c r="E8" s="35">
        <f t="shared" si="1"/>
        <v>35980</v>
      </c>
      <c r="F8" s="36">
        <f t="shared" si="2"/>
        <v>7.504729564838319</v>
      </c>
      <c r="G8" s="34">
        <v>35980</v>
      </c>
      <c r="H8" s="34">
        <v>0</v>
      </c>
      <c r="I8" s="35">
        <f t="shared" si="3"/>
        <v>443451</v>
      </c>
      <c r="J8" s="36">
        <f t="shared" si="4"/>
        <v>92.49527043516169</v>
      </c>
      <c r="K8" s="34">
        <v>395871</v>
      </c>
      <c r="L8" s="36">
        <f t="shared" si="5"/>
        <v>82.57100604675125</v>
      </c>
      <c r="M8" s="34">
        <v>2258</v>
      </c>
      <c r="N8" s="36">
        <f t="shared" si="6"/>
        <v>0.47097496824360546</v>
      </c>
      <c r="O8" s="34">
        <v>45322</v>
      </c>
      <c r="P8" s="34">
        <v>29945</v>
      </c>
      <c r="Q8" s="36">
        <f t="shared" si="7"/>
        <v>9.453289420166824</v>
      </c>
      <c r="R8" s="34" t="s">
        <v>172</v>
      </c>
      <c r="S8" s="34"/>
      <c r="T8" s="34"/>
      <c r="U8" s="34"/>
    </row>
    <row r="9" spans="1:21" ht="13.5">
      <c r="A9" s="31" t="s">
        <v>6</v>
      </c>
      <c r="B9" s="32" t="s">
        <v>11</v>
      </c>
      <c r="C9" s="33" t="s">
        <v>12</v>
      </c>
      <c r="D9" s="34">
        <f t="shared" si="0"/>
        <v>464416</v>
      </c>
      <c r="E9" s="35">
        <f t="shared" si="1"/>
        <v>3196</v>
      </c>
      <c r="F9" s="36">
        <f t="shared" si="2"/>
        <v>0.6881761179632054</v>
      </c>
      <c r="G9" s="34">
        <v>3196</v>
      </c>
      <c r="H9" s="34">
        <v>0</v>
      </c>
      <c r="I9" s="35">
        <f t="shared" si="3"/>
        <v>461220</v>
      </c>
      <c r="J9" s="36">
        <f t="shared" si="4"/>
        <v>99.3118238820368</v>
      </c>
      <c r="K9" s="34">
        <v>454720</v>
      </c>
      <c r="L9" s="36">
        <f t="shared" si="5"/>
        <v>97.91221663336319</v>
      </c>
      <c r="M9" s="34">
        <v>0</v>
      </c>
      <c r="N9" s="36">
        <f t="shared" si="6"/>
        <v>0</v>
      </c>
      <c r="O9" s="34">
        <v>6500</v>
      </c>
      <c r="P9" s="34">
        <v>2800</v>
      </c>
      <c r="Q9" s="36">
        <f t="shared" si="7"/>
        <v>1.399607248673603</v>
      </c>
      <c r="R9" s="34"/>
      <c r="S9" s="34"/>
      <c r="T9" s="34" t="s">
        <v>172</v>
      </c>
      <c r="U9" s="34"/>
    </row>
    <row r="10" spans="1:21" ht="13.5">
      <c r="A10" s="31" t="s">
        <v>6</v>
      </c>
      <c r="B10" s="32" t="s">
        <v>13</v>
      </c>
      <c r="C10" s="33" t="s">
        <v>14</v>
      </c>
      <c r="D10" s="34">
        <f t="shared" si="0"/>
        <v>292624</v>
      </c>
      <c r="E10" s="35">
        <f t="shared" si="1"/>
        <v>13846</v>
      </c>
      <c r="F10" s="36">
        <f t="shared" si="2"/>
        <v>4.731669309420964</v>
      </c>
      <c r="G10" s="34">
        <v>13846</v>
      </c>
      <c r="H10" s="34">
        <v>0</v>
      </c>
      <c r="I10" s="35">
        <f t="shared" si="3"/>
        <v>278778</v>
      </c>
      <c r="J10" s="36">
        <f t="shared" si="4"/>
        <v>95.26833069057903</v>
      </c>
      <c r="K10" s="34">
        <v>225243</v>
      </c>
      <c r="L10" s="36">
        <f t="shared" si="5"/>
        <v>76.97352233583028</v>
      </c>
      <c r="M10" s="34">
        <v>0</v>
      </c>
      <c r="N10" s="36">
        <f t="shared" si="6"/>
        <v>0</v>
      </c>
      <c r="O10" s="34">
        <v>53535</v>
      </c>
      <c r="P10" s="34">
        <v>12579</v>
      </c>
      <c r="Q10" s="36">
        <f t="shared" si="7"/>
        <v>18.294808354748756</v>
      </c>
      <c r="R10" s="34"/>
      <c r="S10" s="34" t="s">
        <v>172</v>
      </c>
      <c r="T10" s="34"/>
      <c r="U10" s="34"/>
    </row>
    <row r="11" spans="1:21" ht="13.5">
      <c r="A11" s="31" t="s">
        <v>6</v>
      </c>
      <c r="B11" s="32" t="s">
        <v>15</v>
      </c>
      <c r="C11" s="33" t="s">
        <v>16</v>
      </c>
      <c r="D11" s="34">
        <f t="shared" si="0"/>
        <v>435737</v>
      </c>
      <c r="E11" s="35">
        <f t="shared" si="1"/>
        <v>1325</v>
      </c>
      <c r="F11" s="36">
        <f t="shared" si="2"/>
        <v>0.3040825084856232</v>
      </c>
      <c r="G11" s="34">
        <v>1325</v>
      </c>
      <c r="H11" s="34">
        <v>0</v>
      </c>
      <c r="I11" s="35">
        <f t="shared" si="3"/>
        <v>434412</v>
      </c>
      <c r="J11" s="36">
        <f t="shared" si="4"/>
        <v>99.69591749151438</v>
      </c>
      <c r="K11" s="34">
        <v>424452</v>
      </c>
      <c r="L11" s="36">
        <f t="shared" si="5"/>
        <v>97.41013501263377</v>
      </c>
      <c r="M11" s="34">
        <v>0</v>
      </c>
      <c r="N11" s="36">
        <f t="shared" si="6"/>
        <v>0</v>
      </c>
      <c r="O11" s="34">
        <v>9960</v>
      </c>
      <c r="P11" s="34">
        <v>4165</v>
      </c>
      <c r="Q11" s="36">
        <f t="shared" si="7"/>
        <v>2.285782478880609</v>
      </c>
      <c r="R11" s="34" t="s">
        <v>172</v>
      </c>
      <c r="S11" s="34"/>
      <c r="T11" s="34"/>
      <c r="U11" s="34"/>
    </row>
    <row r="12" spans="1:21" ht="13.5">
      <c r="A12" s="31" t="s">
        <v>6</v>
      </c>
      <c r="B12" s="32" t="s">
        <v>17</v>
      </c>
      <c r="C12" s="33" t="s">
        <v>18</v>
      </c>
      <c r="D12" s="34">
        <f t="shared" si="0"/>
        <v>42080</v>
      </c>
      <c r="E12" s="35">
        <f t="shared" si="1"/>
        <v>21222</v>
      </c>
      <c r="F12" s="36">
        <f t="shared" si="2"/>
        <v>50.43250950570343</v>
      </c>
      <c r="G12" s="34">
        <v>20922</v>
      </c>
      <c r="H12" s="34">
        <v>300</v>
      </c>
      <c r="I12" s="35">
        <f t="shared" si="3"/>
        <v>20858</v>
      </c>
      <c r="J12" s="36">
        <f t="shared" si="4"/>
        <v>49.56749049429658</v>
      </c>
      <c r="K12" s="34">
        <v>3014</v>
      </c>
      <c r="L12" s="36">
        <f t="shared" si="5"/>
        <v>7.16254752851711</v>
      </c>
      <c r="M12" s="34">
        <v>0</v>
      </c>
      <c r="N12" s="36">
        <f t="shared" si="6"/>
        <v>0</v>
      </c>
      <c r="O12" s="34">
        <v>17844</v>
      </c>
      <c r="P12" s="34">
        <v>2904</v>
      </c>
      <c r="Q12" s="36">
        <f t="shared" si="7"/>
        <v>42.40494296577947</v>
      </c>
      <c r="R12" s="34" t="s">
        <v>172</v>
      </c>
      <c r="S12" s="34"/>
      <c r="T12" s="34"/>
      <c r="U12" s="34"/>
    </row>
    <row r="13" spans="1:21" ht="13.5">
      <c r="A13" s="31" t="s">
        <v>6</v>
      </c>
      <c r="B13" s="32" t="s">
        <v>19</v>
      </c>
      <c r="C13" s="33" t="s">
        <v>20</v>
      </c>
      <c r="D13" s="34">
        <f t="shared" si="0"/>
        <v>85516</v>
      </c>
      <c r="E13" s="35">
        <f t="shared" si="1"/>
        <v>0</v>
      </c>
      <c r="F13" s="36">
        <f t="shared" si="2"/>
        <v>0</v>
      </c>
      <c r="G13" s="34">
        <v>0</v>
      </c>
      <c r="H13" s="34">
        <v>0</v>
      </c>
      <c r="I13" s="35">
        <f t="shared" si="3"/>
        <v>85516</v>
      </c>
      <c r="J13" s="36">
        <f t="shared" si="4"/>
        <v>100</v>
      </c>
      <c r="K13" s="34">
        <v>85197</v>
      </c>
      <c r="L13" s="36">
        <f t="shared" si="5"/>
        <v>99.6269703915057</v>
      </c>
      <c r="M13" s="34">
        <v>0</v>
      </c>
      <c r="N13" s="36">
        <f t="shared" si="6"/>
        <v>0</v>
      </c>
      <c r="O13" s="34">
        <v>319</v>
      </c>
      <c r="P13" s="34">
        <v>17</v>
      </c>
      <c r="Q13" s="36">
        <f t="shared" si="7"/>
        <v>0.3730296084943169</v>
      </c>
      <c r="R13" s="34" t="s">
        <v>172</v>
      </c>
      <c r="S13" s="34"/>
      <c r="T13" s="34"/>
      <c r="U13" s="34"/>
    </row>
    <row r="14" spans="1:21" ht="13.5">
      <c r="A14" s="31" t="s">
        <v>6</v>
      </c>
      <c r="B14" s="32" t="s">
        <v>21</v>
      </c>
      <c r="C14" s="33" t="s">
        <v>22</v>
      </c>
      <c r="D14" s="34">
        <f t="shared" si="0"/>
        <v>191407</v>
      </c>
      <c r="E14" s="35">
        <f t="shared" si="1"/>
        <v>1073</v>
      </c>
      <c r="F14" s="36">
        <f t="shared" si="2"/>
        <v>0.5605855585218932</v>
      </c>
      <c r="G14" s="34">
        <v>1073</v>
      </c>
      <c r="H14" s="34">
        <v>0</v>
      </c>
      <c r="I14" s="35">
        <f t="shared" si="3"/>
        <v>190334</v>
      </c>
      <c r="J14" s="36">
        <f t="shared" si="4"/>
        <v>99.4394144414781</v>
      </c>
      <c r="K14" s="34">
        <v>188817</v>
      </c>
      <c r="L14" s="36">
        <f t="shared" si="5"/>
        <v>98.64686244494716</v>
      </c>
      <c r="M14" s="34">
        <v>0</v>
      </c>
      <c r="N14" s="36">
        <f t="shared" si="6"/>
        <v>0</v>
      </c>
      <c r="O14" s="34">
        <v>1517</v>
      </c>
      <c r="P14" s="34">
        <v>175</v>
      </c>
      <c r="Q14" s="36">
        <f t="shared" si="7"/>
        <v>0.7925519965309524</v>
      </c>
      <c r="R14" s="34"/>
      <c r="S14" s="34" t="s">
        <v>172</v>
      </c>
      <c r="T14" s="34"/>
      <c r="U14" s="34"/>
    </row>
    <row r="15" spans="1:21" ht="13.5">
      <c r="A15" s="31" t="s">
        <v>6</v>
      </c>
      <c r="B15" s="32" t="s">
        <v>23</v>
      </c>
      <c r="C15" s="33" t="s">
        <v>24</v>
      </c>
      <c r="D15" s="34">
        <f t="shared" si="0"/>
        <v>34647</v>
      </c>
      <c r="E15" s="35">
        <f t="shared" si="1"/>
        <v>3970</v>
      </c>
      <c r="F15" s="36">
        <f t="shared" si="2"/>
        <v>11.458423528732647</v>
      </c>
      <c r="G15" s="34">
        <v>3875</v>
      </c>
      <c r="H15" s="34">
        <v>95</v>
      </c>
      <c r="I15" s="35">
        <f t="shared" si="3"/>
        <v>30677</v>
      </c>
      <c r="J15" s="36">
        <f t="shared" si="4"/>
        <v>88.54157647126736</v>
      </c>
      <c r="K15" s="34">
        <v>28907</v>
      </c>
      <c r="L15" s="36">
        <f t="shared" si="5"/>
        <v>83.43290905417497</v>
      </c>
      <c r="M15" s="34">
        <v>0</v>
      </c>
      <c r="N15" s="36">
        <f t="shared" si="6"/>
        <v>0</v>
      </c>
      <c r="O15" s="34">
        <v>1770</v>
      </c>
      <c r="P15" s="34">
        <v>373</v>
      </c>
      <c r="Q15" s="36">
        <f t="shared" si="7"/>
        <v>5.10866741709239</v>
      </c>
      <c r="R15" s="34" t="s">
        <v>172</v>
      </c>
      <c r="S15" s="34"/>
      <c r="T15" s="34"/>
      <c r="U15" s="34"/>
    </row>
    <row r="16" spans="1:21" ht="13.5">
      <c r="A16" s="31" t="s">
        <v>6</v>
      </c>
      <c r="B16" s="32" t="s">
        <v>25</v>
      </c>
      <c r="C16" s="33" t="s">
        <v>26</v>
      </c>
      <c r="D16" s="34">
        <f t="shared" si="0"/>
        <v>48035</v>
      </c>
      <c r="E16" s="35">
        <f t="shared" si="1"/>
        <v>8738</v>
      </c>
      <c r="F16" s="36">
        <f t="shared" si="2"/>
        <v>18.19090246695118</v>
      </c>
      <c r="G16" s="34">
        <v>8389</v>
      </c>
      <c r="H16" s="34">
        <v>349</v>
      </c>
      <c r="I16" s="35">
        <f t="shared" si="3"/>
        <v>39297</v>
      </c>
      <c r="J16" s="36">
        <f t="shared" si="4"/>
        <v>81.80909753304881</v>
      </c>
      <c r="K16" s="34">
        <v>26996</v>
      </c>
      <c r="L16" s="36">
        <f t="shared" si="5"/>
        <v>56.20068699906319</v>
      </c>
      <c r="M16" s="34">
        <v>727</v>
      </c>
      <c r="N16" s="36">
        <f t="shared" si="6"/>
        <v>1.5134797543457896</v>
      </c>
      <c r="O16" s="34">
        <v>11574</v>
      </c>
      <c r="P16" s="34">
        <v>7570</v>
      </c>
      <c r="Q16" s="36">
        <f t="shared" si="7"/>
        <v>24.094930779639846</v>
      </c>
      <c r="R16" s="34" t="s">
        <v>172</v>
      </c>
      <c r="S16" s="34"/>
      <c r="T16" s="34"/>
      <c r="U16" s="34"/>
    </row>
    <row r="17" spans="1:21" ht="13.5">
      <c r="A17" s="31" t="s">
        <v>6</v>
      </c>
      <c r="B17" s="32" t="s">
        <v>27</v>
      </c>
      <c r="C17" s="33" t="s">
        <v>28</v>
      </c>
      <c r="D17" s="34">
        <f t="shared" si="0"/>
        <v>266117</v>
      </c>
      <c r="E17" s="35">
        <f t="shared" si="1"/>
        <v>36634</v>
      </c>
      <c r="F17" s="36">
        <f t="shared" si="2"/>
        <v>13.766125426034414</v>
      </c>
      <c r="G17" s="34">
        <v>36634</v>
      </c>
      <c r="H17" s="34">
        <v>0</v>
      </c>
      <c r="I17" s="35">
        <f t="shared" si="3"/>
        <v>229483</v>
      </c>
      <c r="J17" s="36">
        <f t="shared" si="4"/>
        <v>86.23387457396558</v>
      </c>
      <c r="K17" s="34">
        <v>174223</v>
      </c>
      <c r="L17" s="36">
        <f t="shared" si="5"/>
        <v>65.46857209422923</v>
      </c>
      <c r="M17" s="34">
        <v>0</v>
      </c>
      <c r="N17" s="36">
        <f t="shared" si="6"/>
        <v>0</v>
      </c>
      <c r="O17" s="34">
        <v>55260</v>
      </c>
      <c r="P17" s="34">
        <v>16239</v>
      </c>
      <c r="Q17" s="36">
        <f t="shared" si="7"/>
        <v>20.765302479736356</v>
      </c>
      <c r="R17" s="34" t="s">
        <v>172</v>
      </c>
      <c r="S17" s="34"/>
      <c r="T17" s="34"/>
      <c r="U17" s="34"/>
    </row>
    <row r="18" spans="1:21" ht="13.5">
      <c r="A18" s="31" t="s">
        <v>6</v>
      </c>
      <c r="B18" s="32" t="s">
        <v>29</v>
      </c>
      <c r="C18" s="33" t="s">
        <v>30</v>
      </c>
      <c r="D18" s="34">
        <f t="shared" si="0"/>
        <v>41048</v>
      </c>
      <c r="E18" s="35">
        <f t="shared" si="1"/>
        <v>10089</v>
      </c>
      <c r="F18" s="36">
        <f t="shared" si="2"/>
        <v>24.578542194503996</v>
      </c>
      <c r="G18" s="34">
        <v>9863</v>
      </c>
      <c r="H18" s="34">
        <v>226</v>
      </c>
      <c r="I18" s="35">
        <f t="shared" si="3"/>
        <v>30959</v>
      </c>
      <c r="J18" s="36">
        <f t="shared" si="4"/>
        <v>75.421457805496</v>
      </c>
      <c r="K18" s="34">
        <v>18986</v>
      </c>
      <c r="L18" s="36">
        <f t="shared" si="5"/>
        <v>46.25316702397193</v>
      </c>
      <c r="M18" s="34">
        <v>388</v>
      </c>
      <c r="N18" s="36">
        <f t="shared" si="6"/>
        <v>0.9452348470083805</v>
      </c>
      <c r="O18" s="34">
        <v>11585</v>
      </c>
      <c r="P18" s="34">
        <v>5917</v>
      </c>
      <c r="Q18" s="36">
        <f t="shared" si="7"/>
        <v>28.22305593451569</v>
      </c>
      <c r="R18" s="34" t="s">
        <v>172</v>
      </c>
      <c r="S18" s="34"/>
      <c r="T18" s="34"/>
      <c r="U18" s="34"/>
    </row>
    <row r="19" spans="1:21" ht="13.5">
      <c r="A19" s="31" t="s">
        <v>6</v>
      </c>
      <c r="B19" s="32" t="s">
        <v>31</v>
      </c>
      <c r="C19" s="33" t="s">
        <v>32</v>
      </c>
      <c r="D19" s="34">
        <f t="shared" si="0"/>
        <v>52806</v>
      </c>
      <c r="E19" s="35">
        <f t="shared" si="1"/>
        <v>2563</v>
      </c>
      <c r="F19" s="36">
        <f t="shared" si="2"/>
        <v>4.8536151194939965</v>
      </c>
      <c r="G19" s="34">
        <v>2563</v>
      </c>
      <c r="H19" s="34">
        <v>0</v>
      </c>
      <c r="I19" s="35">
        <f t="shared" si="3"/>
        <v>50243</v>
      </c>
      <c r="J19" s="36">
        <f t="shared" si="4"/>
        <v>95.146384880506</v>
      </c>
      <c r="K19" s="34">
        <v>47014</v>
      </c>
      <c r="L19" s="36">
        <f t="shared" si="5"/>
        <v>89.03154944513881</v>
      </c>
      <c r="M19" s="34">
        <v>0</v>
      </c>
      <c r="N19" s="36">
        <f t="shared" si="6"/>
        <v>0</v>
      </c>
      <c r="O19" s="34">
        <v>3229</v>
      </c>
      <c r="P19" s="34">
        <v>2012</v>
      </c>
      <c r="Q19" s="36">
        <f t="shared" si="7"/>
        <v>6.114835435367193</v>
      </c>
      <c r="R19" s="34" t="s">
        <v>172</v>
      </c>
      <c r="S19" s="34"/>
      <c r="T19" s="34"/>
      <c r="U19" s="34"/>
    </row>
    <row r="20" spans="1:21" ht="13.5">
      <c r="A20" s="31" t="s">
        <v>6</v>
      </c>
      <c r="B20" s="32" t="s">
        <v>33</v>
      </c>
      <c r="C20" s="33" t="s">
        <v>34</v>
      </c>
      <c r="D20" s="34">
        <f t="shared" si="0"/>
        <v>38190</v>
      </c>
      <c r="E20" s="35">
        <f t="shared" si="1"/>
        <v>17956</v>
      </c>
      <c r="F20" s="36">
        <f t="shared" si="2"/>
        <v>47.01754385964912</v>
      </c>
      <c r="G20" s="34">
        <v>17956</v>
      </c>
      <c r="H20" s="34">
        <v>0</v>
      </c>
      <c r="I20" s="35">
        <f t="shared" si="3"/>
        <v>20234</v>
      </c>
      <c r="J20" s="36">
        <f t="shared" si="4"/>
        <v>52.98245614035088</v>
      </c>
      <c r="K20" s="34">
        <v>10408</v>
      </c>
      <c r="L20" s="36">
        <f t="shared" si="5"/>
        <v>27.25320764598062</v>
      </c>
      <c r="M20" s="34">
        <v>0</v>
      </c>
      <c r="N20" s="36">
        <f t="shared" si="6"/>
        <v>0</v>
      </c>
      <c r="O20" s="34">
        <v>9826</v>
      </c>
      <c r="P20" s="34">
        <v>5874</v>
      </c>
      <c r="Q20" s="36">
        <f t="shared" si="7"/>
        <v>25.729248494370253</v>
      </c>
      <c r="R20" s="34" t="s">
        <v>172</v>
      </c>
      <c r="S20" s="34"/>
      <c r="T20" s="34"/>
      <c r="U20" s="34"/>
    </row>
    <row r="21" spans="1:21" ht="13.5">
      <c r="A21" s="31" t="s">
        <v>6</v>
      </c>
      <c r="B21" s="32" t="s">
        <v>35</v>
      </c>
      <c r="C21" s="33" t="s">
        <v>36</v>
      </c>
      <c r="D21" s="34">
        <f t="shared" si="0"/>
        <v>216488</v>
      </c>
      <c r="E21" s="35">
        <f t="shared" si="1"/>
        <v>2572</v>
      </c>
      <c r="F21" s="36">
        <f t="shared" si="2"/>
        <v>1.188056612837663</v>
      </c>
      <c r="G21" s="34">
        <v>2572</v>
      </c>
      <c r="H21" s="34">
        <v>0</v>
      </c>
      <c r="I21" s="35">
        <f t="shared" si="3"/>
        <v>213916</v>
      </c>
      <c r="J21" s="36">
        <f t="shared" si="4"/>
        <v>98.81194338716234</v>
      </c>
      <c r="K21" s="34">
        <v>205078</v>
      </c>
      <c r="L21" s="36">
        <f t="shared" si="5"/>
        <v>94.72950001847677</v>
      </c>
      <c r="M21" s="34">
        <v>0</v>
      </c>
      <c r="N21" s="36">
        <f t="shared" si="6"/>
        <v>0</v>
      </c>
      <c r="O21" s="34">
        <v>8838</v>
      </c>
      <c r="P21" s="34">
        <v>2713</v>
      </c>
      <c r="Q21" s="36">
        <f t="shared" si="7"/>
        <v>4.082443368685562</v>
      </c>
      <c r="R21" s="34"/>
      <c r="S21" s="34" t="s">
        <v>172</v>
      </c>
      <c r="T21" s="34"/>
      <c r="U21" s="34"/>
    </row>
    <row r="22" spans="1:21" ht="13.5">
      <c r="A22" s="31" t="s">
        <v>6</v>
      </c>
      <c r="B22" s="32" t="s">
        <v>37</v>
      </c>
      <c r="C22" s="33" t="s">
        <v>38</v>
      </c>
      <c r="D22" s="34">
        <f t="shared" si="0"/>
        <v>76643</v>
      </c>
      <c r="E22" s="35">
        <f t="shared" si="1"/>
        <v>11890</v>
      </c>
      <c r="F22" s="36">
        <f t="shared" si="2"/>
        <v>15.513484597419202</v>
      </c>
      <c r="G22" s="34">
        <v>11890</v>
      </c>
      <c r="H22" s="34">
        <v>0</v>
      </c>
      <c r="I22" s="35">
        <f t="shared" si="3"/>
        <v>64753</v>
      </c>
      <c r="J22" s="36">
        <f t="shared" si="4"/>
        <v>84.48651540258079</v>
      </c>
      <c r="K22" s="34">
        <v>45560</v>
      </c>
      <c r="L22" s="36">
        <f t="shared" si="5"/>
        <v>59.44443719583001</v>
      </c>
      <c r="M22" s="34">
        <v>0</v>
      </c>
      <c r="N22" s="36">
        <f t="shared" si="6"/>
        <v>0</v>
      </c>
      <c r="O22" s="34">
        <v>19193</v>
      </c>
      <c r="P22" s="34">
        <v>14467</v>
      </c>
      <c r="Q22" s="36">
        <f t="shared" si="7"/>
        <v>25.04207820675078</v>
      </c>
      <c r="R22" s="34" t="s">
        <v>172</v>
      </c>
      <c r="S22" s="34"/>
      <c r="T22" s="34"/>
      <c r="U22" s="34"/>
    </row>
    <row r="23" spans="1:21" ht="13.5">
      <c r="A23" s="31" t="s">
        <v>6</v>
      </c>
      <c r="B23" s="32" t="s">
        <v>39</v>
      </c>
      <c r="C23" s="33" t="s">
        <v>40</v>
      </c>
      <c r="D23" s="34">
        <f t="shared" si="0"/>
        <v>98826</v>
      </c>
      <c r="E23" s="35">
        <f t="shared" si="1"/>
        <v>12353</v>
      </c>
      <c r="F23" s="36">
        <f t="shared" si="2"/>
        <v>12.49974703013377</v>
      </c>
      <c r="G23" s="34">
        <v>12353</v>
      </c>
      <c r="H23" s="34">
        <v>0</v>
      </c>
      <c r="I23" s="35">
        <f t="shared" si="3"/>
        <v>86473</v>
      </c>
      <c r="J23" s="36">
        <f t="shared" si="4"/>
        <v>87.50025296986624</v>
      </c>
      <c r="K23" s="34">
        <v>50597</v>
      </c>
      <c r="L23" s="36">
        <f t="shared" si="5"/>
        <v>51.19806528646308</v>
      </c>
      <c r="M23" s="34">
        <v>0</v>
      </c>
      <c r="N23" s="36">
        <f t="shared" si="6"/>
        <v>0</v>
      </c>
      <c r="O23" s="34">
        <v>35876</v>
      </c>
      <c r="P23" s="34">
        <v>15042</v>
      </c>
      <c r="Q23" s="36">
        <f t="shared" si="7"/>
        <v>36.302187683403154</v>
      </c>
      <c r="R23" s="34"/>
      <c r="S23" s="34" t="s">
        <v>172</v>
      </c>
      <c r="T23" s="34"/>
      <c r="U23" s="34"/>
    </row>
    <row r="24" spans="1:21" ht="13.5">
      <c r="A24" s="31" t="s">
        <v>6</v>
      </c>
      <c r="B24" s="32" t="s">
        <v>41</v>
      </c>
      <c r="C24" s="33" t="s">
        <v>42</v>
      </c>
      <c r="D24" s="34">
        <f t="shared" si="0"/>
        <v>156017</v>
      </c>
      <c r="E24" s="35">
        <f t="shared" si="1"/>
        <v>3467</v>
      </c>
      <c r="F24" s="36">
        <f t="shared" si="2"/>
        <v>2.2221937352980765</v>
      </c>
      <c r="G24" s="34">
        <v>3444</v>
      </c>
      <c r="H24" s="34">
        <v>23</v>
      </c>
      <c r="I24" s="35">
        <f t="shared" si="3"/>
        <v>152550</v>
      </c>
      <c r="J24" s="36">
        <f t="shared" si="4"/>
        <v>97.77780626470192</v>
      </c>
      <c r="K24" s="34">
        <v>150509</v>
      </c>
      <c r="L24" s="36">
        <f t="shared" si="5"/>
        <v>96.4696154906196</v>
      </c>
      <c r="M24" s="34">
        <v>0</v>
      </c>
      <c r="N24" s="36">
        <f t="shared" si="6"/>
        <v>0</v>
      </c>
      <c r="O24" s="34">
        <v>2041</v>
      </c>
      <c r="P24" s="34">
        <v>875</v>
      </c>
      <c r="Q24" s="36">
        <f t="shared" si="7"/>
        <v>1.3081907740823115</v>
      </c>
      <c r="R24" s="34"/>
      <c r="S24" s="34" t="s">
        <v>172</v>
      </c>
      <c r="T24" s="34"/>
      <c r="U24" s="34"/>
    </row>
    <row r="25" spans="1:21" ht="13.5">
      <c r="A25" s="31" t="s">
        <v>6</v>
      </c>
      <c r="B25" s="32" t="s">
        <v>43</v>
      </c>
      <c r="C25" s="33" t="s">
        <v>44</v>
      </c>
      <c r="D25" s="34">
        <f t="shared" si="0"/>
        <v>49875</v>
      </c>
      <c r="E25" s="35">
        <f t="shared" si="1"/>
        <v>14066</v>
      </c>
      <c r="F25" s="36">
        <f t="shared" si="2"/>
        <v>28.202506265664162</v>
      </c>
      <c r="G25" s="34">
        <v>14006</v>
      </c>
      <c r="H25" s="34">
        <v>60</v>
      </c>
      <c r="I25" s="35">
        <f t="shared" si="3"/>
        <v>35809</v>
      </c>
      <c r="J25" s="36">
        <f t="shared" si="4"/>
        <v>71.79749373433583</v>
      </c>
      <c r="K25" s="34">
        <v>29576</v>
      </c>
      <c r="L25" s="36">
        <f t="shared" si="5"/>
        <v>59.30025062656642</v>
      </c>
      <c r="M25" s="34">
        <v>0</v>
      </c>
      <c r="N25" s="36">
        <f t="shared" si="6"/>
        <v>0</v>
      </c>
      <c r="O25" s="34">
        <v>6233</v>
      </c>
      <c r="P25" s="34">
        <v>3433</v>
      </c>
      <c r="Q25" s="36">
        <f t="shared" si="7"/>
        <v>12.497243107769423</v>
      </c>
      <c r="R25" s="34" t="s">
        <v>172</v>
      </c>
      <c r="S25" s="34"/>
      <c r="T25" s="34"/>
      <c r="U25" s="34"/>
    </row>
    <row r="26" spans="1:21" ht="13.5">
      <c r="A26" s="31" t="s">
        <v>6</v>
      </c>
      <c r="B26" s="32" t="s">
        <v>45</v>
      </c>
      <c r="C26" s="33" t="s">
        <v>46</v>
      </c>
      <c r="D26" s="34">
        <f t="shared" si="0"/>
        <v>111933</v>
      </c>
      <c r="E26" s="35">
        <f t="shared" si="1"/>
        <v>8875</v>
      </c>
      <c r="F26" s="36">
        <f t="shared" si="2"/>
        <v>7.928850294372526</v>
      </c>
      <c r="G26" s="34">
        <v>8619</v>
      </c>
      <c r="H26" s="34">
        <v>256</v>
      </c>
      <c r="I26" s="35">
        <f t="shared" si="3"/>
        <v>103058</v>
      </c>
      <c r="J26" s="36">
        <f t="shared" si="4"/>
        <v>92.07114970562748</v>
      </c>
      <c r="K26" s="34">
        <v>77895</v>
      </c>
      <c r="L26" s="36">
        <f t="shared" si="5"/>
        <v>69.590737316073</v>
      </c>
      <c r="M26" s="34">
        <v>1617</v>
      </c>
      <c r="N26" s="36">
        <f t="shared" si="6"/>
        <v>1.4446141888451127</v>
      </c>
      <c r="O26" s="34">
        <v>23546</v>
      </c>
      <c r="P26" s="34">
        <v>16197</v>
      </c>
      <c r="Q26" s="36">
        <f t="shared" si="7"/>
        <v>21.03579820070935</v>
      </c>
      <c r="R26" s="34" t="s">
        <v>172</v>
      </c>
      <c r="S26" s="34"/>
      <c r="T26" s="34"/>
      <c r="U26" s="34"/>
    </row>
    <row r="27" spans="1:21" ht="13.5">
      <c r="A27" s="31" t="s">
        <v>6</v>
      </c>
      <c r="B27" s="32" t="s">
        <v>47</v>
      </c>
      <c r="C27" s="33" t="s">
        <v>48</v>
      </c>
      <c r="D27" s="34">
        <f t="shared" si="0"/>
        <v>51208</v>
      </c>
      <c r="E27" s="35">
        <f t="shared" si="1"/>
        <v>27240</v>
      </c>
      <c r="F27" s="36">
        <f t="shared" si="2"/>
        <v>53.194813310420244</v>
      </c>
      <c r="G27" s="34">
        <v>27240</v>
      </c>
      <c r="H27" s="34">
        <v>0</v>
      </c>
      <c r="I27" s="35">
        <f t="shared" si="3"/>
        <v>23968</v>
      </c>
      <c r="J27" s="36">
        <f t="shared" si="4"/>
        <v>46.805186689579756</v>
      </c>
      <c r="K27" s="34">
        <v>14095</v>
      </c>
      <c r="L27" s="36">
        <f t="shared" si="5"/>
        <v>27.524996094360255</v>
      </c>
      <c r="M27" s="34">
        <v>3270</v>
      </c>
      <c r="N27" s="36">
        <f t="shared" si="6"/>
        <v>6.385720981096704</v>
      </c>
      <c r="O27" s="34">
        <v>6603</v>
      </c>
      <c r="P27" s="34">
        <v>6603</v>
      </c>
      <c r="Q27" s="36">
        <f t="shared" si="7"/>
        <v>12.894469614122794</v>
      </c>
      <c r="R27" s="34" t="s">
        <v>172</v>
      </c>
      <c r="S27" s="34"/>
      <c r="T27" s="34"/>
      <c r="U27" s="34"/>
    </row>
    <row r="28" spans="1:21" ht="13.5">
      <c r="A28" s="31" t="s">
        <v>6</v>
      </c>
      <c r="B28" s="32" t="s">
        <v>49</v>
      </c>
      <c r="C28" s="33" t="s">
        <v>50</v>
      </c>
      <c r="D28" s="34">
        <f t="shared" si="0"/>
        <v>47865</v>
      </c>
      <c r="E28" s="35">
        <f t="shared" si="1"/>
        <v>16867</v>
      </c>
      <c r="F28" s="36">
        <f t="shared" si="2"/>
        <v>35.23869215501932</v>
      </c>
      <c r="G28" s="34">
        <v>16867</v>
      </c>
      <c r="H28" s="34">
        <v>0</v>
      </c>
      <c r="I28" s="35">
        <f t="shared" si="3"/>
        <v>30998</v>
      </c>
      <c r="J28" s="36">
        <f t="shared" si="4"/>
        <v>64.76130784498068</v>
      </c>
      <c r="K28" s="34">
        <v>15229</v>
      </c>
      <c r="L28" s="36">
        <f t="shared" si="5"/>
        <v>31.816567429228037</v>
      </c>
      <c r="M28" s="34">
        <v>877</v>
      </c>
      <c r="N28" s="36">
        <f t="shared" si="6"/>
        <v>1.8322364984853234</v>
      </c>
      <c r="O28" s="34">
        <v>14892</v>
      </c>
      <c r="P28" s="34">
        <v>11379</v>
      </c>
      <c r="Q28" s="36">
        <f t="shared" si="7"/>
        <v>31.112503917267315</v>
      </c>
      <c r="R28" s="34" t="s">
        <v>172</v>
      </c>
      <c r="S28" s="34"/>
      <c r="T28" s="34"/>
      <c r="U28" s="34"/>
    </row>
    <row r="29" spans="1:21" ht="13.5">
      <c r="A29" s="31" t="s">
        <v>6</v>
      </c>
      <c r="B29" s="32" t="s">
        <v>51</v>
      </c>
      <c r="C29" s="33" t="s">
        <v>52</v>
      </c>
      <c r="D29" s="34">
        <f t="shared" si="0"/>
        <v>29446</v>
      </c>
      <c r="E29" s="35">
        <f t="shared" si="1"/>
        <v>2558</v>
      </c>
      <c r="F29" s="36">
        <f t="shared" si="2"/>
        <v>8.687088229301093</v>
      </c>
      <c r="G29" s="34">
        <v>2558</v>
      </c>
      <c r="H29" s="34">
        <v>0</v>
      </c>
      <c r="I29" s="35">
        <f t="shared" si="3"/>
        <v>26888</v>
      </c>
      <c r="J29" s="36">
        <f t="shared" si="4"/>
        <v>91.3129117706989</v>
      </c>
      <c r="K29" s="34">
        <v>26046</v>
      </c>
      <c r="L29" s="36">
        <f t="shared" si="5"/>
        <v>88.45344019561232</v>
      </c>
      <c r="M29" s="34">
        <v>0</v>
      </c>
      <c r="N29" s="36">
        <f t="shared" si="6"/>
        <v>0</v>
      </c>
      <c r="O29" s="34">
        <v>842</v>
      </c>
      <c r="P29" s="34">
        <v>802</v>
      </c>
      <c r="Q29" s="36">
        <f t="shared" si="7"/>
        <v>2.859471575086599</v>
      </c>
      <c r="R29" s="34"/>
      <c r="S29" s="34" t="s">
        <v>172</v>
      </c>
      <c r="T29" s="34"/>
      <c r="U29" s="34"/>
    </row>
    <row r="30" spans="1:21" ht="13.5">
      <c r="A30" s="31" t="s">
        <v>6</v>
      </c>
      <c r="B30" s="32" t="s">
        <v>53</v>
      </c>
      <c r="C30" s="33" t="s">
        <v>0</v>
      </c>
      <c r="D30" s="34">
        <f t="shared" si="0"/>
        <v>9424</v>
      </c>
      <c r="E30" s="35">
        <f aca="true" t="shared" si="8" ref="E30:E93">G30+H30</f>
        <v>2218</v>
      </c>
      <c r="F30" s="36">
        <f t="shared" si="2"/>
        <v>23.535653650254666</v>
      </c>
      <c r="G30" s="34">
        <v>2218</v>
      </c>
      <c r="H30" s="34">
        <v>0</v>
      </c>
      <c r="I30" s="35">
        <f aca="true" t="shared" si="9" ref="I30:I93">K30+M30+O30</f>
        <v>7206</v>
      </c>
      <c r="J30" s="36">
        <f t="shared" si="4"/>
        <v>76.46434634974533</v>
      </c>
      <c r="K30" s="34">
        <v>3041</v>
      </c>
      <c r="L30" s="36">
        <f t="shared" si="5"/>
        <v>32.26867572156197</v>
      </c>
      <c r="M30" s="34">
        <v>0</v>
      </c>
      <c r="N30" s="36">
        <f t="shared" si="6"/>
        <v>0</v>
      </c>
      <c r="O30" s="34">
        <v>4165</v>
      </c>
      <c r="P30" s="34">
        <v>2629</v>
      </c>
      <c r="Q30" s="36">
        <f t="shared" si="7"/>
        <v>44.19567062818336</v>
      </c>
      <c r="R30" s="34" t="s">
        <v>172</v>
      </c>
      <c r="S30" s="34"/>
      <c r="T30" s="34"/>
      <c r="U30" s="34"/>
    </row>
    <row r="31" spans="1:21" ht="13.5">
      <c r="A31" s="31" t="s">
        <v>6</v>
      </c>
      <c r="B31" s="32" t="s">
        <v>54</v>
      </c>
      <c r="C31" s="33" t="s">
        <v>55</v>
      </c>
      <c r="D31" s="34">
        <f t="shared" si="0"/>
        <v>21349</v>
      </c>
      <c r="E31" s="35">
        <f t="shared" si="8"/>
        <v>9057</v>
      </c>
      <c r="F31" s="36">
        <f t="shared" si="2"/>
        <v>42.423532718160104</v>
      </c>
      <c r="G31" s="34">
        <v>9057</v>
      </c>
      <c r="H31" s="34">
        <v>0</v>
      </c>
      <c r="I31" s="35">
        <f t="shared" si="9"/>
        <v>12292</v>
      </c>
      <c r="J31" s="36">
        <f t="shared" si="4"/>
        <v>57.576467281839896</v>
      </c>
      <c r="K31" s="34">
        <v>9720</v>
      </c>
      <c r="L31" s="36">
        <f t="shared" si="5"/>
        <v>45.529064593189375</v>
      </c>
      <c r="M31" s="34">
        <v>968</v>
      </c>
      <c r="N31" s="36">
        <f t="shared" si="6"/>
        <v>4.534170218745609</v>
      </c>
      <c r="O31" s="34">
        <v>1604</v>
      </c>
      <c r="P31" s="34">
        <v>1326</v>
      </c>
      <c r="Q31" s="36">
        <f t="shared" si="7"/>
        <v>7.513232469904914</v>
      </c>
      <c r="R31" s="34" t="s">
        <v>172</v>
      </c>
      <c r="S31" s="34"/>
      <c r="T31" s="34"/>
      <c r="U31" s="34"/>
    </row>
    <row r="32" spans="1:21" ht="13.5">
      <c r="A32" s="31" t="s">
        <v>6</v>
      </c>
      <c r="B32" s="32" t="s">
        <v>56</v>
      </c>
      <c r="C32" s="33" t="s">
        <v>57</v>
      </c>
      <c r="D32" s="34">
        <f t="shared" si="0"/>
        <v>11608</v>
      </c>
      <c r="E32" s="35">
        <f t="shared" si="8"/>
        <v>2082</v>
      </c>
      <c r="F32" s="36">
        <f t="shared" si="2"/>
        <v>17.935906271536872</v>
      </c>
      <c r="G32" s="34">
        <v>2082</v>
      </c>
      <c r="H32" s="34">
        <v>0</v>
      </c>
      <c r="I32" s="35">
        <f t="shared" si="9"/>
        <v>9526</v>
      </c>
      <c r="J32" s="36">
        <f t="shared" si="4"/>
        <v>82.06409372846312</v>
      </c>
      <c r="K32" s="34">
        <v>9125</v>
      </c>
      <c r="L32" s="36">
        <f t="shared" si="5"/>
        <v>78.60957960027567</v>
      </c>
      <c r="M32" s="34">
        <v>0</v>
      </c>
      <c r="N32" s="36">
        <f t="shared" si="6"/>
        <v>0</v>
      </c>
      <c r="O32" s="34">
        <v>401</v>
      </c>
      <c r="P32" s="34">
        <v>118</v>
      </c>
      <c r="Q32" s="36">
        <f t="shared" si="7"/>
        <v>3.4545141281874567</v>
      </c>
      <c r="R32" s="34" t="s">
        <v>172</v>
      </c>
      <c r="S32" s="34"/>
      <c r="T32" s="34"/>
      <c r="U32" s="34"/>
    </row>
    <row r="33" spans="1:21" ht="13.5">
      <c r="A33" s="31" t="s">
        <v>6</v>
      </c>
      <c r="B33" s="32" t="s">
        <v>58</v>
      </c>
      <c r="C33" s="33" t="s">
        <v>59</v>
      </c>
      <c r="D33" s="34">
        <f t="shared" si="0"/>
        <v>7574</v>
      </c>
      <c r="E33" s="35">
        <f t="shared" si="8"/>
        <v>3868</v>
      </c>
      <c r="F33" s="36">
        <f t="shared" si="2"/>
        <v>51.06944811196198</v>
      </c>
      <c r="G33" s="34">
        <v>3868</v>
      </c>
      <c r="H33" s="34">
        <v>0</v>
      </c>
      <c r="I33" s="35">
        <f t="shared" si="9"/>
        <v>3706</v>
      </c>
      <c r="J33" s="36">
        <f t="shared" si="4"/>
        <v>48.930551888038025</v>
      </c>
      <c r="K33" s="34">
        <v>1175</v>
      </c>
      <c r="L33" s="36">
        <f t="shared" si="5"/>
        <v>15.51359915500396</v>
      </c>
      <c r="M33" s="34">
        <v>0</v>
      </c>
      <c r="N33" s="36">
        <f t="shared" si="6"/>
        <v>0</v>
      </c>
      <c r="O33" s="34">
        <v>2531</v>
      </c>
      <c r="P33" s="34">
        <v>706</v>
      </c>
      <c r="Q33" s="36">
        <f t="shared" si="7"/>
        <v>33.416952733034066</v>
      </c>
      <c r="R33" s="34" t="s">
        <v>172</v>
      </c>
      <c r="S33" s="34"/>
      <c r="T33" s="34"/>
      <c r="U33" s="34"/>
    </row>
    <row r="34" spans="1:21" ht="13.5">
      <c r="A34" s="31" t="s">
        <v>6</v>
      </c>
      <c r="B34" s="32" t="s">
        <v>60</v>
      </c>
      <c r="C34" s="33" t="s">
        <v>61</v>
      </c>
      <c r="D34" s="34">
        <f t="shared" si="0"/>
        <v>11887</v>
      </c>
      <c r="E34" s="35">
        <f t="shared" si="8"/>
        <v>4537</v>
      </c>
      <c r="F34" s="36">
        <f t="shared" si="2"/>
        <v>38.16774627744595</v>
      </c>
      <c r="G34" s="34">
        <v>4537</v>
      </c>
      <c r="H34" s="34">
        <v>0</v>
      </c>
      <c r="I34" s="35">
        <f t="shared" si="9"/>
        <v>7350</v>
      </c>
      <c r="J34" s="36">
        <f t="shared" si="4"/>
        <v>61.83225372255406</v>
      </c>
      <c r="K34" s="34">
        <v>5035</v>
      </c>
      <c r="L34" s="36">
        <f t="shared" si="5"/>
        <v>42.35719693783124</v>
      </c>
      <c r="M34" s="34">
        <v>0</v>
      </c>
      <c r="N34" s="36">
        <f t="shared" si="6"/>
        <v>0</v>
      </c>
      <c r="O34" s="34">
        <v>2315</v>
      </c>
      <c r="P34" s="34">
        <v>2315</v>
      </c>
      <c r="Q34" s="36">
        <f t="shared" si="7"/>
        <v>19.475056784722806</v>
      </c>
      <c r="R34" s="34" t="s">
        <v>172</v>
      </c>
      <c r="S34" s="34"/>
      <c r="T34" s="34"/>
      <c r="U34" s="34"/>
    </row>
    <row r="35" spans="1:21" ht="13.5">
      <c r="A35" s="31" t="s">
        <v>6</v>
      </c>
      <c r="B35" s="32" t="s">
        <v>62</v>
      </c>
      <c r="C35" s="33" t="s">
        <v>63</v>
      </c>
      <c r="D35" s="34">
        <f t="shared" si="0"/>
        <v>7533</v>
      </c>
      <c r="E35" s="35">
        <f t="shared" si="8"/>
        <v>123</v>
      </c>
      <c r="F35" s="36">
        <f t="shared" si="2"/>
        <v>1.632815611310235</v>
      </c>
      <c r="G35" s="34">
        <v>123</v>
      </c>
      <c r="H35" s="34">
        <v>0</v>
      </c>
      <c r="I35" s="35">
        <f t="shared" si="9"/>
        <v>7410</v>
      </c>
      <c r="J35" s="36">
        <f t="shared" si="4"/>
        <v>98.36718438868976</v>
      </c>
      <c r="K35" s="34">
        <v>0</v>
      </c>
      <c r="L35" s="36">
        <f t="shared" si="5"/>
        <v>0</v>
      </c>
      <c r="M35" s="34">
        <v>2164</v>
      </c>
      <c r="N35" s="36">
        <f t="shared" si="6"/>
        <v>28.726934820124782</v>
      </c>
      <c r="O35" s="34">
        <v>5246</v>
      </c>
      <c r="P35" s="34">
        <v>5236</v>
      </c>
      <c r="Q35" s="36">
        <f t="shared" si="7"/>
        <v>69.64024956856498</v>
      </c>
      <c r="R35" s="34" t="s">
        <v>172</v>
      </c>
      <c r="S35" s="34"/>
      <c r="T35" s="34"/>
      <c r="U35" s="34"/>
    </row>
    <row r="36" spans="1:21" ht="13.5">
      <c r="A36" s="31" t="s">
        <v>6</v>
      </c>
      <c r="B36" s="32" t="s">
        <v>64</v>
      </c>
      <c r="C36" s="33" t="s">
        <v>197</v>
      </c>
      <c r="D36" s="34">
        <f t="shared" si="0"/>
        <v>6131</v>
      </c>
      <c r="E36" s="35">
        <f t="shared" si="8"/>
        <v>1166</v>
      </c>
      <c r="F36" s="36">
        <f t="shared" si="2"/>
        <v>19.018104713749796</v>
      </c>
      <c r="G36" s="34">
        <v>1166</v>
      </c>
      <c r="H36" s="34">
        <v>0</v>
      </c>
      <c r="I36" s="35">
        <f t="shared" si="9"/>
        <v>4965</v>
      </c>
      <c r="J36" s="36">
        <f t="shared" si="4"/>
        <v>80.98189528625021</v>
      </c>
      <c r="K36" s="34">
        <v>1560</v>
      </c>
      <c r="L36" s="36">
        <f t="shared" si="5"/>
        <v>25.44446256728103</v>
      </c>
      <c r="M36" s="34">
        <v>145</v>
      </c>
      <c r="N36" s="36">
        <f t="shared" si="6"/>
        <v>2.365030174522916</v>
      </c>
      <c r="O36" s="34">
        <v>3260</v>
      </c>
      <c r="P36" s="34">
        <v>3260</v>
      </c>
      <c r="Q36" s="36">
        <f t="shared" si="7"/>
        <v>53.172402544446264</v>
      </c>
      <c r="R36" s="34" t="s">
        <v>172</v>
      </c>
      <c r="S36" s="34"/>
      <c r="T36" s="34"/>
      <c r="U36" s="34"/>
    </row>
    <row r="37" spans="1:21" ht="13.5">
      <c r="A37" s="31" t="s">
        <v>6</v>
      </c>
      <c r="B37" s="32" t="s">
        <v>65</v>
      </c>
      <c r="C37" s="33" t="s">
        <v>66</v>
      </c>
      <c r="D37" s="34">
        <f t="shared" si="0"/>
        <v>8162</v>
      </c>
      <c r="E37" s="35">
        <f t="shared" si="8"/>
        <v>2762</v>
      </c>
      <c r="F37" s="36">
        <f t="shared" si="2"/>
        <v>33.83974516049988</v>
      </c>
      <c r="G37" s="34">
        <v>2762</v>
      </c>
      <c r="H37" s="34">
        <v>0</v>
      </c>
      <c r="I37" s="35">
        <f t="shared" si="9"/>
        <v>5400</v>
      </c>
      <c r="J37" s="36">
        <f t="shared" si="4"/>
        <v>66.16025483950013</v>
      </c>
      <c r="K37" s="34">
        <v>2600</v>
      </c>
      <c r="L37" s="36">
        <f t="shared" si="5"/>
        <v>31.854937515314873</v>
      </c>
      <c r="M37" s="34">
        <v>170</v>
      </c>
      <c r="N37" s="36">
        <f t="shared" si="6"/>
        <v>2.0828228375398186</v>
      </c>
      <c r="O37" s="34">
        <v>2630</v>
      </c>
      <c r="P37" s="34">
        <v>2220</v>
      </c>
      <c r="Q37" s="36">
        <f t="shared" si="7"/>
        <v>32.22249448664543</v>
      </c>
      <c r="R37" s="34" t="s">
        <v>172</v>
      </c>
      <c r="S37" s="34"/>
      <c r="T37" s="34"/>
      <c r="U37" s="34"/>
    </row>
    <row r="38" spans="1:21" ht="13.5">
      <c r="A38" s="31" t="s">
        <v>6</v>
      </c>
      <c r="B38" s="32" t="s">
        <v>67</v>
      </c>
      <c r="C38" s="33" t="s">
        <v>68</v>
      </c>
      <c r="D38" s="34">
        <f t="shared" si="0"/>
        <v>32714</v>
      </c>
      <c r="E38" s="35">
        <f t="shared" si="8"/>
        <v>15772</v>
      </c>
      <c r="F38" s="36">
        <f t="shared" si="2"/>
        <v>48.21177477532555</v>
      </c>
      <c r="G38" s="34">
        <v>15772</v>
      </c>
      <c r="H38" s="34">
        <v>0</v>
      </c>
      <c r="I38" s="35">
        <f t="shared" si="9"/>
        <v>16942</v>
      </c>
      <c r="J38" s="36">
        <f t="shared" si="4"/>
        <v>51.788225224674456</v>
      </c>
      <c r="K38" s="34">
        <v>11852</v>
      </c>
      <c r="L38" s="36">
        <f t="shared" si="5"/>
        <v>36.2291373723788</v>
      </c>
      <c r="M38" s="34">
        <v>0</v>
      </c>
      <c r="N38" s="36">
        <f t="shared" si="6"/>
        <v>0</v>
      </c>
      <c r="O38" s="34">
        <v>5090</v>
      </c>
      <c r="P38" s="34">
        <v>3574</v>
      </c>
      <c r="Q38" s="36">
        <f t="shared" si="7"/>
        <v>15.559087852295653</v>
      </c>
      <c r="R38" s="34" t="s">
        <v>172</v>
      </c>
      <c r="S38" s="34"/>
      <c r="T38" s="34"/>
      <c r="U38" s="34"/>
    </row>
    <row r="39" spans="1:21" ht="13.5">
      <c r="A39" s="31" t="s">
        <v>6</v>
      </c>
      <c r="B39" s="32" t="s">
        <v>69</v>
      </c>
      <c r="C39" s="33" t="s">
        <v>70</v>
      </c>
      <c r="D39" s="34">
        <f t="shared" si="0"/>
        <v>34310</v>
      </c>
      <c r="E39" s="35">
        <f t="shared" si="8"/>
        <v>3379</v>
      </c>
      <c r="F39" s="36">
        <f t="shared" si="2"/>
        <v>9.848440687846109</v>
      </c>
      <c r="G39" s="34">
        <v>3379</v>
      </c>
      <c r="H39" s="34">
        <v>0</v>
      </c>
      <c r="I39" s="35">
        <f t="shared" si="9"/>
        <v>30931</v>
      </c>
      <c r="J39" s="36">
        <f t="shared" si="4"/>
        <v>90.15155931215389</v>
      </c>
      <c r="K39" s="34">
        <v>18931</v>
      </c>
      <c r="L39" s="36">
        <f t="shared" si="5"/>
        <v>55.176333430486736</v>
      </c>
      <c r="M39" s="34">
        <v>0</v>
      </c>
      <c r="N39" s="36">
        <f t="shared" si="6"/>
        <v>0</v>
      </c>
      <c r="O39" s="34">
        <v>12000</v>
      </c>
      <c r="P39" s="34">
        <v>1800</v>
      </c>
      <c r="Q39" s="36">
        <f t="shared" si="7"/>
        <v>34.97522588166716</v>
      </c>
      <c r="R39" s="34"/>
      <c r="S39" s="34" t="s">
        <v>172</v>
      </c>
      <c r="T39" s="34"/>
      <c r="U39" s="34"/>
    </row>
    <row r="40" spans="1:21" ht="13.5">
      <c r="A40" s="31" t="s">
        <v>6</v>
      </c>
      <c r="B40" s="32" t="s">
        <v>71</v>
      </c>
      <c r="C40" s="33" t="s">
        <v>72</v>
      </c>
      <c r="D40" s="34">
        <f t="shared" si="0"/>
        <v>8452</v>
      </c>
      <c r="E40" s="35">
        <f t="shared" si="8"/>
        <v>2466</v>
      </c>
      <c r="F40" s="36">
        <f t="shared" si="2"/>
        <v>29.17652626597255</v>
      </c>
      <c r="G40" s="34">
        <v>2419</v>
      </c>
      <c r="H40" s="34">
        <v>47</v>
      </c>
      <c r="I40" s="35">
        <f t="shared" si="9"/>
        <v>5986</v>
      </c>
      <c r="J40" s="36">
        <f t="shared" si="4"/>
        <v>70.82347373402746</v>
      </c>
      <c r="K40" s="34">
        <v>3380</v>
      </c>
      <c r="L40" s="36">
        <f t="shared" si="5"/>
        <v>39.99053478466635</v>
      </c>
      <c r="M40" s="34">
        <v>0</v>
      </c>
      <c r="N40" s="36">
        <f t="shared" si="6"/>
        <v>0</v>
      </c>
      <c r="O40" s="34">
        <v>2606</v>
      </c>
      <c r="P40" s="34">
        <v>2606</v>
      </c>
      <c r="Q40" s="36">
        <f t="shared" si="7"/>
        <v>30.8329389493611</v>
      </c>
      <c r="R40" s="34" t="s">
        <v>172</v>
      </c>
      <c r="S40" s="34"/>
      <c r="T40" s="34"/>
      <c r="U40" s="34"/>
    </row>
    <row r="41" spans="1:21" ht="13.5">
      <c r="A41" s="31" t="s">
        <v>6</v>
      </c>
      <c r="B41" s="32" t="s">
        <v>73</v>
      </c>
      <c r="C41" s="33" t="s">
        <v>74</v>
      </c>
      <c r="D41" s="34">
        <f t="shared" si="0"/>
        <v>22157</v>
      </c>
      <c r="E41" s="35">
        <f t="shared" si="8"/>
        <v>8335</v>
      </c>
      <c r="F41" s="36">
        <f t="shared" si="2"/>
        <v>37.617908561628376</v>
      </c>
      <c r="G41" s="34">
        <v>8235</v>
      </c>
      <c r="H41" s="34">
        <v>100</v>
      </c>
      <c r="I41" s="35">
        <f t="shared" si="9"/>
        <v>13822</v>
      </c>
      <c r="J41" s="36">
        <f t="shared" si="4"/>
        <v>62.382091438371624</v>
      </c>
      <c r="K41" s="34">
        <v>1041</v>
      </c>
      <c r="L41" s="36">
        <f t="shared" si="5"/>
        <v>4.698289479622693</v>
      </c>
      <c r="M41" s="34">
        <v>10440</v>
      </c>
      <c r="N41" s="36">
        <f t="shared" si="6"/>
        <v>47.11829218757052</v>
      </c>
      <c r="O41" s="34">
        <v>2341</v>
      </c>
      <c r="P41" s="34">
        <v>2199</v>
      </c>
      <c r="Q41" s="36">
        <f t="shared" si="7"/>
        <v>10.565509771178409</v>
      </c>
      <c r="R41" s="34" t="s">
        <v>172</v>
      </c>
      <c r="S41" s="34"/>
      <c r="T41" s="34"/>
      <c r="U41" s="34"/>
    </row>
    <row r="42" spans="1:21" ht="13.5">
      <c r="A42" s="31" t="s">
        <v>6</v>
      </c>
      <c r="B42" s="32" t="s">
        <v>75</v>
      </c>
      <c r="C42" s="33" t="s">
        <v>223</v>
      </c>
      <c r="D42" s="34">
        <f t="shared" si="0"/>
        <v>8606</v>
      </c>
      <c r="E42" s="35">
        <f t="shared" si="8"/>
        <v>278</v>
      </c>
      <c r="F42" s="36">
        <f t="shared" si="2"/>
        <v>3.230304438763653</v>
      </c>
      <c r="G42" s="34">
        <v>178</v>
      </c>
      <c r="H42" s="34">
        <v>100</v>
      </c>
      <c r="I42" s="35">
        <f t="shared" si="9"/>
        <v>8328</v>
      </c>
      <c r="J42" s="36">
        <f t="shared" si="4"/>
        <v>96.76969556123635</v>
      </c>
      <c r="K42" s="34">
        <v>3395</v>
      </c>
      <c r="L42" s="36">
        <f t="shared" si="5"/>
        <v>39.44922147339066</v>
      </c>
      <c r="M42" s="34">
        <v>1056</v>
      </c>
      <c r="N42" s="36">
        <f t="shared" si="6"/>
        <v>12.270508947246107</v>
      </c>
      <c r="O42" s="34">
        <v>3877</v>
      </c>
      <c r="P42" s="34">
        <v>3709</v>
      </c>
      <c r="Q42" s="36">
        <f t="shared" si="7"/>
        <v>45.04996514059958</v>
      </c>
      <c r="R42" s="34" t="s">
        <v>172</v>
      </c>
      <c r="S42" s="34"/>
      <c r="T42" s="34"/>
      <c r="U42" s="34"/>
    </row>
    <row r="43" spans="1:21" ht="13.5">
      <c r="A43" s="31" t="s">
        <v>6</v>
      </c>
      <c r="B43" s="32" t="s">
        <v>76</v>
      </c>
      <c r="C43" s="33" t="s">
        <v>77</v>
      </c>
      <c r="D43" s="34">
        <f t="shared" si="0"/>
        <v>15253</v>
      </c>
      <c r="E43" s="35">
        <f t="shared" si="8"/>
        <v>7242</v>
      </c>
      <c r="F43" s="36">
        <f t="shared" si="2"/>
        <v>47.47918442273651</v>
      </c>
      <c r="G43" s="34">
        <v>7142</v>
      </c>
      <c r="H43" s="34">
        <v>100</v>
      </c>
      <c r="I43" s="35">
        <f t="shared" si="9"/>
        <v>8011</v>
      </c>
      <c r="J43" s="36">
        <f t="shared" si="4"/>
        <v>52.52081557726349</v>
      </c>
      <c r="K43" s="34">
        <v>0</v>
      </c>
      <c r="L43" s="36">
        <f t="shared" si="5"/>
        <v>0</v>
      </c>
      <c r="M43" s="34">
        <v>1280</v>
      </c>
      <c r="N43" s="36">
        <f t="shared" si="6"/>
        <v>8.391791778666493</v>
      </c>
      <c r="O43" s="34">
        <v>6731</v>
      </c>
      <c r="P43" s="34">
        <v>5685</v>
      </c>
      <c r="Q43" s="36">
        <f t="shared" si="7"/>
        <v>44.129023798597</v>
      </c>
      <c r="R43" s="34" t="s">
        <v>172</v>
      </c>
      <c r="S43" s="34"/>
      <c r="T43" s="34"/>
      <c r="U43" s="34"/>
    </row>
    <row r="44" spans="1:21" ht="13.5">
      <c r="A44" s="31" t="s">
        <v>6</v>
      </c>
      <c r="B44" s="32" t="s">
        <v>78</v>
      </c>
      <c r="C44" s="33" t="s">
        <v>79</v>
      </c>
      <c r="D44" s="34">
        <f t="shared" si="0"/>
        <v>19564</v>
      </c>
      <c r="E44" s="35">
        <f t="shared" si="8"/>
        <v>9827</v>
      </c>
      <c r="F44" s="36">
        <f t="shared" si="2"/>
        <v>50.230014312001636</v>
      </c>
      <c r="G44" s="34">
        <v>9727</v>
      </c>
      <c r="H44" s="34">
        <v>100</v>
      </c>
      <c r="I44" s="35">
        <f t="shared" si="9"/>
        <v>9737</v>
      </c>
      <c r="J44" s="36">
        <f t="shared" si="4"/>
        <v>49.769985687998364</v>
      </c>
      <c r="K44" s="34">
        <v>0</v>
      </c>
      <c r="L44" s="36">
        <f t="shared" si="5"/>
        <v>0</v>
      </c>
      <c r="M44" s="34">
        <v>351</v>
      </c>
      <c r="N44" s="36">
        <f t="shared" si="6"/>
        <v>1.794111633612758</v>
      </c>
      <c r="O44" s="34">
        <v>9386</v>
      </c>
      <c r="P44" s="34">
        <v>7817</v>
      </c>
      <c r="Q44" s="36">
        <f t="shared" si="7"/>
        <v>47.975874054385606</v>
      </c>
      <c r="R44" s="34" t="s">
        <v>172</v>
      </c>
      <c r="S44" s="34"/>
      <c r="T44" s="34"/>
      <c r="U44" s="34"/>
    </row>
    <row r="45" spans="1:21" ht="13.5">
      <c r="A45" s="31" t="s">
        <v>6</v>
      </c>
      <c r="B45" s="32" t="s">
        <v>80</v>
      </c>
      <c r="C45" s="33" t="s">
        <v>81</v>
      </c>
      <c r="D45" s="34">
        <f t="shared" si="0"/>
        <v>20244</v>
      </c>
      <c r="E45" s="35">
        <f t="shared" si="8"/>
        <v>7931</v>
      </c>
      <c r="F45" s="36">
        <f t="shared" si="2"/>
        <v>39.17704011065007</v>
      </c>
      <c r="G45" s="34">
        <v>7831</v>
      </c>
      <c r="H45" s="34">
        <v>100</v>
      </c>
      <c r="I45" s="35">
        <f t="shared" si="9"/>
        <v>12313</v>
      </c>
      <c r="J45" s="36">
        <f t="shared" si="4"/>
        <v>60.822959889349924</v>
      </c>
      <c r="K45" s="34">
        <v>2190</v>
      </c>
      <c r="L45" s="36">
        <f t="shared" si="5"/>
        <v>10.81802015411974</v>
      </c>
      <c r="M45" s="34">
        <v>0</v>
      </c>
      <c r="N45" s="36">
        <f t="shared" si="6"/>
        <v>0</v>
      </c>
      <c r="O45" s="34">
        <v>10123</v>
      </c>
      <c r="P45" s="34">
        <v>7229</v>
      </c>
      <c r="Q45" s="36">
        <f t="shared" si="7"/>
        <v>50.004939735230195</v>
      </c>
      <c r="R45" s="34" t="s">
        <v>172</v>
      </c>
      <c r="S45" s="34"/>
      <c r="T45" s="34"/>
      <c r="U45" s="34"/>
    </row>
    <row r="46" spans="1:21" ht="13.5">
      <c r="A46" s="31" t="s">
        <v>6</v>
      </c>
      <c r="B46" s="32" t="s">
        <v>82</v>
      </c>
      <c r="C46" s="33" t="s">
        <v>83</v>
      </c>
      <c r="D46" s="34">
        <f t="shared" si="0"/>
        <v>5389</v>
      </c>
      <c r="E46" s="35">
        <f t="shared" si="8"/>
        <v>380</v>
      </c>
      <c r="F46" s="36">
        <f t="shared" si="2"/>
        <v>7.051401002041195</v>
      </c>
      <c r="G46" s="34">
        <v>280</v>
      </c>
      <c r="H46" s="34">
        <v>100</v>
      </c>
      <c r="I46" s="35">
        <f t="shared" si="9"/>
        <v>5009</v>
      </c>
      <c r="J46" s="36">
        <f t="shared" si="4"/>
        <v>92.94859899795881</v>
      </c>
      <c r="K46" s="34">
        <v>2942</v>
      </c>
      <c r="L46" s="36">
        <f t="shared" si="5"/>
        <v>54.59268881053999</v>
      </c>
      <c r="M46" s="34">
        <v>529</v>
      </c>
      <c r="N46" s="36">
        <f t="shared" si="6"/>
        <v>9.816292447578402</v>
      </c>
      <c r="O46" s="34">
        <v>1538</v>
      </c>
      <c r="P46" s="34">
        <v>1517</v>
      </c>
      <c r="Q46" s="36">
        <f t="shared" si="7"/>
        <v>28.539617739840416</v>
      </c>
      <c r="R46" s="34" t="s">
        <v>172</v>
      </c>
      <c r="S46" s="34"/>
      <c r="T46" s="34"/>
      <c r="U46" s="34"/>
    </row>
    <row r="47" spans="1:21" ht="13.5">
      <c r="A47" s="31" t="s">
        <v>6</v>
      </c>
      <c r="B47" s="32" t="s">
        <v>84</v>
      </c>
      <c r="C47" s="33" t="s">
        <v>85</v>
      </c>
      <c r="D47" s="34">
        <f t="shared" si="0"/>
        <v>17238</v>
      </c>
      <c r="E47" s="35">
        <f t="shared" si="8"/>
        <v>4685</v>
      </c>
      <c r="F47" s="36">
        <f t="shared" si="2"/>
        <v>27.17832695208261</v>
      </c>
      <c r="G47" s="34">
        <v>4018</v>
      </c>
      <c r="H47" s="34">
        <v>667</v>
      </c>
      <c r="I47" s="35">
        <f t="shared" si="9"/>
        <v>12553</v>
      </c>
      <c r="J47" s="36">
        <f t="shared" si="4"/>
        <v>72.82167304791739</v>
      </c>
      <c r="K47" s="34">
        <v>5156</v>
      </c>
      <c r="L47" s="36">
        <f t="shared" si="5"/>
        <v>29.91066248984801</v>
      </c>
      <c r="M47" s="34">
        <v>125</v>
      </c>
      <c r="N47" s="36">
        <f t="shared" si="6"/>
        <v>0.72514212785706</v>
      </c>
      <c r="O47" s="34">
        <v>7272</v>
      </c>
      <c r="P47" s="34">
        <v>3765</v>
      </c>
      <c r="Q47" s="36">
        <f t="shared" si="7"/>
        <v>42.18586843021232</v>
      </c>
      <c r="R47" s="34" t="s">
        <v>172</v>
      </c>
      <c r="S47" s="34"/>
      <c r="T47" s="34"/>
      <c r="U47" s="34"/>
    </row>
    <row r="48" spans="1:21" ht="13.5">
      <c r="A48" s="31" t="s">
        <v>6</v>
      </c>
      <c r="B48" s="32" t="s">
        <v>86</v>
      </c>
      <c r="C48" s="33" t="s">
        <v>87</v>
      </c>
      <c r="D48" s="34">
        <f t="shared" si="0"/>
        <v>12925</v>
      </c>
      <c r="E48" s="35">
        <f t="shared" si="8"/>
        <v>3903</v>
      </c>
      <c r="F48" s="36">
        <f t="shared" si="2"/>
        <v>30.197292069632496</v>
      </c>
      <c r="G48" s="34">
        <v>3849</v>
      </c>
      <c r="H48" s="34">
        <v>54</v>
      </c>
      <c r="I48" s="35">
        <f t="shared" si="9"/>
        <v>9022</v>
      </c>
      <c r="J48" s="36">
        <f t="shared" si="4"/>
        <v>69.8027079303675</v>
      </c>
      <c r="K48" s="34">
        <v>7891</v>
      </c>
      <c r="L48" s="36">
        <f t="shared" si="5"/>
        <v>61.052224371373306</v>
      </c>
      <c r="M48" s="34">
        <v>0</v>
      </c>
      <c r="N48" s="36">
        <f t="shared" si="6"/>
        <v>0</v>
      </c>
      <c r="O48" s="34">
        <v>1131</v>
      </c>
      <c r="P48" s="34">
        <v>797</v>
      </c>
      <c r="Q48" s="36">
        <f t="shared" si="7"/>
        <v>8.750483558994198</v>
      </c>
      <c r="R48" s="34" t="s">
        <v>172</v>
      </c>
      <c r="S48" s="34"/>
      <c r="T48" s="34"/>
      <c r="U48" s="34"/>
    </row>
    <row r="49" spans="1:21" ht="13.5">
      <c r="A49" s="31" t="s">
        <v>6</v>
      </c>
      <c r="B49" s="32" t="s">
        <v>88</v>
      </c>
      <c r="C49" s="33" t="s">
        <v>3</v>
      </c>
      <c r="D49" s="34">
        <f t="shared" si="0"/>
        <v>12299</v>
      </c>
      <c r="E49" s="35">
        <f t="shared" si="8"/>
        <v>4092</v>
      </c>
      <c r="F49" s="36">
        <f t="shared" si="2"/>
        <v>33.27099764208472</v>
      </c>
      <c r="G49" s="34">
        <v>4059</v>
      </c>
      <c r="H49" s="34">
        <v>33</v>
      </c>
      <c r="I49" s="35">
        <f t="shared" si="9"/>
        <v>8207</v>
      </c>
      <c r="J49" s="36">
        <f t="shared" si="4"/>
        <v>66.72900235791528</v>
      </c>
      <c r="K49" s="34">
        <v>7011</v>
      </c>
      <c r="L49" s="36">
        <f t="shared" si="5"/>
        <v>57.004634523131955</v>
      </c>
      <c r="M49" s="34">
        <v>0</v>
      </c>
      <c r="N49" s="36">
        <f t="shared" si="6"/>
        <v>0</v>
      </c>
      <c r="O49" s="34">
        <v>1196</v>
      </c>
      <c r="P49" s="34">
        <v>526</v>
      </c>
      <c r="Q49" s="36">
        <f t="shared" si="7"/>
        <v>9.724367834783315</v>
      </c>
      <c r="R49" s="34" t="s">
        <v>172</v>
      </c>
      <c r="S49" s="34"/>
      <c r="T49" s="34"/>
      <c r="U49" s="34"/>
    </row>
    <row r="50" spans="1:21" ht="13.5">
      <c r="A50" s="31" t="s">
        <v>6</v>
      </c>
      <c r="B50" s="32" t="s">
        <v>89</v>
      </c>
      <c r="C50" s="33" t="s">
        <v>5</v>
      </c>
      <c r="D50" s="34">
        <f t="shared" si="0"/>
        <v>32759</v>
      </c>
      <c r="E50" s="35">
        <f t="shared" si="8"/>
        <v>8299</v>
      </c>
      <c r="F50" s="36">
        <f t="shared" si="2"/>
        <v>25.333496138465765</v>
      </c>
      <c r="G50" s="34">
        <v>8212</v>
      </c>
      <c r="H50" s="34">
        <v>87</v>
      </c>
      <c r="I50" s="35">
        <f t="shared" si="9"/>
        <v>24460</v>
      </c>
      <c r="J50" s="36">
        <f t="shared" si="4"/>
        <v>74.66650386153424</v>
      </c>
      <c r="K50" s="34">
        <v>14936</v>
      </c>
      <c r="L50" s="36">
        <f t="shared" si="5"/>
        <v>45.593577337525566</v>
      </c>
      <c r="M50" s="34">
        <v>0</v>
      </c>
      <c r="N50" s="36">
        <f t="shared" si="6"/>
        <v>0</v>
      </c>
      <c r="O50" s="34">
        <v>9524</v>
      </c>
      <c r="P50" s="34">
        <v>2424</v>
      </c>
      <c r="Q50" s="36">
        <f t="shared" si="7"/>
        <v>29.07292652400867</v>
      </c>
      <c r="R50" s="34" t="s">
        <v>172</v>
      </c>
      <c r="S50" s="34"/>
      <c r="T50" s="34"/>
      <c r="U50" s="34"/>
    </row>
    <row r="51" spans="1:21" ht="13.5">
      <c r="A51" s="31" t="s">
        <v>6</v>
      </c>
      <c r="B51" s="32" t="s">
        <v>90</v>
      </c>
      <c r="C51" s="33" t="s">
        <v>91</v>
      </c>
      <c r="D51" s="34">
        <f t="shared" si="0"/>
        <v>18750</v>
      </c>
      <c r="E51" s="35">
        <f t="shared" si="8"/>
        <v>8784</v>
      </c>
      <c r="F51" s="36">
        <f t="shared" si="2"/>
        <v>46.848</v>
      </c>
      <c r="G51" s="34">
        <v>8724</v>
      </c>
      <c r="H51" s="34">
        <v>60</v>
      </c>
      <c r="I51" s="35">
        <f t="shared" si="9"/>
        <v>9966</v>
      </c>
      <c r="J51" s="36">
        <f t="shared" si="4"/>
        <v>53.152</v>
      </c>
      <c r="K51" s="34">
        <v>2910</v>
      </c>
      <c r="L51" s="36">
        <f t="shared" si="5"/>
        <v>15.52</v>
      </c>
      <c r="M51" s="34">
        <v>613</v>
      </c>
      <c r="N51" s="36">
        <f t="shared" si="6"/>
        <v>3.269333333333333</v>
      </c>
      <c r="O51" s="34">
        <v>6443</v>
      </c>
      <c r="P51" s="34">
        <v>3501</v>
      </c>
      <c r="Q51" s="36">
        <f t="shared" si="7"/>
        <v>34.36266666666667</v>
      </c>
      <c r="R51" s="34" t="s">
        <v>172</v>
      </c>
      <c r="S51" s="34"/>
      <c r="T51" s="34"/>
      <c r="U51" s="34"/>
    </row>
    <row r="52" spans="1:21" ht="13.5">
      <c r="A52" s="31" t="s">
        <v>6</v>
      </c>
      <c r="B52" s="32" t="s">
        <v>92</v>
      </c>
      <c r="C52" s="33" t="s">
        <v>93</v>
      </c>
      <c r="D52" s="34">
        <f t="shared" si="0"/>
        <v>8809</v>
      </c>
      <c r="E52" s="35">
        <f t="shared" si="8"/>
        <v>2863</v>
      </c>
      <c r="F52" s="36">
        <f t="shared" si="2"/>
        <v>32.500851401975254</v>
      </c>
      <c r="G52" s="34">
        <v>2863</v>
      </c>
      <c r="H52" s="34">
        <v>0</v>
      </c>
      <c r="I52" s="35">
        <f t="shared" si="9"/>
        <v>5946</v>
      </c>
      <c r="J52" s="36">
        <f t="shared" si="4"/>
        <v>67.49914859802475</v>
      </c>
      <c r="K52" s="34">
        <v>413</v>
      </c>
      <c r="L52" s="36">
        <f t="shared" si="5"/>
        <v>4.688386877057555</v>
      </c>
      <c r="M52" s="34">
        <v>0</v>
      </c>
      <c r="N52" s="36">
        <f t="shared" si="6"/>
        <v>0</v>
      </c>
      <c r="O52" s="34">
        <v>5533</v>
      </c>
      <c r="P52" s="34">
        <v>2819</v>
      </c>
      <c r="Q52" s="36">
        <f t="shared" si="7"/>
        <v>62.81076172096719</v>
      </c>
      <c r="R52" s="34" t="s">
        <v>172</v>
      </c>
      <c r="S52" s="34"/>
      <c r="T52" s="34"/>
      <c r="U52" s="34"/>
    </row>
    <row r="53" spans="1:21" ht="13.5">
      <c r="A53" s="31" t="s">
        <v>6</v>
      </c>
      <c r="B53" s="32" t="s">
        <v>94</v>
      </c>
      <c r="C53" s="33" t="s">
        <v>95</v>
      </c>
      <c r="D53" s="34">
        <f t="shared" si="0"/>
        <v>5842</v>
      </c>
      <c r="E53" s="35">
        <f t="shared" si="8"/>
        <v>769</v>
      </c>
      <c r="F53" s="36">
        <f t="shared" si="2"/>
        <v>13.163300239643958</v>
      </c>
      <c r="G53" s="34">
        <v>769</v>
      </c>
      <c r="H53" s="34">
        <v>0</v>
      </c>
      <c r="I53" s="35">
        <f t="shared" si="9"/>
        <v>5073</v>
      </c>
      <c r="J53" s="36">
        <f t="shared" si="4"/>
        <v>86.83669976035604</v>
      </c>
      <c r="K53" s="34">
        <v>704</v>
      </c>
      <c r="L53" s="36">
        <f t="shared" si="5"/>
        <v>12.050667579596029</v>
      </c>
      <c r="M53" s="34">
        <v>371</v>
      </c>
      <c r="N53" s="36">
        <f t="shared" si="6"/>
        <v>6.350564875042794</v>
      </c>
      <c r="O53" s="34">
        <v>3998</v>
      </c>
      <c r="P53" s="34">
        <v>2544</v>
      </c>
      <c r="Q53" s="36">
        <f t="shared" si="7"/>
        <v>68.43546730571722</v>
      </c>
      <c r="R53" s="34" t="s">
        <v>172</v>
      </c>
      <c r="S53" s="34"/>
      <c r="T53" s="34"/>
      <c r="U53" s="34"/>
    </row>
    <row r="54" spans="1:21" ht="13.5">
      <c r="A54" s="31" t="s">
        <v>6</v>
      </c>
      <c r="B54" s="32" t="s">
        <v>96</v>
      </c>
      <c r="C54" s="33" t="s">
        <v>97</v>
      </c>
      <c r="D54" s="34">
        <f t="shared" si="0"/>
        <v>4640</v>
      </c>
      <c r="E54" s="35">
        <f t="shared" si="8"/>
        <v>1101</v>
      </c>
      <c r="F54" s="36">
        <f t="shared" si="2"/>
        <v>23.728448275862068</v>
      </c>
      <c r="G54" s="34">
        <v>1101</v>
      </c>
      <c r="H54" s="34">
        <v>0</v>
      </c>
      <c r="I54" s="35">
        <f t="shared" si="9"/>
        <v>3539</v>
      </c>
      <c r="J54" s="36">
        <f t="shared" si="4"/>
        <v>76.27155172413794</v>
      </c>
      <c r="K54" s="34">
        <v>1445</v>
      </c>
      <c r="L54" s="36">
        <f t="shared" si="5"/>
        <v>31.14224137931034</v>
      </c>
      <c r="M54" s="34">
        <v>0</v>
      </c>
      <c r="N54" s="36">
        <f t="shared" si="6"/>
        <v>0</v>
      </c>
      <c r="O54" s="34">
        <v>2094</v>
      </c>
      <c r="P54" s="34">
        <v>1289</v>
      </c>
      <c r="Q54" s="36">
        <f t="shared" si="7"/>
        <v>45.12931034482759</v>
      </c>
      <c r="R54" s="34" t="s">
        <v>172</v>
      </c>
      <c r="S54" s="34"/>
      <c r="T54" s="34"/>
      <c r="U54" s="34"/>
    </row>
    <row r="55" spans="1:21" ht="13.5">
      <c r="A55" s="31" t="s">
        <v>6</v>
      </c>
      <c r="B55" s="32" t="s">
        <v>98</v>
      </c>
      <c r="C55" s="33" t="s">
        <v>99</v>
      </c>
      <c r="D55" s="34">
        <f t="shared" si="0"/>
        <v>3483</v>
      </c>
      <c r="E55" s="35">
        <f t="shared" si="8"/>
        <v>398</v>
      </c>
      <c r="F55" s="36">
        <f t="shared" si="2"/>
        <v>11.426930806775767</v>
      </c>
      <c r="G55" s="34">
        <v>398</v>
      </c>
      <c r="H55" s="34">
        <v>0</v>
      </c>
      <c r="I55" s="35">
        <f t="shared" si="9"/>
        <v>3085</v>
      </c>
      <c r="J55" s="36">
        <f t="shared" si="4"/>
        <v>88.57306919322423</v>
      </c>
      <c r="K55" s="34">
        <v>2755</v>
      </c>
      <c r="L55" s="36">
        <f t="shared" si="5"/>
        <v>79.09847832328452</v>
      </c>
      <c r="M55" s="34">
        <v>0</v>
      </c>
      <c r="N55" s="36">
        <f t="shared" si="6"/>
        <v>0</v>
      </c>
      <c r="O55" s="34">
        <v>330</v>
      </c>
      <c r="P55" s="34">
        <v>160</v>
      </c>
      <c r="Q55" s="36">
        <f t="shared" si="7"/>
        <v>9.474590869939707</v>
      </c>
      <c r="R55" s="34" t="s">
        <v>172</v>
      </c>
      <c r="S55" s="34"/>
      <c r="T55" s="34"/>
      <c r="U55" s="34"/>
    </row>
    <row r="56" spans="1:21" ht="13.5">
      <c r="A56" s="31" t="s">
        <v>6</v>
      </c>
      <c r="B56" s="32" t="s">
        <v>100</v>
      </c>
      <c r="C56" s="33" t="s">
        <v>101</v>
      </c>
      <c r="D56" s="34">
        <f t="shared" si="0"/>
        <v>26828</v>
      </c>
      <c r="E56" s="35">
        <f t="shared" si="8"/>
        <v>11923</v>
      </c>
      <c r="F56" s="36">
        <f t="shared" si="2"/>
        <v>44.44237363948113</v>
      </c>
      <c r="G56" s="34">
        <v>11541</v>
      </c>
      <c r="H56" s="34">
        <v>382</v>
      </c>
      <c r="I56" s="35">
        <f t="shared" si="9"/>
        <v>14905</v>
      </c>
      <c r="J56" s="36">
        <f t="shared" si="4"/>
        <v>55.55762636051887</v>
      </c>
      <c r="K56" s="34">
        <v>6648</v>
      </c>
      <c r="L56" s="36">
        <f t="shared" si="5"/>
        <v>24.780080512896973</v>
      </c>
      <c r="M56" s="34">
        <v>861</v>
      </c>
      <c r="N56" s="36">
        <f t="shared" si="6"/>
        <v>3.2093335321306102</v>
      </c>
      <c r="O56" s="34">
        <v>7396</v>
      </c>
      <c r="P56" s="34">
        <v>4795</v>
      </c>
      <c r="Q56" s="36">
        <f t="shared" si="7"/>
        <v>27.568212315491277</v>
      </c>
      <c r="R56" s="34" t="s">
        <v>172</v>
      </c>
      <c r="S56" s="34"/>
      <c r="T56" s="34"/>
      <c r="U56" s="34"/>
    </row>
    <row r="57" spans="1:21" ht="13.5">
      <c r="A57" s="31" t="s">
        <v>6</v>
      </c>
      <c r="B57" s="32" t="s">
        <v>102</v>
      </c>
      <c r="C57" s="33" t="s">
        <v>103</v>
      </c>
      <c r="D57" s="34">
        <f t="shared" si="0"/>
        <v>6052</v>
      </c>
      <c r="E57" s="35">
        <f t="shared" si="8"/>
        <v>2261</v>
      </c>
      <c r="F57" s="36">
        <f t="shared" si="2"/>
        <v>37.359550561797754</v>
      </c>
      <c r="G57" s="34">
        <v>1949</v>
      </c>
      <c r="H57" s="34">
        <v>312</v>
      </c>
      <c r="I57" s="35">
        <f t="shared" si="9"/>
        <v>3791</v>
      </c>
      <c r="J57" s="36">
        <f t="shared" si="4"/>
        <v>62.64044943820225</v>
      </c>
      <c r="K57" s="34">
        <v>0</v>
      </c>
      <c r="L57" s="36">
        <f t="shared" si="5"/>
        <v>0</v>
      </c>
      <c r="M57" s="34">
        <v>0</v>
      </c>
      <c r="N57" s="36">
        <f t="shared" si="6"/>
        <v>0</v>
      </c>
      <c r="O57" s="34">
        <v>3791</v>
      </c>
      <c r="P57" s="34">
        <v>3259</v>
      </c>
      <c r="Q57" s="36">
        <f t="shared" si="7"/>
        <v>62.64044943820225</v>
      </c>
      <c r="R57" s="34" t="s">
        <v>172</v>
      </c>
      <c r="S57" s="34"/>
      <c r="T57" s="34"/>
      <c r="U57" s="34"/>
    </row>
    <row r="58" spans="1:21" ht="13.5">
      <c r="A58" s="31" t="s">
        <v>6</v>
      </c>
      <c r="B58" s="32" t="s">
        <v>104</v>
      </c>
      <c r="C58" s="33" t="s">
        <v>224</v>
      </c>
      <c r="D58" s="34">
        <f t="shared" si="0"/>
        <v>11134</v>
      </c>
      <c r="E58" s="35">
        <f t="shared" si="8"/>
        <v>3933</v>
      </c>
      <c r="F58" s="36">
        <f t="shared" si="2"/>
        <v>35.32423208191126</v>
      </c>
      <c r="G58" s="34">
        <v>3933</v>
      </c>
      <c r="H58" s="34">
        <v>0</v>
      </c>
      <c r="I58" s="35">
        <f t="shared" si="9"/>
        <v>7201</v>
      </c>
      <c r="J58" s="36">
        <f t="shared" si="4"/>
        <v>64.67576791808874</v>
      </c>
      <c r="K58" s="34">
        <v>3188</v>
      </c>
      <c r="L58" s="36">
        <f t="shared" si="5"/>
        <v>28.63301598706664</v>
      </c>
      <c r="M58" s="34">
        <v>1680</v>
      </c>
      <c r="N58" s="36">
        <f t="shared" si="6"/>
        <v>15.088916831327465</v>
      </c>
      <c r="O58" s="34">
        <v>2333</v>
      </c>
      <c r="P58" s="34">
        <v>2032</v>
      </c>
      <c r="Q58" s="36">
        <f t="shared" si="7"/>
        <v>20.95383509969463</v>
      </c>
      <c r="R58" s="34" t="s">
        <v>172</v>
      </c>
      <c r="S58" s="34"/>
      <c r="T58" s="34"/>
      <c r="U58" s="34"/>
    </row>
    <row r="59" spans="1:21" ht="13.5">
      <c r="A59" s="31" t="s">
        <v>6</v>
      </c>
      <c r="B59" s="32" t="s">
        <v>105</v>
      </c>
      <c r="C59" s="33" t="s">
        <v>106</v>
      </c>
      <c r="D59" s="34">
        <f t="shared" si="0"/>
        <v>5047</v>
      </c>
      <c r="E59" s="35">
        <f t="shared" si="8"/>
        <v>559</v>
      </c>
      <c r="F59" s="36">
        <f t="shared" si="2"/>
        <v>11.075886665345749</v>
      </c>
      <c r="G59" s="34">
        <v>547</v>
      </c>
      <c r="H59" s="34">
        <v>12</v>
      </c>
      <c r="I59" s="35">
        <f t="shared" si="9"/>
        <v>4488</v>
      </c>
      <c r="J59" s="36">
        <f t="shared" si="4"/>
        <v>88.92411333465425</v>
      </c>
      <c r="K59" s="34">
        <v>2868</v>
      </c>
      <c r="L59" s="36">
        <f t="shared" si="5"/>
        <v>56.82583713096889</v>
      </c>
      <c r="M59" s="34">
        <v>809</v>
      </c>
      <c r="N59" s="36">
        <f t="shared" si="6"/>
        <v>16.029324351099664</v>
      </c>
      <c r="O59" s="34">
        <v>811</v>
      </c>
      <c r="P59" s="34">
        <v>811</v>
      </c>
      <c r="Q59" s="36">
        <f t="shared" si="7"/>
        <v>16.068951852585695</v>
      </c>
      <c r="R59" s="34" t="s">
        <v>172</v>
      </c>
      <c r="S59" s="34"/>
      <c r="T59" s="34"/>
      <c r="U59" s="34"/>
    </row>
    <row r="60" spans="1:21" ht="13.5">
      <c r="A60" s="31" t="s">
        <v>6</v>
      </c>
      <c r="B60" s="32" t="s">
        <v>107</v>
      </c>
      <c r="C60" s="33" t="s">
        <v>108</v>
      </c>
      <c r="D60" s="34">
        <f t="shared" si="0"/>
        <v>4228</v>
      </c>
      <c r="E60" s="35">
        <f t="shared" si="8"/>
        <v>1557</v>
      </c>
      <c r="F60" s="36">
        <f t="shared" si="2"/>
        <v>36.82592242194892</v>
      </c>
      <c r="G60" s="34">
        <v>1557</v>
      </c>
      <c r="H60" s="34">
        <v>0</v>
      </c>
      <c r="I60" s="35">
        <f t="shared" si="9"/>
        <v>2671</v>
      </c>
      <c r="J60" s="36">
        <f t="shared" si="4"/>
        <v>63.17407757805109</v>
      </c>
      <c r="K60" s="34">
        <v>958</v>
      </c>
      <c r="L60" s="36">
        <f t="shared" si="5"/>
        <v>22.658467360454114</v>
      </c>
      <c r="M60" s="34">
        <v>0</v>
      </c>
      <c r="N60" s="36">
        <f t="shared" si="6"/>
        <v>0</v>
      </c>
      <c r="O60" s="34">
        <v>1713</v>
      </c>
      <c r="P60" s="34">
        <v>296</v>
      </c>
      <c r="Q60" s="36">
        <f t="shared" si="7"/>
        <v>40.51561021759697</v>
      </c>
      <c r="R60" s="34" t="s">
        <v>172</v>
      </c>
      <c r="S60" s="34"/>
      <c r="T60" s="34"/>
      <c r="U60" s="34"/>
    </row>
    <row r="61" spans="1:21" ht="13.5">
      <c r="A61" s="31" t="s">
        <v>6</v>
      </c>
      <c r="B61" s="32" t="s">
        <v>109</v>
      </c>
      <c r="C61" s="33" t="s">
        <v>110</v>
      </c>
      <c r="D61" s="34">
        <f t="shared" si="0"/>
        <v>4397</v>
      </c>
      <c r="E61" s="35">
        <f t="shared" si="8"/>
        <v>2256</v>
      </c>
      <c r="F61" s="36">
        <f t="shared" si="2"/>
        <v>51.30770980213782</v>
      </c>
      <c r="G61" s="34">
        <v>2256</v>
      </c>
      <c r="H61" s="34">
        <v>0</v>
      </c>
      <c r="I61" s="35">
        <f t="shared" si="9"/>
        <v>2141</v>
      </c>
      <c r="J61" s="36">
        <f t="shared" si="4"/>
        <v>48.69229019786218</v>
      </c>
      <c r="K61" s="34">
        <v>0</v>
      </c>
      <c r="L61" s="36">
        <f t="shared" si="5"/>
        <v>0</v>
      </c>
      <c r="M61" s="34">
        <v>0</v>
      </c>
      <c r="N61" s="36">
        <f t="shared" si="6"/>
        <v>0</v>
      </c>
      <c r="O61" s="34">
        <v>2141</v>
      </c>
      <c r="P61" s="34">
        <v>390</v>
      </c>
      <c r="Q61" s="36">
        <f t="shared" si="7"/>
        <v>48.69229019786218</v>
      </c>
      <c r="R61" s="34" t="s">
        <v>172</v>
      </c>
      <c r="S61" s="34"/>
      <c r="T61" s="34"/>
      <c r="U61" s="34"/>
    </row>
    <row r="62" spans="1:21" ht="13.5">
      <c r="A62" s="31" t="s">
        <v>6</v>
      </c>
      <c r="B62" s="32" t="s">
        <v>111</v>
      </c>
      <c r="C62" s="33" t="s">
        <v>112</v>
      </c>
      <c r="D62" s="34">
        <f t="shared" si="0"/>
        <v>6005</v>
      </c>
      <c r="E62" s="35">
        <f t="shared" si="8"/>
        <v>2290</v>
      </c>
      <c r="F62" s="36">
        <f t="shared" si="2"/>
        <v>38.13488759367194</v>
      </c>
      <c r="G62" s="34">
        <v>2039</v>
      </c>
      <c r="H62" s="34">
        <v>251</v>
      </c>
      <c r="I62" s="35">
        <f t="shared" si="9"/>
        <v>3715</v>
      </c>
      <c r="J62" s="36">
        <f t="shared" si="4"/>
        <v>61.86511240632806</v>
      </c>
      <c r="K62" s="34">
        <v>2183</v>
      </c>
      <c r="L62" s="36">
        <f t="shared" si="5"/>
        <v>36.35303913405495</v>
      </c>
      <c r="M62" s="34">
        <v>0</v>
      </c>
      <c r="N62" s="36">
        <f t="shared" si="6"/>
        <v>0</v>
      </c>
      <c r="O62" s="34">
        <v>1532</v>
      </c>
      <c r="P62" s="34">
        <v>1286</v>
      </c>
      <c r="Q62" s="36">
        <f t="shared" si="7"/>
        <v>25.512073272273106</v>
      </c>
      <c r="R62" s="34" t="s">
        <v>172</v>
      </c>
      <c r="S62" s="34"/>
      <c r="T62" s="34"/>
      <c r="U62" s="34"/>
    </row>
    <row r="63" spans="1:21" ht="13.5">
      <c r="A63" s="31" t="s">
        <v>6</v>
      </c>
      <c r="B63" s="32" t="s">
        <v>113</v>
      </c>
      <c r="C63" s="33" t="s">
        <v>114</v>
      </c>
      <c r="D63" s="34">
        <f t="shared" si="0"/>
        <v>14336</v>
      </c>
      <c r="E63" s="35">
        <f t="shared" si="8"/>
        <v>8361</v>
      </c>
      <c r="F63" s="36">
        <f t="shared" si="2"/>
        <v>58.32170758928571</v>
      </c>
      <c r="G63" s="34">
        <v>8361</v>
      </c>
      <c r="H63" s="34">
        <v>0</v>
      </c>
      <c r="I63" s="35">
        <f t="shared" si="9"/>
        <v>5975</v>
      </c>
      <c r="J63" s="36">
        <f t="shared" si="4"/>
        <v>41.678292410714285</v>
      </c>
      <c r="K63" s="34">
        <v>904</v>
      </c>
      <c r="L63" s="36">
        <f t="shared" si="5"/>
        <v>6.305803571428571</v>
      </c>
      <c r="M63" s="34">
        <v>1036</v>
      </c>
      <c r="N63" s="36">
        <f t="shared" si="6"/>
        <v>7.2265625</v>
      </c>
      <c r="O63" s="34">
        <v>4035</v>
      </c>
      <c r="P63" s="34">
        <v>966</v>
      </c>
      <c r="Q63" s="36">
        <f t="shared" si="7"/>
        <v>28.145926339285715</v>
      </c>
      <c r="R63" s="34" t="s">
        <v>172</v>
      </c>
      <c r="S63" s="34"/>
      <c r="T63" s="34"/>
      <c r="U63" s="34"/>
    </row>
    <row r="64" spans="1:21" ht="13.5">
      <c r="A64" s="31" t="s">
        <v>6</v>
      </c>
      <c r="B64" s="32" t="s">
        <v>115</v>
      </c>
      <c r="C64" s="33" t="s">
        <v>196</v>
      </c>
      <c r="D64" s="34">
        <f t="shared" si="0"/>
        <v>18859</v>
      </c>
      <c r="E64" s="35">
        <f t="shared" si="8"/>
        <v>9759</v>
      </c>
      <c r="F64" s="36">
        <f t="shared" si="2"/>
        <v>51.74717641444403</v>
      </c>
      <c r="G64" s="34">
        <v>9706</v>
      </c>
      <c r="H64" s="34">
        <v>53</v>
      </c>
      <c r="I64" s="35">
        <f t="shared" si="9"/>
        <v>9100</v>
      </c>
      <c r="J64" s="36">
        <f t="shared" si="4"/>
        <v>48.25282358555597</v>
      </c>
      <c r="K64" s="34">
        <v>4477</v>
      </c>
      <c r="L64" s="36">
        <f t="shared" si="5"/>
        <v>23.73932870247627</v>
      </c>
      <c r="M64" s="34">
        <v>0</v>
      </c>
      <c r="N64" s="36">
        <f t="shared" si="6"/>
        <v>0</v>
      </c>
      <c r="O64" s="34">
        <v>4623</v>
      </c>
      <c r="P64" s="34">
        <v>1876</v>
      </c>
      <c r="Q64" s="36">
        <f t="shared" si="7"/>
        <v>24.513494883079698</v>
      </c>
      <c r="R64" s="34" t="s">
        <v>172</v>
      </c>
      <c r="S64" s="34"/>
      <c r="T64" s="34"/>
      <c r="U64" s="34"/>
    </row>
    <row r="65" spans="1:21" ht="13.5">
      <c r="A65" s="31" t="s">
        <v>6</v>
      </c>
      <c r="B65" s="32" t="s">
        <v>116</v>
      </c>
      <c r="C65" s="33" t="s">
        <v>117</v>
      </c>
      <c r="D65" s="34">
        <f t="shared" si="0"/>
        <v>11530</v>
      </c>
      <c r="E65" s="35">
        <f t="shared" si="8"/>
        <v>3559</v>
      </c>
      <c r="F65" s="36">
        <f t="shared" si="2"/>
        <v>30.867302688638336</v>
      </c>
      <c r="G65" s="34">
        <v>3513</v>
      </c>
      <c r="H65" s="34">
        <v>46</v>
      </c>
      <c r="I65" s="35">
        <f t="shared" si="9"/>
        <v>7971</v>
      </c>
      <c r="J65" s="36">
        <f t="shared" si="4"/>
        <v>69.13269731136167</v>
      </c>
      <c r="K65" s="34">
        <v>2944</v>
      </c>
      <c r="L65" s="36">
        <f t="shared" si="5"/>
        <v>25.533391153512575</v>
      </c>
      <c r="M65" s="34">
        <v>989</v>
      </c>
      <c r="N65" s="36">
        <f t="shared" si="6"/>
        <v>8.57762359063313</v>
      </c>
      <c r="O65" s="34">
        <v>4038</v>
      </c>
      <c r="P65" s="34">
        <v>2027</v>
      </c>
      <c r="Q65" s="36">
        <f t="shared" si="7"/>
        <v>35.021682567215954</v>
      </c>
      <c r="R65" s="34" t="s">
        <v>172</v>
      </c>
      <c r="S65" s="34"/>
      <c r="T65" s="34"/>
      <c r="U65" s="34"/>
    </row>
    <row r="66" spans="1:21" ht="13.5">
      <c r="A66" s="31" t="s">
        <v>6</v>
      </c>
      <c r="B66" s="32" t="s">
        <v>118</v>
      </c>
      <c r="C66" s="33" t="s">
        <v>119</v>
      </c>
      <c r="D66" s="34">
        <f t="shared" si="0"/>
        <v>5918</v>
      </c>
      <c r="E66" s="35">
        <f t="shared" si="8"/>
        <v>1958</v>
      </c>
      <c r="F66" s="36">
        <f t="shared" si="2"/>
        <v>33.08550185873606</v>
      </c>
      <c r="G66" s="34">
        <v>1762</v>
      </c>
      <c r="H66" s="34">
        <v>196</v>
      </c>
      <c r="I66" s="35">
        <f t="shared" si="9"/>
        <v>3960</v>
      </c>
      <c r="J66" s="36">
        <f t="shared" si="4"/>
        <v>66.91449814126395</v>
      </c>
      <c r="K66" s="34">
        <v>1754</v>
      </c>
      <c r="L66" s="36">
        <f t="shared" si="5"/>
        <v>29.638391348428524</v>
      </c>
      <c r="M66" s="34">
        <v>0</v>
      </c>
      <c r="N66" s="36">
        <f t="shared" si="6"/>
        <v>0</v>
      </c>
      <c r="O66" s="34">
        <v>2206</v>
      </c>
      <c r="P66" s="34">
        <v>1947</v>
      </c>
      <c r="Q66" s="36">
        <f t="shared" si="7"/>
        <v>37.27610679283542</v>
      </c>
      <c r="R66" s="34" t="s">
        <v>172</v>
      </c>
      <c r="S66" s="34"/>
      <c r="T66" s="34"/>
      <c r="U66" s="34"/>
    </row>
    <row r="67" spans="1:21" ht="13.5">
      <c r="A67" s="31" t="s">
        <v>6</v>
      </c>
      <c r="B67" s="32" t="s">
        <v>120</v>
      </c>
      <c r="C67" s="33" t="s">
        <v>121</v>
      </c>
      <c r="D67" s="34">
        <f t="shared" si="0"/>
        <v>6845</v>
      </c>
      <c r="E67" s="35">
        <f t="shared" si="8"/>
        <v>3165</v>
      </c>
      <c r="F67" s="36">
        <f t="shared" si="2"/>
        <v>46.238130021913804</v>
      </c>
      <c r="G67" s="34">
        <v>2846</v>
      </c>
      <c r="H67" s="34">
        <v>319</v>
      </c>
      <c r="I67" s="35">
        <f t="shared" si="9"/>
        <v>3680</v>
      </c>
      <c r="J67" s="36">
        <f t="shared" si="4"/>
        <v>53.761869978086196</v>
      </c>
      <c r="K67" s="34">
        <v>2528</v>
      </c>
      <c r="L67" s="36">
        <f t="shared" si="5"/>
        <v>36.93206720233747</v>
      </c>
      <c r="M67" s="34">
        <v>0</v>
      </c>
      <c r="N67" s="36">
        <f t="shared" si="6"/>
        <v>0</v>
      </c>
      <c r="O67" s="34">
        <v>1152</v>
      </c>
      <c r="P67" s="34">
        <v>249</v>
      </c>
      <c r="Q67" s="36">
        <f t="shared" si="7"/>
        <v>16.82980277574872</v>
      </c>
      <c r="R67" s="34" t="s">
        <v>172</v>
      </c>
      <c r="S67" s="34"/>
      <c r="T67" s="34"/>
      <c r="U67" s="34"/>
    </row>
    <row r="68" spans="1:21" ht="13.5">
      <c r="A68" s="31" t="s">
        <v>6</v>
      </c>
      <c r="B68" s="32" t="s">
        <v>122</v>
      </c>
      <c r="C68" s="33" t="s">
        <v>123</v>
      </c>
      <c r="D68" s="34">
        <f t="shared" si="0"/>
        <v>11567</v>
      </c>
      <c r="E68" s="35">
        <f t="shared" si="8"/>
        <v>4552</v>
      </c>
      <c r="F68" s="36">
        <f t="shared" si="2"/>
        <v>39.35333275698107</v>
      </c>
      <c r="G68" s="34">
        <v>4552</v>
      </c>
      <c r="H68" s="34">
        <v>0</v>
      </c>
      <c r="I68" s="35">
        <f t="shared" si="9"/>
        <v>7015</v>
      </c>
      <c r="J68" s="36">
        <f t="shared" si="4"/>
        <v>60.64666724301894</v>
      </c>
      <c r="K68" s="34">
        <v>2322</v>
      </c>
      <c r="L68" s="36">
        <f t="shared" si="5"/>
        <v>20.074349442379184</v>
      </c>
      <c r="M68" s="34">
        <v>191</v>
      </c>
      <c r="N68" s="36">
        <f t="shared" si="6"/>
        <v>1.6512492435376502</v>
      </c>
      <c r="O68" s="34">
        <v>4502</v>
      </c>
      <c r="P68" s="34">
        <v>2472</v>
      </c>
      <c r="Q68" s="36">
        <f t="shared" si="7"/>
        <v>38.9210685571021</v>
      </c>
      <c r="R68" s="34" t="s">
        <v>172</v>
      </c>
      <c r="S68" s="34"/>
      <c r="T68" s="34"/>
      <c r="U68" s="34"/>
    </row>
    <row r="69" spans="1:21" ht="13.5">
      <c r="A69" s="31" t="s">
        <v>6</v>
      </c>
      <c r="B69" s="32" t="s">
        <v>124</v>
      </c>
      <c r="C69" s="33" t="s">
        <v>125</v>
      </c>
      <c r="D69" s="34">
        <f t="shared" si="0"/>
        <v>2691</v>
      </c>
      <c r="E69" s="35">
        <f t="shared" si="8"/>
        <v>1975</v>
      </c>
      <c r="F69" s="36">
        <f t="shared" si="2"/>
        <v>73.39279078409513</v>
      </c>
      <c r="G69" s="34">
        <v>1778</v>
      </c>
      <c r="H69" s="34">
        <v>197</v>
      </c>
      <c r="I69" s="35">
        <f t="shared" si="9"/>
        <v>716</v>
      </c>
      <c r="J69" s="36">
        <f t="shared" si="4"/>
        <v>26.60720921590487</v>
      </c>
      <c r="K69" s="34">
        <v>0</v>
      </c>
      <c r="L69" s="36">
        <f t="shared" si="5"/>
        <v>0</v>
      </c>
      <c r="M69" s="34">
        <v>0</v>
      </c>
      <c r="N69" s="36">
        <f t="shared" si="6"/>
        <v>0</v>
      </c>
      <c r="O69" s="34">
        <v>716</v>
      </c>
      <c r="P69" s="34">
        <v>209</v>
      </c>
      <c r="Q69" s="36">
        <f t="shared" si="7"/>
        <v>26.60720921590487</v>
      </c>
      <c r="R69" s="34" t="s">
        <v>172</v>
      </c>
      <c r="S69" s="34"/>
      <c r="T69" s="34"/>
      <c r="U69" s="34"/>
    </row>
    <row r="70" spans="1:21" ht="13.5">
      <c r="A70" s="31" t="s">
        <v>6</v>
      </c>
      <c r="B70" s="32" t="s">
        <v>126</v>
      </c>
      <c r="C70" s="33" t="s">
        <v>127</v>
      </c>
      <c r="D70" s="34">
        <f t="shared" si="0"/>
        <v>7602</v>
      </c>
      <c r="E70" s="35">
        <f t="shared" si="8"/>
        <v>3759</v>
      </c>
      <c r="F70" s="36">
        <f aca="true" t="shared" si="10" ref="F70:F95">E70/D70*100</f>
        <v>49.447513812154696</v>
      </c>
      <c r="G70" s="34">
        <v>3759</v>
      </c>
      <c r="H70" s="34">
        <v>0</v>
      </c>
      <c r="I70" s="35">
        <f t="shared" si="9"/>
        <v>3843</v>
      </c>
      <c r="J70" s="36">
        <f aca="true" t="shared" si="11" ref="J70:J95">I70/D70*100</f>
        <v>50.552486187845304</v>
      </c>
      <c r="K70" s="34">
        <v>0</v>
      </c>
      <c r="L70" s="36">
        <f aca="true" t="shared" si="12" ref="L70:L95">K70/D70*100</f>
        <v>0</v>
      </c>
      <c r="M70" s="34">
        <v>278</v>
      </c>
      <c r="N70" s="36">
        <f aca="true" t="shared" si="13" ref="N70:N95">M70/D70*100</f>
        <v>3.656932386214154</v>
      </c>
      <c r="O70" s="34">
        <v>3565</v>
      </c>
      <c r="P70" s="34">
        <v>2373</v>
      </c>
      <c r="Q70" s="36">
        <f aca="true" t="shared" si="14" ref="Q70:Q95">O70/D70*100</f>
        <v>46.89555380163115</v>
      </c>
      <c r="R70" s="34" t="s">
        <v>172</v>
      </c>
      <c r="S70" s="34"/>
      <c r="T70" s="34"/>
      <c r="U70" s="34"/>
    </row>
    <row r="71" spans="1:21" ht="13.5">
      <c r="A71" s="31" t="s">
        <v>6</v>
      </c>
      <c r="B71" s="32" t="s">
        <v>128</v>
      </c>
      <c r="C71" s="33" t="s">
        <v>129</v>
      </c>
      <c r="D71" s="34">
        <f aca="true" t="shared" si="15" ref="D71:D94">E71+I71</f>
        <v>12019</v>
      </c>
      <c r="E71" s="35">
        <f t="shared" si="8"/>
        <v>3206</v>
      </c>
      <c r="F71" s="36">
        <f t="shared" si="10"/>
        <v>26.67443214909726</v>
      </c>
      <c r="G71" s="34">
        <v>2856</v>
      </c>
      <c r="H71" s="34">
        <v>350</v>
      </c>
      <c r="I71" s="35">
        <f t="shared" si="9"/>
        <v>8813</v>
      </c>
      <c r="J71" s="36">
        <f t="shared" si="11"/>
        <v>73.32556785090274</v>
      </c>
      <c r="K71" s="34">
        <v>3897</v>
      </c>
      <c r="L71" s="36">
        <f t="shared" si="12"/>
        <v>32.423662534320655</v>
      </c>
      <c r="M71" s="34">
        <v>1160</v>
      </c>
      <c r="N71" s="36">
        <f t="shared" si="13"/>
        <v>9.651385306597888</v>
      </c>
      <c r="O71" s="34">
        <v>3756</v>
      </c>
      <c r="P71" s="34">
        <v>2984</v>
      </c>
      <c r="Q71" s="36">
        <f t="shared" si="14"/>
        <v>31.25052000998419</v>
      </c>
      <c r="R71" s="34" t="s">
        <v>172</v>
      </c>
      <c r="S71" s="34"/>
      <c r="T71" s="34"/>
      <c r="U71" s="34"/>
    </row>
    <row r="72" spans="1:21" ht="13.5">
      <c r="A72" s="31" t="s">
        <v>6</v>
      </c>
      <c r="B72" s="32" t="s">
        <v>130</v>
      </c>
      <c r="C72" s="33" t="s">
        <v>131</v>
      </c>
      <c r="D72" s="34">
        <f t="shared" si="15"/>
        <v>8973</v>
      </c>
      <c r="E72" s="35">
        <f t="shared" si="8"/>
        <v>1631</v>
      </c>
      <c r="F72" s="36">
        <f t="shared" si="10"/>
        <v>18.176752479661207</v>
      </c>
      <c r="G72" s="34">
        <v>1490</v>
      </c>
      <c r="H72" s="34">
        <v>141</v>
      </c>
      <c r="I72" s="35">
        <f t="shared" si="9"/>
        <v>7342</v>
      </c>
      <c r="J72" s="36">
        <f t="shared" si="11"/>
        <v>81.8232475203388</v>
      </c>
      <c r="K72" s="34">
        <v>2101</v>
      </c>
      <c r="L72" s="36">
        <f t="shared" si="12"/>
        <v>23.41468850997437</v>
      </c>
      <c r="M72" s="34">
        <v>2748</v>
      </c>
      <c r="N72" s="36">
        <f t="shared" si="13"/>
        <v>30.625208960213975</v>
      </c>
      <c r="O72" s="34">
        <v>2493</v>
      </c>
      <c r="P72" s="34">
        <v>2198</v>
      </c>
      <c r="Q72" s="36">
        <f t="shared" si="14"/>
        <v>27.783350050150453</v>
      </c>
      <c r="R72" s="34" t="s">
        <v>172</v>
      </c>
      <c r="S72" s="34"/>
      <c r="T72" s="34"/>
      <c r="U72" s="34"/>
    </row>
    <row r="73" spans="1:21" ht="13.5">
      <c r="A73" s="31" t="s">
        <v>6</v>
      </c>
      <c r="B73" s="32" t="s">
        <v>132</v>
      </c>
      <c r="C73" s="33" t="s">
        <v>133</v>
      </c>
      <c r="D73" s="34">
        <f t="shared" si="15"/>
        <v>4905</v>
      </c>
      <c r="E73" s="35">
        <f t="shared" si="8"/>
        <v>719</v>
      </c>
      <c r="F73" s="36">
        <f t="shared" si="10"/>
        <v>14.658511722731907</v>
      </c>
      <c r="G73" s="34">
        <v>643</v>
      </c>
      <c r="H73" s="34">
        <v>76</v>
      </c>
      <c r="I73" s="35">
        <f t="shared" si="9"/>
        <v>4186</v>
      </c>
      <c r="J73" s="36">
        <f t="shared" si="11"/>
        <v>85.3414882772681</v>
      </c>
      <c r="K73" s="34">
        <v>2018</v>
      </c>
      <c r="L73" s="36">
        <f t="shared" si="12"/>
        <v>41.14169215086646</v>
      </c>
      <c r="M73" s="34">
        <v>657</v>
      </c>
      <c r="N73" s="36">
        <f t="shared" si="13"/>
        <v>13.394495412844037</v>
      </c>
      <c r="O73" s="34">
        <v>1511</v>
      </c>
      <c r="P73" s="34">
        <v>1405</v>
      </c>
      <c r="Q73" s="36">
        <f t="shared" si="14"/>
        <v>30.805300713557592</v>
      </c>
      <c r="R73" s="34" t="s">
        <v>172</v>
      </c>
      <c r="S73" s="34"/>
      <c r="T73" s="34"/>
      <c r="U73" s="34"/>
    </row>
    <row r="74" spans="1:21" ht="13.5">
      <c r="A74" s="31" t="s">
        <v>6</v>
      </c>
      <c r="B74" s="32" t="s">
        <v>134</v>
      </c>
      <c r="C74" s="33" t="s">
        <v>135</v>
      </c>
      <c r="D74" s="34">
        <f t="shared" si="15"/>
        <v>4759</v>
      </c>
      <c r="E74" s="35">
        <f t="shared" si="8"/>
        <v>1029</v>
      </c>
      <c r="F74" s="36">
        <f t="shared" si="10"/>
        <v>21.622189535616727</v>
      </c>
      <c r="G74" s="34">
        <v>942</v>
      </c>
      <c r="H74" s="34">
        <v>87</v>
      </c>
      <c r="I74" s="35">
        <f t="shared" si="9"/>
        <v>3730</v>
      </c>
      <c r="J74" s="36">
        <f t="shared" si="11"/>
        <v>78.37781046438327</v>
      </c>
      <c r="K74" s="34">
        <v>1254</v>
      </c>
      <c r="L74" s="36">
        <f t="shared" si="12"/>
        <v>26.35007354486237</v>
      </c>
      <c r="M74" s="34">
        <v>146</v>
      </c>
      <c r="N74" s="36">
        <f t="shared" si="13"/>
        <v>3.0678714015549486</v>
      </c>
      <c r="O74" s="34">
        <v>2330</v>
      </c>
      <c r="P74" s="34">
        <v>143</v>
      </c>
      <c r="Q74" s="36">
        <f t="shared" si="14"/>
        <v>48.95986551796596</v>
      </c>
      <c r="R74" s="34" t="s">
        <v>172</v>
      </c>
      <c r="S74" s="34"/>
      <c r="T74" s="34"/>
      <c r="U74" s="34"/>
    </row>
    <row r="75" spans="1:21" ht="13.5">
      <c r="A75" s="31" t="s">
        <v>6</v>
      </c>
      <c r="B75" s="32" t="s">
        <v>136</v>
      </c>
      <c r="C75" s="33" t="s">
        <v>137</v>
      </c>
      <c r="D75" s="34">
        <f t="shared" si="15"/>
        <v>5067</v>
      </c>
      <c r="E75" s="35">
        <f t="shared" si="8"/>
        <v>866</v>
      </c>
      <c r="F75" s="36">
        <f t="shared" si="10"/>
        <v>17.0909808565226</v>
      </c>
      <c r="G75" s="34">
        <v>866</v>
      </c>
      <c r="H75" s="34">
        <v>0</v>
      </c>
      <c r="I75" s="35">
        <f t="shared" si="9"/>
        <v>4201</v>
      </c>
      <c r="J75" s="36">
        <f t="shared" si="11"/>
        <v>82.90901914347741</v>
      </c>
      <c r="K75" s="34">
        <v>2909</v>
      </c>
      <c r="L75" s="36">
        <f t="shared" si="12"/>
        <v>57.41069666469312</v>
      </c>
      <c r="M75" s="34">
        <v>188</v>
      </c>
      <c r="N75" s="36">
        <f t="shared" si="13"/>
        <v>3.7102822182751134</v>
      </c>
      <c r="O75" s="34">
        <v>1104</v>
      </c>
      <c r="P75" s="34">
        <v>1080</v>
      </c>
      <c r="Q75" s="36">
        <f t="shared" si="14"/>
        <v>21.788040260509177</v>
      </c>
      <c r="R75" s="34"/>
      <c r="S75" s="34" t="s">
        <v>172</v>
      </c>
      <c r="T75" s="34"/>
      <c r="U75" s="34"/>
    </row>
    <row r="76" spans="1:21" ht="13.5">
      <c r="A76" s="31" t="s">
        <v>6</v>
      </c>
      <c r="B76" s="32" t="s">
        <v>138</v>
      </c>
      <c r="C76" s="33" t="s">
        <v>139</v>
      </c>
      <c r="D76" s="34">
        <f t="shared" si="15"/>
        <v>17457</v>
      </c>
      <c r="E76" s="35">
        <f t="shared" si="8"/>
        <v>1653</v>
      </c>
      <c r="F76" s="36">
        <f t="shared" si="10"/>
        <v>9.468980924557483</v>
      </c>
      <c r="G76" s="34">
        <v>1653</v>
      </c>
      <c r="H76" s="34">
        <v>0</v>
      </c>
      <c r="I76" s="35">
        <f t="shared" si="9"/>
        <v>15804</v>
      </c>
      <c r="J76" s="36">
        <f t="shared" si="11"/>
        <v>90.53101907544252</v>
      </c>
      <c r="K76" s="34">
        <v>6404</v>
      </c>
      <c r="L76" s="36">
        <f t="shared" si="12"/>
        <v>36.68442458612591</v>
      </c>
      <c r="M76" s="34">
        <v>7789</v>
      </c>
      <c r="N76" s="36">
        <f t="shared" si="13"/>
        <v>44.618204731626285</v>
      </c>
      <c r="O76" s="34">
        <v>1611</v>
      </c>
      <c r="P76" s="34">
        <v>1512</v>
      </c>
      <c r="Q76" s="36">
        <f t="shared" si="14"/>
        <v>9.228389757690325</v>
      </c>
      <c r="R76" s="34" t="s">
        <v>172</v>
      </c>
      <c r="S76" s="34"/>
      <c r="T76" s="34"/>
      <c r="U76" s="34"/>
    </row>
    <row r="77" spans="1:21" ht="13.5">
      <c r="A77" s="31" t="s">
        <v>6</v>
      </c>
      <c r="B77" s="32" t="s">
        <v>140</v>
      </c>
      <c r="C77" s="33" t="s">
        <v>4</v>
      </c>
      <c r="D77" s="34">
        <f t="shared" si="15"/>
        <v>6577</v>
      </c>
      <c r="E77" s="35">
        <f t="shared" si="8"/>
        <v>796</v>
      </c>
      <c r="F77" s="36">
        <f t="shared" si="10"/>
        <v>12.102782423597384</v>
      </c>
      <c r="G77" s="34">
        <v>796</v>
      </c>
      <c r="H77" s="34">
        <v>0</v>
      </c>
      <c r="I77" s="35">
        <f t="shared" si="9"/>
        <v>5781</v>
      </c>
      <c r="J77" s="36">
        <f t="shared" si="11"/>
        <v>87.89721757640262</v>
      </c>
      <c r="K77" s="34">
        <v>1501</v>
      </c>
      <c r="L77" s="36">
        <f t="shared" si="12"/>
        <v>22.821955298768433</v>
      </c>
      <c r="M77" s="34">
        <v>383</v>
      </c>
      <c r="N77" s="36">
        <f t="shared" si="13"/>
        <v>5.82332370381633</v>
      </c>
      <c r="O77" s="34">
        <v>3897</v>
      </c>
      <c r="P77" s="34">
        <v>3897</v>
      </c>
      <c r="Q77" s="36">
        <f t="shared" si="14"/>
        <v>59.25193857381785</v>
      </c>
      <c r="R77" s="34" t="s">
        <v>172</v>
      </c>
      <c r="S77" s="34"/>
      <c r="T77" s="34"/>
      <c r="U77" s="34"/>
    </row>
    <row r="78" spans="1:21" ht="13.5">
      <c r="A78" s="31" t="s">
        <v>6</v>
      </c>
      <c r="B78" s="32" t="s">
        <v>141</v>
      </c>
      <c r="C78" s="33" t="s">
        <v>142</v>
      </c>
      <c r="D78" s="34">
        <f t="shared" si="15"/>
        <v>7511</v>
      </c>
      <c r="E78" s="35">
        <f t="shared" si="8"/>
        <v>0</v>
      </c>
      <c r="F78" s="36">
        <f t="shared" si="10"/>
        <v>0</v>
      </c>
      <c r="G78" s="34">
        <v>0</v>
      </c>
      <c r="H78" s="34">
        <v>0</v>
      </c>
      <c r="I78" s="35">
        <f t="shared" si="9"/>
        <v>7511</v>
      </c>
      <c r="J78" s="36">
        <f t="shared" si="11"/>
        <v>100</v>
      </c>
      <c r="K78" s="34">
        <v>5657</v>
      </c>
      <c r="L78" s="36">
        <f t="shared" si="12"/>
        <v>75.3162029024098</v>
      </c>
      <c r="M78" s="34">
        <v>1120</v>
      </c>
      <c r="N78" s="36">
        <f t="shared" si="13"/>
        <v>14.911463187325255</v>
      </c>
      <c r="O78" s="34">
        <v>734</v>
      </c>
      <c r="P78" s="34">
        <v>734</v>
      </c>
      <c r="Q78" s="36">
        <f t="shared" si="14"/>
        <v>9.772333910264946</v>
      </c>
      <c r="R78" s="34" t="s">
        <v>172</v>
      </c>
      <c r="S78" s="34"/>
      <c r="T78" s="34"/>
      <c r="U78" s="34"/>
    </row>
    <row r="79" spans="1:21" ht="13.5">
      <c r="A79" s="31" t="s">
        <v>6</v>
      </c>
      <c r="B79" s="32" t="s">
        <v>143</v>
      </c>
      <c r="C79" s="33" t="s">
        <v>144</v>
      </c>
      <c r="D79" s="34">
        <f t="shared" si="15"/>
        <v>10139</v>
      </c>
      <c r="E79" s="35">
        <f t="shared" si="8"/>
        <v>3183</v>
      </c>
      <c r="F79" s="36">
        <f t="shared" si="10"/>
        <v>31.39362856297465</v>
      </c>
      <c r="G79" s="34">
        <v>3183</v>
      </c>
      <c r="H79" s="34">
        <v>0</v>
      </c>
      <c r="I79" s="35">
        <f t="shared" si="9"/>
        <v>6956</v>
      </c>
      <c r="J79" s="36">
        <f t="shared" si="11"/>
        <v>68.60637143702535</v>
      </c>
      <c r="K79" s="34">
        <v>3977</v>
      </c>
      <c r="L79" s="36">
        <f t="shared" si="12"/>
        <v>39.224775618897326</v>
      </c>
      <c r="M79" s="34">
        <v>0</v>
      </c>
      <c r="N79" s="36">
        <f t="shared" si="13"/>
        <v>0</v>
      </c>
      <c r="O79" s="34">
        <v>2979</v>
      </c>
      <c r="P79" s="34">
        <v>802</v>
      </c>
      <c r="Q79" s="36">
        <f t="shared" si="14"/>
        <v>29.38159581812802</v>
      </c>
      <c r="R79" s="34" t="s">
        <v>172</v>
      </c>
      <c r="S79" s="34"/>
      <c r="T79" s="34"/>
      <c r="U79" s="34"/>
    </row>
    <row r="80" spans="1:21" ht="13.5">
      <c r="A80" s="31" t="s">
        <v>6</v>
      </c>
      <c r="B80" s="32" t="s">
        <v>145</v>
      </c>
      <c r="C80" s="33" t="s">
        <v>146</v>
      </c>
      <c r="D80" s="34">
        <f t="shared" si="15"/>
        <v>19457</v>
      </c>
      <c r="E80" s="35">
        <f t="shared" si="8"/>
        <v>2336</v>
      </c>
      <c r="F80" s="36">
        <f t="shared" si="10"/>
        <v>12.005961864624556</v>
      </c>
      <c r="G80" s="34">
        <v>2336</v>
      </c>
      <c r="H80" s="34">
        <v>0</v>
      </c>
      <c r="I80" s="35">
        <f t="shared" si="9"/>
        <v>17121</v>
      </c>
      <c r="J80" s="36">
        <f t="shared" si="11"/>
        <v>87.99403813537545</v>
      </c>
      <c r="K80" s="34">
        <v>10899</v>
      </c>
      <c r="L80" s="36">
        <f t="shared" si="12"/>
        <v>56.015829778485895</v>
      </c>
      <c r="M80" s="34">
        <v>1835</v>
      </c>
      <c r="N80" s="36">
        <f t="shared" si="13"/>
        <v>9.43105309143239</v>
      </c>
      <c r="O80" s="34">
        <v>4387</v>
      </c>
      <c r="P80" s="34">
        <v>1396</v>
      </c>
      <c r="Q80" s="36">
        <f t="shared" si="14"/>
        <v>22.54715526545716</v>
      </c>
      <c r="R80" s="34" t="s">
        <v>172</v>
      </c>
      <c r="S80" s="34"/>
      <c r="T80" s="34"/>
      <c r="U80" s="34"/>
    </row>
    <row r="81" spans="1:21" ht="13.5">
      <c r="A81" s="31" t="s">
        <v>6</v>
      </c>
      <c r="B81" s="32" t="s">
        <v>147</v>
      </c>
      <c r="C81" s="33" t="s">
        <v>148</v>
      </c>
      <c r="D81" s="34">
        <f t="shared" si="15"/>
        <v>7688</v>
      </c>
      <c r="E81" s="35">
        <f t="shared" si="8"/>
        <v>1432</v>
      </c>
      <c r="F81" s="36">
        <f t="shared" si="10"/>
        <v>18.6264308012487</v>
      </c>
      <c r="G81" s="34">
        <v>812</v>
      </c>
      <c r="H81" s="34">
        <v>620</v>
      </c>
      <c r="I81" s="35">
        <f t="shared" si="9"/>
        <v>6256</v>
      </c>
      <c r="J81" s="36">
        <f t="shared" si="11"/>
        <v>81.37356919875131</v>
      </c>
      <c r="K81" s="34">
        <v>0</v>
      </c>
      <c r="L81" s="36">
        <f t="shared" si="12"/>
        <v>0</v>
      </c>
      <c r="M81" s="34">
        <v>0</v>
      </c>
      <c r="N81" s="36">
        <f t="shared" si="13"/>
        <v>0</v>
      </c>
      <c r="O81" s="34">
        <v>6256</v>
      </c>
      <c r="P81" s="34">
        <v>6215</v>
      </c>
      <c r="Q81" s="36">
        <f t="shared" si="14"/>
        <v>81.37356919875131</v>
      </c>
      <c r="R81" s="34" t="s">
        <v>172</v>
      </c>
      <c r="S81" s="34"/>
      <c r="T81" s="34"/>
      <c r="U81" s="34"/>
    </row>
    <row r="82" spans="1:21" ht="13.5">
      <c r="A82" s="31" t="s">
        <v>6</v>
      </c>
      <c r="B82" s="32" t="s">
        <v>149</v>
      </c>
      <c r="C82" s="33" t="s">
        <v>1</v>
      </c>
      <c r="D82" s="34">
        <f t="shared" si="15"/>
        <v>12735</v>
      </c>
      <c r="E82" s="35">
        <f t="shared" si="8"/>
        <v>2635</v>
      </c>
      <c r="F82" s="36">
        <f t="shared" si="10"/>
        <v>20.691009030231644</v>
      </c>
      <c r="G82" s="34">
        <v>2000</v>
      </c>
      <c r="H82" s="34">
        <v>635</v>
      </c>
      <c r="I82" s="35">
        <f t="shared" si="9"/>
        <v>10100</v>
      </c>
      <c r="J82" s="36">
        <f t="shared" si="11"/>
        <v>79.30899096976836</v>
      </c>
      <c r="K82" s="34">
        <v>2200</v>
      </c>
      <c r="L82" s="36">
        <f t="shared" si="12"/>
        <v>17.275225755791126</v>
      </c>
      <c r="M82" s="34">
        <v>850</v>
      </c>
      <c r="N82" s="36">
        <f t="shared" si="13"/>
        <v>6.674519042010207</v>
      </c>
      <c r="O82" s="34">
        <v>7050</v>
      </c>
      <c r="P82" s="34">
        <v>6240</v>
      </c>
      <c r="Q82" s="36">
        <f t="shared" si="14"/>
        <v>55.35924617196702</v>
      </c>
      <c r="R82" s="34" t="s">
        <v>172</v>
      </c>
      <c r="S82" s="34"/>
      <c r="T82" s="34"/>
      <c r="U82" s="34"/>
    </row>
    <row r="83" spans="1:21" ht="13.5">
      <c r="A83" s="31" t="s">
        <v>6</v>
      </c>
      <c r="B83" s="32" t="s">
        <v>150</v>
      </c>
      <c r="C83" s="33" t="s">
        <v>151</v>
      </c>
      <c r="D83" s="34">
        <f t="shared" si="15"/>
        <v>13909</v>
      </c>
      <c r="E83" s="35">
        <f t="shared" si="8"/>
        <v>5490</v>
      </c>
      <c r="F83" s="36">
        <f t="shared" si="10"/>
        <v>39.470846214681146</v>
      </c>
      <c r="G83" s="34">
        <v>5390</v>
      </c>
      <c r="H83" s="34">
        <v>100</v>
      </c>
      <c r="I83" s="35">
        <f t="shared" si="9"/>
        <v>8419</v>
      </c>
      <c r="J83" s="36">
        <f t="shared" si="11"/>
        <v>60.529153785318854</v>
      </c>
      <c r="K83" s="34">
        <v>3855</v>
      </c>
      <c r="L83" s="36">
        <f t="shared" si="12"/>
        <v>27.715867423970092</v>
      </c>
      <c r="M83" s="34">
        <v>0</v>
      </c>
      <c r="N83" s="36">
        <f t="shared" si="13"/>
        <v>0</v>
      </c>
      <c r="O83" s="34">
        <v>4564</v>
      </c>
      <c r="P83" s="34">
        <v>4564</v>
      </c>
      <c r="Q83" s="36">
        <f t="shared" si="14"/>
        <v>32.813286361348766</v>
      </c>
      <c r="R83" s="34" t="s">
        <v>172</v>
      </c>
      <c r="S83" s="34"/>
      <c r="T83" s="34"/>
      <c r="U83" s="34"/>
    </row>
    <row r="84" spans="1:21" ht="13.5">
      <c r="A84" s="31" t="s">
        <v>6</v>
      </c>
      <c r="B84" s="32" t="s">
        <v>152</v>
      </c>
      <c r="C84" s="33" t="s">
        <v>153</v>
      </c>
      <c r="D84" s="34">
        <f t="shared" si="15"/>
        <v>10650</v>
      </c>
      <c r="E84" s="35">
        <f t="shared" si="8"/>
        <v>3650</v>
      </c>
      <c r="F84" s="36">
        <f t="shared" si="10"/>
        <v>34.27230046948357</v>
      </c>
      <c r="G84" s="34">
        <v>3000</v>
      </c>
      <c r="H84" s="34">
        <v>650</v>
      </c>
      <c r="I84" s="35">
        <f t="shared" si="9"/>
        <v>7000</v>
      </c>
      <c r="J84" s="36">
        <f t="shared" si="11"/>
        <v>65.72769953051643</v>
      </c>
      <c r="K84" s="34">
        <v>2100</v>
      </c>
      <c r="L84" s="36">
        <f t="shared" si="12"/>
        <v>19.718309859154928</v>
      </c>
      <c r="M84" s="34">
        <v>0</v>
      </c>
      <c r="N84" s="36">
        <f t="shared" si="13"/>
        <v>0</v>
      </c>
      <c r="O84" s="34">
        <v>4900</v>
      </c>
      <c r="P84" s="34">
        <v>4700</v>
      </c>
      <c r="Q84" s="36">
        <f t="shared" si="14"/>
        <v>46.009389671361504</v>
      </c>
      <c r="R84" s="34" t="s">
        <v>172</v>
      </c>
      <c r="S84" s="34"/>
      <c r="T84" s="34"/>
      <c r="U84" s="34"/>
    </row>
    <row r="85" spans="1:21" ht="13.5">
      <c r="A85" s="31" t="s">
        <v>6</v>
      </c>
      <c r="B85" s="32" t="s">
        <v>154</v>
      </c>
      <c r="C85" s="33" t="s">
        <v>155</v>
      </c>
      <c r="D85" s="34">
        <f t="shared" si="15"/>
        <v>17235</v>
      </c>
      <c r="E85" s="35">
        <f t="shared" si="8"/>
        <v>5967</v>
      </c>
      <c r="F85" s="36">
        <f t="shared" si="10"/>
        <v>34.62140992167102</v>
      </c>
      <c r="G85" s="34">
        <v>5967</v>
      </c>
      <c r="H85" s="34">
        <v>0</v>
      </c>
      <c r="I85" s="35">
        <f t="shared" si="9"/>
        <v>11268</v>
      </c>
      <c r="J85" s="36">
        <f t="shared" si="11"/>
        <v>65.37859007832898</v>
      </c>
      <c r="K85" s="34">
        <v>0</v>
      </c>
      <c r="L85" s="36">
        <f t="shared" si="12"/>
        <v>0</v>
      </c>
      <c r="M85" s="34">
        <v>435</v>
      </c>
      <c r="N85" s="36">
        <f t="shared" si="13"/>
        <v>2.5239338555265447</v>
      </c>
      <c r="O85" s="34">
        <v>10833</v>
      </c>
      <c r="P85" s="34">
        <v>4028</v>
      </c>
      <c r="Q85" s="36">
        <f t="shared" si="14"/>
        <v>62.85465622280244</v>
      </c>
      <c r="R85" s="34"/>
      <c r="S85" s="34"/>
      <c r="T85" s="34"/>
      <c r="U85" s="34" t="s">
        <v>172</v>
      </c>
    </row>
    <row r="86" spans="1:21" ht="13.5">
      <c r="A86" s="31" t="s">
        <v>6</v>
      </c>
      <c r="B86" s="32" t="s">
        <v>156</v>
      </c>
      <c r="C86" s="33" t="s">
        <v>157</v>
      </c>
      <c r="D86" s="34">
        <f t="shared" si="15"/>
        <v>7056</v>
      </c>
      <c r="E86" s="35">
        <f t="shared" si="8"/>
        <v>1028</v>
      </c>
      <c r="F86" s="36">
        <f t="shared" si="10"/>
        <v>14.569160997732428</v>
      </c>
      <c r="G86" s="34">
        <v>1028</v>
      </c>
      <c r="H86" s="34">
        <v>0</v>
      </c>
      <c r="I86" s="35">
        <f t="shared" si="9"/>
        <v>6028</v>
      </c>
      <c r="J86" s="36">
        <f t="shared" si="11"/>
        <v>85.43083900226758</v>
      </c>
      <c r="K86" s="34">
        <v>2445</v>
      </c>
      <c r="L86" s="36">
        <f t="shared" si="12"/>
        <v>34.65136054421769</v>
      </c>
      <c r="M86" s="34">
        <v>0</v>
      </c>
      <c r="N86" s="36">
        <f t="shared" si="13"/>
        <v>0</v>
      </c>
      <c r="O86" s="34">
        <v>3583</v>
      </c>
      <c r="P86" s="34">
        <v>702</v>
      </c>
      <c r="Q86" s="36">
        <f t="shared" si="14"/>
        <v>50.77947845804989</v>
      </c>
      <c r="R86" s="34" t="s">
        <v>172</v>
      </c>
      <c r="S86" s="34"/>
      <c r="T86" s="34"/>
      <c r="U86" s="34"/>
    </row>
    <row r="87" spans="1:21" ht="13.5">
      <c r="A87" s="31" t="s">
        <v>6</v>
      </c>
      <c r="B87" s="32" t="s">
        <v>158</v>
      </c>
      <c r="C87" s="33" t="s">
        <v>159</v>
      </c>
      <c r="D87" s="34">
        <f t="shared" si="15"/>
        <v>10679</v>
      </c>
      <c r="E87" s="35">
        <f t="shared" si="8"/>
        <v>3931</v>
      </c>
      <c r="F87" s="36">
        <f t="shared" si="10"/>
        <v>36.81056278677779</v>
      </c>
      <c r="G87" s="34">
        <v>3402</v>
      </c>
      <c r="H87" s="34">
        <v>529</v>
      </c>
      <c r="I87" s="35">
        <f t="shared" si="9"/>
        <v>6748</v>
      </c>
      <c r="J87" s="36">
        <f t="shared" si="11"/>
        <v>63.18943721322221</v>
      </c>
      <c r="K87" s="34">
        <v>0</v>
      </c>
      <c r="L87" s="36">
        <f t="shared" si="12"/>
        <v>0</v>
      </c>
      <c r="M87" s="34">
        <v>0</v>
      </c>
      <c r="N87" s="36">
        <f t="shared" si="13"/>
        <v>0</v>
      </c>
      <c r="O87" s="34">
        <v>6748</v>
      </c>
      <c r="P87" s="34">
        <v>2845</v>
      </c>
      <c r="Q87" s="36">
        <f t="shared" si="14"/>
        <v>63.18943721322221</v>
      </c>
      <c r="R87" s="34" t="s">
        <v>172</v>
      </c>
      <c r="S87" s="34"/>
      <c r="T87" s="34"/>
      <c r="U87" s="34"/>
    </row>
    <row r="88" spans="1:21" ht="13.5">
      <c r="A88" s="31" t="s">
        <v>6</v>
      </c>
      <c r="B88" s="32" t="s">
        <v>160</v>
      </c>
      <c r="C88" s="33" t="s">
        <v>224</v>
      </c>
      <c r="D88" s="34">
        <f t="shared" si="15"/>
        <v>9642</v>
      </c>
      <c r="E88" s="35">
        <f t="shared" si="8"/>
        <v>2443</v>
      </c>
      <c r="F88" s="36">
        <f t="shared" si="10"/>
        <v>25.337066998548018</v>
      </c>
      <c r="G88" s="34">
        <v>2443</v>
      </c>
      <c r="H88" s="34">
        <v>0</v>
      </c>
      <c r="I88" s="35">
        <f t="shared" si="9"/>
        <v>7199</v>
      </c>
      <c r="J88" s="36">
        <f t="shared" si="11"/>
        <v>74.66293300145198</v>
      </c>
      <c r="K88" s="34">
        <v>0</v>
      </c>
      <c r="L88" s="36">
        <f t="shared" si="12"/>
        <v>0</v>
      </c>
      <c r="M88" s="34">
        <v>103</v>
      </c>
      <c r="N88" s="36">
        <f t="shared" si="13"/>
        <v>1.068243103090645</v>
      </c>
      <c r="O88" s="34">
        <v>7096</v>
      </c>
      <c r="P88" s="34">
        <v>3492</v>
      </c>
      <c r="Q88" s="36">
        <f t="shared" si="14"/>
        <v>73.59468989836134</v>
      </c>
      <c r="R88" s="34" t="s">
        <v>172</v>
      </c>
      <c r="S88" s="34"/>
      <c r="T88" s="34"/>
      <c r="U88" s="34"/>
    </row>
    <row r="89" spans="1:21" ht="13.5">
      <c r="A89" s="31" t="s">
        <v>6</v>
      </c>
      <c r="B89" s="32" t="s">
        <v>161</v>
      </c>
      <c r="C89" s="33" t="s">
        <v>162</v>
      </c>
      <c r="D89" s="34">
        <f t="shared" si="15"/>
        <v>11451</v>
      </c>
      <c r="E89" s="35">
        <f t="shared" si="8"/>
        <v>1907</v>
      </c>
      <c r="F89" s="36">
        <f t="shared" si="10"/>
        <v>16.65356737402847</v>
      </c>
      <c r="G89" s="34">
        <v>1907</v>
      </c>
      <c r="H89" s="34">
        <v>0</v>
      </c>
      <c r="I89" s="35">
        <f t="shared" si="9"/>
        <v>9544</v>
      </c>
      <c r="J89" s="36">
        <f t="shared" si="11"/>
        <v>83.34643262597153</v>
      </c>
      <c r="K89" s="34">
        <v>1480</v>
      </c>
      <c r="L89" s="36">
        <f t="shared" si="12"/>
        <v>12.92463540302157</v>
      </c>
      <c r="M89" s="34">
        <v>800</v>
      </c>
      <c r="N89" s="36">
        <f t="shared" si="13"/>
        <v>6.986289407038687</v>
      </c>
      <c r="O89" s="34">
        <v>7264</v>
      </c>
      <c r="P89" s="34">
        <v>5400</v>
      </c>
      <c r="Q89" s="36">
        <f t="shared" si="14"/>
        <v>63.43550781591127</v>
      </c>
      <c r="R89" s="34" t="s">
        <v>172</v>
      </c>
      <c r="S89" s="34"/>
      <c r="T89" s="34"/>
      <c r="U89" s="34"/>
    </row>
    <row r="90" spans="1:21" ht="13.5">
      <c r="A90" s="31" t="s">
        <v>6</v>
      </c>
      <c r="B90" s="32" t="s">
        <v>163</v>
      </c>
      <c r="C90" s="33" t="s">
        <v>2</v>
      </c>
      <c r="D90" s="34">
        <f t="shared" si="15"/>
        <v>8758</v>
      </c>
      <c r="E90" s="35">
        <f t="shared" si="8"/>
        <v>3083</v>
      </c>
      <c r="F90" s="36">
        <f t="shared" si="10"/>
        <v>35.202100936286826</v>
      </c>
      <c r="G90" s="34">
        <v>3083</v>
      </c>
      <c r="H90" s="34">
        <v>0</v>
      </c>
      <c r="I90" s="35">
        <f t="shared" si="9"/>
        <v>5675</v>
      </c>
      <c r="J90" s="36">
        <f t="shared" si="11"/>
        <v>64.79789906371317</v>
      </c>
      <c r="K90" s="34">
        <v>2880</v>
      </c>
      <c r="L90" s="36">
        <f t="shared" si="12"/>
        <v>32.884220141584834</v>
      </c>
      <c r="M90" s="34">
        <v>0</v>
      </c>
      <c r="N90" s="36">
        <f t="shared" si="13"/>
        <v>0</v>
      </c>
      <c r="O90" s="34">
        <v>2795</v>
      </c>
      <c r="P90" s="34">
        <v>1677</v>
      </c>
      <c r="Q90" s="36">
        <f t="shared" si="14"/>
        <v>31.91367892212834</v>
      </c>
      <c r="R90" s="34" t="s">
        <v>172</v>
      </c>
      <c r="S90" s="34"/>
      <c r="T90" s="34"/>
      <c r="U90" s="34"/>
    </row>
    <row r="91" spans="1:21" ht="13.5">
      <c r="A91" s="31" t="s">
        <v>6</v>
      </c>
      <c r="B91" s="32" t="s">
        <v>164</v>
      </c>
      <c r="C91" s="33" t="s">
        <v>165</v>
      </c>
      <c r="D91" s="34">
        <f t="shared" si="15"/>
        <v>6322</v>
      </c>
      <c r="E91" s="35">
        <f t="shared" si="8"/>
        <v>3295</v>
      </c>
      <c r="F91" s="36">
        <f t="shared" si="10"/>
        <v>52.11958241062955</v>
      </c>
      <c r="G91" s="34">
        <v>3285</v>
      </c>
      <c r="H91" s="34">
        <v>10</v>
      </c>
      <c r="I91" s="35">
        <f t="shared" si="9"/>
        <v>3027</v>
      </c>
      <c r="J91" s="36">
        <f t="shared" si="11"/>
        <v>47.88041758937045</v>
      </c>
      <c r="K91" s="34">
        <v>60</v>
      </c>
      <c r="L91" s="36">
        <f t="shared" si="12"/>
        <v>0.9490667510281556</v>
      </c>
      <c r="M91" s="34">
        <v>0</v>
      </c>
      <c r="N91" s="36">
        <f t="shared" si="13"/>
        <v>0</v>
      </c>
      <c r="O91" s="34">
        <v>2967</v>
      </c>
      <c r="P91" s="34">
        <v>1310</v>
      </c>
      <c r="Q91" s="36">
        <f t="shared" si="14"/>
        <v>46.9313508383423</v>
      </c>
      <c r="R91" s="34" t="s">
        <v>172</v>
      </c>
      <c r="S91" s="34"/>
      <c r="T91" s="34"/>
      <c r="U91" s="34"/>
    </row>
    <row r="92" spans="1:21" ht="13.5">
      <c r="A92" s="31" t="s">
        <v>6</v>
      </c>
      <c r="B92" s="32" t="s">
        <v>166</v>
      </c>
      <c r="C92" s="33" t="s">
        <v>167</v>
      </c>
      <c r="D92" s="34">
        <f t="shared" si="15"/>
        <v>12769</v>
      </c>
      <c r="E92" s="35">
        <f t="shared" si="8"/>
        <v>2027</v>
      </c>
      <c r="F92" s="36">
        <f t="shared" si="10"/>
        <v>15.874383271986844</v>
      </c>
      <c r="G92" s="34">
        <v>2027</v>
      </c>
      <c r="H92" s="34">
        <v>0</v>
      </c>
      <c r="I92" s="35">
        <f t="shared" si="9"/>
        <v>10742</v>
      </c>
      <c r="J92" s="36">
        <f t="shared" si="11"/>
        <v>84.12561672801316</v>
      </c>
      <c r="K92" s="34">
        <v>0</v>
      </c>
      <c r="L92" s="36">
        <f t="shared" si="12"/>
        <v>0</v>
      </c>
      <c r="M92" s="34">
        <v>0</v>
      </c>
      <c r="N92" s="36">
        <f t="shared" si="13"/>
        <v>0</v>
      </c>
      <c r="O92" s="34">
        <v>10742</v>
      </c>
      <c r="P92" s="34">
        <v>1422</v>
      </c>
      <c r="Q92" s="36">
        <f t="shared" si="14"/>
        <v>84.12561672801316</v>
      </c>
      <c r="R92" s="34" t="s">
        <v>172</v>
      </c>
      <c r="S92" s="34"/>
      <c r="T92" s="34"/>
      <c r="U92" s="34"/>
    </row>
    <row r="93" spans="1:21" ht="13.5">
      <c r="A93" s="31" t="s">
        <v>6</v>
      </c>
      <c r="B93" s="32" t="s">
        <v>168</v>
      </c>
      <c r="C93" s="33" t="s">
        <v>169</v>
      </c>
      <c r="D93" s="34">
        <f t="shared" si="15"/>
        <v>16824</v>
      </c>
      <c r="E93" s="35">
        <f t="shared" si="8"/>
        <v>8340</v>
      </c>
      <c r="F93" s="36">
        <f t="shared" si="10"/>
        <v>49.57203994293866</v>
      </c>
      <c r="G93" s="34">
        <v>8340</v>
      </c>
      <c r="H93" s="34">
        <v>0</v>
      </c>
      <c r="I93" s="35">
        <f t="shared" si="9"/>
        <v>8484</v>
      </c>
      <c r="J93" s="36">
        <f t="shared" si="11"/>
        <v>50.42796005706134</v>
      </c>
      <c r="K93" s="34">
        <v>410</v>
      </c>
      <c r="L93" s="36">
        <f t="shared" si="12"/>
        <v>2.4369947693770806</v>
      </c>
      <c r="M93" s="34">
        <v>0</v>
      </c>
      <c r="N93" s="36">
        <f t="shared" si="13"/>
        <v>0</v>
      </c>
      <c r="O93" s="34">
        <v>8074</v>
      </c>
      <c r="P93" s="34">
        <v>1246</v>
      </c>
      <c r="Q93" s="36">
        <f t="shared" si="14"/>
        <v>47.99096528768426</v>
      </c>
      <c r="R93" s="34" t="s">
        <v>172</v>
      </c>
      <c r="S93" s="34"/>
      <c r="T93" s="34"/>
      <c r="U93" s="34"/>
    </row>
    <row r="94" spans="1:21" ht="13.5">
      <c r="A94" s="31" t="s">
        <v>6</v>
      </c>
      <c r="B94" s="32" t="s">
        <v>170</v>
      </c>
      <c r="C94" s="33" t="s">
        <v>171</v>
      </c>
      <c r="D94" s="34">
        <f t="shared" si="15"/>
        <v>20350</v>
      </c>
      <c r="E94" s="35">
        <f>G94+H94</f>
        <v>12754</v>
      </c>
      <c r="F94" s="36">
        <f t="shared" si="10"/>
        <v>62.67321867321868</v>
      </c>
      <c r="G94" s="34">
        <v>12754</v>
      </c>
      <c r="H94" s="34">
        <v>0</v>
      </c>
      <c r="I94" s="35">
        <f>K94+M94+O94</f>
        <v>7596</v>
      </c>
      <c r="J94" s="36">
        <f t="shared" si="11"/>
        <v>37.32678132678133</v>
      </c>
      <c r="K94" s="34">
        <v>0</v>
      </c>
      <c r="L94" s="36">
        <f t="shared" si="12"/>
        <v>0</v>
      </c>
      <c r="M94" s="34">
        <v>1047</v>
      </c>
      <c r="N94" s="36">
        <f t="shared" si="13"/>
        <v>5.144963144963145</v>
      </c>
      <c r="O94" s="34">
        <v>6549</v>
      </c>
      <c r="P94" s="34">
        <v>1263</v>
      </c>
      <c r="Q94" s="36">
        <f t="shared" si="14"/>
        <v>32.18181818181819</v>
      </c>
      <c r="R94" s="34" t="s">
        <v>172</v>
      </c>
      <c r="S94" s="34"/>
      <c r="T94" s="34"/>
      <c r="U94" s="34"/>
    </row>
    <row r="95" spans="1:21" ht="13.5">
      <c r="A95" s="63" t="s">
        <v>173</v>
      </c>
      <c r="B95" s="64"/>
      <c r="C95" s="65"/>
      <c r="D95" s="34">
        <f>SUM(D7:D94)</f>
        <v>5561552</v>
      </c>
      <c r="E95" s="34">
        <f aca="true" t="shared" si="16" ref="E95:P95">SUM(E7:E94)</f>
        <v>516835</v>
      </c>
      <c r="F95" s="36">
        <f t="shared" si="10"/>
        <v>9.29299950805099</v>
      </c>
      <c r="G95" s="34">
        <f t="shared" si="16"/>
        <v>508802</v>
      </c>
      <c r="H95" s="34">
        <f t="shared" si="16"/>
        <v>8033</v>
      </c>
      <c r="I95" s="34">
        <f t="shared" si="16"/>
        <v>5044717</v>
      </c>
      <c r="J95" s="36">
        <f t="shared" si="11"/>
        <v>90.707000491949</v>
      </c>
      <c r="K95" s="34">
        <f t="shared" si="16"/>
        <v>4334157</v>
      </c>
      <c r="L95" s="36">
        <f t="shared" si="12"/>
        <v>77.93071070809012</v>
      </c>
      <c r="M95" s="34">
        <f t="shared" si="16"/>
        <v>52454</v>
      </c>
      <c r="N95" s="36">
        <f t="shared" si="13"/>
        <v>0.9431539973014726</v>
      </c>
      <c r="O95" s="34">
        <f t="shared" si="16"/>
        <v>658106</v>
      </c>
      <c r="P95" s="34">
        <f t="shared" si="16"/>
        <v>346469</v>
      </c>
      <c r="Q95" s="36">
        <f t="shared" si="14"/>
        <v>11.83313578655742</v>
      </c>
      <c r="R95" s="34">
        <f>COUNTIF(R7:R94,"○")</f>
        <v>77</v>
      </c>
      <c r="S95" s="34">
        <f>COUNTIF(S7:S94,"○")</f>
        <v>8</v>
      </c>
      <c r="T95" s="34">
        <f>COUNTIF(T7:T94,"○")</f>
        <v>2</v>
      </c>
      <c r="U95" s="34">
        <f>COUNTIF(U7:U94,"○")</f>
        <v>1</v>
      </c>
    </row>
  </sheetData>
  <mergeCells count="19">
    <mergeCell ref="A95:C95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9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174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176</v>
      </c>
      <c r="B2" s="44" t="s">
        <v>212</v>
      </c>
      <c r="C2" s="47" t="s">
        <v>213</v>
      </c>
      <c r="D2" s="14" t="s">
        <v>177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214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178</v>
      </c>
      <c r="E3" s="69" t="s">
        <v>179</v>
      </c>
      <c r="F3" s="71"/>
      <c r="G3" s="72"/>
      <c r="H3" s="66" t="s">
        <v>180</v>
      </c>
      <c r="I3" s="67"/>
      <c r="J3" s="68"/>
      <c r="K3" s="69" t="s">
        <v>181</v>
      </c>
      <c r="L3" s="67"/>
      <c r="M3" s="68"/>
      <c r="N3" s="26" t="s">
        <v>178</v>
      </c>
      <c r="O3" s="17" t="s">
        <v>182</v>
      </c>
      <c r="P3" s="24"/>
      <c r="Q3" s="24"/>
      <c r="R3" s="24"/>
      <c r="S3" s="24"/>
      <c r="T3" s="25"/>
      <c r="U3" s="17" t="s">
        <v>183</v>
      </c>
      <c r="V3" s="24"/>
      <c r="W3" s="24"/>
      <c r="X3" s="24"/>
      <c r="Y3" s="24"/>
      <c r="Z3" s="25"/>
      <c r="AA3" s="17" t="s">
        <v>184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178</v>
      </c>
      <c r="F4" s="18" t="s">
        <v>215</v>
      </c>
      <c r="G4" s="18" t="s">
        <v>216</v>
      </c>
      <c r="H4" s="26" t="s">
        <v>178</v>
      </c>
      <c r="I4" s="18" t="s">
        <v>215</v>
      </c>
      <c r="J4" s="18" t="s">
        <v>216</v>
      </c>
      <c r="K4" s="26" t="s">
        <v>178</v>
      </c>
      <c r="L4" s="18" t="s">
        <v>215</v>
      </c>
      <c r="M4" s="18" t="s">
        <v>216</v>
      </c>
      <c r="N4" s="27"/>
      <c r="O4" s="26" t="s">
        <v>178</v>
      </c>
      <c r="P4" s="18" t="s">
        <v>217</v>
      </c>
      <c r="Q4" s="18" t="s">
        <v>218</v>
      </c>
      <c r="R4" s="18" t="s">
        <v>219</v>
      </c>
      <c r="S4" s="18" t="s">
        <v>220</v>
      </c>
      <c r="T4" s="18" t="s">
        <v>221</v>
      </c>
      <c r="U4" s="26" t="s">
        <v>178</v>
      </c>
      <c r="V4" s="18" t="s">
        <v>217</v>
      </c>
      <c r="W4" s="18" t="s">
        <v>218</v>
      </c>
      <c r="X4" s="18" t="s">
        <v>219</v>
      </c>
      <c r="Y4" s="18" t="s">
        <v>220</v>
      </c>
      <c r="Z4" s="18" t="s">
        <v>221</v>
      </c>
      <c r="AA4" s="26" t="s">
        <v>178</v>
      </c>
      <c r="AB4" s="18" t="s">
        <v>215</v>
      </c>
      <c r="AC4" s="18" t="s">
        <v>216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222</v>
      </c>
      <c r="E6" s="19" t="s">
        <v>222</v>
      </c>
      <c r="F6" s="19" t="s">
        <v>222</v>
      </c>
      <c r="G6" s="19" t="s">
        <v>222</v>
      </c>
      <c r="H6" s="19" t="s">
        <v>222</v>
      </c>
      <c r="I6" s="19" t="s">
        <v>222</v>
      </c>
      <c r="J6" s="19" t="s">
        <v>222</v>
      </c>
      <c r="K6" s="19" t="s">
        <v>222</v>
      </c>
      <c r="L6" s="19" t="s">
        <v>222</v>
      </c>
      <c r="M6" s="19" t="s">
        <v>222</v>
      </c>
      <c r="N6" s="19" t="s">
        <v>222</v>
      </c>
      <c r="O6" s="19" t="s">
        <v>222</v>
      </c>
      <c r="P6" s="19" t="s">
        <v>222</v>
      </c>
      <c r="Q6" s="19" t="s">
        <v>222</v>
      </c>
      <c r="R6" s="19" t="s">
        <v>222</v>
      </c>
      <c r="S6" s="19" t="s">
        <v>222</v>
      </c>
      <c r="T6" s="19" t="s">
        <v>222</v>
      </c>
      <c r="U6" s="19" t="s">
        <v>222</v>
      </c>
      <c r="V6" s="19" t="s">
        <v>222</v>
      </c>
      <c r="W6" s="19" t="s">
        <v>222</v>
      </c>
      <c r="X6" s="19" t="s">
        <v>222</v>
      </c>
      <c r="Y6" s="19" t="s">
        <v>222</v>
      </c>
      <c r="Z6" s="19" t="s">
        <v>222</v>
      </c>
      <c r="AA6" s="19" t="s">
        <v>222</v>
      </c>
      <c r="AB6" s="19" t="s">
        <v>222</v>
      </c>
      <c r="AC6" s="19" t="s">
        <v>222</v>
      </c>
    </row>
    <row r="7" spans="1:29" ht="13.5">
      <c r="A7" s="31" t="s">
        <v>6</v>
      </c>
      <c r="B7" s="32" t="s">
        <v>7</v>
      </c>
      <c r="C7" s="33" t="s">
        <v>8</v>
      </c>
      <c r="D7" s="34">
        <f aca="true" t="shared" si="0" ref="D7:D70">E7+H7+K7</f>
        <v>30413</v>
      </c>
      <c r="E7" s="34">
        <f aca="true" t="shared" si="1" ref="E7:E70">F7+G7</f>
        <v>8812</v>
      </c>
      <c r="F7" s="34">
        <v>8812</v>
      </c>
      <c r="G7" s="34">
        <v>0</v>
      </c>
      <c r="H7" s="34">
        <f aca="true" t="shared" si="2" ref="H7:H70">I7+J7</f>
        <v>1154</v>
      </c>
      <c r="I7" s="34">
        <v>1154</v>
      </c>
      <c r="J7" s="34">
        <v>0</v>
      </c>
      <c r="K7" s="34">
        <f aca="true" t="shared" si="3" ref="K7:K70">L7+M7</f>
        <v>20447</v>
      </c>
      <c r="L7" s="34">
        <v>0</v>
      </c>
      <c r="M7" s="34">
        <v>20447</v>
      </c>
      <c r="N7" s="34">
        <f aca="true" t="shared" si="4" ref="N7:N70">O7+U7+AA7</f>
        <v>30629</v>
      </c>
      <c r="O7" s="34">
        <f aca="true" t="shared" si="5" ref="O7:O70">SUM(P7:T7)</f>
        <v>9966</v>
      </c>
      <c r="P7" s="34">
        <v>0</v>
      </c>
      <c r="Q7" s="34">
        <v>9966</v>
      </c>
      <c r="R7" s="34">
        <v>0</v>
      </c>
      <c r="S7" s="34">
        <v>0</v>
      </c>
      <c r="T7" s="34">
        <v>0</v>
      </c>
      <c r="U7" s="34">
        <f aca="true" t="shared" si="6" ref="U7:U70">SUM(V7:Z7)</f>
        <v>20447</v>
      </c>
      <c r="V7" s="34">
        <v>0</v>
      </c>
      <c r="W7" s="34">
        <v>20447</v>
      </c>
      <c r="X7" s="34">
        <v>0</v>
      </c>
      <c r="Y7" s="34">
        <v>0</v>
      </c>
      <c r="Z7" s="34">
        <v>0</v>
      </c>
      <c r="AA7" s="34">
        <f aca="true" t="shared" si="7" ref="AA7:AA70">AB7+AC7</f>
        <v>216</v>
      </c>
      <c r="AB7" s="34">
        <v>216</v>
      </c>
      <c r="AC7" s="34">
        <v>0</v>
      </c>
    </row>
    <row r="8" spans="1:29" ht="13.5">
      <c r="A8" s="31" t="s">
        <v>6</v>
      </c>
      <c r="B8" s="32" t="s">
        <v>9</v>
      </c>
      <c r="C8" s="33" t="s">
        <v>10</v>
      </c>
      <c r="D8" s="34">
        <f t="shared" si="0"/>
        <v>71189</v>
      </c>
      <c r="E8" s="34">
        <f t="shared" si="1"/>
        <v>8448</v>
      </c>
      <c r="F8" s="34">
        <v>8448</v>
      </c>
      <c r="G8" s="34">
        <v>0</v>
      </c>
      <c r="H8" s="34">
        <f t="shared" si="2"/>
        <v>28627</v>
      </c>
      <c r="I8" s="34">
        <v>28627</v>
      </c>
      <c r="J8" s="34">
        <v>0</v>
      </c>
      <c r="K8" s="34">
        <f t="shared" si="3"/>
        <v>34114</v>
      </c>
      <c r="L8" s="34">
        <v>0</v>
      </c>
      <c r="M8" s="34">
        <v>34114</v>
      </c>
      <c r="N8" s="34">
        <f t="shared" si="4"/>
        <v>71189</v>
      </c>
      <c r="O8" s="34">
        <f t="shared" si="5"/>
        <v>37075</v>
      </c>
      <c r="P8" s="34">
        <v>37075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34114</v>
      </c>
      <c r="V8" s="34">
        <v>34114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0</v>
      </c>
      <c r="AB8" s="34">
        <v>0</v>
      </c>
      <c r="AC8" s="34">
        <v>0</v>
      </c>
    </row>
    <row r="9" spans="1:29" ht="13.5">
      <c r="A9" s="31" t="s">
        <v>6</v>
      </c>
      <c r="B9" s="32" t="s">
        <v>11</v>
      </c>
      <c r="C9" s="33" t="s">
        <v>12</v>
      </c>
      <c r="D9" s="34">
        <f t="shared" si="0"/>
        <v>7345</v>
      </c>
      <c r="E9" s="34">
        <f t="shared" si="1"/>
        <v>0</v>
      </c>
      <c r="F9" s="34">
        <v>0</v>
      </c>
      <c r="G9" s="34">
        <v>0</v>
      </c>
      <c r="H9" s="34">
        <f t="shared" si="2"/>
        <v>1888</v>
      </c>
      <c r="I9" s="34">
        <v>1888</v>
      </c>
      <c r="J9" s="34">
        <v>0</v>
      </c>
      <c r="K9" s="34">
        <f t="shared" si="3"/>
        <v>5457</v>
      </c>
      <c r="L9" s="34">
        <v>0</v>
      </c>
      <c r="M9" s="34">
        <v>5457</v>
      </c>
      <c r="N9" s="34">
        <f t="shared" si="4"/>
        <v>7345</v>
      </c>
      <c r="O9" s="34">
        <f t="shared" si="5"/>
        <v>1888</v>
      </c>
      <c r="P9" s="34">
        <v>1888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5457</v>
      </c>
      <c r="V9" s="34">
        <v>5457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6</v>
      </c>
      <c r="B10" s="32" t="s">
        <v>13</v>
      </c>
      <c r="C10" s="33" t="s">
        <v>14</v>
      </c>
      <c r="D10" s="34">
        <f t="shared" si="0"/>
        <v>37074</v>
      </c>
      <c r="E10" s="34">
        <f t="shared" si="1"/>
        <v>9829</v>
      </c>
      <c r="F10" s="34">
        <v>9829</v>
      </c>
      <c r="G10" s="34">
        <v>0</v>
      </c>
      <c r="H10" s="34">
        <f t="shared" si="2"/>
        <v>4326</v>
      </c>
      <c r="I10" s="34">
        <v>4326</v>
      </c>
      <c r="J10" s="34">
        <v>0</v>
      </c>
      <c r="K10" s="34">
        <f t="shared" si="3"/>
        <v>22919</v>
      </c>
      <c r="L10" s="34">
        <v>0</v>
      </c>
      <c r="M10" s="34">
        <v>22919</v>
      </c>
      <c r="N10" s="34">
        <f t="shared" si="4"/>
        <v>37074</v>
      </c>
      <c r="O10" s="34">
        <f t="shared" si="5"/>
        <v>22919</v>
      </c>
      <c r="P10" s="34">
        <v>22919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14155</v>
      </c>
      <c r="V10" s="34">
        <v>14155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0</v>
      </c>
      <c r="AB10" s="34">
        <v>0</v>
      </c>
      <c r="AC10" s="34">
        <v>0</v>
      </c>
    </row>
    <row r="11" spans="1:29" ht="13.5">
      <c r="A11" s="31" t="s">
        <v>6</v>
      </c>
      <c r="B11" s="32" t="s">
        <v>15</v>
      </c>
      <c r="C11" s="33" t="s">
        <v>16</v>
      </c>
      <c r="D11" s="34">
        <f t="shared" si="0"/>
        <v>8474</v>
      </c>
      <c r="E11" s="34">
        <f t="shared" si="1"/>
        <v>28</v>
      </c>
      <c r="F11" s="34">
        <v>28</v>
      </c>
      <c r="G11" s="34">
        <v>0</v>
      </c>
      <c r="H11" s="34">
        <f t="shared" si="2"/>
        <v>2806</v>
      </c>
      <c r="I11" s="34">
        <v>2806</v>
      </c>
      <c r="J11" s="34">
        <v>0</v>
      </c>
      <c r="K11" s="34">
        <f t="shared" si="3"/>
        <v>5640</v>
      </c>
      <c r="L11" s="34">
        <v>0</v>
      </c>
      <c r="M11" s="34">
        <v>5640</v>
      </c>
      <c r="N11" s="34">
        <f t="shared" si="4"/>
        <v>8474</v>
      </c>
      <c r="O11" s="34">
        <f t="shared" si="5"/>
        <v>2834</v>
      </c>
      <c r="P11" s="34">
        <v>0</v>
      </c>
      <c r="Q11" s="34">
        <v>2834</v>
      </c>
      <c r="R11" s="34">
        <v>0</v>
      </c>
      <c r="S11" s="34">
        <v>0</v>
      </c>
      <c r="T11" s="34">
        <v>0</v>
      </c>
      <c r="U11" s="34">
        <f t="shared" si="6"/>
        <v>5640</v>
      </c>
      <c r="V11" s="34">
        <v>0</v>
      </c>
      <c r="W11" s="34">
        <v>5640</v>
      </c>
      <c r="X11" s="34">
        <v>0</v>
      </c>
      <c r="Y11" s="34">
        <v>0</v>
      </c>
      <c r="Z11" s="34">
        <v>0</v>
      </c>
      <c r="AA11" s="34">
        <f t="shared" si="7"/>
        <v>0</v>
      </c>
      <c r="AB11" s="34">
        <v>0</v>
      </c>
      <c r="AC11" s="34">
        <v>0</v>
      </c>
    </row>
    <row r="12" spans="1:29" ht="13.5">
      <c r="A12" s="31" t="s">
        <v>6</v>
      </c>
      <c r="B12" s="32" t="s">
        <v>17</v>
      </c>
      <c r="C12" s="33" t="s">
        <v>18</v>
      </c>
      <c r="D12" s="34">
        <f t="shared" si="0"/>
        <v>14080</v>
      </c>
      <c r="E12" s="34">
        <f t="shared" si="1"/>
        <v>0</v>
      </c>
      <c r="F12" s="34">
        <v>0</v>
      </c>
      <c r="G12" s="34">
        <v>0</v>
      </c>
      <c r="H12" s="34">
        <f t="shared" si="2"/>
        <v>8350</v>
      </c>
      <c r="I12" s="34">
        <v>8350</v>
      </c>
      <c r="J12" s="34">
        <v>0</v>
      </c>
      <c r="K12" s="34">
        <f t="shared" si="3"/>
        <v>5730</v>
      </c>
      <c r="L12" s="34">
        <v>0</v>
      </c>
      <c r="M12" s="34">
        <v>5730</v>
      </c>
      <c r="N12" s="34">
        <f t="shared" si="4"/>
        <v>14247</v>
      </c>
      <c r="O12" s="34">
        <f t="shared" si="5"/>
        <v>8350</v>
      </c>
      <c r="P12" s="34">
        <v>8350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5730</v>
      </c>
      <c r="V12" s="34">
        <v>5730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167</v>
      </c>
      <c r="AB12" s="34">
        <v>167</v>
      </c>
      <c r="AC12" s="34">
        <v>0</v>
      </c>
    </row>
    <row r="13" spans="1:29" ht="13.5">
      <c r="A13" s="31" t="s">
        <v>6</v>
      </c>
      <c r="B13" s="32" t="s">
        <v>19</v>
      </c>
      <c r="C13" s="33" t="s">
        <v>20</v>
      </c>
      <c r="D13" s="34">
        <f t="shared" si="0"/>
        <v>660</v>
      </c>
      <c r="E13" s="34">
        <f t="shared" si="1"/>
        <v>0</v>
      </c>
      <c r="F13" s="34">
        <v>0</v>
      </c>
      <c r="G13" s="34">
        <v>0</v>
      </c>
      <c r="H13" s="34">
        <f t="shared" si="2"/>
        <v>44</v>
      </c>
      <c r="I13" s="34">
        <v>44</v>
      </c>
      <c r="J13" s="34">
        <v>0</v>
      </c>
      <c r="K13" s="34">
        <f t="shared" si="3"/>
        <v>616</v>
      </c>
      <c r="L13" s="34">
        <v>0</v>
      </c>
      <c r="M13" s="34">
        <v>616</v>
      </c>
      <c r="N13" s="34">
        <f t="shared" si="4"/>
        <v>660</v>
      </c>
      <c r="O13" s="34">
        <f t="shared" si="5"/>
        <v>44</v>
      </c>
      <c r="P13" s="34">
        <v>0</v>
      </c>
      <c r="Q13" s="34">
        <v>44</v>
      </c>
      <c r="R13" s="34">
        <v>0</v>
      </c>
      <c r="S13" s="34">
        <v>0</v>
      </c>
      <c r="T13" s="34">
        <v>0</v>
      </c>
      <c r="U13" s="34">
        <f t="shared" si="6"/>
        <v>616</v>
      </c>
      <c r="V13" s="34">
        <v>0</v>
      </c>
      <c r="W13" s="34">
        <v>616</v>
      </c>
      <c r="X13" s="34">
        <v>0</v>
      </c>
      <c r="Y13" s="34">
        <v>0</v>
      </c>
      <c r="Z13" s="34">
        <v>0</v>
      </c>
      <c r="AA13" s="34">
        <f t="shared" si="7"/>
        <v>0</v>
      </c>
      <c r="AB13" s="34">
        <v>0</v>
      </c>
      <c r="AC13" s="34">
        <v>0</v>
      </c>
    </row>
    <row r="14" spans="1:29" ht="13.5">
      <c r="A14" s="31" t="s">
        <v>6</v>
      </c>
      <c r="B14" s="32" t="s">
        <v>21</v>
      </c>
      <c r="C14" s="33" t="s">
        <v>22</v>
      </c>
      <c r="D14" s="34">
        <f t="shared" si="0"/>
        <v>3552</v>
      </c>
      <c r="E14" s="34">
        <f t="shared" si="1"/>
        <v>3552</v>
      </c>
      <c r="F14" s="34">
        <v>2474</v>
      </c>
      <c r="G14" s="34">
        <v>1078</v>
      </c>
      <c r="H14" s="34">
        <f t="shared" si="2"/>
        <v>0</v>
      </c>
      <c r="I14" s="34">
        <v>0</v>
      </c>
      <c r="J14" s="34">
        <v>0</v>
      </c>
      <c r="K14" s="34">
        <f t="shared" si="3"/>
        <v>0</v>
      </c>
      <c r="L14" s="34">
        <v>0</v>
      </c>
      <c r="M14" s="34">
        <v>0</v>
      </c>
      <c r="N14" s="34">
        <f t="shared" si="4"/>
        <v>3552</v>
      </c>
      <c r="O14" s="34">
        <f t="shared" si="5"/>
        <v>2474</v>
      </c>
      <c r="P14" s="34">
        <v>0</v>
      </c>
      <c r="Q14" s="34">
        <v>2474</v>
      </c>
      <c r="R14" s="34">
        <v>0</v>
      </c>
      <c r="S14" s="34">
        <v>0</v>
      </c>
      <c r="T14" s="34">
        <v>0</v>
      </c>
      <c r="U14" s="34">
        <f t="shared" si="6"/>
        <v>1078</v>
      </c>
      <c r="V14" s="34">
        <v>0</v>
      </c>
      <c r="W14" s="34">
        <v>1078</v>
      </c>
      <c r="X14" s="34">
        <v>0</v>
      </c>
      <c r="Y14" s="34">
        <v>0</v>
      </c>
      <c r="Z14" s="34">
        <v>0</v>
      </c>
      <c r="AA14" s="34">
        <f t="shared" si="7"/>
        <v>0</v>
      </c>
      <c r="AB14" s="34">
        <v>0</v>
      </c>
      <c r="AC14" s="34">
        <v>0</v>
      </c>
    </row>
    <row r="15" spans="1:29" ht="13.5">
      <c r="A15" s="31" t="s">
        <v>6</v>
      </c>
      <c r="B15" s="32" t="s">
        <v>23</v>
      </c>
      <c r="C15" s="33" t="s">
        <v>24</v>
      </c>
      <c r="D15" s="34">
        <f t="shared" si="0"/>
        <v>4890</v>
      </c>
      <c r="E15" s="34">
        <f t="shared" si="1"/>
        <v>2628</v>
      </c>
      <c r="F15" s="34">
        <v>2628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2262</v>
      </c>
      <c r="L15" s="34">
        <v>0</v>
      </c>
      <c r="M15" s="34">
        <v>2262</v>
      </c>
      <c r="N15" s="34">
        <f t="shared" si="4"/>
        <v>4985</v>
      </c>
      <c r="O15" s="34">
        <f t="shared" si="5"/>
        <v>2628</v>
      </c>
      <c r="P15" s="34">
        <v>2628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2262</v>
      </c>
      <c r="V15" s="34">
        <v>2262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95</v>
      </c>
      <c r="AB15" s="34">
        <v>95</v>
      </c>
      <c r="AC15" s="34">
        <v>0</v>
      </c>
    </row>
    <row r="16" spans="1:29" ht="13.5">
      <c r="A16" s="31" t="s">
        <v>6</v>
      </c>
      <c r="B16" s="32" t="s">
        <v>25</v>
      </c>
      <c r="C16" s="33" t="s">
        <v>26</v>
      </c>
      <c r="D16" s="34">
        <f t="shared" si="0"/>
        <v>11182</v>
      </c>
      <c r="E16" s="34">
        <f t="shared" si="1"/>
        <v>0</v>
      </c>
      <c r="F16" s="34">
        <v>0</v>
      </c>
      <c r="G16" s="34">
        <v>0</v>
      </c>
      <c r="H16" s="34">
        <f t="shared" si="2"/>
        <v>8201</v>
      </c>
      <c r="I16" s="34">
        <v>8201</v>
      </c>
      <c r="J16" s="34">
        <v>0</v>
      </c>
      <c r="K16" s="34">
        <f t="shared" si="3"/>
        <v>2981</v>
      </c>
      <c r="L16" s="34">
        <v>0</v>
      </c>
      <c r="M16" s="34">
        <v>2981</v>
      </c>
      <c r="N16" s="34">
        <f t="shared" si="4"/>
        <v>11523</v>
      </c>
      <c r="O16" s="34">
        <f t="shared" si="5"/>
        <v>8201</v>
      </c>
      <c r="P16" s="34">
        <v>8201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2981</v>
      </c>
      <c r="V16" s="34">
        <v>2981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341</v>
      </c>
      <c r="AB16" s="34">
        <v>341</v>
      </c>
      <c r="AC16" s="34">
        <v>0</v>
      </c>
    </row>
    <row r="17" spans="1:29" ht="13.5">
      <c r="A17" s="31" t="s">
        <v>6</v>
      </c>
      <c r="B17" s="32" t="s">
        <v>27</v>
      </c>
      <c r="C17" s="33" t="s">
        <v>28</v>
      </c>
      <c r="D17" s="34">
        <f t="shared" si="0"/>
        <v>72369</v>
      </c>
      <c r="E17" s="34">
        <f t="shared" si="1"/>
        <v>20018</v>
      </c>
      <c r="F17" s="34">
        <v>20018</v>
      </c>
      <c r="G17" s="34">
        <v>0</v>
      </c>
      <c r="H17" s="34">
        <f t="shared" si="2"/>
        <v>33647</v>
      </c>
      <c r="I17" s="34">
        <v>33647</v>
      </c>
      <c r="J17" s="34">
        <v>0</v>
      </c>
      <c r="K17" s="34">
        <f t="shared" si="3"/>
        <v>18704</v>
      </c>
      <c r="L17" s="34">
        <v>0</v>
      </c>
      <c r="M17" s="34">
        <v>18704</v>
      </c>
      <c r="N17" s="34">
        <f t="shared" si="4"/>
        <v>72369</v>
      </c>
      <c r="O17" s="34">
        <f t="shared" si="5"/>
        <v>53665</v>
      </c>
      <c r="P17" s="34">
        <v>53665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18704</v>
      </c>
      <c r="V17" s="34">
        <v>18704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6</v>
      </c>
      <c r="B18" s="32" t="s">
        <v>29</v>
      </c>
      <c r="C18" s="33" t="s">
        <v>30</v>
      </c>
      <c r="D18" s="34">
        <f t="shared" si="0"/>
        <v>13058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13058</v>
      </c>
      <c r="L18" s="34">
        <v>6092</v>
      </c>
      <c r="M18" s="34">
        <v>6966</v>
      </c>
      <c r="N18" s="34">
        <f t="shared" si="4"/>
        <v>13197</v>
      </c>
      <c r="O18" s="34">
        <f t="shared" si="5"/>
        <v>6092</v>
      </c>
      <c r="P18" s="34">
        <v>6092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6966</v>
      </c>
      <c r="V18" s="34">
        <v>6966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139</v>
      </c>
      <c r="AB18" s="34">
        <v>139</v>
      </c>
      <c r="AC18" s="34">
        <v>0</v>
      </c>
    </row>
    <row r="19" spans="1:29" ht="13.5">
      <c r="A19" s="31" t="s">
        <v>6</v>
      </c>
      <c r="B19" s="32" t="s">
        <v>31</v>
      </c>
      <c r="C19" s="33" t="s">
        <v>32</v>
      </c>
      <c r="D19" s="34">
        <f t="shared" si="0"/>
        <v>4632</v>
      </c>
      <c r="E19" s="34">
        <f t="shared" si="1"/>
        <v>2520</v>
      </c>
      <c r="F19" s="34">
        <v>2520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2112</v>
      </c>
      <c r="L19" s="34">
        <v>0</v>
      </c>
      <c r="M19" s="34">
        <v>2112</v>
      </c>
      <c r="N19" s="34">
        <f t="shared" si="4"/>
        <v>4632</v>
      </c>
      <c r="O19" s="34">
        <f t="shared" si="5"/>
        <v>2520</v>
      </c>
      <c r="P19" s="34">
        <v>0</v>
      </c>
      <c r="Q19" s="34">
        <v>2520</v>
      </c>
      <c r="R19" s="34">
        <v>0</v>
      </c>
      <c r="S19" s="34">
        <v>0</v>
      </c>
      <c r="T19" s="34">
        <v>0</v>
      </c>
      <c r="U19" s="34">
        <f t="shared" si="6"/>
        <v>2112</v>
      </c>
      <c r="V19" s="34">
        <v>0</v>
      </c>
      <c r="W19" s="34">
        <v>2112</v>
      </c>
      <c r="X19" s="34">
        <v>0</v>
      </c>
      <c r="Y19" s="34">
        <v>0</v>
      </c>
      <c r="Z19" s="34">
        <v>0</v>
      </c>
      <c r="AA19" s="34">
        <f t="shared" si="7"/>
        <v>0</v>
      </c>
      <c r="AB19" s="34">
        <v>0</v>
      </c>
      <c r="AC19" s="34">
        <v>0</v>
      </c>
    </row>
    <row r="20" spans="1:29" ht="13.5">
      <c r="A20" s="31" t="s">
        <v>6</v>
      </c>
      <c r="B20" s="32" t="s">
        <v>33</v>
      </c>
      <c r="C20" s="33" t="s">
        <v>34</v>
      </c>
      <c r="D20" s="34">
        <f t="shared" si="0"/>
        <v>20673</v>
      </c>
      <c r="E20" s="34">
        <f t="shared" si="1"/>
        <v>0</v>
      </c>
      <c r="F20" s="34">
        <v>0</v>
      </c>
      <c r="G20" s="34">
        <v>0</v>
      </c>
      <c r="H20" s="34">
        <f t="shared" si="2"/>
        <v>14581</v>
      </c>
      <c r="I20" s="34">
        <v>14581</v>
      </c>
      <c r="J20" s="34">
        <v>0</v>
      </c>
      <c r="K20" s="34">
        <f t="shared" si="3"/>
        <v>6092</v>
      </c>
      <c r="L20" s="34">
        <v>0</v>
      </c>
      <c r="M20" s="34">
        <v>6092</v>
      </c>
      <c r="N20" s="34">
        <f t="shared" si="4"/>
        <v>20672</v>
      </c>
      <c r="O20" s="34">
        <f t="shared" si="5"/>
        <v>14580</v>
      </c>
      <c r="P20" s="34">
        <v>14580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6092</v>
      </c>
      <c r="V20" s="34">
        <v>6092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0</v>
      </c>
      <c r="AB20" s="34">
        <v>0</v>
      </c>
      <c r="AC20" s="34">
        <v>0</v>
      </c>
    </row>
    <row r="21" spans="1:29" ht="13.5">
      <c r="A21" s="31" t="s">
        <v>6</v>
      </c>
      <c r="B21" s="32" t="s">
        <v>35</v>
      </c>
      <c r="C21" s="33" t="s">
        <v>36</v>
      </c>
      <c r="D21" s="34">
        <f t="shared" si="0"/>
        <v>6066</v>
      </c>
      <c r="E21" s="34">
        <f t="shared" si="1"/>
        <v>0</v>
      </c>
      <c r="F21" s="34">
        <v>0</v>
      </c>
      <c r="G21" s="34">
        <v>0</v>
      </c>
      <c r="H21" s="34">
        <f t="shared" si="2"/>
        <v>4049</v>
      </c>
      <c r="I21" s="34">
        <v>4049</v>
      </c>
      <c r="J21" s="34">
        <v>0</v>
      </c>
      <c r="K21" s="34">
        <f t="shared" si="3"/>
        <v>2017</v>
      </c>
      <c r="L21" s="34">
        <v>0</v>
      </c>
      <c r="M21" s="34">
        <v>2017</v>
      </c>
      <c r="N21" s="34">
        <f t="shared" si="4"/>
        <v>6066</v>
      </c>
      <c r="O21" s="34">
        <f t="shared" si="5"/>
        <v>4049</v>
      </c>
      <c r="P21" s="34">
        <v>4049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2017</v>
      </c>
      <c r="V21" s="34">
        <v>2017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0</v>
      </c>
      <c r="AB21" s="34">
        <v>0</v>
      </c>
      <c r="AC21" s="34">
        <v>0</v>
      </c>
    </row>
    <row r="22" spans="1:29" ht="13.5">
      <c r="A22" s="31" t="s">
        <v>6</v>
      </c>
      <c r="B22" s="32" t="s">
        <v>37</v>
      </c>
      <c r="C22" s="33" t="s">
        <v>38</v>
      </c>
      <c r="D22" s="34">
        <f t="shared" si="0"/>
        <v>26069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26069</v>
      </c>
      <c r="L22" s="34">
        <v>13547</v>
      </c>
      <c r="M22" s="34">
        <v>12522</v>
      </c>
      <c r="N22" s="34">
        <f t="shared" si="4"/>
        <v>26069</v>
      </c>
      <c r="O22" s="34">
        <f t="shared" si="5"/>
        <v>13547</v>
      </c>
      <c r="P22" s="34">
        <v>13547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12522</v>
      </c>
      <c r="V22" s="34">
        <v>12522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6</v>
      </c>
      <c r="B23" s="32" t="s">
        <v>39</v>
      </c>
      <c r="C23" s="33" t="s">
        <v>40</v>
      </c>
      <c r="D23" s="34">
        <f t="shared" si="0"/>
        <v>29436</v>
      </c>
      <c r="E23" s="34">
        <f t="shared" si="1"/>
        <v>3330</v>
      </c>
      <c r="F23" s="34">
        <v>3330</v>
      </c>
      <c r="G23" s="34">
        <v>0</v>
      </c>
      <c r="H23" s="34">
        <f t="shared" si="2"/>
        <v>11677</v>
      </c>
      <c r="I23" s="34">
        <v>11677</v>
      </c>
      <c r="J23" s="34">
        <v>0</v>
      </c>
      <c r="K23" s="34">
        <f t="shared" si="3"/>
        <v>14429</v>
      </c>
      <c r="L23" s="34">
        <v>0</v>
      </c>
      <c r="M23" s="34">
        <v>14429</v>
      </c>
      <c r="N23" s="34">
        <f t="shared" si="4"/>
        <v>29436</v>
      </c>
      <c r="O23" s="34">
        <f t="shared" si="5"/>
        <v>15007</v>
      </c>
      <c r="P23" s="34">
        <v>15007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14429</v>
      </c>
      <c r="V23" s="34">
        <v>14429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6</v>
      </c>
      <c r="B24" s="32" t="s">
        <v>41</v>
      </c>
      <c r="C24" s="33" t="s">
        <v>42</v>
      </c>
      <c r="D24" s="34">
        <f t="shared" si="0"/>
        <v>7109</v>
      </c>
      <c r="E24" s="34">
        <f t="shared" si="1"/>
        <v>0</v>
      </c>
      <c r="F24" s="34">
        <v>0</v>
      </c>
      <c r="G24" s="34">
        <v>0</v>
      </c>
      <c r="H24" s="34">
        <f t="shared" si="2"/>
        <v>5216</v>
      </c>
      <c r="I24" s="34">
        <v>5216</v>
      </c>
      <c r="J24" s="34">
        <v>0</v>
      </c>
      <c r="K24" s="34">
        <f t="shared" si="3"/>
        <v>1893</v>
      </c>
      <c r="L24" s="34">
        <v>0</v>
      </c>
      <c r="M24" s="34">
        <v>1893</v>
      </c>
      <c r="N24" s="34">
        <f t="shared" si="4"/>
        <v>7143</v>
      </c>
      <c r="O24" s="34">
        <f t="shared" si="5"/>
        <v>5215</v>
      </c>
      <c r="P24" s="34">
        <v>0</v>
      </c>
      <c r="Q24" s="34">
        <v>5215</v>
      </c>
      <c r="R24" s="34">
        <v>0</v>
      </c>
      <c r="S24" s="34">
        <v>0</v>
      </c>
      <c r="T24" s="34">
        <v>0</v>
      </c>
      <c r="U24" s="34">
        <f t="shared" si="6"/>
        <v>1893</v>
      </c>
      <c r="V24" s="34">
        <v>0</v>
      </c>
      <c r="W24" s="34">
        <v>1893</v>
      </c>
      <c r="X24" s="34">
        <v>0</v>
      </c>
      <c r="Y24" s="34">
        <v>0</v>
      </c>
      <c r="Z24" s="34">
        <v>0</v>
      </c>
      <c r="AA24" s="34">
        <f t="shared" si="7"/>
        <v>35</v>
      </c>
      <c r="AB24" s="34">
        <v>35</v>
      </c>
      <c r="AC24" s="34">
        <v>0</v>
      </c>
    </row>
    <row r="25" spans="1:29" ht="13.5">
      <c r="A25" s="31" t="s">
        <v>6</v>
      </c>
      <c r="B25" s="32" t="s">
        <v>43</v>
      </c>
      <c r="C25" s="33" t="s">
        <v>44</v>
      </c>
      <c r="D25" s="34">
        <f t="shared" si="0"/>
        <v>17688</v>
      </c>
      <c r="E25" s="34">
        <f t="shared" si="1"/>
        <v>10217</v>
      </c>
      <c r="F25" s="34">
        <v>10217</v>
      </c>
      <c r="G25" s="34">
        <v>0</v>
      </c>
      <c r="H25" s="34">
        <f t="shared" si="2"/>
        <v>2618</v>
      </c>
      <c r="I25" s="34">
        <v>2618</v>
      </c>
      <c r="J25" s="34">
        <v>0</v>
      </c>
      <c r="K25" s="34">
        <f t="shared" si="3"/>
        <v>4853</v>
      </c>
      <c r="L25" s="34">
        <v>0</v>
      </c>
      <c r="M25" s="34">
        <v>4853</v>
      </c>
      <c r="N25" s="34">
        <f t="shared" si="4"/>
        <v>17748</v>
      </c>
      <c r="O25" s="34">
        <f t="shared" si="5"/>
        <v>12835</v>
      </c>
      <c r="P25" s="34">
        <v>12835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4853</v>
      </c>
      <c r="V25" s="34">
        <v>4853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60</v>
      </c>
      <c r="AB25" s="34">
        <v>60</v>
      </c>
      <c r="AC25" s="34">
        <v>0</v>
      </c>
    </row>
    <row r="26" spans="1:29" ht="13.5">
      <c r="A26" s="31" t="s">
        <v>6</v>
      </c>
      <c r="B26" s="32" t="s">
        <v>45</v>
      </c>
      <c r="C26" s="33" t="s">
        <v>46</v>
      </c>
      <c r="D26" s="34">
        <f t="shared" si="0"/>
        <v>17538</v>
      </c>
      <c r="E26" s="34">
        <f t="shared" si="1"/>
        <v>8111</v>
      </c>
      <c r="F26" s="34">
        <v>8111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9427</v>
      </c>
      <c r="L26" s="34">
        <v>0</v>
      </c>
      <c r="M26" s="34">
        <v>9427</v>
      </c>
      <c r="N26" s="34">
        <f t="shared" si="4"/>
        <v>17669</v>
      </c>
      <c r="O26" s="34">
        <f t="shared" si="5"/>
        <v>8111</v>
      </c>
      <c r="P26" s="34">
        <v>8111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9427</v>
      </c>
      <c r="V26" s="34">
        <v>9427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131</v>
      </c>
      <c r="AB26" s="34">
        <v>131</v>
      </c>
      <c r="AC26" s="34">
        <v>0</v>
      </c>
    </row>
    <row r="27" spans="1:29" ht="13.5">
      <c r="A27" s="31" t="s">
        <v>6</v>
      </c>
      <c r="B27" s="32" t="s">
        <v>47</v>
      </c>
      <c r="C27" s="33" t="s">
        <v>48</v>
      </c>
      <c r="D27" s="34">
        <f t="shared" si="0"/>
        <v>30245</v>
      </c>
      <c r="E27" s="34">
        <f t="shared" si="1"/>
        <v>20162</v>
      </c>
      <c r="F27" s="34">
        <v>20162</v>
      </c>
      <c r="G27" s="34">
        <v>0</v>
      </c>
      <c r="H27" s="34">
        <f t="shared" si="2"/>
        <v>4295</v>
      </c>
      <c r="I27" s="34">
        <v>4295</v>
      </c>
      <c r="J27" s="34">
        <v>0</v>
      </c>
      <c r="K27" s="34">
        <f t="shared" si="3"/>
        <v>5788</v>
      </c>
      <c r="L27" s="34">
        <v>0</v>
      </c>
      <c r="M27" s="34">
        <v>5788</v>
      </c>
      <c r="N27" s="34">
        <f t="shared" si="4"/>
        <v>30245</v>
      </c>
      <c r="O27" s="34">
        <f t="shared" si="5"/>
        <v>24457</v>
      </c>
      <c r="P27" s="34">
        <v>24457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5788</v>
      </c>
      <c r="V27" s="34">
        <v>5788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6</v>
      </c>
      <c r="B28" s="32" t="s">
        <v>49</v>
      </c>
      <c r="C28" s="33" t="s">
        <v>50</v>
      </c>
      <c r="D28" s="34">
        <f t="shared" si="0"/>
        <v>18311</v>
      </c>
      <c r="E28" s="34">
        <f t="shared" si="1"/>
        <v>9382</v>
      </c>
      <c r="F28" s="34">
        <v>9382</v>
      </c>
      <c r="G28" s="34">
        <v>0</v>
      </c>
      <c r="H28" s="34">
        <f t="shared" si="2"/>
        <v>8929</v>
      </c>
      <c r="I28" s="34">
        <v>0</v>
      </c>
      <c r="J28" s="34">
        <v>8929</v>
      </c>
      <c r="K28" s="34">
        <f t="shared" si="3"/>
        <v>0</v>
      </c>
      <c r="L28" s="34">
        <v>0</v>
      </c>
      <c r="M28" s="34">
        <v>0</v>
      </c>
      <c r="N28" s="34">
        <f t="shared" si="4"/>
        <v>18311</v>
      </c>
      <c r="O28" s="34">
        <f t="shared" si="5"/>
        <v>9382</v>
      </c>
      <c r="P28" s="34">
        <v>9382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8929</v>
      </c>
      <c r="V28" s="34">
        <v>8929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6</v>
      </c>
      <c r="B29" s="32" t="s">
        <v>51</v>
      </c>
      <c r="C29" s="33" t="s">
        <v>52</v>
      </c>
      <c r="D29" s="34">
        <f t="shared" si="0"/>
        <v>2237</v>
      </c>
      <c r="E29" s="34">
        <f t="shared" si="1"/>
        <v>0</v>
      </c>
      <c r="F29" s="34">
        <v>0</v>
      </c>
      <c r="G29" s="34">
        <v>0</v>
      </c>
      <c r="H29" s="34">
        <f t="shared" si="2"/>
        <v>1640</v>
      </c>
      <c r="I29" s="34">
        <v>1640</v>
      </c>
      <c r="J29" s="34">
        <v>0</v>
      </c>
      <c r="K29" s="34">
        <f t="shared" si="3"/>
        <v>597</v>
      </c>
      <c r="L29" s="34">
        <v>0</v>
      </c>
      <c r="M29" s="34">
        <v>597</v>
      </c>
      <c r="N29" s="34">
        <f t="shared" si="4"/>
        <v>2237</v>
      </c>
      <c r="O29" s="34">
        <f t="shared" si="5"/>
        <v>1640</v>
      </c>
      <c r="P29" s="34">
        <v>1640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597</v>
      </c>
      <c r="V29" s="34">
        <v>597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6</v>
      </c>
      <c r="B30" s="32" t="s">
        <v>53</v>
      </c>
      <c r="C30" s="33" t="s">
        <v>0</v>
      </c>
      <c r="D30" s="34">
        <f t="shared" si="0"/>
        <v>4996</v>
      </c>
      <c r="E30" s="34">
        <f t="shared" si="1"/>
        <v>0</v>
      </c>
      <c r="F30" s="34">
        <v>0</v>
      </c>
      <c r="G30" s="34">
        <v>0</v>
      </c>
      <c r="H30" s="34">
        <f t="shared" si="2"/>
        <v>4996</v>
      </c>
      <c r="I30" s="34">
        <v>1904</v>
      </c>
      <c r="J30" s="34">
        <v>3092</v>
      </c>
      <c r="K30" s="34">
        <f t="shared" si="3"/>
        <v>0</v>
      </c>
      <c r="L30" s="34">
        <v>0</v>
      </c>
      <c r="M30" s="34">
        <v>0</v>
      </c>
      <c r="N30" s="34">
        <f t="shared" si="4"/>
        <v>4996</v>
      </c>
      <c r="O30" s="34">
        <f t="shared" si="5"/>
        <v>1904</v>
      </c>
      <c r="P30" s="34">
        <v>1904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3092</v>
      </c>
      <c r="V30" s="34">
        <v>3092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6</v>
      </c>
      <c r="B31" s="32" t="s">
        <v>54</v>
      </c>
      <c r="C31" s="33" t="s">
        <v>55</v>
      </c>
      <c r="D31" s="34">
        <f t="shared" si="0"/>
        <v>9777</v>
      </c>
      <c r="E31" s="34">
        <f t="shared" si="1"/>
        <v>0</v>
      </c>
      <c r="F31" s="34">
        <v>0</v>
      </c>
      <c r="G31" s="34">
        <v>0</v>
      </c>
      <c r="H31" s="34">
        <f t="shared" si="2"/>
        <v>6800</v>
      </c>
      <c r="I31" s="34">
        <v>6800</v>
      </c>
      <c r="J31" s="34">
        <v>0</v>
      </c>
      <c r="K31" s="34">
        <f t="shared" si="3"/>
        <v>2977</v>
      </c>
      <c r="L31" s="34">
        <v>0</v>
      </c>
      <c r="M31" s="34">
        <v>2977</v>
      </c>
      <c r="N31" s="34">
        <f t="shared" si="4"/>
        <v>9777</v>
      </c>
      <c r="O31" s="34">
        <f t="shared" si="5"/>
        <v>6800</v>
      </c>
      <c r="P31" s="34">
        <v>6800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2977</v>
      </c>
      <c r="V31" s="34">
        <v>2977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6</v>
      </c>
      <c r="B32" s="32" t="s">
        <v>56</v>
      </c>
      <c r="C32" s="33" t="s">
        <v>57</v>
      </c>
      <c r="D32" s="34">
        <f t="shared" si="0"/>
        <v>2565</v>
      </c>
      <c r="E32" s="34">
        <f t="shared" si="1"/>
        <v>0</v>
      </c>
      <c r="F32" s="34">
        <v>0</v>
      </c>
      <c r="G32" s="34">
        <v>0</v>
      </c>
      <c r="H32" s="34">
        <f t="shared" si="2"/>
        <v>1989</v>
      </c>
      <c r="I32" s="34">
        <v>1989</v>
      </c>
      <c r="J32" s="34">
        <v>0</v>
      </c>
      <c r="K32" s="34">
        <f t="shared" si="3"/>
        <v>576</v>
      </c>
      <c r="L32" s="34">
        <v>0</v>
      </c>
      <c r="M32" s="34">
        <v>576</v>
      </c>
      <c r="N32" s="34">
        <f t="shared" si="4"/>
        <v>2565</v>
      </c>
      <c r="O32" s="34">
        <f t="shared" si="5"/>
        <v>1989</v>
      </c>
      <c r="P32" s="34">
        <v>1989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576</v>
      </c>
      <c r="V32" s="34">
        <v>0</v>
      </c>
      <c r="W32" s="34">
        <v>576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6</v>
      </c>
      <c r="B33" s="32" t="s">
        <v>58</v>
      </c>
      <c r="C33" s="33" t="s">
        <v>59</v>
      </c>
      <c r="D33" s="34">
        <f t="shared" si="0"/>
        <v>5417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5417</v>
      </c>
      <c r="L33" s="34">
        <v>2960</v>
      </c>
      <c r="M33" s="34">
        <v>2457</v>
      </c>
      <c r="N33" s="34">
        <f t="shared" si="4"/>
        <v>5417</v>
      </c>
      <c r="O33" s="34">
        <f t="shared" si="5"/>
        <v>2960</v>
      </c>
      <c r="P33" s="34">
        <v>2960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2457</v>
      </c>
      <c r="V33" s="34">
        <v>2457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6</v>
      </c>
      <c r="B34" s="32" t="s">
        <v>60</v>
      </c>
      <c r="C34" s="33" t="s">
        <v>61</v>
      </c>
      <c r="D34" s="34">
        <f t="shared" si="0"/>
        <v>5082</v>
      </c>
      <c r="E34" s="34">
        <f t="shared" si="1"/>
        <v>0</v>
      </c>
      <c r="F34" s="34">
        <v>0</v>
      </c>
      <c r="G34" s="34">
        <v>0</v>
      </c>
      <c r="H34" s="34">
        <f t="shared" si="2"/>
        <v>5082</v>
      </c>
      <c r="I34" s="34">
        <v>3194</v>
      </c>
      <c r="J34" s="34">
        <v>1888</v>
      </c>
      <c r="K34" s="34">
        <f t="shared" si="3"/>
        <v>0</v>
      </c>
      <c r="L34" s="34">
        <v>0</v>
      </c>
      <c r="M34" s="34">
        <v>0</v>
      </c>
      <c r="N34" s="34">
        <f t="shared" si="4"/>
        <v>5082</v>
      </c>
      <c r="O34" s="34">
        <f t="shared" si="5"/>
        <v>3194</v>
      </c>
      <c r="P34" s="34">
        <v>3194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1888</v>
      </c>
      <c r="V34" s="34">
        <v>1888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6</v>
      </c>
      <c r="B35" s="32" t="s">
        <v>62</v>
      </c>
      <c r="C35" s="33" t="s">
        <v>63</v>
      </c>
      <c r="D35" s="34">
        <f t="shared" si="0"/>
        <v>3396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3396</v>
      </c>
      <c r="L35" s="34">
        <v>392</v>
      </c>
      <c r="M35" s="34">
        <v>3004</v>
      </c>
      <c r="N35" s="34">
        <f t="shared" si="4"/>
        <v>3396</v>
      </c>
      <c r="O35" s="34">
        <f t="shared" si="5"/>
        <v>392</v>
      </c>
      <c r="P35" s="34">
        <v>392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3004</v>
      </c>
      <c r="V35" s="34">
        <v>3004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6</v>
      </c>
      <c r="B36" s="32" t="s">
        <v>64</v>
      </c>
      <c r="C36" s="33" t="s">
        <v>197</v>
      </c>
      <c r="D36" s="34">
        <f t="shared" si="0"/>
        <v>2121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2121</v>
      </c>
      <c r="L36" s="34">
        <v>890</v>
      </c>
      <c r="M36" s="34">
        <v>1231</v>
      </c>
      <c r="N36" s="34">
        <f t="shared" si="4"/>
        <v>2147</v>
      </c>
      <c r="O36" s="34">
        <f t="shared" si="5"/>
        <v>916</v>
      </c>
      <c r="P36" s="34">
        <v>890</v>
      </c>
      <c r="Q36" s="34">
        <v>0</v>
      </c>
      <c r="R36" s="34">
        <v>0</v>
      </c>
      <c r="S36" s="34">
        <v>26</v>
      </c>
      <c r="T36" s="34">
        <v>0</v>
      </c>
      <c r="U36" s="34">
        <f t="shared" si="6"/>
        <v>1231</v>
      </c>
      <c r="V36" s="34">
        <v>1231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6</v>
      </c>
      <c r="B37" s="32" t="s">
        <v>65</v>
      </c>
      <c r="C37" s="33" t="s">
        <v>66</v>
      </c>
      <c r="D37" s="34">
        <f t="shared" si="0"/>
        <v>3537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3537</v>
      </c>
      <c r="L37" s="34">
        <v>2015</v>
      </c>
      <c r="M37" s="34">
        <v>1522</v>
      </c>
      <c r="N37" s="34">
        <f t="shared" si="4"/>
        <v>3537</v>
      </c>
      <c r="O37" s="34">
        <f t="shared" si="5"/>
        <v>2015</v>
      </c>
      <c r="P37" s="34">
        <v>2015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1522</v>
      </c>
      <c r="V37" s="34">
        <v>1522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6</v>
      </c>
      <c r="B38" s="32" t="s">
        <v>67</v>
      </c>
      <c r="C38" s="33" t="s">
        <v>68</v>
      </c>
      <c r="D38" s="34">
        <f t="shared" si="0"/>
        <v>18947</v>
      </c>
      <c r="E38" s="34">
        <f t="shared" si="1"/>
        <v>0</v>
      </c>
      <c r="F38" s="34">
        <v>0</v>
      </c>
      <c r="G38" s="34">
        <v>0</v>
      </c>
      <c r="H38" s="34">
        <f t="shared" si="2"/>
        <v>14933</v>
      </c>
      <c r="I38" s="34">
        <v>14933</v>
      </c>
      <c r="J38" s="34">
        <v>0</v>
      </c>
      <c r="K38" s="34">
        <f t="shared" si="3"/>
        <v>4014</v>
      </c>
      <c r="L38" s="34">
        <v>0</v>
      </c>
      <c r="M38" s="34">
        <v>4014</v>
      </c>
      <c r="N38" s="34">
        <f t="shared" si="4"/>
        <v>18947</v>
      </c>
      <c r="O38" s="34">
        <f t="shared" si="5"/>
        <v>14933</v>
      </c>
      <c r="P38" s="34">
        <v>14933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4014</v>
      </c>
      <c r="V38" s="34">
        <v>4014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6</v>
      </c>
      <c r="B39" s="32" t="s">
        <v>69</v>
      </c>
      <c r="C39" s="33" t="s">
        <v>70</v>
      </c>
      <c r="D39" s="34">
        <f t="shared" si="0"/>
        <v>11685</v>
      </c>
      <c r="E39" s="34">
        <f t="shared" si="1"/>
        <v>0</v>
      </c>
      <c r="F39" s="34">
        <v>0</v>
      </c>
      <c r="G39" s="34">
        <v>0</v>
      </c>
      <c r="H39" s="34">
        <f t="shared" si="2"/>
        <v>4225</v>
      </c>
      <c r="I39" s="34">
        <v>4225</v>
      </c>
      <c r="J39" s="34">
        <v>0</v>
      </c>
      <c r="K39" s="34">
        <f t="shared" si="3"/>
        <v>7460</v>
      </c>
      <c r="L39" s="34">
        <v>0</v>
      </c>
      <c r="M39" s="34">
        <v>7460</v>
      </c>
      <c r="N39" s="34">
        <f t="shared" si="4"/>
        <v>11715</v>
      </c>
      <c r="O39" s="34">
        <f t="shared" si="5"/>
        <v>4255</v>
      </c>
      <c r="P39" s="34">
        <v>4255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7460</v>
      </c>
      <c r="V39" s="34">
        <v>7460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0</v>
      </c>
      <c r="AB39" s="34">
        <v>0</v>
      </c>
      <c r="AC39" s="34">
        <v>0</v>
      </c>
    </row>
    <row r="40" spans="1:29" ht="13.5">
      <c r="A40" s="31" t="s">
        <v>6</v>
      </c>
      <c r="B40" s="32" t="s">
        <v>71</v>
      </c>
      <c r="C40" s="33" t="s">
        <v>72</v>
      </c>
      <c r="D40" s="34">
        <f t="shared" si="0"/>
        <v>2136</v>
      </c>
      <c r="E40" s="34">
        <f t="shared" si="1"/>
        <v>57</v>
      </c>
      <c r="F40" s="34">
        <v>57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2079</v>
      </c>
      <c r="L40" s="34">
        <v>1143</v>
      </c>
      <c r="M40" s="34">
        <v>936</v>
      </c>
      <c r="N40" s="34">
        <f t="shared" si="4"/>
        <v>2160</v>
      </c>
      <c r="O40" s="34">
        <f t="shared" si="5"/>
        <v>1200</v>
      </c>
      <c r="P40" s="34">
        <v>1200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936</v>
      </c>
      <c r="V40" s="34">
        <v>936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24</v>
      </c>
      <c r="AB40" s="34">
        <v>24</v>
      </c>
      <c r="AC40" s="34">
        <v>0</v>
      </c>
    </row>
    <row r="41" spans="1:29" ht="13.5">
      <c r="A41" s="31" t="s">
        <v>6</v>
      </c>
      <c r="B41" s="32" t="s">
        <v>73</v>
      </c>
      <c r="C41" s="33" t="s">
        <v>74</v>
      </c>
      <c r="D41" s="34">
        <f t="shared" si="0"/>
        <v>6461</v>
      </c>
      <c r="E41" s="34">
        <f t="shared" si="1"/>
        <v>0</v>
      </c>
      <c r="F41" s="34">
        <v>0</v>
      </c>
      <c r="G41" s="34">
        <v>0</v>
      </c>
      <c r="H41" s="34">
        <f t="shared" si="2"/>
        <v>4842</v>
      </c>
      <c r="I41" s="34">
        <v>4842</v>
      </c>
      <c r="J41" s="34">
        <v>0</v>
      </c>
      <c r="K41" s="34">
        <f t="shared" si="3"/>
        <v>1619</v>
      </c>
      <c r="L41" s="34">
        <v>0</v>
      </c>
      <c r="M41" s="34">
        <v>1619</v>
      </c>
      <c r="N41" s="34">
        <f t="shared" si="4"/>
        <v>6514</v>
      </c>
      <c r="O41" s="34">
        <f t="shared" si="5"/>
        <v>4842</v>
      </c>
      <c r="P41" s="34">
        <v>4842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1619</v>
      </c>
      <c r="V41" s="34">
        <v>1619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53</v>
      </c>
      <c r="AB41" s="34">
        <v>53</v>
      </c>
      <c r="AC41" s="34">
        <v>0</v>
      </c>
    </row>
    <row r="42" spans="1:29" ht="13.5">
      <c r="A42" s="31" t="s">
        <v>6</v>
      </c>
      <c r="B42" s="32" t="s">
        <v>75</v>
      </c>
      <c r="C42" s="33" t="s">
        <v>223</v>
      </c>
      <c r="D42" s="34">
        <f t="shared" si="0"/>
        <v>6619</v>
      </c>
      <c r="E42" s="34">
        <f t="shared" si="1"/>
        <v>0</v>
      </c>
      <c r="F42" s="34">
        <v>0</v>
      </c>
      <c r="G42" s="34">
        <v>0</v>
      </c>
      <c r="H42" s="34">
        <f t="shared" si="2"/>
        <v>370</v>
      </c>
      <c r="I42" s="34">
        <v>370</v>
      </c>
      <c r="J42" s="34">
        <v>0</v>
      </c>
      <c r="K42" s="34">
        <f t="shared" si="3"/>
        <v>6249</v>
      </c>
      <c r="L42" s="34">
        <v>0</v>
      </c>
      <c r="M42" s="34">
        <v>6249</v>
      </c>
      <c r="N42" s="34">
        <f t="shared" si="4"/>
        <v>6672</v>
      </c>
      <c r="O42" s="34">
        <f t="shared" si="5"/>
        <v>370</v>
      </c>
      <c r="P42" s="34">
        <v>370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6249</v>
      </c>
      <c r="V42" s="34">
        <v>6249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53</v>
      </c>
      <c r="AB42" s="34">
        <v>53</v>
      </c>
      <c r="AC42" s="34">
        <v>0</v>
      </c>
    </row>
    <row r="43" spans="1:29" ht="13.5">
      <c r="A43" s="31" t="s">
        <v>6</v>
      </c>
      <c r="B43" s="32" t="s">
        <v>76</v>
      </c>
      <c r="C43" s="33" t="s">
        <v>77</v>
      </c>
      <c r="D43" s="34">
        <f t="shared" si="0"/>
        <v>9265</v>
      </c>
      <c r="E43" s="34">
        <f t="shared" si="1"/>
        <v>0</v>
      </c>
      <c r="F43" s="34">
        <v>0</v>
      </c>
      <c r="G43" s="34">
        <v>0</v>
      </c>
      <c r="H43" s="34">
        <f t="shared" si="2"/>
        <v>3714</v>
      </c>
      <c r="I43" s="34">
        <v>3714</v>
      </c>
      <c r="J43" s="34">
        <v>0</v>
      </c>
      <c r="K43" s="34">
        <f t="shared" si="3"/>
        <v>5551</v>
      </c>
      <c r="L43" s="34">
        <v>0</v>
      </c>
      <c r="M43" s="34">
        <v>5551</v>
      </c>
      <c r="N43" s="34">
        <f t="shared" si="4"/>
        <v>9318</v>
      </c>
      <c r="O43" s="34">
        <f t="shared" si="5"/>
        <v>3714</v>
      </c>
      <c r="P43" s="34">
        <v>3714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5551</v>
      </c>
      <c r="V43" s="34">
        <v>5551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53</v>
      </c>
      <c r="AB43" s="34">
        <v>53</v>
      </c>
      <c r="AC43" s="34">
        <v>0</v>
      </c>
    </row>
    <row r="44" spans="1:29" ht="13.5">
      <c r="A44" s="31" t="s">
        <v>6</v>
      </c>
      <c r="B44" s="32" t="s">
        <v>78</v>
      </c>
      <c r="C44" s="33" t="s">
        <v>79</v>
      </c>
      <c r="D44" s="34">
        <f t="shared" si="0"/>
        <v>13482</v>
      </c>
      <c r="E44" s="34">
        <f t="shared" si="1"/>
        <v>0</v>
      </c>
      <c r="F44" s="34">
        <v>0</v>
      </c>
      <c r="G44" s="34">
        <v>0</v>
      </c>
      <c r="H44" s="34">
        <f t="shared" si="2"/>
        <v>7265</v>
      </c>
      <c r="I44" s="34">
        <v>7265</v>
      </c>
      <c r="J44" s="34">
        <v>0</v>
      </c>
      <c r="K44" s="34">
        <f t="shared" si="3"/>
        <v>6217</v>
      </c>
      <c r="L44" s="34">
        <v>0</v>
      </c>
      <c r="M44" s="34">
        <v>6217</v>
      </c>
      <c r="N44" s="34">
        <f t="shared" si="4"/>
        <v>13535</v>
      </c>
      <c r="O44" s="34">
        <f t="shared" si="5"/>
        <v>7265</v>
      </c>
      <c r="P44" s="34">
        <v>7265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6217</v>
      </c>
      <c r="V44" s="34">
        <v>6217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53</v>
      </c>
      <c r="AB44" s="34">
        <v>53</v>
      </c>
      <c r="AC44" s="34">
        <v>0</v>
      </c>
    </row>
    <row r="45" spans="1:29" ht="13.5">
      <c r="A45" s="31" t="s">
        <v>6</v>
      </c>
      <c r="B45" s="32" t="s">
        <v>80</v>
      </c>
      <c r="C45" s="33" t="s">
        <v>81</v>
      </c>
      <c r="D45" s="34">
        <f t="shared" si="0"/>
        <v>9364</v>
      </c>
      <c r="E45" s="34">
        <f t="shared" si="1"/>
        <v>0</v>
      </c>
      <c r="F45" s="34">
        <v>0</v>
      </c>
      <c r="G45" s="34">
        <v>0</v>
      </c>
      <c r="H45" s="34">
        <f t="shared" si="2"/>
        <v>4480</v>
      </c>
      <c r="I45" s="34">
        <v>4480</v>
      </c>
      <c r="J45" s="34">
        <v>0</v>
      </c>
      <c r="K45" s="34">
        <f t="shared" si="3"/>
        <v>4884</v>
      </c>
      <c r="L45" s="34">
        <v>0</v>
      </c>
      <c r="M45" s="34">
        <v>4884</v>
      </c>
      <c r="N45" s="34">
        <f t="shared" si="4"/>
        <v>9417</v>
      </c>
      <c r="O45" s="34">
        <f t="shared" si="5"/>
        <v>4480</v>
      </c>
      <c r="P45" s="34">
        <v>4480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4884</v>
      </c>
      <c r="V45" s="34">
        <v>4884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53</v>
      </c>
      <c r="AB45" s="34">
        <v>53</v>
      </c>
      <c r="AC45" s="34">
        <v>0</v>
      </c>
    </row>
    <row r="46" spans="1:29" ht="13.5">
      <c r="A46" s="31" t="s">
        <v>6</v>
      </c>
      <c r="B46" s="32" t="s">
        <v>82</v>
      </c>
      <c r="C46" s="33" t="s">
        <v>83</v>
      </c>
      <c r="D46" s="34">
        <f t="shared" si="0"/>
        <v>2713</v>
      </c>
      <c r="E46" s="34">
        <f t="shared" si="1"/>
        <v>0</v>
      </c>
      <c r="F46" s="34">
        <v>0</v>
      </c>
      <c r="G46" s="34">
        <v>0</v>
      </c>
      <c r="H46" s="34">
        <f t="shared" si="2"/>
        <v>185</v>
      </c>
      <c r="I46" s="34">
        <v>185</v>
      </c>
      <c r="J46" s="34">
        <v>0</v>
      </c>
      <c r="K46" s="34">
        <f t="shared" si="3"/>
        <v>2528</v>
      </c>
      <c r="L46" s="34">
        <v>0</v>
      </c>
      <c r="M46" s="34">
        <v>2528</v>
      </c>
      <c r="N46" s="34">
        <f t="shared" si="4"/>
        <v>2766</v>
      </c>
      <c r="O46" s="34">
        <f t="shared" si="5"/>
        <v>185</v>
      </c>
      <c r="P46" s="34">
        <v>185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2528</v>
      </c>
      <c r="V46" s="34">
        <v>2528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53</v>
      </c>
      <c r="AB46" s="34">
        <v>53</v>
      </c>
      <c r="AC46" s="34">
        <v>0</v>
      </c>
    </row>
    <row r="47" spans="1:29" ht="13.5">
      <c r="A47" s="31" t="s">
        <v>6</v>
      </c>
      <c r="B47" s="32" t="s">
        <v>84</v>
      </c>
      <c r="C47" s="33" t="s">
        <v>85</v>
      </c>
      <c r="D47" s="34">
        <f t="shared" si="0"/>
        <v>4571</v>
      </c>
      <c r="E47" s="34">
        <f t="shared" si="1"/>
        <v>0</v>
      </c>
      <c r="F47" s="34">
        <v>0</v>
      </c>
      <c r="G47" s="34">
        <v>0</v>
      </c>
      <c r="H47" s="34">
        <f t="shared" si="2"/>
        <v>2272</v>
      </c>
      <c r="I47" s="34">
        <v>2272</v>
      </c>
      <c r="J47" s="34">
        <v>0</v>
      </c>
      <c r="K47" s="34">
        <f t="shared" si="3"/>
        <v>2299</v>
      </c>
      <c r="L47" s="34">
        <v>0</v>
      </c>
      <c r="M47" s="34">
        <v>2299</v>
      </c>
      <c r="N47" s="34">
        <f t="shared" si="4"/>
        <v>4948</v>
      </c>
      <c r="O47" s="34">
        <f t="shared" si="5"/>
        <v>2272</v>
      </c>
      <c r="P47" s="34">
        <v>2272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2299</v>
      </c>
      <c r="V47" s="34">
        <v>2299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377</v>
      </c>
      <c r="AB47" s="34">
        <v>377</v>
      </c>
      <c r="AC47" s="34">
        <v>0</v>
      </c>
    </row>
    <row r="48" spans="1:29" ht="13.5">
      <c r="A48" s="31" t="s">
        <v>6</v>
      </c>
      <c r="B48" s="32" t="s">
        <v>86</v>
      </c>
      <c r="C48" s="33" t="s">
        <v>87</v>
      </c>
      <c r="D48" s="34">
        <f t="shared" si="0"/>
        <v>3330</v>
      </c>
      <c r="E48" s="34">
        <f t="shared" si="1"/>
        <v>0</v>
      </c>
      <c r="F48" s="34">
        <v>0</v>
      </c>
      <c r="G48" s="34">
        <v>0</v>
      </c>
      <c r="H48" s="34">
        <f t="shared" si="2"/>
        <v>2225</v>
      </c>
      <c r="I48" s="34">
        <v>2225</v>
      </c>
      <c r="J48" s="34">
        <v>0</v>
      </c>
      <c r="K48" s="34">
        <f t="shared" si="3"/>
        <v>1105</v>
      </c>
      <c r="L48" s="34">
        <v>0</v>
      </c>
      <c r="M48" s="34">
        <v>1105</v>
      </c>
      <c r="N48" s="34">
        <f t="shared" si="4"/>
        <v>6660</v>
      </c>
      <c r="O48" s="34">
        <f t="shared" si="5"/>
        <v>2225</v>
      </c>
      <c r="P48" s="34">
        <v>2225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1105</v>
      </c>
      <c r="V48" s="34">
        <v>1105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3330</v>
      </c>
      <c r="AB48" s="34">
        <v>2225</v>
      </c>
      <c r="AC48" s="34">
        <v>1105</v>
      </c>
    </row>
    <row r="49" spans="1:29" ht="13.5">
      <c r="A49" s="31" t="s">
        <v>6</v>
      </c>
      <c r="B49" s="32" t="s">
        <v>88</v>
      </c>
      <c r="C49" s="33" t="s">
        <v>3</v>
      </c>
      <c r="D49" s="34">
        <f t="shared" si="0"/>
        <v>3781</v>
      </c>
      <c r="E49" s="34">
        <f t="shared" si="1"/>
        <v>0</v>
      </c>
      <c r="F49" s="34">
        <v>0</v>
      </c>
      <c r="G49" s="34">
        <v>0</v>
      </c>
      <c r="H49" s="34">
        <f t="shared" si="2"/>
        <v>2808</v>
      </c>
      <c r="I49" s="34">
        <v>2808</v>
      </c>
      <c r="J49" s="34">
        <v>0</v>
      </c>
      <c r="K49" s="34">
        <f t="shared" si="3"/>
        <v>973</v>
      </c>
      <c r="L49" s="34">
        <v>0</v>
      </c>
      <c r="M49" s="34">
        <v>973</v>
      </c>
      <c r="N49" s="34">
        <f t="shared" si="4"/>
        <v>3804</v>
      </c>
      <c r="O49" s="34">
        <f t="shared" si="5"/>
        <v>2808</v>
      </c>
      <c r="P49" s="34">
        <v>2808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973</v>
      </c>
      <c r="V49" s="34">
        <v>973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23</v>
      </c>
      <c r="AB49" s="34">
        <v>23</v>
      </c>
      <c r="AC49" s="34">
        <v>0</v>
      </c>
    </row>
    <row r="50" spans="1:29" ht="13.5">
      <c r="A50" s="31" t="s">
        <v>6</v>
      </c>
      <c r="B50" s="32" t="s">
        <v>89</v>
      </c>
      <c r="C50" s="33" t="s">
        <v>5</v>
      </c>
      <c r="D50" s="34">
        <f t="shared" si="0"/>
        <v>9820</v>
      </c>
      <c r="E50" s="34">
        <f t="shared" si="1"/>
        <v>0</v>
      </c>
      <c r="F50" s="34">
        <v>0</v>
      </c>
      <c r="G50" s="34">
        <v>0</v>
      </c>
      <c r="H50" s="34">
        <f t="shared" si="2"/>
        <v>4736</v>
      </c>
      <c r="I50" s="34">
        <v>4736</v>
      </c>
      <c r="J50" s="34">
        <v>0</v>
      </c>
      <c r="K50" s="34">
        <f t="shared" si="3"/>
        <v>5084</v>
      </c>
      <c r="L50" s="34">
        <v>0</v>
      </c>
      <c r="M50" s="34">
        <v>5084</v>
      </c>
      <c r="N50" s="34">
        <f t="shared" si="4"/>
        <v>9870</v>
      </c>
      <c r="O50" s="34">
        <f t="shared" si="5"/>
        <v>4736</v>
      </c>
      <c r="P50" s="34">
        <v>4736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5084</v>
      </c>
      <c r="V50" s="34">
        <v>5084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50</v>
      </c>
      <c r="AB50" s="34">
        <v>50</v>
      </c>
      <c r="AC50" s="34">
        <v>0</v>
      </c>
    </row>
    <row r="51" spans="1:29" ht="13.5">
      <c r="A51" s="31" t="s">
        <v>6</v>
      </c>
      <c r="B51" s="32" t="s">
        <v>90</v>
      </c>
      <c r="C51" s="33" t="s">
        <v>91</v>
      </c>
      <c r="D51" s="34">
        <f t="shared" si="0"/>
        <v>11870</v>
      </c>
      <c r="E51" s="34">
        <f t="shared" si="1"/>
        <v>0</v>
      </c>
      <c r="F51" s="34">
        <v>0</v>
      </c>
      <c r="G51" s="34">
        <v>0</v>
      </c>
      <c r="H51" s="34">
        <f t="shared" si="2"/>
        <v>5350</v>
      </c>
      <c r="I51" s="34">
        <v>5350</v>
      </c>
      <c r="J51" s="34">
        <v>0</v>
      </c>
      <c r="K51" s="34">
        <f t="shared" si="3"/>
        <v>6520</v>
      </c>
      <c r="L51" s="34">
        <v>0</v>
      </c>
      <c r="M51" s="34">
        <v>6520</v>
      </c>
      <c r="N51" s="34">
        <f t="shared" si="4"/>
        <v>11898</v>
      </c>
      <c r="O51" s="34">
        <f t="shared" si="5"/>
        <v>5350</v>
      </c>
      <c r="P51" s="34">
        <v>5350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6520</v>
      </c>
      <c r="V51" s="34">
        <v>6520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28</v>
      </c>
      <c r="AB51" s="34">
        <v>28</v>
      </c>
      <c r="AC51" s="34">
        <v>0</v>
      </c>
    </row>
    <row r="52" spans="1:29" ht="13.5">
      <c r="A52" s="31" t="s">
        <v>6</v>
      </c>
      <c r="B52" s="32" t="s">
        <v>92</v>
      </c>
      <c r="C52" s="33" t="s">
        <v>93</v>
      </c>
      <c r="D52" s="34">
        <f t="shared" si="0"/>
        <v>4668</v>
      </c>
      <c r="E52" s="34">
        <f t="shared" si="1"/>
        <v>0</v>
      </c>
      <c r="F52" s="34">
        <v>0</v>
      </c>
      <c r="G52" s="34">
        <v>0</v>
      </c>
      <c r="H52" s="34">
        <f t="shared" si="2"/>
        <v>4668</v>
      </c>
      <c r="I52" s="34">
        <v>1606</v>
      </c>
      <c r="J52" s="34">
        <v>3062</v>
      </c>
      <c r="K52" s="34">
        <f t="shared" si="3"/>
        <v>0</v>
      </c>
      <c r="L52" s="34">
        <v>0</v>
      </c>
      <c r="M52" s="34">
        <v>0</v>
      </c>
      <c r="N52" s="34">
        <f t="shared" si="4"/>
        <v>4668</v>
      </c>
      <c r="O52" s="34">
        <f t="shared" si="5"/>
        <v>1606</v>
      </c>
      <c r="P52" s="34">
        <v>1606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3062</v>
      </c>
      <c r="V52" s="34">
        <v>3062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0</v>
      </c>
      <c r="AB52" s="34">
        <v>0</v>
      </c>
      <c r="AC52" s="34">
        <v>0</v>
      </c>
    </row>
    <row r="53" spans="1:29" ht="13.5">
      <c r="A53" s="31" t="s">
        <v>6</v>
      </c>
      <c r="B53" s="32" t="s">
        <v>94</v>
      </c>
      <c r="C53" s="33" t="s">
        <v>95</v>
      </c>
      <c r="D53" s="34">
        <f t="shared" si="0"/>
        <v>2769</v>
      </c>
      <c r="E53" s="34">
        <f t="shared" si="1"/>
        <v>0</v>
      </c>
      <c r="F53" s="34">
        <v>0</v>
      </c>
      <c r="G53" s="34">
        <v>0</v>
      </c>
      <c r="H53" s="34">
        <f t="shared" si="2"/>
        <v>2769</v>
      </c>
      <c r="I53" s="34">
        <v>431</v>
      </c>
      <c r="J53" s="34">
        <v>2338</v>
      </c>
      <c r="K53" s="34">
        <f t="shared" si="3"/>
        <v>0</v>
      </c>
      <c r="L53" s="34">
        <v>0</v>
      </c>
      <c r="M53" s="34">
        <v>0</v>
      </c>
      <c r="N53" s="34">
        <f t="shared" si="4"/>
        <v>2769</v>
      </c>
      <c r="O53" s="34">
        <f t="shared" si="5"/>
        <v>431</v>
      </c>
      <c r="P53" s="34">
        <v>431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2338</v>
      </c>
      <c r="V53" s="34">
        <v>2338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0</v>
      </c>
      <c r="AB53" s="34">
        <v>0</v>
      </c>
      <c r="AC53" s="34">
        <v>0</v>
      </c>
    </row>
    <row r="54" spans="1:29" ht="13.5">
      <c r="A54" s="31" t="s">
        <v>6</v>
      </c>
      <c r="B54" s="32" t="s">
        <v>96</v>
      </c>
      <c r="C54" s="33" t="s">
        <v>97</v>
      </c>
      <c r="D54" s="34">
        <f t="shared" si="0"/>
        <v>1740</v>
      </c>
      <c r="E54" s="34">
        <f t="shared" si="1"/>
        <v>0</v>
      </c>
      <c r="F54" s="34">
        <v>0</v>
      </c>
      <c r="G54" s="34">
        <v>0</v>
      </c>
      <c r="H54" s="34">
        <f t="shared" si="2"/>
        <v>1740</v>
      </c>
      <c r="I54" s="34">
        <v>647</v>
      </c>
      <c r="J54" s="34">
        <v>1093</v>
      </c>
      <c r="K54" s="34">
        <f t="shared" si="3"/>
        <v>0</v>
      </c>
      <c r="L54" s="34">
        <v>0</v>
      </c>
      <c r="M54" s="34">
        <v>0</v>
      </c>
      <c r="N54" s="34">
        <f t="shared" si="4"/>
        <v>1740</v>
      </c>
      <c r="O54" s="34">
        <f t="shared" si="5"/>
        <v>647</v>
      </c>
      <c r="P54" s="34">
        <v>647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1093</v>
      </c>
      <c r="V54" s="34">
        <v>1093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0</v>
      </c>
      <c r="AB54" s="34">
        <v>0</v>
      </c>
      <c r="AC54" s="34">
        <v>0</v>
      </c>
    </row>
    <row r="55" spans="1:29" ht="13.5">
      <c r="A55" s="31" t="s">
        <v>6</v>
      </c>
      <c r="B55" s="32" t="s">
        <v>98</v>
      </c>
      <c r="C55" s="33" t="s">
        <v>99</v>
      </c>
      <c r="D55" s="34">
        <f t="shared" si="0"/>
        <v>448</v>
      </c>
      <c r="E55" s="34">
        <f t="shared" si="1"/>
        <v>0</v>
      </c>
      <c r="F55" s="34">
        <v>0</v>
      </c>
      <c r="G55" s="34">
        <v>0</v>
      </c>
      <c r="H55" s="34">
        <f t="shared" si="2"/>
        <v>448</v>
      </c>
      <c r="I55" s="34">
        <v>233</v>
      </c>
      <c r="J55" s="34">
        <v>215</v>
      </c>
      <c r="K55" s="34">
        <f t="shared" si="3"/>
        <v>0</v>
      </c>
      <c r="L55" s="34">
        <v>0</v>
      </c>
      <c r="M55" s="34">
        <v>0</v>
      </c>
      <c r="N55" s="34">
        <f t="shared" si="4"/>
        <v>448</v>
      </c>
      <c r="O55" s="34">
        <f t="shared" si="5"/>
        <v>233</v>
      </c>
      <c r="P55" s="34">
        <v>233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215</v>
      </c>
      <c r="V55" s="34">
        <v>215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0</v>
      </c>
      <c r="AB55" s="34">
        <v>0</v>
      </c>
      <c r="AC55" s="34">
        <v>0</v>
      </c>
    </row>
    <row r="56" spans="1:29" ht="13.5">
      <c r="A56" s="31" t="s">
        <v>6</v>
      </c>
      <c r="B56" s="32" t="s">
        <v>100</v>
      </c>
      <c r="C56" s="33" t="s">
        <v>101</v>
      </c>
      <c r="D56" s="34">
        <f t="shared" si="0"/>
        <v>10629</v>
      </c>
      <c r="E56" s="34">
        <f t="shared" si="1"/>
        <v>1506</v>
      </c>
      <c r="F56" s="34">
        <v>509</v>
      </c>
      <c r="G56" s="34">
        <v>997</v>
      </c>
      <c r="H56" s="34">
        <f t="shared" si="2"/>
        <v>6550</v>
      </c>
      <c r="I56" s="34">
        <v>6550</v>
      </c>
      <c r="J56" s="34">
        <v>0</v>
      </c>
      <c r="K56" s="34">
        <f t="shared" si="3"/>
        <v>2573</v>
      </c>
      <c r="L56" s="34">
        <v>0</v>
      </c>
      <c r="M56" s="34">
        <v>2573</v>
      </c>
      <c r="N56" s="34">
        <f t="shared" si="4"/>
        <v>14202</v>
      </c>
      <c r="O56" s="34">
        <f t="shared" si="5"/>
        <v>7059</v>
      </c>
      <c r="P56" s="34">
        <v>7059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6967</v>
      </c>
      <c r="V56" s="34">
        <v>3570</v>
      </c>
      <c r="W56" s="34">
        <v>3397</v>
      </c>
      <c r="X56" s="34">
        <v>0</v>
      </c>
      <c r="Y56" s="34">
        <v>0</v>
      </c>
      <c r="Z56" s="34">
        <v>0</v>
      </c>
      <c r="AA56" s="34">
        <f t="shared" si="7"/>
        <v>176</v>
      </c>
      <c r="AB56" s="34">
        <v>176</v>
      </c>
      <c r="AC56" s="34">
        <v>0</v>
      </c>
    </row>
    <row r="57" spans="1:29" ht="13.5">
      <c r="A57" s="31" t="s">
        <v>6</v>
      </c>
      <c r="B57" s="32" t="s">
        <v>102</v>
      </c>
      <c r="C57" s="33" t="s">
        <v>103</v>
      </c>
      <c r="D57" s="34">
        <f t="shared" si="0"/>
        <v>2831</v>
      </c>
      <c r="E57" s="34">
        <f t="shared" si="1"/>
        <v>7</v>
      </c>
      <c r="F57" s="34">
        <v>0</v>
      </c>
      <c r="G57" s="34">
        <v>7</v>
      </c>
      <c r="H57" s="34">
        <f t="shared" si="2"/>
        <v>785</v>
      </c>
      <c r="I57" s="34">
        <v>785</v>
      </c>
      <c r="J57" s="34">
        <v>0</v>
      </c>
      <c r="K57" s="34">
        <f t="shared" si="3"/>
        <v>2039</v>
      </c>
      <c r="L57" s="34">
        <v>0</v>
      </c>
      <c r="M57" s="34">
        <v>2039</v>
      </c>
      <c r="N57" s="34">
        <f t="shared" si="4"/>
        <v>2949</v>
      </c>
      <c r="O57" s="34">
        <f t="shared" si="5"/>
        <v>785</v>
      </c>
      <c r="P57" s="34">
        <v>785</v>
      </c>
      <c r="Q57" s="34">
        <v>0</v>
      </c>
      <c r="R57" s="34">
        <v>0</v>
      </c>
      <c r="S57" s="34">
        <v>0</v>
      </c>
      <c r="T57" s="34">
        <v>0</v>
      </c>
      <c r="U57" s="34">
        <f t="shared" si="6"/>
        <v>2046</v>
      </c>
      <c r="V57" s="34">
        <v>2046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7"/>
        <v>118</v>
      </c>
      <c r="AB57" s="34">
        <v>118</v>
      </c>
      <c r="AC57" s="34">
        <v>0</v>
      </c>
    </row>
    <row r="58" spans="1:29" ht="13.5">
      <c r="A58" s="31" t="s">
        <v>6</v>
      </c>
      <c r="B58" s="32" t="s">
        <v>104</v>
      </c>
      <c r="C58" s="33" t="s">
        <v>224</v>
      </c>
      <c r="D58" s="34">
        <f t="shared" si="0"/>
        <v>3790</v>
      </c>
      <c r="E58" s="34">
        <f t="shared" si="1"/>
        <v>0</v>
      </c>
      <c r="F58" s="34">
        <v>0</v>
      </c>
      <c r="G58" s="34">
        <v>0</v>
      </c>
      <c r="H58" s="34">
        <f t="shared" si="2"/>
        <v>2554</v>
      </c>
      <c r="I58" s="34">
        <v>2296</v>
      </c>
      <c r="J58" s="34">
        <v>258</v>
      </c>
      <c r="K58" s="34">
        <f t="shared" si="3"/>
        <v>1236</v>
      </c>
      <c r="L58" s="34">
        <v>0</v>
      </c>
      <c r="M58" s="34">
        <v>1236</v>
      </c>
      <c r="N58" s="34">
        <f t="shared" si="4"/>
        <v>3790</v>
      </c>
      <c r="O58" s="34">
        <f t="shared" si="5"/>
        <v>2296</v>
      </c>
      <c r="P58" s="34">
        <v>2296</v>
      </c>
      <c r="Q58" s="34">
        <v>0</v>
      </c>
      <c r="R58" s="34">
        <v>0</v>
      </c>
      <c r="S58" s="34">
        <v>0</v>
      </c>
      <c r="T58" s="34">
        <v>0</v>
      </c>
      <c r="U58" s="34">
        <f t="shared" si="6"/>
        <v>1494</v>
      </c>
      <c r="V58" s="34">
        <v>1388</v>
      </c>
      <c r="W58" s="34">
        <v>0</v>
      </c>
      <c r="X58" s="34">
        <v>0</v>
      </c>
      <c r="Y58" s="34">
        <v>0</v>
      </c>
      <c r="Z58" s="34">
        <v>106</v>
      </c>
      <c r="AA58" s="34">
        <f t="shared" si="7"/>
        <v>0</v>
      </c>
      <c r="AB58" s="34">
        <v>0</v>
      </c>
      <c r="AC58" s="34">
        <v>0</v>
      </c>
    </row>
    <row r="59" spans="1:29" ht="13.5">
      <c r="A59" s="31" t="s">
        <v>6</v>
      </c>
      <c r="B59" s="32" t="s">
        <v>105</v>
      </c>
      <c r="C59" s="33" t="s">
        <v>106</v>
      </c>
      <c r="D59" s="34">
        <f t="shared" si="0"/>
        <v>1652</v>
      </c>
      <c r="E59" s="34">
        <f t="shared" si="1"/>
        <v>0</v>
      </c>
      <c r="F59" s="34">
        <v>0</v>
      </c>
      <c r="G59" s="34">
        <v>0</v>
      </c>
      <c r="H59" s="34">
        <f t="shared" si="2"/>
        <v>225</v>
      </c>
      <c r="I59" s="34">
        <v>225</v>
      </c>
      <c r="J59" s="34">
        <v>0</v>
      </c>
      <c r="K59" s="34">
        <f t="shared" si="3"/>
        <v>1427</v>
      </c>
      <c r="L59" s="34">
        <v>0</v>
      </c>
      <c r="M59" s="34">
        <v>1427</v>
      </c>
      <c r="N59" s="34">
        <f t="shared" si="4"/>
        <v>1656</v>
      </c>
      <c r="O59" s="34">
        <f t="shared" si="5"/>
        <v>225</v>
      </c>
      <c r="P59" s="34">
        <v>225</v>
      </c>
      <c r="Q59" s="34">
        <v>0</v>
      </c>
      <c r="R59" s="34">
        <v>0</v>
      </c>
      <c r="S59" s="34">
        <v>0</v>
      </c>
      <c r="T59" s="34">
        <v>0</v>
      </c>
      <c r="U59" s="34">
        <f t="shared" si="6"/>
        <v>1427</v>
      </c>
      <c r="V59" s="34">
        <v>1427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7"/>
        <v>4</v>
      </c>
      <c r="AB59" s="34">
        <v>4</v>
      </c>
      <c r="AC59" s="34">
        <v>0</v>
      </c>
    </row>
    <row r="60" spans="1:29" ht="13.5">
      <c r="A60" s="31" t="s">
        <v>6</v>
      </c>
      <c r="B60" s="32" t="s">
        <v>107</v>
      </c>
      <c r="C60" s="33" t="s">
        <v>108</v>
      </c>
      <c r="D60" s="34">
        <f t="shared" si="0"/>
        <v>2732</v>
      </c>
      <c r="E60" s="34">
        <f t="shared" si="1"/>
        <v>0</v>
      </c>
      <c r="F60" s="34">
        <v>0</v>
      </c>
      <c r="G60" s="34">
        <v>0</v>
      </c>
      <c r="H60" s="34">
        <f t="shared" si="2"/>
        <v>953</v>
      </c>
      <c r="I60" s="34">
        <v>953</v>
      </c>
      <c r="J60" s="34">
        <v>0</v>
      </c>
      <c r="K60" s="34">
        <f t="shared" si="3"/>
        <v>1779</v>
      </c>
      <c r="L60" s="34">
        <v>0</v>
      </c>
      <c r="M60" s="34">
        <v>1779</v>
      </c>
      <c r="N60" s="34">
        <f t="shared" si="4"/>
        <v>2732</v>
      </c>
      <c r="O60" s="34">
        <f t="shared" si="5"/>
        <v>953</v>
      </c>
      <c r="P60" s="34">
        <v>953</v>
      </c>
      <c r="Q60" s="34">
        <v>0</v>
      </c>
      <c r="R60" s="34">
        <v>0</v>
      </c>
      <c r="S60" s="34">
        <v>0</v>
      </c>
      <c r="T60" s="34">
        <v>0</v>
      </c>
      <c r="U60" s="34">
        <f t="shared" si="6"/>
        <v>1779</v>
      </c>
      <c r="V60" s="34">
        <v>1779</v>
      </c>
      <c r="W60" s="34">
        <v>0</v>
      </c>
      <c r="X60" s="34">
        <v>0</v>
      </c>
      <c r="Y60" s="34">
        <v>0</v>
      </c>
      <c r="Z60" s="34">
        <v>0</v>
      </c>
      <c r="AA60" s="34">
        <f t="shared" si="7"/>
        <v>0</v>
      </c>
      <c r="AB60" s="34">
        <v>0</v>
      </c>
      <c r="AC60" s="34">
        <v>0</v>
      </c>
    </row>
    <row r="61" spans="1:29" ht="13.5">
      <c r="A61" s="31" t="s">
        <v>6</v>
      </c>
      <c r="B61" s="32" t="s">
        <v>109</v>
      </c>
      <c r="C61" s="33" t="s">
        <v>110</v>
      </c>
      <c r="D61" s="34">
        <f t="shared" si="0"/>
        <v>4481</v>
      </c>
      <c r="E61" s="34">
        <f t="shared" si="1"/>
        <v>0</v>
      </c>
      <c r="F61" s="34">
        <v>0</v>
      </c>
      <c r="G61" s="34">
        <v>0</v>
      </c>
      <c r="H61" s="34">
        <f t="shared" si="2"/>
        <v>1097</v>
      </c>
      <c r="I61" s="34">
        <v>1097</v>
      </c>
      <c r="J61" s="34">
        <v>0</v>
      </c>
      <c r="K61" s="34">
        <f t="shared" si="3"/>
        <v>3384</v>
      </c>
      <c r="L61" s="34">
        <v>0</v>
      </c>
      <c r="M61" s="34">
        <v>3384</v>
      </c>
      <c r="N61" s="34">
        <f t="shared" si="4"/>
        <v>4481</v>
      </c>
      <c r="O61" s="34">
        <f t="shared" si="5"/>
        <v>1097</v>
      </c>
      <c r="P61" s="34">
        <v>1097</v>
      </c>
      <c r="Q61" s="34">
        <v>0</v>
      </c>
      <c r="R61" s="34">
        <v>0</v>
      </c>
      <c r="S61" s="34">
        <v>0</v>
      </c>
      <c r="T61" s="34">
        <v>0</v>
      </c>
      <c r="U61" s="34">
        <f t="shared" si="6"/>
        <v>3384</v>
      </c>
      <c r="V61" s="34">
        <v>3384</v>
      </c>
      <c r="W61" s="34">
        <v>0</v>
      </c>
      <c r="X61" s="34">
        <v>0</v>
      </c>
      <c r="Y61" s="34">
        <v>0</v>
      </c>
      <c r="Z61" s="34">
        <v>0</v>
      </c>
      <c r="AA61" s="34">
        <f t="shared" si="7"/>
        <v>0</v>
      </c>
      <c r="AB61" s="34">
        <v>0</v>
      </c>
      <c r="AC61" s="34">
        <v>0</v>
      </c>
    </row>
    <row r="62" spans="1:29" ht="13.5">
      <c r="A62" s="31" t="s">
        <v>6</v>
      </c>
      <c r="B62" s="32" t="s">
        <v>111</v>
      </c>
      <c r="C62" s="33" t="s">
        <v>112</v>
      </c>
      <c r="D62" s="34">
        <f t="shared" si="0"/>
        <v>2179</v>
      </c>
      <c r="E62" s="34">
        <f t="shared" si="1"/>
        <v>0</v>
      </c>
      <c r="F62" s="34">
        <v>0</v>
      </c>
      <c r="G62" s="34">
        <v>0</v>
      </c>
      <c r="H62" s="34">
        <f t="shared" si="2"/>
        <v>1400</v>
      </c>
      <c r="I62" s="34">
        <v>1400</v>
      </c>
      <c r="J62" s="34">
        <v>0</v>
      </c>
      <c r="K62" s="34">
        <f t="shared" si="3"/>
        <v>779</v>
      </c>
      <c r="L62" s="34">
        <v>0</v>
      </c>
      <c r="M62" s="34">
        <v>779</v>
      </c>
      <c r="N62" s="34">
        <f t="shared" si="4"/>
        <v>2314</v>
      </c>
      <c r="O62" s="34">
        <f t="shared" si="5"/>
        <v>1400</v>
      </c>
      <c r="P62" s="34">
        <v>1400</v>
      </c>
      <c r="Q62" s="34">
        <v>0</v>
      </c>
      <c r="R62" s="34">
        <v>0</v>
      </c>
      <c r="S62" s="34">
        <v>0</v>
      </c>
      <c r="T62" s="34">
        <v>0</v>
      </c>
      <c r="U62" s="34">
        <f t="shared" si="6"/>
        <v>779</v>
      </c>
      <c r="V62" s="34">
        <v>779</v>
      </c>
      <c r="W62" s="34">
        <v>0</v>
      </c>
      <c r="X62" s="34">
        <v>0</v>
      </c>
      <c r="Y62" s="34">
        <v>0</v>
      </c>
      <c r="Z62" s="34">
        <v>0</v>
      </c>
      <c r="AA62" s="34">
        <f t="shared" si="7"/>
        <v>135</v>
      </c>
      <c r="AB62" s="34">
        <v>135</v>
      </c>
      <c r="AC62" s="34">
        <v>0</v>
      </c>
    </row>
    <row r="63" spans="1:29" ht="13.5">
      <c r="A63" s="31" t="s">
        <v>6</v>
      </c>
      <c r="B63" s="32" t="s">
        <v>113</v>
      </c>
      <c r="C63" s="33" t="s">
        <v>114</v>
      </c>
      <c r="D63" s="34">
        <f t="shared" si="0"/>
        <v>6980</v>
      </c>
      <c r="E63" s="34">
        <f t="shared" si="1"/>
        <v>3857</v>
      </c>
      <c r="F63" s="34">
        <v>3857</v>
      </c>
      <c r="G63" s="34">
        <v>0</v>
      </c>
      <c r="H63" s="34">
        <f t="shared" si="2"/>
        <v>0</v>
      </c>
      <c r="I63" s="34">
        <v>0</v>
      </c>
      <c r="J63" s="34">
        <v>0</v>
      </c>
      <c r="K63" s="34">
        <f t="shared" si="3"/>
        <v>3123</v>
      </c>
      <c r="L63" s="34">
        <v>0</v>
      </c>
      <c r="M63" s="34">
        <v>3123</v>
      </c>
      <c r="N63" s="34">
        <f t="shared" si="4"/>
        <v>6980</v>
      </c>
      <c r="O63" s="34">
        <f t="shared" si="5"/>
        <v>3857</v>
      </c>
      <c r="P63" s="34">
        <v>3857</v>
      </c>
      <c r="Q63" s="34">
        <v>0</v>
      </c>
      <c r="R63" s="34">
        <v>0</v>
      </c>
      <c r="S63" s="34">
        <v>0</v>
      </c>
      <c r="T63" s="34">
        <v>0</v>
      </c>
      <c r="U63" s="34">
        <f t="shared" si="6"/>
        <v>3123</v>
      </c>
      <c r="V63" s="34">
        <v>0</v>
      </c>
      <c r="W63" s="34">
        <v>3123</v>
      </c>
      <c r="X63" s="34">
        <v>0</v>
      </c>
      <c r="Y63" s="34">
        <v>0</v>
      </c>
      <c r="Z63" s="34">
        <v>0</v>
      </c>
      <c r="AA63" s="34">
        <f t="shared" si="7"/>
        <v>0</v>
      </c>
      <c r="AB63" s="34">
        <v>0</v>
      </c>
      <c r="AC63" s="34">
        <v>0</v>
      </c>
    </row>
    <row r="64" spans="1:29" ht="13.5">
      <c r="A64" s="31" t="s">
        <v>6</v>
      </c>
      <c r="B64" s="32" t="s">
        <v>115</v>
      </c>
      <c r="C64" s="33" t="s">
        <v>196</v>
      </c>
      <c r="D64" s="34">
        <f t="shared" si="0"/>
        <v>8441</v>
      </c>
      <c r="E64" s="34">
        <f t="shared" si="1"/>
        <v>0</v>
      </c>
      <c r="F64" s="34">
        <v>0</v>
      </c>
      <c r="G64" s="34">
        <v>0</v>
      </c>
      <c r="H64" s="34">
        <f t="shared" si="2"/>
        <v>7034</v>
      </c>
      <c r="I64" s="34">
        <v>7034</v>
      </c>
      <c r="J64" s="34">
        <v>0</v>
      </c>
      <c r="K64" s="34">
        <f t="shared" si="3"/>
        <v>1407</v>
      </c>
      <c r="L64" s="34">
        <v>0</v>
      </c>
      <c r="M64" s="34">
        <v>1407</v>
      </c>
      <c r="N64" s="34">
        <f t="shared" si="4"/>
        <v>8479</v>
      </c>
      <c r="O64" s="34">
        <f t="shared" si="5"/>
        <v>7034</v>
      </c>
      <c r="P64" s="34">
        <v>7034</v>
      </c>
      <c r="Q64" s="34">
        <v>0</v>
      </c>
      <c r="R64" s="34">
        <v>0</v>
      </c>
      <c r="S64" s="34">
        <v>0</v>
      </c>
      <c r="T64" s="34">
        <v>0</v>
      </c>
      <c r="U64" s="34">
        <f t="shared" si="6"/>
        <v>1407</v>
      </c>
      <c r="V64" s="34">
        <v>1407</v>
      </c>
      <c r="W64" s="34">
        <v>0</v>
      </c>
      <c r="X64" s="34">
        <v>0</v>
      </c>
      <c r="Y64" s="34">
        <v>0</v>
      </c>
      <c r="Z64" s="34">
        <v>0</v>
      </c>
      <c r="AA64" s="34">
        <f t="shared" si="7"/>
        <v>38</v>
      </c>
      <c r="AB64" s="34">
        <v>38</v>
      </c>
      <c r="AC64" s="34">
        <v>0</v>
      </c>
    </row>
    <row r="65" spans="1:29" ht="13.5">
      <c r="A65" s="31" t="s">
        <v>6</v>
      </c>
      <c r="B65" s="32" t="s">
        <v>116</v>
      </c>
      <c r="C65" s="33" t="s">
        <v>117</v>
      </c>
      <c r="D65" s="34">
        <f t="shared" si="0"/>
        <v>4584</v>
      </c>
      <c r="E65" s="34">
        <f t="shared" si="1"/>
        <v>0</v>
      </c>
      <c r="F65" s="34">
        <v>0</v>
      </c>
      <c r="G65" s="34">
        <v>0</v>
      </c>
      <c r="H65" s="34">
        <f t="shared" si="2"/>
        <v>2917</v>
      </c>
      <c r="I65" s="34">
        <v>2917</v>
      </c>
      <c r="J65" s="34">
        <v>0</v>
      </c>
      <c r="K65" s="34">
        <f t="shared" si="3"/>
        <v>1667</v>
      </c>
      <c r="L65" s="34">
        <v>0</v>
      </c>
      <c r="M65" s="34">
        <v>1667</v>
      </c>
      <c r="N65" s="34">
        <f t="shared" si="4"/>
        <v>4623</v>
      </c>
      <c r="O65" s="34">
        <f t="shared" si="5"/>
        <v>2917</v>
      </c>
      <c r="P65" s="34">
        <v>2917</v>
      </c>
      <c r="Q65" s="34">
        <v>0</v>
      </c>
      <c r="R65" s="34">
        <v>0</v>
      </c>
      <c r="S65" s="34">
        <v>0</v>
      </c>
      <c r="T65" s="34">
        <v>0</v>
      </c>
      <c r="U65" s="34">
        <f t="shared" si="6"/>
        <v>1667</v>
      </c>
      <c r="V65" s="34">
        <v>1667</v>
      </c>
      <c r="W65" s="34">
        <v>0</v>
      </c>
      <c r="X65" s="34">
        <v>0</v>
      </c>
      <c r="Y65" s="34">
        <v>0</v>
      </c>
      <c r="Z65" s="34">
        <v>0</v>
      </c>
      <c r="AA65" s="34">
        <f t="shared" si="7"/>
        <v>39</v>
      </c>
      <c r="AB65" s="34">
        <v>39</v>
      </c>
      <c r="AC65" s="34">
        <v>0</v>
      </c>
    </row>
    <row r="66" spans="1:29" ht="13.5">
      <c r="A66" s="31" t="s">
        <v>6</v>
      </c>
      <c r="B66" s="32" t="s">
        <v>118</v>
      </c>
      <c r="C66" s="33" t="s">
        <v>119</v>
      </c>
      <c r="D66" s="34">
        <f t="shared" si="0"/>
        <v>1976</v>
      </c>
      <c r="E66" s="34">
        <f t="shared" si="1"/>
        <v>0</v>
      </c>
      <c r="F66" s="34">
        <v>0</v>
      </c>
      <c r="G66" s="34">
        <v>0</v>
      </c>
      <c r="H66" s="34">
        <f t="shared" si="2"/>
        <v>0</v>
      </c>
      <c r="I66" s="34">
        <v>0</v>
      </c>
      <c r="J66" s="34">
        <v>0</v>
      </c>
      <c r="K66" s="34">
        <f t="shared" si="3"/>
        <v>1976</v>
      </c>
      <c r="L66" s="34">
        <v>1600</v>
      </c>
      <c r="M66" s="34">
        <v>376</v>
      </c>
      <c r="N66" s="34">
        <f t="shared" si="4"/>
        <v>2034</v>
      </c>
      <c r="O66" s="34">
        <f t="shared" si="5"/>
        <v>1600</v>
      </c>
      <c r="P66" s="34">
        <v>1600</v>
      </c>
      <c r="Q66" s="34">
        <v>0</v>
      </c>
      <c r="R66" s="34">
        <v>0</v>
      </c>
      <c r="S66" s="34">
        <v>0</v>
      </c>
      <c r="T66" s="34">
        <v>0</v>
      </c>
      <c r="U66" s="34">
        <f t="shared" si="6"/>
        <v>376</v>
      </c>
      <c r="V66" s="34">
        <v>376</v>
      </c>
      <c r="W66" s="34">
        <v>0</v>
      </c>
      <c r="X66" s="34">
        <v>0</v>
      </c>
      <c r="Y66" s="34">
        <v>0</v>
      </c>
      <c r="Z66" s="34">
        <v>0</v>
      </c>
      <c r="AA66" s="34">
        <f t="shared" si="7"/>
        <v>58</v>
      </c>
      <c r="AB66" s="34">
        <v>58</v>
      </c>
      <c r="AC66" s="34">
        <v>0</v>
      </c>
    </row>
    <row r="67" spans="1:29" ht="13.5">
      <c r="A67" s="31" t="s">
        <v>6</v>
      </c>
      <c r="B67" s="32" t="s">
        <v>120</v>
      </c>
      <c r="C67" s="33" t="s">
        <v>121</v>
      </c>
      <c r="D67" s="34">
        <f t="shared" si="0"/>
        <v>2058</v>
      </c>
      <c r="E67" s="34">
        <f t="shared" si="1"/>
        <v>1519</v>
      </c>
      <c r="F67" s="34">
        <v>1519</v>
      </c>
      <c r="G67" s="34">
        <v>0</v>
      </c>
      <c r="H67" s="34">
        <f t="shared" si="2"/>
        <v>0</v>
      </c>
      <c r="I67" s="34">
        <v>0</v>
      </c>
      <c r="J67" s="34">
        <v>0</v>
      </c>
      <c r="K67" s="34">
        <f t="shared" si="3"/>
        <v>539</v>
      </c>
      <c r="L67" s="34">
        <v>0</v>
      </c>
      <c r="M67" s="34">
        <v>539</v>
      </c>
      <c r="N67" s="34">
        <f t="shared" si="4"/>
        <v>2228</v>
      </c>
      <c r="O67" s="34">
        <f t="shared" si="5"/>
        <v>1519</v>
      </c>
      <c r="P67" s="34">
        <v>1519</v>
      </c>
      <c r="Q67" s="34">
        <v>0</v>
      </c>
      <c r="R67" s="34">
        <v>0</v>
      </c>
      <c r="S67" s="34">
        <v>0</v>
      </c>
      <c r="T67" s="34">
        <v>0</v>
      </c>
      <c r="U67" s="34">
        <f t="shared" si="6"/>
        <v>539</v>
      </c>
      <c r="V67" s="34">
        <v>539</v>
      </c>
      <c r="W67" s="34">
        <v>0</v>
      </c>
      <c r="X67" s="34">
        <v>0</v>
      </c>
      <c r="Y67" s="34">
        <v>0</v>
      </c>
      <c r="Z67" s="34">
        <v>0</v>
      </c>
      <c r="AA67" s="34">
        <f t="shared" si="7"/>
        <v>170</v>
      </c>
      <c r="AB67" s="34">
        <v>170</v>
      </c>
      <c r="AC67" s="34">
        <v>0</v>
      </c>
    </row>
    <row r="68" spans="1:29" ht="13.5">
      <c r="A68" s="31" t="s">
        <v>6</v>
      </c>
      <c r="B68" s="32" t="s">
        <v>122</v>
      </c>
      <c r="C68" s="33" t="s">
        <v>123</v>
      </c>
      <c r="D68" s="34">
        <f t="shared" si="0"/>
        <v>5064</v>
      </c>
      <c r="E68" s="34">
        <f t="shared" si="1"/>
        <v>1946</v>
      </c>
      <c r="F68" s="34">
        <v>0</v>
      </c>
      <c r="G68" s="34">
        <v>1946</v>
      </c>
      <c r="H68" s="34">
        <f t="shared" si="2"/>
        <v>0</v>
      </c>
      <c r="I68" s="34">
        <v>0</v>
      </c>
      <c r="J68" s="34">
        <v>0</v>
      </c>
      <c r="K68" s="34">
        <f t="shared" si="3"/>
        <v>3118</v>
      </c>
      <c r="L68" s="34">
        <v>3118</v>
      </c>
      <c r="M68" s="34">
        <v>0</v>
      </c>
      <c r="N68" s="34">
        <f t="shared" si="4"/>
        <v>5064</v>
      </c>
      <c r="O68" s="34">
        <f t="shared" si="5"/>
        <v>3118</v>
      </c>
      <c r="P68" s="34">
        <v>3118</v>
      </c>
      <c r="Q68" s="34">
        <v>0</v>
      </c>
      <c r="R68" s="34">
        <v>0</v>
      </c>
      <c r="S68" s="34">
        <v>0</v>
      </c>
      <c r="T68" s="34">
        <v>0</v>
      </c>
      <c r="U68" s="34">
        <f t="shared" si="6"/>
        <v>1946</v>
      </c>
      <c r="V68" s="34">
        <v>1946</v>
      </c>
      <c r="W68" s="34">
        <v>0</v>
      </c>
      <c r="X68" s="34">
        <v>0</v>
      </c>
      <c r="Y68" s="34">
        <v>0</v>
      </c>
      <c r="Z68" s="34">
        <v>0</v>
      </c>
      <c r="AA68" s="34">
        <f t="shared" si="7"/>
        <v>0</v>
      </c>
      <c r="AB68" s="34">
        <v>0</v>
      </c>
      <c r="AC68" s="34">
        <v>0</v>
      </c>
    </row>
    <row r="69" spans="1:29" ht="13.5">
      <c r="A69" s="31" t="s">
        <v>6</v>
      </c>
      <c r="B69" s="32" t="s">
        <v>124</v>
      </c>
      <c r="C69" s="33" t="s">
        <v>125</v>
      </c>
      <c r="D69" s="34">
        <f t="shared" si="0"/>
        <v>1358</v>
      </c>
      <c r="E69" s="34">
        <f t="shared" si="1"/>
        <v>1044</v>
      </c>
      <c r="F69" s="34">
        <v>1044</v>
      </c>
      <c r="G69" s="34">
        <v>0</v>
      </c>
      <c r="H69" s="34">
        <f t="shared" si="2"/>
        <v>0</v>
      </c>
      <c r="I69" s="34">
        <v>0</v>
      </c>
      <c r="J69" s="34">
        <v>0</v>
      </c>
      <c r="K69" s="34">
        <f t="shared" si="3"/>
        <v>314</v>
      </c>
      <c r="L69" s="34">
        <v>0</v>
      </c>
      <c r="M69" s="34">
        <v>314</v>
      </c>
      <c r="N69" s="34">
        <f t="shared" si="4"/>
        <v>1588</v>
      </c>
      <c r="O69" s="34">
        <f t="shared" si="5"/>
        <v>1159</v>
      </c>
      <c r="P69" s="34">
        <v>1044</v>
      </c>
      <c r="Q69" s="34">
        <v>0</v>
      </c>
      <c r="R69" s="34">
        <v>0</v>
      </c>
      <c r="S69" s="34">
        <v>115</v>
      </c>
      <c r="T69" s="34">
        <v>0</v>
      </c>
      <c r="U69" s="34">
        <f t="shared" si="6"/>
        <v>314</v>
      </c>
      <c r="V69" s="34">
        <v>314</v>
      </c>
      <c r="W69" s="34">
        <v>0</v>
      </c>
      <c r="X69" s="34">
        <v>0</v>
      </c>
      <c r="Y69" s="34">
        <v>0</v>
      </c>
      <c r="Z69" s="34">
        <v>0</v>
      </c>
      <c r="AA69" s="34">
        <f t="shared" si="7"/>
        <v>115</v>
      </c>
      <c r="AB69" s="34">
        <v>115</v>
      </c>
      <c r="AC69" s="34">
        <v>0</v>
      </c>
    </row>
    <row r="70" spans="1:29" ht="13.5">
      <c r="A70" s="31" t="s">
        <v>6</v>
      </c>
      <c r="B70" s="32" t="s">
        <v>126</v>
      </c>
      <c r="C70" s="33" t="s">
        <v>127</v>
      </c>
      <c r="D70" s="34">
        <f t="shared" si="0"/>
        <v>3432</v>
      </c>
      <c r="E70" s="34">
        <f t="shared" si="1"/>
        <v>2007</v>
      </c>
      <c r="F70" s="34">
        <v>1982</v>
      </c>
      <c r="G70" s="34">
        <v>25</v>
      </c>
      <c r="H70" s="34">
        <f t="shared" si="2"/>
        <v>9</v>
      </c>
      <c r="I70" s="34">
        <v>9</v>
      </c>
      <c r="J70" s="34">
        <v>0</v>
      </c>
      <c r="K70" s="34">
        <f t="shared" si="3"/>
        <v>1416</v>
      </c>
      <c r="L70" s="34">
        <v>0</v>
      </c>
      <c r="M70" s="34">
        <v>1416</v>
      </c>
      <c r="N70" s="34">
        <f t="shared" si="4"/>
        <v>3432</v>
      </c>
      <c r="O70" s="34">
        <f t="shared" si="5"/>
        <v>1991</v>
      </c>
      <c r="P70" s="34">
        <v>1991</v>
      </c>
      <c r="Q70" s="34">
        <v>0</v>
      </c>
      <c r="R70" s="34">
        <v>0</v>
      </c>
      <c r="S70" s="34">
        <v>0</v>
      </c>
      <c r="T70" s="34">
        <v>0</v>
      </c>
      <c r="U70" s="34">
        <f t="shared" si="6"/>
        <v>1441</v>
      </c>
      <c r="V70" s="34">
        <v>1441</v>
      </c>
      <c r="W70" s="34">
        <v>0</v>
      </c>
      <c r="X70" s="34">
        <v>0</v>
      </c>
      <c r="Y70" s="34">
        <v>0</v>
      </c>
      <c r="Z70" s="34">
        <v>0</v>
      </c>
      <c r="AA70" s="34">
        <f t="shared" si="7"/>
        <v>0</v>
      </c>
      <c r="AB70" s="34">
        <v>0</v>
      </c>
      <c r="AC70" s="34">
        <v>0</v>
      </c>
    </row>
    <row r="71" spans="1:29" ht="13.5">
      <c r="A71" s="31" t="s">
        <v>6</v>
      </c>
      <c r="B71" s="32" t="s">
        <v>128</v>
      </c>
      <c r="C71" s="33" t="s">
        <v>129</v>
      </c>
      <c r="D71" s="34">
        <f aca="true" t="shared" si="8" ref="D71:D94">E71+H71+K71</f>
        <v>3397</v>
      </c>
      <c r="E71" s="34">
        <f aca="true" t="shared" si="9" ref="E71:E94">F71+G71</f>
        <v>3397</v>
      </c>
      <c r="F71" s="34">
        <v>1728</v>
      </c>
      <c r="G71" s="34">
        <v>1669</v>
      </c>
      <c r="H71" s="34">
        <f aca="true" t="shared" si="10" ref="H71:H94">I71+J71</f>
        <v>0</v>
      </c>
      <c r="I71" s="34">
        <v>0</v>
      </c>
      <c r="J71" s="34">
        <v>0</v>
      </c>
      <c r="K71" s="34">
        <f aca="true" t="shared" si="11" ref="K71:K94">L71+M71</f>
        <v>0</v>
      </c>
      <c r="L71" s="34">
        <v>0</v>
      </c>
      <c r="M71" s="34">
        <v>0</v>
      </c>
      <c r="N71" s="34">
        <f aca="true" t="shared" si="12" ref="N71:N94">O71+U71+AA71</f>
        <v>3576</v>
      </c>
      <c r="O71" s="34">
        <f aca="true" t="shared" si="13" ref="O71:O94">SUM(P71:T71)</f>
        <v>1728</v>
      </c>
      <c r="P71" s="34">
        <v>1728</v>
      </c>
      <c r="Q71" s="34">
        <v>0</v>
      </c>
      <c r="R71" s="34">
        <v>0</v>
      </c>
      <c r="S71" s="34">
        <v>0</v>
      </c>
      <c r="T71" s="34">
        <v>0</v>
      </c>
      <c r="U71" s="34">
        <f aca="true" t="shared" si="14" ref="U71:U94">SUM(V71:Z71)</f>
        <v>1669</v>
      </c>
      <c r="V71" s="34">
        <v>1669</v>
      </c>
      <c r="W71" s="34">
        <v>0</v>
      </c>
      <c r="X71" s="34">
        <v>0</v>
      </c>
      <c r="Y71" s="34">
        <v>0</v>
      </c>
      <c r="Z71" s="34">
        <v>0</v>
      </c>
      <c r="AA71" s="34">
        <f aca="true" t="shared" si="15" ref="AA71:AA94">AB71+AC71</f>
        <v>179</v>
      </c>
      <c r="AB71" s="34">
        <v>179</v>
      </c>
      <c r="AC71" s="34">
        <v>0</v>
      </c>
    </row>
    <row r="72" spans="1:29" ht="13.5">
      <c r="A72" s="31" t="s">
        <v>6</v>
      </c>
      <c r="B72" s="32" t="s">
        <v>130</v>
      </c>
      <c r="C72" s="33" t="s">
        <v>131</v>
      </c>
      <c r="D72" s="34">
        <f t="shared" si="8"/>
        <v>2491</v>
      </c>
      <c r="E72" s="34">
        <f t="shared" si="9"/>
        <v>2491</v>
      </c>
      <c r="F72" s="34">
        <v>1019</v>
      </c>
      <c r="G72" s="34">
        <v>1472</v>
      </c>
      <c r="H72" s="34">
        <f t="shared" si="10"/>
        <v>0</v>
      </c>
      <c r="I72" s="34">
        <v>0</v>
      </c>
      <c r="J72" s="34">
        <v>0</v>
      </c>
      <c r="K72" s="34">
        <f t="shared" si="11"/>
        <v>0</v>
      </c>
      <c r="L72" s="34">
        <v>0</v>
      </c>
      <c r="M72" s="34">
        <v>0</v>
      </c>
      <c r="N72" s="34">
        <f t="shared" si="12"/>
        <v>2563</v>
      </c>
      <c r="O72" s="34">
        <f t="shared" si="13"/>
        <v>1019</v>
      </c>
      <c r="P72" s="34">
        <v>1019</v>
      </c>
      <c r="Q72" s="34">
        <v>0</v>
      </c>
      <c r="R72" s="34">
        <v>0</v>
      </c>
      <c r="S72" s="34">
        <v>0</v>
      </c>
      <c r="T72" s="34">
        <v>0</v>
      </c>
      <c r="U72" s="34">
        <f t="shared" si="14"/>
        <v>1472</v>
      </c>
      <c r="V72" s="34">
        <v>1472</v>
      </c>
      <c r="W72" s="34">
        <v>0</v>
      </c>
      <c r="X72" s="34">
        <v>0</v>
      </c>
      <c r="Y72" s="34">
        <v>0</v>
      </c>
      <c r="Z72" s="34">
        <v>0</v>
      </c>
      <c r="AA72" s="34">
        <f t="shared" si="15"/>
        <v>72</v>
      </c>
      <c r="AB72" s="34">
        <v>72</v>
      </c>
      <c r="AC72" s="34">
        <v>0</v>
      </c>
    </row>
    <row r="73" spans="1:29" ht="13.5">
      <c r="A73" s="31" t="s">
        <v>6</v>
      </c>
      <c r="B73" s="32" t="s">
        <v>132</v>
      </c>
      <c r="C73" s="33" t="s">
        <v>133</v>
      </c>
      <c r="D73" s="34">
        <f t="shared" si="8"/>
        <v>775</v>
      </c>
      <c r="E73" s="34">
        <f t="shared" si="9"/>
        <v>775</v>
      </c>
      <c r="F73" s="34">
        <v>504</v>
      </c>
      <c r="G73" s="34">
        <v>271</v>
      </c>
      <c r="H73" s="34">
        <f t="shared" si="10"/>
        <v>0</v>
      </c>
      <c r="I73" s="34">
        <v>0</v>
      </c>
      <c r="J73" s="34">
        <v>0</v>
      </c>
      <c r="K73" s="34">
        <f t="shared" si="11"/>
        <v>0</v>
      </c>
      <c r="L73" s="34">
        <v>0</v>
      </c>
      <c r="M73" s="34">
        <v>0</v>
      </c>
      <c r="N73" s="34">
        <f t="shared" si="12"/>
        <v>814</v>
      </c>
      <c r="O73" s="34">
        <f t="shared" si="13"/>
        <v>504</v>
      </c>
      <c r="P73" s="34">
        <v>504</v>
      </c>
      <c r="Q73" s="34">
        <v>0</v>
      </c>
      <c r="R73" s="34">
        <v>0</v>
      </c>
      <c r="S73" s="34">
        <v>0</v>
      </c>
      <c r="T73" s="34">
        <v>0</v>
      </c>
      <c r="U73" s="34">
        <f t="shared" si="14"/>
        <v>271</v>
      </c>
      <c r="V73" s="34">
        <v>271</v>
      </c>
      <c r="W73" s="34">
        <v>0</v>
      </c>
      <c r="X73" s="34">
        <v>0</v>
      </c>
      <c r="Y73" s="34">
        <v>0</v>
      </c>
      <c r="Z73" s="34">
        <v>0</v>
      </c>
      <c r="AA73" s="34">
        <f t="shared" si="15"/>
        <v>39</v>
      </c>
      <c r="AB73" s="34">
        <v>39</v>
      </c>
      <c r="AC73" s="34">
        <v>0</v>
      </c>
    </row>
    <row r="74" spans="1:29" ht="13.5">
      <c r="A74" s="31" t="s">
        <v>6</v>
      </c>
      <c r="B74" s="32" t="s">
        <v>134</v>
      </c>
      <c r="C74" s="33" t="s">
        <v>135</v>
      </c>
      <c r="D74" s="34">
        <f t="shared" si="8"/>
        <v>1449</v>
      </c>
      <c r="E74" s="34">
        <f t="shared" si="9"/>
        <v>1449</v>
      </c>
      <c r="F74" s="34">
        <v>845</v>
      </c>
      <c r="G74" s="34">
        <v>604</v>
      </c>
      <c r="H74" s="34">
        <f t="shared" si="10"/>
        <v>0</v>
      </c>
      <c r="I74" s="34">
        <v>0</v>
      </c>
      <c r="J74" s="34">
        <v>0</v>
      </c>
      <c r="K74" s="34">
        <f t="shared" si="11"/>
        <v>0</v>
      </c>
      <c r="L74" s="34">
        <v>0</v>
      </c>
      <c r="M74" s="34">
        <v>0</v>
      </c>
      <c r="N74" s="34">
        <f t="shared" si="12"/>
        <v>1493</v>
      </c>
      <c r="O74" s="34">
        <f t="shared" si="13"/>
        <v>845</v>
      </c>
      <c r="P74" s="34">
        <v>845</v>
      </c>
      <c r="Q74" s="34">
        <v>0</v>
      </c>
      <c r="R74" s="34">
        <v>0</v>
      </c>
      <c r="S74" s="34">
        <v>0</v>
      </c>
      <c r="T74" s="34">
        <v>0</v>
      </c>
      <c r="U74" s="34">
        <f t="shared" si="14"/>
        <v>604</v>
      </c>
      <c r="V74" s="34">
        <v>604</v>
      </c>
      <c r="W74" s="34">
        <v>0</v>
      </c>
      <c r="X74" s="34">
        <v>0</v>
      </c>
      <c r="Y74" s="34">
        <v>0</v>
      </c>
      <c r="Z74" s="34">
        <v>0</v>
      </c>
      <c r="AA74" s="34">
        <f t="shared" si="15"/>
        <v>44</v>
      </c>
      <c r="AB74" s="34">
        <v>44</v>
      </c>
      <c r="AC74" s="34">
        <v>0</v>
      </c>
    </row>
    <row r="75" spans="1:29" ht="13.5">
      <c r="A75" s="31" t="s">
        <v>6</v>
      </c>
      <c r="B75" s="32" t="s">
        <v>136</v>
      </c>
      <c r="C75" s="33" t="s">
        <v>137</v>
      </c>
      <c r="D75" s="34">
        <f t="shared" si="8"/>
        <v>1713</v>
      </c>
      <c r="E75" s="34">
        <f t="shared" si="9"/>
        <v>1713</v>
      </c>
      <c r="F75" s="34">
        <v>577</v>
      </c>
      <c r="G75" s="34">
        <v>1136</v>
      </c>
      <c r="H75" s="34">
        <f t="shared" si="10"/>
        <v>0</v>
      </c>
      <c r="I75" s="34">
        <v>0</v>
      </c>
      <c r="J75" s="34">
        <v>0</v>
      </c>
      <c r="K75" s="34">
        <f t="shared" si="11"/>
        <v>0</v>
      </c>
      <c r="L75" s="34">
        <v>0</v>
      </c>
      <c r="M75" s="34">
        <v>0</v>
      </c>
      <c r="N75" s="34">
        <f t="shared" si="12"/>
        <v>1713</v>
      </c>
      <c r="O75" s="34">
        <f t="shared" si="13"/>
        <v>577</v>
      </c>
      <c r="P75" s="34">
        <v>577</v>
      </c>
      <c r="Q75" s="34">
        <v>0</v>
      </c>
      <c r="R75" s="34">
        <v>0</v>
      </c>
      <c r="S75" s="34">
        <v>0</v>
      </c>
      <c r="T75" s="34">
        <v>0</v>
      </c>
      <c r="U75" s="34">
        <f t="shared" si="14"/>
        <v>1136</v>
      </c>
      <c r="V75" s="34">
        <v>1136</v>
      </c>
      <c r="W75" s="34">
        <v>0</v>
      </c>
      <c r="X75" s="34">
        <v>0</v>
      </c>
      <c r="Y75" s="34">
        <v>0</v>
      </c>
      <c r="Z75" s="34">
        <v>0</v>
      </c>
      <c r="AA75" s="34">
        <f t="shared" si="15"/>
        <v>0</v>
      </c>
      <c r="AB75" s="34">
        <v>0</v>
      </c>
      <c r="AC75" s="34">
        <v>0</v>
      </c>
    </row>
    <row r="76" spans="1:29" ht="13.5">
      <c r="A76" s="31" t="s">
        <v>6</v>
      </c>
      <c r="B76" s="32" t="s">
        <v>138</v>
      </c>
      <c r="C76" s="33" t="s">
        <v>139</v>
      </c>
      <c r="D76" s="34">
        <f t="shared" si="8"/>
        <v>2595</v>
      </c>
      <c r="E76" s="34">
        <f t="shared" si="9"/>
        <v>2595</v>
      </c>
      <c r="F76" s="34">
        <v>1142</v>
      </c>
      <c r="G76" s="34">
        <v>1453</v>
      </c>
      <c r="H76" s="34">
        <f t="shared" si="10"/>
        <v>0</v>
      </c>
      <c r="I76" s="34">
        <v>0</v>
      </c>
      <c r="J76" s="34">
        <v>0</v>
      </c>
      <c r="K76" s="34">
        <f t="shared" si="11"/>
        <v>0</v>
      </c>
      <c r="L76" s="34">
        <v>0</v>
      </c>
      <c r="M76" s="34">
        <v>0</v>
      </c>
      <c r="N76" s="34">
        <f t="shared" si="12"/>
        <v>2595</v>
      </c>
      <c r="O76" s="34">
        <f t="shared" si="13"/>
        <v>1142</v>
      </c>
      <c r="P76" s="34">
        <v>1142</v>
      </c>
      <c r="Q76" s="34">
        <v>0</v>
      </c>
      <c r="R76" s="34">
        <v>0</v>
      </c>
      <c r="S76" s="34">
        <v>0</v>
      </c>
      <c r="T76" s="34">
        <v>0</v>
      </c>
      <c r="U76" s="34">
        <f t="shared" si="14"/>
        <v>1453</v>
      </c>
      <c r="V76" s="34">
        <v>1453</v>
      </c>
      <c r="W76" s="34">
        <v>0</v>
      </c>
      <c r="X76" s="34">
        <v>0</v>
      </c>
      <c r="Y76" s="34">
        <v>0</v>
      </c>
      <c r="Z76" s="34">
        <v>0</v>
      </c>
      <c r="AA76" s="34">
        <f t="shared" si="15"/>
        <v>0</v>
      </c>
      <c r="AB76" s="34">
        <v>0</v>
      </c>
      <c r="AC76" s="34">
        <v>0</v>
      </c>
    </row>
    <row r="77" spans="1:29" ht="13.5">
      <c r="A77" s="31" t="s">
        <v>6</v>
      </c>
      <c r="B77" s="32" t="s">
        <v>140</v>
      </c>
      <c r="C77" s="33" t="s">
        <v>4</v>
      </c>
      <c r="D77" s="34">
        <f t="shared" si="8"/>
        <v>1260</v>
      </c>
      <c r="E77" s="34">
        <f t="shared" si="9"/>
        <v>1260</v>
      </c>
      <c r="F77" s="34">
        <v>382</v>
      </c>
      <c r="G77" s="34">
        <v>878</v>
      </c>
      <c r="H77" s="34">
        <f t="shared" si="10"/>
        <v>0</v>
      </c>
      <c r="I77" s="34">
        <v>0</v>
      </c>
      <c r="J77" s="34">
        <v>0</v>
      </c>
      <c r="K77" s="34">
        <f t="shared" si="11"/>
        <v>0</v>
      </c>
      <c r="L77" s="34">
        <v>0</v>
      </c>
      <c r="M77" s="34">
        <v>0</v>
      </c>
      <c r="N77" s="34">
        <f t="shared" si="12"/>
        <v>1260</v>
      </c>
      <c r="O77" s="34">
        <f t="shared" si="13"/>
        <v>382</v>
      </c>
      <c r="P77" s="34">
        <v>382</v>
      </c>
      <c r="Q77" s="34">
        <v>0</v>
      </c>
      <c r="R77" s="34">
        <v>0</v>
      </c>
      <c r="S77" s="34">
        <v>0</v>
      </c>
      <c r="T77" s="34">
        <v>0</v>
      </c>
      <c r="U77" s="34">
        <f t="shared" si="14"/>
        <v>878</v>
      </c>
      <c r="V77" s="34">
        <v>878</v>
      </c>
      <c r="W77" s="34">
        <v>0</v>
      </c>
      <c r="X77" s="34">
        <v>0</v>
      </c>
      <c r="Y77" s="34">
        <v>0</v>
      </c>
      <c r="Z77" s="34">
        <v>0</v>
      </c>
      <c r="AA77" s="34">
        <f t="shared" si="15"/>
        <v>0</v>
      </c>
      <c r="AB77" s="34">
        <v>0</v>
      </c>
      <c r="AC77" s="34">
        <v>0</v>
      </c>
    </row>
    <row r="78" spans="1:29" ht="13.5">
      <c r="A78" s="31" t="s">
        <v>6</v>
      </c>
      <c r="B78" s="32" t="s">
        <v>141</v>
      </c>
      <c r="C78" s="33" t="s">
        <v>142</v>
      </c>
      <c r="D78" s="34">
        <f t="shared" si="8"/>
        <v>1425</v>
      </c>
      <c r="E78" s="34">
        <f t="shared" si="9"/>
        <v>0</v>
      </c>
      <c r="F78" s="34">
        <v>0</v>
      </c>
      <c r="G78" s="34">
        <v>0</v>
      </c>
      <c r="H78" s="34">
        <f t="shared" si="10"/>
        <v>1425</v>
      </c>
      <c r="I78" s="34">
        <v>462</v>
      </c>
      <c r="J78" s="34">
        <v>963</v>
      </c>
      <c r="K78" s="34">
        <f t="shared" si="11"/>
        <v>0</v>
      </c>
      <c r="L78" s="34">
        <v>0</v>
      </c>
      <c r="M78" s="34">
        <v>0</v>
      </c>
      <c r="N78" s="34">
        <f t="shared" si="12"/>
        <v>1425</v>
      </c>
      <c r="O78" s="34">
        <f t="shared" si="13"/>
        <v>462</v>
      </c>
      <c r="P78" s="34">
        <v>462</v>
      </c>
      <c r="Q78" s="34">
        <v>0</v>
      </c>
      <c r="R78" s="34">
        <v>0</v>
      </c>
      <c r="S78" s="34">
        <v>0</v>
      </c>
      <c r="T78" s="34">
        <v>0</v>
      </c>
      <c r="U78" s="34">
        <f t="shared" si="14"/>
        <v>963</v>
      </c>
      <c r="V78" s="34">
        <v>963</v>
      </c>
      <c r="W78" s="34">
        <v>0</v>
      </c>
      <c r="X78" s="34">
        <v>0</v>
      </c>
      <c r="Y78" s="34">
        <v>0</v>
      </c>
      <c r="Z78" s="34">
        <v>0</v>
      </c>
      <c r="AA78" s="34">
        <f t="shared" si="15"/>
        <v>0</v>
      </c>
      <c r="AB78" s="34">
        <v>0</v>
      </c>
      <c r="AC78" s="34">
        <v>0</v>
      </c>
    </row>
    <row r="79" spans="1:29" ht="13.5">
      <c r="A79" s="31" t="s">
        <v>6</v>
      </c>
      <c r="B79" s="32" t="s">
        <v>143</v>
      </c>
      <c r="C79" s="33" t="s">
        <v>144</v>
      </c>
      <c r="D79" s="34">
        <f t="shared" si="8"/>
        <v>3528</v>
      </c>
      <c r="E79" s="34">
        <f t="shared" si="9"/>
        <v>1478</v>
      </c>
      <c r="F79" s="34">
        <v>0</v>
      </c>
      <c r="G79" s="34">
        <v>1478</v>
      </c>
      <c r="H79" s="34">
        <f t="shared" si="10"/>
        <v>0</v>
      </c>
      <c r="I79" s="34">
        <v>0</v>
      </c>
      <c r="J79" s="34">
        <v>0</v>
      </c>
      <c r="K79" s="34">
        <f t="shared" si="11"/>
        <v>2050</v>
      </c>
      <c r="L79" s="34">
        <v>2050</v>
      </c>
      <c r="M79" s="34">
        <v>0</v>
      </c>
      <c r="N79" s="34">
        <f t="shared" si="12"/>
        <v>3528</v>
      </c>
      <c r="O79" s="34">
        <f t="shared" si="13"/>
        <v>2050</v>
      </c>
      <c r="P79" s="34">
        <v>2050</v>
      </c>
      <c r="Q79" s="34">
        <v>0</v>
      </c>
      <c r="R79" s="34">
        <v>0</v>
      </c>
      <c r="S79" s="34">
        <v>0</v>
      </c>
      <c r="T79" s="34">
        <v>0</v>
      </c>
      <c r="U79" s="34">
        <f t="shared" si="14"/>
        <v>1478</v>
      </c>
      <c r="V79" s="34">
        <v>1478</v>
      </c>
      <c r="W79" s="34">
        <v>0</v>
      </c>
      <c r="X79" s="34">
        <v>0</v>
      </c>
      <c r="Y79" s="34">
        <v>0</v>
      </c>
      <c r="Z79" s="34">
        <v>0</v>
      </c>
      <c r="AA79" s="34">
        <f t="shared" si="15"/>
        <v>0</v>
      </c>
      <c r="AB79" s="34">
        <v>0</v>
      </c>
      <c r="AC79" s="34">
        <v>0</v>
      </c>
    </row>
    <row r="80" spans="1:29" ht="13.5">
      <c r="A80" s="31" t="s">
        <v>6</v>
      </c>
      <c r="B80" s="32" t="s">
        <v>145</v>
      </c>
      <c r="C80" s="33" t="s">
        <v>146</v>
      </c>
      <c r="D80" s="34">
        <f t="shared" si="8"/>
        <v>5039</v>
      </c>
      <c r="E80" s="34">
        <f t="shared" si="9"/>
        <v>2405</v>
      </c>
      <c r="F80" s="34">
        <v>0</v>
      </c>
      <c r="G80" s="34">
        <v>2405</v>
      </c>
      <c r="H80" s="34">
        <f t="shared" si="10"/>
        <v>0</v>
      </c>
      <c r="I80" s="34">
        <v>0</v>
      </c>
      <c r="J80" s="34">
        <v>0</v>
      </c>
      <c r="K80" s="34">
        <f t="shared" si="11"/>
        <v>2634</v>
      </c>
      <c r="L80" s="34">
        <v>2634</v>
      </c>
      <c r="M80" s="34">
        <v>0</v>
      </c>
      <c r="N80" s="34">
        <f t="shared" si="12"/>
        <v>5039</v>
      </c>
      <c r="O80" s="34">
        <f t="shared" si="13"/>
        <v>2634</v>
      </c>
      <c r="P80" s="34">
        <v>2634</v>
      </c>
      <c r="Q80" s="34">
        <v>0</v>
      </c>
      <c r="R80" s="34">
        <v>0</v>
      </c>
      <c r="S80" s="34">
        <v>0</v>
      </c>
      <c r="T80" s="34">
        <v>0</v>
      </c>
      <c r="U80" s="34">
        <f t="shared" si="14"/>
        <v>2405</v>
      </c>
      <c r="V80" s="34">
        <v>2405</v>
      </c>
      <c r="W80" s="34">
        <v>0</v>
      </c>
      <c r="X80" s="34">
        <v>0</v>
      </c>
      <c r="Y80" s="34">
        <v>0</v>
      </c>
      <c r="Z80" s="34">
        <v>0</v>
      </c>
      <c r="AA80" s="34">
        <f t="shared" si="15"/>
        <v>0</v>
      </c>
      <c r="AB80" s="34">
        <v>0</v>
      </c>
      <c r="AC80" s="34">
        <v>0</v>
      </c>
    </row>
    <row r="81" spans="1:29" ht="13.5">
      <c r="A81" s="31" t="s">
        <v>6</v>
      </c>
      <c r="B81" s="32" t="s">
        <v>147</v>
      </c>
      <c r="C81" s="33" t="s">
        <v>148</v>
      </c>
      <c r="D81" s="34">
        <f t="shared" si="8"/>
        <v>4151</v>
      </c>
      <c r="E81" s="34">
        <f t="shared" si="9"/>
        <v>3011</v>
      </c>
      <c r="F81" s="34">
        <v>0</v>
      </c>
      <c r="G81" s="34">
        <v>3011</v>
      </c>
      <c r="H81" s="34">
        <f t="shared" si="10"/>
        <v>0</v>
      </c>
      <c r="I81" s="34">
        <v>0</v>
      </c>
      <c r="J81" s="34">
        <v>0</v>
      </c>
      <c r="K81" s="34">
        <f t="shared" si="11"/>
        <v>1140</v>
      </c>
      <c r="L81" s="34">
        <v>1140</v>
      </c>
      <c r="M81" s="34">
        <v>0</v>
      </c>
      <c r="N81" s="34">
        <f t="shared" si="12"/>
        <v>4243</v>
      </c>
      <c r="O81" s="34">
        <f t="shared" si="13"/>
        <v>1140</v>
      </c>
      <c r="P81" s="34">
        <v>1124</v>
      </c>
      <c r="Q81" s="34">
        <v>0</v>
      </c>
      <c r="R81" s="34">
        <v>0</v>
      </c>
      <c r="S81" s="34">
        <v>14</v>
      </c>
      <c r="T81" s="34">
        <v>2</v>
      </c>
      <c r="U81" s="34">
        <f t="shared" si="14"/>
        <v>3011</v>
      </c>
      <c r="V81" s="34">
        <v>2970</v>
      </c>
      <c r="W81" s="34">
        <v>0</v>
      </c>
      <c r="X81" s="34">
        <v>0</v>
      </c>
      <c r="Y81" s="34">
        <v>37</v>
      </c>
      <c r="Z81" s="34">
        <v>4</v>
      </c>
      <c r="AA81" s="34">
        <f t="shared" si="15"/>
        <v>92</v>
      </c>
      <c r="AB81" s="34">
        <v>92</v>
      </c>
      <c r="AC81" s="34">
        <v>0</v>
      </c>
    </row>
    <row r="82" spans="1:29" ht="13.5">
      <c r="A82" s="31" t="s">
        <v>6</v>
      </c>
      <c r="B82" s="32" t="s">
        <v>149</v>
      </c>
      <c r="C82" s="33" t="s">
        <v>1</v>
      </c>
      <c r="D82" s="34">
        <f t="shared" si="8"/>
        <v>5752</v>
      </c>
      <c r="E82" s="34">
        <f t="shared" si="9"/>
        <v>3882</v>
      </c>
      <c r="F82" s="34">
        <v>0</v>
      </c>
      <c r="G82" s="34">
        <v>3882</v>
      </c>
      <c r="H82" s="34">
        <f t="shared" si="10"/>
        <v>0</v>
      </c>
      <c r="I82" s="34">
        <v>0</v>
      </c>
      <c r="J82" s="34">
        <v>0</v>
      </c>
      <c r="K82" s="34">
        <f t="shared" si="11"/>
        <v>1870</v>
      </c>
      <c r="L82" s="34">
        <v>1870</v>
      </c>
      <c r="M82" s="34">
        <v>0</v>
      </c>
      <c r="N82" s="34">
        <f t="shared" si="12"/>
        <v>5783</v>
      </c>
      <c r="O82" s="34">
        <f t="shared" si="13"/>
        <v>1870</v>
      </c>
      <c r="P82" s="34">
        <v>1870</v>
      </c>
      <c r="Q82" s="34">
        <v>0</v>
      </c>
      <c r="R82" s="34">
        <v>0</v>
      </c>
      <c r="S82" s="34">
        <v>0</v>
      </c>
      <c r="T82" s="34">
        <v>0</v>
      </c>
      <c r="U82" s="34">
        <f t="shared" si="14"/>
        <v>3882</v>
      </c>
      <c r="V82" s="34">
        <v>3882</v>
      </c>
      <c r="W82" s="34">
        <v>0</v>
      </c>
      <c r="X82" s="34">
        <v>0</v>
      </c>
      <c r="Y82" s="34">
        <v>0</v>
      </c>
      <c r="Z82" s="34">
        <v>0</v>
      </c>
      <c r="AA82" s="34">
        <f t="shared" si="15"/>
        <v>31</v>
      </c>
      <c r="AB82" s="34">
        <v>31</v>
      </c>
      <c r="AC82" s="34">
        <v>0</v>
      </c>
    </row>
    <row r="83" spans="1:29" ht="13.5">
      <c r="A83" s="31" t="s">
        <v>6</v>
      </c>
      <c r="B83" s="32" t="s">
        <v>150</v>
      </c>
      <c r="C83" s="33" t="s">
        <v>151</v>
      </c>
      <c r="D83" s="34">
        <f t="shared" si="8"/>
        <v>4531</v>
      </c>
      <c r="E83" s="34">
        <f t="shared" si="9"/>
        <v>1426</v>
      </c>
      <c r="F83" s="34">
        <v>0</v>
      </c>
      <c r="G83" s="34">
        <v>1426</v>
      </c>
      <c r="H83" s="34">
        <f t="shared" si="10"/>
        <v>0</v>
      </c>
      <c r="I83" s="34">
        <v>0</v>
      </c>
      <c r="J83" s="34">
        <v>0</v>
      </c>
      <c r="K83" s="34">
        <f t="shared" si="11"/>
        <v>3105</v>
      </c>
      <c r="L83" s="34">
        <v>3105</v>
      </c>
      <c r="M83" s="34">
        <v>0</v>
      </c>
      <c r="N83" s="34">
        <f t="shared" si="12"/>
        <v>4688</v>
      </c>
      <c r="O83" s="34">
        <f t="shared" si="13"/>
        <v>3105</v>
      </c>
      <c r="P83" s="34">
        <v>3105</v>
      </c>
      <c r="Q83" s="34">
        <v>0</v>
      </c>
      <c r="R83" s="34">
        <v>0</v>
      </c>
      <c r="S83" s="34">
        <v>0</v>
      </c>
      <c r="T83" s="34">
        <v>0</v>
      </c>
      <c r="U83" s="34">
        <f t="shared" si="14"/>
        <v>1499</v>
      </c>
      <c r="V83" s="34">
        <v>1426</v>
      </c>
      <c r="W83" s="34">
        <v>0</v>
      </c>
      <c r="X83" s="34">
        <v>0</v>
      </c>
      <c r="Y83" s="34">
        <v>65</v>
      </c>
      <c r="Z83" s="34">
        <v>8</v>
      </c>
      <c r="AA83" s="34">
        <f t="shared" si="15"/>
        <v>84</v>
      </c>
      <c r="AB83" s="34">
        <v>84</v>
      </c>
      <c r="AC83" s="34">
        <v>0</v>
      </c>
    </row>
    <row r="84" spans="1:29" ht="13.5">
      <c r="A84" s="31" t="s">
        <v>6</v>
      </c>
      <c r="B84" s="32" t="s">
        <v>152</v>
      </c>
      <c r="C84" s="33" t="s">
        <v>153</v>
      </c>
      <c r="D84" s="34">
        <f t="shared" si="8"/>
        <v>3819</v>
      </c>
      <c r="E84" s="34">
        <f t="shared" si="9"/>
        <v>2124</v>
      </c>
      <c r="F84" s="34">
        <v>0</v>
      </c>
      <c r="G84" s="34">
        <v>2124</v>
      </c>
      <c r="H84" s="34">
        <f t="shared" si="10"/>
        <v>0</v>
      </c>
      <c r="I84" s="34">
        <v>0</v>
      </c>
      <c r="J84" s="34">
        <v>0</v>
      </c>
      <c r="K84" s="34">
        <f t="shared" si="11"/>
        <v>1695</v>
      </c>
      <c r="L84" s="34">
        <v>1695</v>
      </c>
      <c r="M84" s="34">
        <v>0</v>
      </c>
      <c r="N84" s="34">
        <f t="shared" si="12"/>
        <v>4215</v>
      </c>
      <c r="O84" s="34">
        <f t="shared" si="13"/>
        <v>1718</v>
      </c>
      <c r="P84" s="34">
        <v>1695</v>
      </c>
      <c r="Q84" s="34">
        <v>0</v>
      </c>
      <c r="R84" s="34">
        <v>2</v>
      </c>
      <c r="S84" s="34">
        <v>21</v>
      </c>
      <c r="T84" s="34">
        <v>0</v>
      </c>
      <c r="U84" s="34">
        <f t="shared" si="14"/>
        <v>2154</v>
      </c>
      <c r="V84" s="34">
        <v>2124</v>
      </c>
      <c r="W84" s="34">
        <v>0</v>
      </c>
      <c r="X84" s="34">
        <v>4</v>
      </c>
      <c r="Y84" s="34">
        <v>26</v>
      </c>
      <c r="Z84" s="34">
        <v>0</v>
      </c>
      <c r="AA84" s="34">
        <f t="shared" si="15"/>
        <v>343</v>
      </c>
      <c r="AB84" s="34">
        <v>343</v>
      </c>
      <c r="AC84" s="34">
        <v>0</v>
      </c>
    </row>
    <row r="85" spans="1:29" ht="13.5">
      <c r="A85" s="31" t="s">
        <v>6</v>
      </c>
      <c r="B85" s="32" t="s">
        <v>154</v>
      </c>
      <c r="C85" s="33" t="s">
        <v>155</v>
      </c>
      <c r="D85" s="34">
        <f t="shared" si="8"/>
        <v>6099</v>
      </c>
      <c r="E85" s="34">
        <f t="shared" si="9"/>
        <v>0</v>
      </c>
      <c r="F85" s="34">
        <v>0</v>
      </c>
      <c r="G85" s="34">
        <v>0</v>
      </c>
      <c r="H85" s="34">
        <f t="shared" si="10"/>
        <v>0</v>
      </c>
      <c r="I85" s="34">
        <v>0</v>
      </c>
      <c r="J85" s="34">
        <v>0</v>
      </c>
      <c r="K85" s="34">
        <f t="shared" si="11"/>
        <v>6099</v>
      </c>
      <c r="L85" s="34">
        <v>3049</v>
      </c>
      <c r="M85" s="34">
        <v>3050</v>
      </c>
      <c r="N85" s="34">
        <f t="shared" si="12"/>
        <v>6099</v>
      </c>
      <c r="O85" s="34">
        <f t="shared" si="13"/>
        <v>3049</v>
      </c>
      <c r="P85" s="34">
        <v>0</v>
      </c>
      <c r="Q85" s="34">
        <v>0</v>
      </c>
      <c r="R85" s="34">
        <v>3049</v>
      </c>
      <c r="S85" s="34">
        <v>0</v>
      </c>
      <c r="T85" s="34">
        <v>0</v>
      </c>
      <c r="U85" s="34">
        <f t="shared" si="14"/>
        <v>3050</v>
      </c>
      <c r="V85" s="34">
        <v>0</v>
      </c>
      <c r="W85" s="34">
        <v>0</v>
      </c>
      <c r="X85" s="34">
        <v>3050</v>
      </c>
      <c r="Y85" s="34">
        <v>0</v>
      </c>
      <c r="Z85" s="34">
        <v>0</v>
      </c>
      <c r="AA85" s="34">
        <f t="shared" si="15"/>
        <v>0</v>
      </c>
      <c r="AB85" s="34">
        <v>0</v>
      </c>
      <c r="AC85" s="34">
        <v>0</v>
      </c>
    </row>
    <row r="86" spans="1:29" ht="13.5">
      <c r="A86" s="31" t="s">
        <v>6</v>
      </c>
      <c r="B86" s="32" t="s">
        <v>156</v>
      </c>
      <c r="C86" s="33" t="s">
        <v>157</v>
      </c>
      <c r="D86" s="34">
        <f t="shared" si="8"/>
        <v>2198</v>
      </c>
      <c r="E86" s="34">
        <f t="shared" si="9"/>
        <v>173</v>
      </c>
      <c r="F86" s="34">
        <v>0</v>
      </c>
      <c r="G86" s="34">
        <v>173</v>
      </c>
      <c r="H86" s="34">
        <f t="shared" si="10"/>
        <v>0</v>
      </c>
      <c r="I86" s="34">
        <v>0</v>
      </c>
      <c r="J86" s="34">
        <v>0</v>
      </c>
      <c r="K86" s="34">
        <f t="shared" si="11"/>
        <v>2025</v>
      </c>
      <c r="L86" s="34">
        <v>713</v>
      </c>
      <c r="M86" s="34">
        <v>1312</v>
      </c>
      <c r="N86" s="34">
        <f t="shared" si="12"/>
        <v>2198</v>
      </c>
      <c r="O86" s="34">
        <f t="shared" si="13"/>
        <v>713</v>
      </c>
      <c r="P86" s="34">
        <v>713</v>
      </c>
      <c r="Q86" s="34">
        <v>0</v>
      </c>
      <c r="R86" s="34">
        <v>0</v>
      </c>
      <c r="S86" s="34">
        <v>0</v>
      </c>
      <c r="T86" s="34">
        <v>0</v>
      </c>
      <c r="U86" s="34">
        <f t="shared" si="14"/>
        <v>1485</v>
      </c>
      <c r="V86" s="34">
        <v>1485</v>
      </c>
      <c r="W86" s="34">
        <v>0</v>
      </c>
      <c r="X86" s="34">
        <v>0</v>
      </c>
      <c r="Y86" s="34">
        <v>0</v>
      </c>
      <c r="Z86" s="34">
        <v>0</v>
      </c>
      <c r="AA86" s="34">
        <f t="shared" si="15"/>
        <v>0</v>
      </c>
      <c r="AB86" s="34">
        <v>0</v>
      </c>
      <c r="AC86" s="34">
        <v>0</v>
      </c>
    </row>
    <row r="87" spans="1:29" ht="13.5">
      <c r="A87" s="31" t="s">
        <v>6</v>
      </c>
      <c r="B87" s="32" t="s">
        <v>158</v>
      </c>
      <c r="C87" s="33" t="s">
        <v>159</v>
      </c>
      <c r="D87" s="34">
        <f t="shared" si="8"/>
        <v>3693</v>
      </c>
      <c r="E87" s="34">
        <f t="shared" si="9"/>
        <v>0</v>
      </c>
      <c r="F87" s="34">
        <v>0</v>
      </c>
      <c r="G87" s="34">
        <v>0</v>
      </c>
      <c r="H87" s="34">
        <f t="shared" si="10"/>
        <v>3693</v>
      </c>
      <c r="I87" s="34">
        <v>1037</v>
      </c>
      <c r="J87" s="34">
        <v>2656</v>
      </c>
      <c r="K87" s="34">
        <f t="shared" si="11"/>
        <v>0</v>
      </c>
      <c r="L87" s="34">
        <v>0</v>
      </c>
      <c r="M87" s="34">
        <v>0</v>
      </c>
      <c r="N87" s="34">
        <f t="shared" si="12"/>
        <v>3872</v>
      </c>
      <c r="O87" s="34">
        <f t="shared" si="13"/>
        <v>1037</v>
      </c>
      <c r="P87" s="34">
        <v>1037</v>
      </c>
      <c r="Q87" s="34">
        <v>0</v>
      </c>
      <c r="R87" s="34">
        <v>0</v>
      </c>
      <c r="S87" s="34">
        <v>0</v>
      </c>
      <c r="T87" s="34">
        <v>0</v>
      </c>
      <c r="U87" s="34">
        <f t="shared" si="14"/>
        <v>2656</v>
      </c>
      <c r="V87" s="34">
        <v>2656</v>
      </c>
      <c r="W87" s="34">
        <v>0</v>
      </c>
      <c r="X87" s="34">
        <v>0</v>
      </c>
      <c r="Y87" s="34">
        <v>0</v>
      </c>
      <c r="Z87" s="34">
        <v>0</v>
      </c>
      <c r="AA87" s="34">
        <f t="shared" si="15"/>
        <v>179</v>
      </c>
      <c r="AB87" s="34">
        <v>179</v>
      </c>
      <c r="AC87" s="34">
        <v>0</v>
      </c>
    </row>
    <row r="88" spans="1:29" ht="13.5">
      <c r="A88" s="31" t="s">
        <v>6</v>
      </c>
      <c r="B88" s="32" t="s">
        <v>160</v>
      </c>
      <c r="C88" s="33" t="s">
        <v>224</v>
      </c>
      <c r="D88" s="34">
        <f t="shared" si="8"/>
        <v>4430</v>
      </c>
      <c r="E88" s="34">
        <f t="shared" si="9"/>
        <v>0</v>
      </c>
      <c r="F88" s="34">
        <v>0</v>
      </c>
      <c r="G88" s="34">
        <v>0</v>
      </c>
      <c r="H88" s="34">
        <f t="shared" si="10"/>
        <v>0</v>
      </c>
      <c r="I88" s="34">
        <v>0</v>
      </c>
      <c r="J88" s="34">
        <v>0</v>
      </c>
      <c r="K88" s="34">
        <f t="shared" si="11"/>
        <v>4430</v>
      </c>
      <c r="L88" s="34">
        <v>1770</v>
      </c>
      <c r="M88" s="34">
        <v>2660</v>
      </c>
      <c r="N88" s="34">
        <f t="shared" si="12"/>
        <v>4430</v>
      </c>
      <c r="O88" s="34">
        <f t="shared" si="13"/>
        <v>1770</v>
      </c>
      <c r="P88" s="34">
        <v>0</v>
      </c>
      <c r="Q88" s="34">
        <v>0</v>
      </c>
      <c r="R88" s="34">
        <v>1770</v>
      </c>
      <c r="S88" s="34">
        <v>0</v>
      </c>
      <c r="T88" s="34">
        <v>0</v>
      </c>
      <c r="U88" s="34">
        <f t="shared" si="14"/>
        <v>2660</v>
      </c>
      <c r="V88" s="34">
        <v>0</v>
      </c>
      <c r="W88" s="34">
        <v>0</v>
      </c>
      <c r="X88" s="34">
        <v>2660</v>
      </c>
      <c r="Y88" s="34">
        <v>0</v>
      </c>
      <c r="Z88" s="34">
        <v>0</v>
      </c>
      <c r="AA88" s="34">
        <f t="shared" si="15"/>
        <v>0</v>
      </c>
      <c r="AB88" s="34">
        <v>0</v>
      </c>
      <c r="AC88" s="34">
        <v>0</v>
      </c>
    </row>
    <row r="89" spans="1:29" ht="13.5">
      <c r="A89" s="31" t="s">
        <v>6</v>
      </c>
      <c r="B89" s="32" t="s">
        <v>161</v>
      </c>
      <c r="C89" s="33" t="s">
        <v>162</v>
      </c>
      <c r="D89" s="34">
        <f t="shared" si="8"/>
        <v>3165</v>
      </c>
      <c r="E89" s="34">
        <f t="shared" si="9"/>
        <v>0</v>
      </c>
      <c r="F89" s="34">
        <v>0</v>
      </c>
      <c r="G89" s="34">
        <v>0</v>
      </c>
      <c r="H89" s="34">
        <f t="shared" si="10"/>
        <v>0</v>
      </c>
      <c r="I89" s="34">
        <v>0</v>
      </c>
      <c r="J89" s="34">
        <v>0</v>
      </c>
      <c r="K89" s="34">
        <f t="shared" si="11"/>
        <v>3165</v>
      </c>
      <c r="L89" s="34">
        <v>1520</v>
      </c>
      <c r="M89" s="34">
        <v>1645</v>
      </c>
      <c r="N89" s="34">
        <f t="shared" si="12"/>
        <v>3165</v>
      </c>
      <c r="O89" s="34">
        <f t="shared" si="13"/>
        <v>1520</v>
      </c>
      <c r="P89" s="34">
        <v>0</v>
      </c>
      <c r="Q89" s="34">
        <v>0</v>
      </c>
      <c r="R89" s="34">
        <v>1520</v>
      </c>
      <c r="S89" s="34">
        <v>0</v>
      </c>
      <c r="T89" s="34">
        <v>0</v>
      </c>
      <c r="U89" s="34">
        <f t="shared" si="14"/>
        <v>1645</v>
      </c>
      <c r="V89" s="34">
        <v>0</v>
      </c>
      <c r="W89" s="34">
        <v>0</v>
      </c>
      <c r="X89" s="34">
        <v>1645</v>
      </c>
      <c r="Y89" s="34">
        <v>0</v>
      </c>
      <c r="Z89" s="34">
        <v>0</v>
      </c>
      <c r="AA89" s="34">
        <f t="shared" si="15"/>
        <v>0</v>
      </c>
      <c r="AB89" s="34">
        <v>0</v>
      </c>
      <c r="AC89" s="34">
        <v>0</v>
      </c>
    </row>
    <row r="90" spans="1:29" ht="13.5">
      <c r="A90" s="31" t="s">
        <v>6</v>
      </c>
      <c r="B90" s="32" t="s">
        <v>163</v>
      </c>
      <c r="C90" s="33" t="s">
        <v>2</v>
      </c>
      <c r="D90" s="34">
        <f t="shared" si="8"/>
        <v>5718</v>
      </c>
      <c r="E90" s="34">
        <f t="shared" si="9"/>
        <v>0</v>
      </c>
      <c r="F90" s="34">
        <v>0</v>
      </c>
      <c r="G90" s="34">
        <v>0</v>
      </c>
      <c r="H90" s="34">
        <f t="shared" si="10"/>
        <v>5715</v>
      </c>
      <c r="I90" s="34">
        <v>1066</v>
      </c>
      <c r="J90" s="34">
        <v>4649</v>
      </c>
      <c r="K90" s="34">
        <f t="shared" si="11"/>
        <v>3</v>
      </c>
      <c r="L90" s="34">
        <v>0</v>
      </c>
      <c r="M90" s="34">
        <v>3</v>
      </c>
      <c r="N90" s="34">
        <f t="shared" si="12"/>
        <v>0</v>
      </c>
      <c r="O90" s="34">
        <f t="shared" si="13"/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f t="shared" si="14"/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f t="shared" si="15"/>
        <v>0</v>
      </c>
      <c r="AB90" s="34">
        <v>0</v>
      </c>
      <c r="AC90" s="34">
        <v>0</v>
      </c>
    </row>
    <row r="91" spans="1:29" ht="13.5">
      <c r="A91" s="31" t="s">
        <v>6</v>
      </c>
      <c r="B91" s="32" t="s">
        <v>164</v>
      </c>
      <c r="C91" s="33" t="s">
        <v>165</v>
      </c>
      <c r="D91" s="34">
        <f t="shared" si="8"/>
        <v>2561</v>
      </c>
      <c r="E91" s="34">
        <f t="shared" si="9"/>
        <v>0</v>
      </c>
      <c r="F91" s="34">
        <v>0</v>
      </c>
      <c r="G91" s="34">
        <v>0</v>
      </c>
      <c r="H91" s="34">
        <f t="shared" si="10"/>
        <v>0</v>
      </c>
      <c r="I91" s="34">
        <v>0</v>
      </c>
      <c r="J91" s="34">
        <v>0</v>
      </c>
      <c r="K91" s="34">
        <f t="shared" si="11"/>
        <v>2561</v>
      </c>
      <c r="L91" s="34">
        <v>1460</v>
      </c>
      <c r="M91" s="34">
        <v>1101</v>
      </c>
      <c r="N91" s="34">
        <f t="shared" si="12"/>
        <v>2566</v>
      </c>
      <c r="O91" s="34">
        <f t="shared" si="13"/>
        <v>1460</v>
      </c>
      <c r="P91" s="34">
        <v>1460</v>
      </c>
      <c r="Q91" s="34">
        <v>0</v>
      </c>
      <c r="R91" s="34">
        <v>0</v>
      </c>
      <c r="S91" s="34">
        <v>0</v>
      </c>
      <c r="T91" s="34">
        <v>0</v>
      </c>
      <c r="U91" s="34">
        <f t="shared" si="14"/>
        <v>1101</v>
      </c>
      <c r="V91" s="34">
        <v>1101</v>
      </c>
      <c r="W91" s="34">
        <v>0</v>
      </c>
      <c r="X91" s="34">
        <v>0</v>
      </c>
      <c r="Y91" s="34">
        <v>0</v>
      </c>
      <c r="Z91" s="34">
        <v>0</v>
      </c>
      <c r="AA91" s="34">
        <f t="shared" si="15"/>
        <v>5</v>
      </c>
      <c r="AB91" s="34">
        <v>5</v>
      </c>
      <c r="AC91" s="34">
        <v>0</v>
      </c>
    </row>
    <row r="92" spans="1:29" ht="13.5">
      <c r="A92" s="31" t="s">
        <v>6</v>
      </c>
      <c r="B92" s="32" t="s">
        <v>166</v>
      </c>
      <c r="C92" s="33" t="s">
        <v>167</v>
      </c>
      <c r="D92" s="34">
        <f t="shared" si="8"/>
        <v>3782</v>
      </c>
      <c r="E92" s="34">
        <f t="shared" si="9"/>
        <v>0</v>
      </c>
      <c r="F92" s="34">
        <v>0</v>
      </c>
      <c r="G92" s="34">
        <v>0</v>
      </c>
      <c r="H92" s="34">
        <f t="shared" si="10"/>
        <v>0</v>
      </c>
      <c r="I92" s="34">
        <v>0</v>
      </c>
      <c r="J92" s="34">
        <v>0</v>
      </c>
      <c r="K92" s="34">
        <f t="shared" si="11"/>
        <v>3782</v>
      </c>
      <c r="L92" s="34">
        <v>3052</v>
      </c>
      <c r="M92" s="34">
        <v>730</v>
      </c>
      <c r="N92" s="34">
        <f t="shared" si="12"/>
        <v>3782</v>
      </c>
      <c r="O92" s="34">
        <f t="shared" si="13"/>
        <v>3052</v>
      </c>
      <c r="P92" s="34">
        <v>3052</v>
      </c>
      <c r="Q92" s="34">
        <v>0</v>
      </c>
      <c r="R92" s="34">
        <v>0</v>
      </c>
      <c r="S92" s="34">
        <v>0</v>
      </c>
      <c r="T92" s="34">
        <v>0</v>
      </c>
      <c r="U92" s="34">
        <f t="shared" si="14"/>
        <v>730</v>
      </c>
      <c r="V92" s="34">
        <v>730</v>
      </c>
      <c r="W92" s="34">
        <v>0</v>
      </c>
      <c r="X92" s="34">
        <v>0</v>
      </c>
      <c r="Y92" s="34">
        <v>0</v>
      </c>
      <c r="Z92" s="34">
        <v>0</v>
      </c>
      <c r="AA92" s="34">
        <f t="shared" si="15"/>
        <v>0</v>
      </c>
      <c r="AB92" s="34">
        <v>0</v>
      </c>
      <c r="AC92" s="34">
        <v>0</v>
      </c>
    </row>
    <row r="93" spans="1:29" ht="13.5">
      <c r="A93" s="31" t="s">
        <v>6</v>
      </c>
      <c r="B93" s="32" t="s">
        <v>168</v>
      </c>
      <c r="C93" s="33" t="s">
        <v>169</v>
      </c>
      <c r="D93" s="34">
        <f t="shared" si="8"/>
        <v>5934</v>
      </c>
      <c r="E93" s="34">
        <f t="shared" si="9"/>
        <v>0</v>
      </c>
      <c r="F93" s="34">
        <v>0</v>
      </c>
      <c r="G93" s="34">
        <v>0</v>
      </c>
      <c r="H93" s="34">
        <f t="shared" si="10"/>
        <v>0</v>
      </c>
      <c r="I93" s="34">
        <v>0</v>
      </c>
      <c r="J93" s="34">
        <v>0</v>
      </c>
      <c r="K93" s="34">
        <f t="shared" si="11"/>
        <v>5934</v>
      </c>
      <c r="L93" s="34">
        <v>3639</v>
      </c>
      <c r="M93" s="34">
        <v>2295</v>
      </c>
      <c r="N93" s="34">
        <f t="shared" si="12"/>
        <v>5934</v>
      </c>
      <c r="O93" s="34">
        <f t="shared" si="13"/>
        <v>3639</v>
      </c>
      <c r="P93" s="34">
        <v>3639</v>
      </c>
      <c r="Q93" s="34">
        <v>0</v>
      </c>
      <c r="R93" s="34">
        <v>0</v>
      </c>
      <c r="S93" s="34">
        <v>0</v>
      </c>
      <c r="T93" s="34">
        <v>0</v>
      </c>
      <c r="U93" s="34">
        <f t="shared" si="14"/>
        <v>2295</v>
      </c>
      <c r="V93" s="34">
        <v>2295</v>
      </c>
      <c r="W93" s="34">
        <v>0</v>
      </c>
      <c r="X93" s="34">
        <v>0</v>
      </c>
      <c r="Y93" s="34">
        <v>0</v>
      </c>
      <c r="Z93" s="34">
        <v>0</v>
      </c>
      <c r="AA93" s="34">
        <f t="shared" si="15"/>
        <v>0</v>
      </c>
      <c r="AB93" s="34">
        <v>0</v>
      </c>
      <c r="AC93" s="34">
        <v>0</v>
      </c>
    </row>
    <row r="94" spans="1:29" ht="13.5">
      <c r="A94" s="31" t="s">
        <v>6</v>
      </c>
      <c r="B94" s="32" t="s">
        <v>170</v>
      </c>
      <c r="C94" s="33" t="s">
        <v>171</v>
      </c>
      <c r="D94" s="34">
        <f t="shared" si="8"/>
        <v>9095</v>
      </c>
      <c r="E94" s="34">
        <f t="shared" si="9"/>
        <v>0</v>
      </c>
      <c r="F94" s="34">
        <v>0</v>
      </c>
      <c r="G94" s="34">
        <v>0</v>
      </c>
      <c r="H94" s="34">
        <f t="shared" si="10"/>
        <v>0</v>
      </c>
      <c r="I94" s="34">
        <v>0</v>
      </c>
      <c r="J94" s="34">
        <v>0</v>
      </c>
      <c r="K94" s="34">
        <f t="shared" si="11"/>
        <v>9095</v>
      </c>
      <c r="L94" s="34">
        <v>5307</v>
      </c>
      <c r="M94" s="34">
        <v>3788</v>
      </c>
      <c r="N94" s="34">
        <f t="shared" si="12"/>
        <v>9095</v>
      </c>
      <c r="O94" s="34">
        <f t="shared" si="13"/>
        <v>5307</v>
      </c>
      <c r="P94" s="34">
        <v>5307</v>
      </c>
      <c r="Q94" s="34">
        <v>0</v>
      </c>
      <c r="R94" s="34">
        <v>0</v>
      </c>
      <c r="S94" s="34">
        <v>0</v>
      </c>
      <c r="T94" s="34">
        <v>0</v>
      </c>
      <c r="U94" s="34">
        <f t="shared" si="14"/>
        <v>3788</v>
      </c>
      <c r="V94" s="34">
        <v>3788</v>
      </c>
      <c r="W94" s="34">
        <v>0</v>
      </c>
      <c r="X94" s="34">
        <v>0</v>
      </c>
      <c r="Y94" s="34">
        <v>0</v>
      </c>
      <c r="Z94" s="34">
        <v>0</v>
      </c>
      <c r="AA94" s="34">
        <f t="shared" si="15"/>
        <v>0</v>
      </c>
      <c r="AB94" s="34">
        <v>0</v>
      </c>
      <c r="AC94" s="34">
        <v>0</v>
      </c>
    </row>
    <row r="95" spans="1:29" ht="13.5">
      <c r="A95" s="63" t="s">
        <v>173</v>
      </c>
      <c r="B95" s="64"/>
      <c r="C95" s="65"/>
      <c r="D95" s="34">
        <f>SUM(D7:D94)</f>
        <v>765637</v>
      </c>
      <c r="E95" s="34">
        <f aca="true" t="shared" si="16" ref="E95:AC95">SUM(E7:E94)</f>
        <v>147159</v>
      </c>
      <c r="F95" s="34">
        <f t="shared" si="16"/>
        <v>121124</v>
      </c>
      <c r="G95" s="34">
        <f t="shared" si="16"/>
        <v>26035</v>
      </c>
      <c r="H95" s="34">
        <f t="shared" si="16"/>
        <v>262302</v>
      </c>
      <c r="I95" s="34">
        <f t="shared" si="16"/>
        <v>233159</v>
      </c>
      <c r="J95" s="34">
        <f t="shared" si="16"/>
        <v>29143</v>
      </c>
      <c r="K95" s="34">
        <f t="shared" si="16"/>
        <v>356176</v>
      </c>
      <c r="L95" s="34">
        <f t="shared" si="16"/>
        <v>64761</v>
      </c>
      <c r="M95" s="34">
        <f t="shared" si="16"/>
        <v>291415</v>
      </c>
      <c r="N95" s="34">
        <f t="shared" si="16"/>
        <v>770866</v>
      </c>
      <c r="O95" s="34">
        <f t="shared" si="16"/>
        <v>426934</v>
      </c>
      <c r="P95" s="34">
        <f t="shared" si="16"/>
        <v>397362</v>
      </c>
      <c r="Q95" s="34">
        <f t="shared" si="16"/>
        <v>23053</v>
      </c>
      <c r="R95" s="34">
        <f t="shared" si="16"/>
        <v>6341</v>
      </c>
      <c r="S95" s="34">
        <f t="shared" si="16"/>
        <v>176</v>
      </c>
      <c r="T95" s="34">
        <f t="shared" si="16"/>
        <v>2</v>
      </c>
      <c r="U95" s="34">
        <f t="shared" si="16"/>
        <v>336677</v>
      </c>
      <c r="V95" s="34">
        <f t="shared" si="16"/>
        <v>290190</v>
      </c>
      <c r="W95" s="34">
        <f t="shared" si="16"/>
        <v>38882</v>
      </c>
      <c r="X95" s="34">
        <f t="shared" si="16"/>
        <v>7359</v>
      </c>
      <c r="Y95" s="34">
        <f t="shared" si="16"/>
        <v>128</v>
      </c>
      <c r="Z95" s="34">
        <f t="shared" si="16"/>
        <v>118</v>
      </c>
      <c r="AA95" s="34">
        <f t="shared" si="16"/>
        <v>7255</v>
      </c>
      <c r="AB95" s="34">
        <f t="shared" si="16"/>
        <v>6150</v>
      </c>
      <c r="AC95" s="34">
        <f t="shared" si="16"/>
        <v>1105</v>
      </c>
    </row>
  </sheetData>
  <mergeCells count="7">
    <mergeCell ref="A95:C95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2004-02-28T06:22:33Z</dcterms:modified>
  <cp:category/>
  <cp:version/>
  <cp:contentType/>
  <cp:contentStatus/>
</cp:coreProperties>
</file>