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externalReferences>
    <externalReference r:id="rId5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1">'し尿処理の状況'!$A$2:$AC$51</definedName>
    <definedName name="_xlnm.Print_Area" localSheetId="0">'水洗化人口等'!$A$2:$U$51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<sst xmlns="http://schemas.openxmlformats.org/spreadsheetml/2006/main" count="413" uniqueCount="138">
  <si>
    <t>美山町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</si>
  <si>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</si>
  <si>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</si>
  <si>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</si>
  <si>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</si>
  <si>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</si>
  <si>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</si>
  <si>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</si>
  <si>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</si>
  <si>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</si>
  <si>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</si>
  <si>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</si>
  <si>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</si>
  <si>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</si>
  <si>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</si>
  <si>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</si>
  <si>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</si>
  <si>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</si>
  <si>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</si>
  <si>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</si>
  <si>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</si>
  <si>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</si>
  <si>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</si>
  <si>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</si>
  <si>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</si>
  <si>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</si>
  <si>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</si>
  <si>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</si>
  <si>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</si>
  <si>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</si>
  <si>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</si>
  <si>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</si>
  <si>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</si>
  <si>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</si>
  <si>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26361</t>
  </si>
  <si>
    <t>山城町</t>
  </si>
  <si>
    <t>26362</t>
  </si>
  <si>
    <t>木津町</t>
  </si>
  <si>
    <t>26363</t>
  </si>
  <si>
    <t>加茂町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</si>
  <si>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</si>
  <si>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</si>
  <si>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</si>
  <si>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</si>
  <si>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</si>
  <si>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</si>
  <si>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</si>
  <si>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</si>
  <si>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26381</t>
  </si>
  <si>
    <t>京北町</t>
  </si>
  <si>
    <t>26382</t>
  </si>
  <si>
    <t>26401</t>
  </si>
  <si>
    <t>園部町</t>
  </si>
  <si>
    <t>26402</t>
  </si>
  <si>
    <t>八木町</t>
  </si>
  <si>
    <t>26403</t>
  </si>
  <si>
    <t>丹波町</t>
  </si>
  <si>
    <t>26404</t>
  </si>
  <si>
    <t>日吉町</t>
  </si>
  <si>
    <t>26405</t>
  </si>
  <si>
    <t>26406</t>
  </si>
  <si>
    <t>和知町</t>
  </si>
  <si>
    <t>26421</t>
  </si>
  <si>
    <t>26422</t>
  </si>
  <si>
    <t>夜久野町</t>
  </si>
  <si>
    <t>26441</t>
  </si>
  <si>
    <t>26461</t>
  </si>
  <si>
    <t>加悦町</t>
  </si>
  <si>
    <t>26462</t>
  </si>
  <si>
    <t>岩滝町</t>
  </si>
  <si>
    <t>26463</t>
  </si>
  <si>
    <t>伊根町</t>
  </si>
  <si>
    <t>26464</t>
  </si>
  <si>
    <t>野田川町</t>
  </si>
  <si>
    <t>26481</t>
  </si>
  <si>
    <t>峰山町</t>
  </si>
  <si>
    <t>26482</t>
  </si>
  <si>
    <t>26501</t>
  </si>
  <si>
    <t>網野町</t>
  </si>
  <si>
    <t>26502</t>
  </si>
  <si>
    <t>丹後町</t>
  </si>
  <si>
    <t>26503</t>
  </si>
  <si>
    <t>弥栄町</t>
  </si>
  <si>
    <t>26521</t>
  </si>
  <si>
    <t>久美浜町</t>
  </si>
  <si>
    <t>○</t>
  </si>
  <si>
    <t>京都府合計</t>
  </si>
  <si>
    <t>し尿処理の状況（平成１３年度実績）</t>
  </si>
  <si>
    <t>水洗化人口等（平成１３年度実績）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</si>
  <si>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</si>
  <si>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</si>
  <si>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</si>
  <si>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</si>
  <si>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</si>
  <si>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</si>
  <si>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</si>
  <si>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</si>
  <si>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</si>
  <si>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</si>
  <si>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</si>
  <si>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</si>
  <si>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</si>
  <si>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</si>
  <si>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</si>
  <si>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</si>
  <si>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</si>
  <si>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</si>
  <si>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</si>
  <si>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</si>
  <si>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大江町</t>
  </si>
  <si>
    <t>大宮町</t>
  </si>
  <si>
    <t>三和町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</si>
  <si>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</si>
  <si>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</si>
  <si>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</si>
  <si>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</si>
  <si>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</si>
  <si>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</si>
  <si>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</si>
  <si>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</si>
  <si>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</si>
  <si>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</si>
  <si>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</si>
  <si>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</si>
  <si>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</si>
  <si>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</si>
  <si>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</si>
  <si>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</si>
  <si>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</si>
  <si>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</si>
  <si>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</si>
  <si>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</si>
  <si>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</si>
  <si>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</si>
  <si>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</si>
  <si>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</si>
  <si>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</si>
  <si>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瑞穂町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</si>
</sst>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3" applyNumberFormat="1" applyFont="1" applyBorder="1" applyAlignment="1">
      <alignment horizontal="center" vertical="center"/>
      <protection/>
    </xf>
    <xf numFmtId="0" fontId="7" fillId="0" borderId="7" xfId="23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13" xfId="23" applyNumberFormat="1" applyFont="1" applyBorder="1" applyAlignment="1">
      <alignment horizontal="center" vertical="center"/>
      <protection/>
    </xf>
    <xf numFmtId="0" fontId="7" fillId="0" borderId="5" xfId="23" applyNumberFormat="1" applyFont="1" applyBorder="1" applyAlignment="1">
      <alignment horizontal="center" vertical="center"/>
      <protection/>
    </xf>
    <xf numFmtId="0" fontId="7" fillId="0" borderId="3" xfId="23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1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88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41" t="s">
        <v>98</v>
      </c>
      <c r="B2" s="44" t="s">
        <v>112</v>
      </c>
      <c r="C2" s="47" t="s">
        <v>113</v>
      </c>
      <c r="D2" s="5" t="s">
        <v>99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50" t="s">
        <v>100</v>
      </c>
      <c r="S2" s="51"/>
      <c r="T2" s="51"/>
      <c r="U2" s="52"/>
    </row>
    <row r="3" spans="1:21" s="30" customFormat="1" ht="22.5" customHeight="1">
      <c r="A3" s="42"/>
      <c r="B3" s="45"/>
      <c r="C3" s="48"/>
      <c r="D3" s="22"/>
      <c r="E3" s="7" t="s">
        <v>101</v>
      </c>
      <c r="F3" s="20"/>
      <c r="G3" s="20"/>
      <c r="H3" s="23"/>
      <c r="I3" s="7" t="s">
        <v>114</v>
      </c>
      <c r="J3" s="20"/>
      <c r="K3" s="20"/>
      <c r="L3" s="20"/>
      <c r="M3" s="20"/>
      <c r="N3" s="20"/>
      <c r="O3" s="20"/>
      <c r="P3" s="20"/>
      <c r="Q3" s="21"/>
      <c r="R3" s="53"/>
      <c r="S3" s="54"/>
      <c r="T3" s="54"/>
      <c r="U3" s="55"/>
    </row>
    <row r="4" spans="1:21" s="30" customFormat="1" ht="22.5" customHeight="1">
      <c r="A4" s="42"/>
      <c r="B4" s="45"/>
      <c r="C4" s="48"/>
      <c r="D4" s="22"/>
      <c r="E4" s="6" t="s">
        <v>102</v>
      </c>
      <c r="F4" s="56" t="s">
        <v>115</v>
      </c>
      <c r="G4" s="56" t="s">
        <v>116</v>
      </c>
      <c r="H4" s="56" t="s">
        <v>117</v>
      </c>
      <c r="I4" s="6" t="s">
        <v>102</v>
      </c>
      <c r="J4" s="56" t="s">
        <v>118</v>
      </c>
      <c r="K4" s="56" t="s">
        <v>119</v>
      </c>
      <c r="L4" s="56" t="s">
        <v>120</v>
      </c>
      <c r="M4" s="56" t="s">
        <v>121</v>
      </c>
      <c r="N4" s="56" t="s">
        <v>122</v>
      </c>
      <c r="O4" s="60" t="s">
        <v>123</v>
      </c>
      <c r="P4" s="8"/>
      <c r="Q4" s="56" t="s">
        <v>124</v>
      </c>
      <c r="R4" s="56" t="s">
        <v>103</v>
      </c>
      <c r="S4" s="56" t="s">
        <v>104</v>
      </c>
      <c r="T4" s="58" t="s">
        <v>105</v>
      </c>
      <c r="U4" s="58" t="s">
        <v>106</v>
      </c>
    </row>
    <row r="5" spans="1:21" s="30" customFormat="1" ht="22.5" customHeight="1">
      <c r="A5" s="42"/>
      <c r="B5" s="45"/>
      <c r="C5" s="48"/>
      <c r="D5" s="22"/>
      <c r="E5" s="6"/>
      <c r="F5" s="57"/>
      <c r="G5" s="57"/>
      <c r="H5" s="57"/>
      <c r="I5" s="6"/>
      <c r="J5" s="57"/>
      <c r="K5" s="57"/>
      <c r="L5" s="57"/>
      <c r="M5" s="57"/>
      <c r="N5" s="57"/>
      <c r="O5" s="57"/>
      <c r="P5" s="9" t="s">
        <v>107</v>
      </c>
      <c r="Q5" s="57"/>
      <c r="R5" s="61"/>
      <c r="S5" s="61"/>
      <c r="T5" s="61"/>
      <c r="U5" s="57"/>
    </row>
    <row r="6" spans="1:21" s="30" customFormat="1" ht="22.5" customHeight="1">
      <c r="A6" s="43"/>
      <c r="B6" s="46"/>
      <c r="C6" s="49"/>
      <c r="D6" s="10" t="s">
        <v>108</v>
      </c>
      <c r="E6" s="10" t="s">
        <v>108</v>
      </c>
      <c r="F6" s="11" t="s">
        <v>125</v>
      </c>
      <c r="G6" s="10" t="s">
        <v>108</v>
      </c>
      <c r="H6" s="10" t="s">
        <v>108</v>
      </c>
      <c r="I6" s="10" t="s">
        <v>108</v>
      </c>
      <c r="J6" s="11" t="s">
        <v>125</v>
      </c>
      <c r="K6" s="10" t="s">
        <v>108</v>
      </c>
      <c r="L6" s="11" t="s">
        <v>125</v>
      </c>
      <c r="M6" s="10" t="s">
        <v>108</v>
      </c>
      <c r="N6" s="11" t="s">
        <v>125</v>
      </c>
      <c r="O6" s="10" t="s">
        <v>108</v>
      </c>
      <c r="P6" s="10" t="s">
        <v>108</v>
      </c>
      <c r="Q6" s="11" t="s">
        <v>125</v>
      </c>
      <c r="R6" s="62"/>
      <c r="S6" s="62"/>
      <c r="T6" s="62"/>
      <c r="U6" s="59"/>
    </row>
    <row r="7" spans="1:21" ht="13.5">
      <c r="A7" s="31" t="s">
        <v>1</v>
      </c>
      <c r="B7" s="32" t="s">
        <v>2</v>
      </c>
      <c r="C7" s="33" t="s">
        <v>3</v>
      </c>
      <c r="D7" s="34">
        <f aca="true" t="shared" si="0" ref="D7:D50">E7+I7</f>
        <v>1392606</v>
      </c>
      <c r="E7" s="35">
        <f aca="true" t="shared" si="1" ref="E7:E50">G7+H7</f>
        <v>32303</v>
      </c>
      <c r="F7" s="36">
        <f aca="true" t="shared" si="2" ref="F7:F31">E7/D7*100</f>
        <v>2.3196079867528936</v>
      </c>
      <c r="G7" s="34">
        <v>26430</v>
      </c>
      <c r="H7" s="34">
        <v>5873</v>
      </c>
      <c r="I7" s="35">
        <f aca="true" t="shared" si="3" ref="I7:I50">K7+M7+O7</f>
        <v>1360303</v>
      </c>
      <c r="J7" s="36">
        <f aca="true" t="shared" si="4" ref="J7:J31">I7/D7*100</f>
        <v>97.68039201324711</v>
      </c>
      <c r="K7" s="34">
        <v>1346319</v>
      </c>
      <c r="L7" s="36">
        <f aca="true" t="shared" si="5" ref="L7:L31">K7/D7*100</f>
        <v>96.67623146819705</v>
      </c>
      <c r="M7" s="34">
        <v>0</v>
      </c>
      <c r="N7" s="36">
        <f aca="true" t="shared" si="6" ref="N7:N31">M7/D7*100</f>
        <v>0</v>
      </c>
      <c r="O7" s="34">
        <v>13984</v>
      </c>
      <c r="P7" s="34">
        <v>5485</v>
      </c>
      <c r="Q7" s="36">
        <f aca="true" t="shared" si="7" ref="Q7:Q31">O7/D7*100</f>
        <v>1.0041605450500715</v>
      </c>
      <c r="R7" s="34" t="s">
        <v>85</v>
      </c>
      <c r="S7" s="34"/>
      <c r="T7" s="34"/>
      <c r="U7" s="34"/>
    </row>
    <row r="8" spans="1:21" ht="13.5">
      <c r="A8" s="31" t="s">
        <v>1</v>
      </c>
      <c r="B8" s="32" t="s">
        <v>4</v>
      </c>
      <c r="C8" s="33" t="s">
        <v>5</v>
      </c>
      <c r="D8" s="34">
        <f t="shared" si="0"/>
        <v>69300</v>
      </c>
      <c r="E8" s="35">
        <f t="shared" si="1"/>
        <v>11542</v>
      </c>
      <c r="F8" s="36">
        <f t="shared" si="2"/>
        <v>16.655122655122657</v>
      </c>
      <c r="G8" s="34">
        <v>6680</v>
      </c>
      <c r="H8" s="34">
        <v>4862</v>
      </c>
      <c r="I8" s="35">
        <f t="shared" si="3"/>
        <v>57758</v>
      </c>
      <c r="J8" s="36">
        <f t="shared" si="4"/>
        <v>83.34487734487735</v>
      </c>
      <c r="K8" s="34">
        <v>52056</v>
      </c>
      <c r="L8" s="36">
        <f t="shared" si="5"/>
        <v>75.11688311688312</v>
      </c>
      <c r="M8" s="34">
        <v>4243</v>
      </c>
      <c r="N8" s="36">
        <f t="shared" si="6"/>
        <v>6.1226551226551225</v>
      </c>
      <c r="O8" s="34">
        <v>1459</v>
      </c>
      <c r="P8" s="34">
        <v>1459</v>
      </c>
      <c r="Q8" s="36">
        <f t="shared" si="7"/>
        <v>2.1053391053391053</v>
      </c>
      <c r="R8" s="34"/>
      <c r="S8" s="34" t="s">
        <v>85</v>
      </c>
      <c r="T8" s="34"/>
      <c r="U8" s="34"/>
    </row>
    <row r="9" spans="1:21" ht="13.5">
      <c r="A9" s="31" t="s">
        <v>1</v>
      </c>
      <c r="B9" s="32" t="s">
        <v>6</v>
      </c>
      <c r="C9" s="33" t="s">
        <v>7</v>
      </c>
      <c r="D9" s="34">
        <f t="shared" si="0"/>
        <v>94168</v>
      </c>
      <c r="E9" s="35">
        <f t="shared" si="1"/>
        <v>42923</v>
      </c>
      <c r="F9" s="36">
        <f t="shared" si="2"/>
        <v>45.58130150369552</v>
      </c>
      <c r="G9" s="34">
        <v>39513</v>
      </c>
      <c r="H9" s="34">
        <v>3410</v>
      </c>
      <c r="I9" s="35">
        <f t="shared" si="3"/>
        <v>51245</v>
      </c>
      <c r="J9" s="36">
        <f t="shared" si="4"/>
        <v>54.41869849630447</v>
      </c>
      <c r="K9" s="34">
        <v>43297</v>
      </c>
      <c r="L9" s="36">
        <f t="shared" si="5"/>
        <v>45.978464021748366</v>
      </c>
      <c r="M9" s="34">
        <v>0</v>
      </c>
      <c r="N9" s="36">
        <f t="shared" si="6"/>
        <v>0</v>
      </c>
      <c r="O9" s="34">
        <v>7948</v>
      </c>
      <c r="P9" s="34">
        <v>5919</v>
      </c>
      <c r="Q9" s="36">
        <f t="shared" si="7"/>
        <v>8.440234474556114</v>
      </c>
      <c r="R9" s="34" t="s">
        <v>85</v>
      </c>
      <c r="S9" s="34"/>
      <c r="T9" s="34"/>
      <c r="U9" s="34"/>
    </row>
    <row r="10" spans="1:21" ht="13.5">
      <c r="A10" s="31" t="s">
        <v>1</v>
      </c>
      <c r="B10" s="32" t="s">
        <v>8</v>
      </c>
      <c r="C10" s="33" t="s">
        <v>9</v>
      </c>
      <c r="D10" s="34">
        <f t="shared" si="0"/>
        <v>39357</v>
      </c>
      <c r="E10" s="35">
        <f t="shared" si="1"/>
        <v>29893</v>
      </c>
      <c r="F10" s="36">
        <f t="shared" si="2"/>
        <v>75.95345173666692</v>
      </c>
      <c r="G10" s="34">
        <v>29523</v>
      </c>
      <c r="H10" s="34">
        <v>370</v>
      </c>
      <c r="I10" s="35">
        <f t="shared" si="3"/>
        <v>9464</v>
      </c>
      <c r="J10" s="36">
        <f t="shared" si="4"/>
        <v>24.04654826333308</v>
      </c>
      <c r="K10" s="34">
        <v>4664</v>
      </c>
      <c r="L10" s="36">
        <f t="shared" si="5"/>
        <v>11.850496735015371</v>
      </c>
      <c r="M10" s="34">
        <v>169</v>
      </c>
      <c r="N10" s="36">
        <f t="shared" si="6"/>
        <v>0.4294026475595193</v>
      </c>
      <c r="O10" s="34">
        <v>4631</v>
      </c>
      <c r="P10" s="34">
        <v>4631</v>
      </c>
      <c r="Q10" s="36">
        <f t="shared" si="7"/>
        <v>11.766648880758188</v>
      </c>
      <c r="R10" s="34" t="s">
        <v>85</v>
      </c>
      <c r="S10" s="34"/>
      <c r="T10" s="34"/>
      <c r="U10" s="34"/>
    </row>
    <row r="11" spans="1:21" ht="13.5">
      <c r="A11" s="31" t="s">
        <v>1</v>
      </c>
      <c r="B11" s="32" t="s">
        <v>10</v>
      </c>
      <c r="C11" s="33" t="s">
        <v>11</v>
      </c>
      <c r="D11" s="34">
        <f t="shared" si="0"/>
        <v>186699</v>
      </c>
      <c r="E11" s="35">
        <f t="shared" si="1"/>
        <v>24603</v>
      </c>
      <c r="F11" s="36">
        <f t="shared" si="2"/>
        <v>13.177895971590637</v>
      </c>
      <c r="G11" s="34">
        <v>24565</v>
      </c>
      <c r="H11" s="34">
        <v>38</v>
      </c>
      <c r="I11" s="35">
        <f t="shared" si="3"/>
        <v>162096</v>
      </c>
      <c r="J11" s="36">
        <f t="shared" si="4"/>
        <v>86.82210402840937</v>
      </c>
      <c r="K11" s="34">
        <v>84952</v>
      </c>
      <c r="L11" s="36">
        <f t="shared" si="5"/>
        <v>45.50211838306579</v>
      </c>
      <c r="M11" s="34">
        <v>336</v>
      </c>
      <c r="N11" s="36">
        <f t="shared" si="6"/>
        <v>0.1799688268282101</v>
      </c>
      <c r="O11" s="34">
        <v>76808</v>
      </c>
      <c r="P11" s="34">
        <v>33469</v>
      </c>
      <c r="Q11" s="36">
        <f t="shared" si="7"/>
        <v>41.14001681851536</v>
      </c>
      <c r="R11" s="34"/>
      <c r="S11" s="34" t="s">
        <v>85</v>
      </c>
      <c r="T11" s="34"/>
      <c r="U11" s="34"/>
    </row>
    <row r="12" spans="1:21" ht="13.5">
      <c r="A12" s="31" t="s">
        <v>1</v>
      </c>
      <c r="B12" s="32" t="s">
        <v>12</v>
      </c>
      <c r="C12" s="33" t="s">
        <v>13</v>
      </c>
      <c r="D12" s="34">
        <f t="shared" si="0"/>
        <v>23797</v>
      </c>
      <c r="E12" s="35">
        <f t="shared" si="1"/>
        <v>15735</v>
      </c>
      <c r="F12" s="36">
        <f t="shared" si="2"/>
        <v>66.12178005630962</v>
      </c>
      <c r="G12" s="34">
        <v>15325</v>
      </c>
      <c r="H12" s="34">
        <v>410</v>
      </c>
      <c r="I12" s="35">
        <f t="shared" si="3"/>
        <v>8062</v>
      </c>
      <c r="J12" s="36">
        <f t="shared" si="4"/>
        <v>33.87821994369038</v>
      </c>
      <c r="K12" s="34">
        <v>5568</v>
      </c>
      <c r="L12" s="36">
        <f t="shared" si="5"/>
        <v>23.3979072992394</v>
      </c>
      <c r="M12" s="34">
        <v>0</v>
      </c>
      <c r="N12" s="36">
        <f t="shared" si="6"/>
        <v>0</v>
      </c>
      <c r="O12" s="34">
        <v>2494</v>
      </c>
      <c r="P12" s="34">
        <v>974</v>
      </c>
      <c r="Q12" s="36">
        <f t="shared" si="7"/>
        <v>10.480312644450981</v>
      </c>
      <c r="R12" s="34" t="s">
        <v>85</v>
      </c>
      <c r="S12" s="34"/>
      <c r="T12" s="34"/>
      <c r="U12" s="34"/>
    </row>
    <row r="13" spans="1:21" ht="13.5">
      <c r="A13" s="31" t="s">
        <v>1</v>
      </c>
      <c r="B13" s="32" t="s">
        <v>14</v>
      </c>
      <c r="C13" s="33" t="s">
        <v>15</v>
      </c>
      <c r="D13" s="34">
        <f t="shared" si="0"/>
        <v>94927</v>
      </c>
      <c r="E13" s="35">
        <f t="shared" si="1"/>
        <v>29317</v>
      </c>
      <c r="F13" s="36">
        <f t="shared" si="2"/>
        <v>30.8837317096295</v>
      </c>
      <c r="G13" s="34">
        <v>28141</v>
      </c>
      <c r="H13" s="34">
        <v>1176</v>
      </c>
      <c r="I13" s="35">
        <f t="shared" si="3"/>
        <v>65610</v>
      </c>
      <c r="J13" s="36">
        <f t="shared" si="4"/>
        <v>69.1162682903705</v>
      </c>
      <c r="K13" s="34">
        <v>58266</v>
      </c>
      <c r="L13" s="36">
        <f t="shared" si="5"/>
        <v>61.37979710725083</v>
      </c>
      <c r="M13" s="34">
        <v>541</v>
      </c>
      <c r="N13" s="36">
        <f t="shared" si="6"/>
        <v>0.5699116162946264</v>
      </c>
      <c r="O13" s="34">
        <v>6803</v>
      </c>
      <c r="P13" s="34">
        <v>3358</v>
      </c>
      <c r="Q13" s="36">
        <f t="shared" si="7"/>
        <v>7.166559566825034</v>
      </c>
      <c r="R13" s="34" t="s">
        <v>85</v>
      </c>
      <c r="S13" s="34"/>
      <c r="T13" s="34"/>
      <c r="U13" s="34"/>
    </row>
    <row r="14" spans="1:21" ht="13.5">
      <c r="A14" s="31" t="s">
        <v>1</v>
      </c>
      <c r="B14" s="32" t="s">
        <v>16</v>
      </c>
      <c r="C14" s="33" t="s">
        <v>17</v>
      </c>
      <c r="D14" s="34">
        <f t="shared" si="0"/>
        <v>83888</v>
      </c>
      <c r="E14" s="35">
        <f t="shared" si="1"/>
        <v>14221</v>
      </c>
      <c r="F14" s="36">
        <f t="shared" si="2"/>
        <v>16.952365058172802</v>
      </c>
      <c r="G14" s="34">
        <v>14182</v>
      </c>
      <c r="H14" s="34">
        <v>39</v>
      </c>
      <c r="I14" s="35">
        <f t="shared" si="3"/>
        <v>69667</v>
      </c>
      <c r="J14" s="36">
        <f t="shared" si="4"/>
        <v>83.0476349418272</v>
      </c>
      <c r="K14" s="34">
        <v>37515</v>
      </c>
      <c r="L14" s="36">
        <f t="shared" si="5"/>
        <v>44.72034140759107</v>
      </c>
      <c r="M14" s="34">
        <v>0</v>
      </c>
      <c r="N14" s="36">
        <f t="shared" si="6"/>
        <v>0</v>
      </c>
      <c r="O14" s="34">
        <v>32152</v>
      </c>
      <c r="P14" s="34">
        <v>7239</v>
      </c>
      <c r="Q14" s="36">
        <f t="shared" si="7"/>
        <v>38.32729353423613</v>
      </c>
      <c r="R14" s="34"/>
      <c r="S14" s="34" t="s">
        <v>85</v>
      </c>
      <c r="T14" s="34"/>
      <c r="U14" s="34"/>
    </row>
    <row r="15" spans="1:21" ht="13.5">
      <c r="A15" s="31" t="s">
        <v>1</v>
      </c>
      <c r="B15" s="32" t="s">
        <v>18</v>
      </c>
      <c r="C15" s="33" t="s">
        <v>19</v>
      </c>
      <c r="D15" s="34">
        <f t="shared" si="0"/>
        <v>53036</v>
      </c>
      <c r="E15" s="35">
        <f t="shared" si="1"/>
        <v>869</v>
      </c>
      <c r="F15" s="36">
        <f t="shared" si="2"/>
        <v>1.6385096915302815</v>
      </c>
      <c r="G15" s="34">
        <v>869</v>
      </c>
      <c r="H15" s="34">
        <v>0</v>
      </c>
      <c r="I15" s="35">
        <f t="shared" si="3"/>
        <v>52167</v>
      </c>
      <c r="J15" s="36">
        <f t="shared" si="4"/>
        <v>98.36149030846973</v>
      </c>
      <c r="K15" s="34">
        <v>50462</v>
      </c>
      <c r="L15" s="36">
        <f t="shared" si="5"/>
        <v>95.1466928124293</v>
      </c>
      <c r="M15" s="34">
        <v>0</v>
      </c>
      <c r="N15" s="36">
        <f t="shared" si="6"/>
        <v>0</v>
      </c>
      <c r="O15" s="34">
        <v>1705</v>
      </c>
      <c r="P15" s="34">
        <v>67</v>
      </c>
      <c r="Q15" s="36">
        <f t="shared" si="7"/>
        <v>3.214797496040425</v>
      </c>
      <c r="R15" s="34"/>
      <c r="S15" s="34" t="s">
        <v>85</v>
      </c>
      <c r="T15" s="34"/>
      <c r="U15" s="34"/>
    </row>
    <row r="16" spans="1:21" ht="13.5">
      <c r="A16" s="31" t="s">
        <v>1</v>
      </c>
      <c r="B16" s="32" t="s">
        <v>20</v>
      </c>
      <c r="C16" s="33" t="s">
        <v>21</v>
      </c>
      <c r="D16" s="34">
        <f t="shared" si="0"/>
        <v>77658</v>
      </c>
      <c r="E16" s="35">
        <f t="shared" si="1"/>
        <v>2819</v>
      </c>
      <c r="F16" s="36">
        <f t="shared" si="2"/>
        <v>3.630018800381159</v>
      </c>
      <c r="G16" s="34">
        <v>2682</v>
      </c>
      <c r="H16" s="34">
        <v>137</v>
      </c>
      <c r="I16" s="35">
        <f t="shared" si="3"/>
        <v>74839</v>
      </c>
      <c r="J16" s="36">
        <f t="shared" si="4"/>
        <v>96.36998119961883</v>
      </c>
      <c r="K16" s="34">
        <v>58528</v>
      </c>
      <c r="L16" s="36">
        <f t="shared" si="5"/>
        <v>75.36634989312113</v>
      </c>
      <c r="M16" s="34">
        <v>0</v>
      </c>
      <c r="N16" s="36">
        <f t="shared" si="6"/>
        <v>0</v>
      </c>
      <c r="O16" s="34">
        <v>16311</v>
      </c>
      <c r="P16" s="34">
        <v>5803</v>
      </c>
      <c r="Q16" s="36">
        <f t="shared" si="7"/>
        <v>21.003631306497724</v>
      </c>
      <c r="R16" s="34"/>
      <c r="S16" s="34" t="s">
        <v>85</v>
      </c>
      <c r="T16" s="34"/>
      <c r="U16" s="34"/>
    </row>
    <row r="17" spans="1:21" ht="13.5">
      <c r="A17" s="31" t="s">
        <v>1</v>
      </c>
      <c r="B17" s="32" t="s">
        <v>22</v>
      </c>
      <c r="C17" s="33" t="s">
        <v>23</v>
      </c>
      <c r="D17" s="34">
        <f t="shared" si="0"/>
        <v>72554</v>
      </c>
      <c r="E17" s="35">
        <f t="shared" si="1"/>
        <v>3244</v>
      </c>
      <c r="F17" s="36">
        <f t="shared" si="2"/>
        <v>4.471152520880999</v>
      </c>
      <c r="G17" s="34">
        <v>3228</v>
      </c>
      <c r="H17" s="34">
        <v>16</v>
      </c>
      <c r="I17" s="35">
        <f t="shared" si="3"/>
        <v>69310</v>
      </c>
      <c r="J17" s="36">
        <f t="shared" si="4"/>
        <v>95.52884747911901</v>
      </c>
      <c r="K17" s="34">
        <v>68180</v>
      </c>
      <c r="L17" s="36">
        <f t="shared" si="5"/>
        <v>93.97138682912039</v>
      </c>
      <c r="M17" s="34">
        <v>0</v>
      </c>
      <c r="N17" s="36">
        <f t="shared" si="6"/>
        <v>0</v>
      </c>
      <c r="O17" s="34">
        <v>1130</v>
      </c>
      <c r="P17" s="34">
        <v>280</v>
      </c>
      <c r="Q17" s="36">
        <f t="shared" si="7"/>
        <v>1.5574606499986217</v>
      </c>
      <c r="R17" s="34"/>
      <c r="S17" s="34" t="s">
        <v>85</v>
      </c>
      <c r="T17" s="34"/>
      <c r="U17" s="34"/>
    </row>
    <row r="18" spans="1:21" ht="13.5">
      <c r="A18" s="31" t="s">
        <v>1</v>
      </c>
      <c r="B18" s="32" t="s">
        <v>24</v>
      </c>
      <c r="C18" s="33" t="s">
        <v>25</v>
      </c>
      <c r="D18" s="34">
        <f t="shared" si="0"/>
        <v>57392</v>
      </c>
      <c r="E18" s="35">
        <f t="shared" si="1"/>
        <v>9361</v>
      </c>
      <c r="F18" s="36">
        <f t="shared" si="2"/>
        <v>16.310635628659046</v>
      </c>
      <c r="G18" s="34">
        <v>9304</v>
      </c>
      <c r="H18" s="34">
        <v>57</v>
      </c>
      <c r="I18" s="35">
        <f t="shared" si="3"/>
        <v>48031</v>
      </c>
      <c r="J18" s="36">
        <f t="shared" si="4"/>
        <v>83.68936437134096</v>
      </c>
      <c r="K18" s="34">
        <v>41525</v>
      </c>
      <c r="L18" s="36">
        <f t="shared" si="5"/>
        <v>72.35328965709506</v>
      </c>
      <c r="M18" s="34">
        <v>0</v>
      </c>
      <c r="N18" s="36">
        <f t="shared" si="6"/>
        <v>0</v>
      </c>
      <c r="O18" s="34">
        <v>6506</v>
      </c>
      <c r="P18" s="34">
        <v>1877</v>
      </c>
      <c r="Q18" s="36">
        <f t="shared" si="7"/>
        <v>11.336074714245887</v>
      </c>
      <c r="R18" s="34" t="s">
        <v>85</v>
      </c>
      <c r="S18" s="34"/>
      <c r="T18" s="34"/>
      <c r="U18" s="34"/>
    </row>
    <row r="19" spans="1:21" ht="13.5">
      <c r="A19" s="31" t="s">
        <v>1</v>
      </c>
      <c r="B19" s="32" t="s">
        <v>26</v>
      </c>
      <c r="C19" s="33" t="s">
        <v>27</v>
      </c>
      <c r="D19" s="34">
        <f t="shared" si="0"/>
        <v>15808</v>
      </c>
      <c r="E19" s="35">
        <f t="shared" si="1"/>
        <v>149</v>
      </c>
      <c r="F19" s="36">
        <f t="shared" si="2"/>
        <v>0.9425607287449393</v>
      </c>
      <c r="G19" s="34">
        <v>149</v>
      </c>
      <c r="H19" s="34">
        <v>0</v>
      </c>
      <c r="I19" s="35">
        <f t="shared" si="3"/>
        <v>15659</v>
      </c>
      <c r="J19" s="36">
        <f t="shared" si="4"/>
        <v>99.05743927125506</v>
      </c>
      <c r="K19" s="34">
        <v>15524</v>
      </c>
      <c r="L19" s="36">
        <f t="shared" si="5"/>
        <v>98.20344129554655</v>
      </c>
      <c r="M19" s="34">
        <v>0</v>
      </c>
      <c r="N19" s="36">
        <f t="shared" si="6"/>
        <v>0</v>
      </c>
      <c r="O19" s="34">
        <v>135</v>
      </c>
      <c r="P19" s="34">
        <v>0</v>
      </c>
      <c r="Q19" s="36">
        <f t="shared" si="7"/>
        <v>0.8539979757085021</v>
      </c>
      <c r="R19" s="34" t="s">
        <v>85</v>
      </c>
      <c r="S19" s="34"/>
      <c r="T19" s="34"/>
      <c r="U19" s="34"/>
    </row>
    <row r="20" spans="1:21" ht="13.5">
      <c r="A20" s="31" t="s">
        <v>1</v>
      </c>
      <c r="B20" s="32" t="s">
        <v>28</v>
      </c>
      <c r="C20" s="33" t="s">
        <v>29</v>
      </c>
      <c r="D20" s="34">
        <f t="shared" si="0"/>
        <v>17311</v>
      </c>
      <c r="E20" s="35">
        <f t="shared" si="1"/>
        <v>1733</v>
      </c>
      <c r="F20" s="36">
        <f t="shared" si="2"/>
        <v>10.01097568020334</v>
      </c>
      <c r="G20" s="34">
        <v>1722</v>
      </c>
      <c r="H20" s="34">
        <v>11</v>
      </c>
      <c r="I20" s="35">
        <f t="shared" si="3"/>
        <v>15578</v>
      </c>
      <c r="J20" s="36">
        <f t="shared" si="4"/>
        <v>89.98902431979666</v>
      </c>
      <c r="K20" s="34">
        <v>10310</v>
      </c>
      <c r="L20" s="36">
        <f t="shared" si="5"/>
        <v>59.557506787591706</v>
      </c>
      <c r="M20" s="34">
        <v>0</v>
      </c>
      <c r="N20" s="36">
        <f t="shared" si="6"/>
        <v>0</v>
      </c>
      <c r="O20" s="34">
        <v>5268</v>
      </c>
      <c r="P20" s="34">
        <v>1448</v>
      </c>
      <c r="Q20" s="36">
        <f t="shared" si="7"/>
        <v>30.431517532204953</v>
      </c>
      <c r="R20" s="34"/>
      <c r="S20" s="34" t="s">
        <v>85</v>
      </c>
      <c r="T20" s="34"/>
      <c r="U20" s="34"/>
    </row>
    <row r="21" spans="1:21" ht="13.5">
      <c r="A21" s="31" t="s">
        <v>1</v>
      </c>
      <c r="B21" s="32" t="s">
        <v>30</v>
      </c>
      <c r="C21" s="33" t="s">
        <v>31</v>
      </c>
      <c r="D21" s="34">
        <f t="shared" si="0"/>
        <v>8837</v>
      </c>
      <c r="E21" s="35">
        <f t="shared" si="1"/>
        <v>2720</v>
      </c>
      <c r="F21" s="36">
        <f t="shared" si="2"/>
        <v>30.779676360755914</v>
      </c>
      <c r="G21" s="34">
        <v>2714</v>
      </c>
      <c r="H21" s="34">
        <v>6</v>
      </c>
      <c r="I21" s="35">
        <f t="shared" si="3"/>
        <v>6117</v>
      </c>
      <c r="J21" s="36">
        <f t="shared" si="4"/>
        <v>69.22032363924409</v>
      </c>
      <c r="K21" s="34">
        <v>4087</v>
      </c>
      <c r="L21" s="36">
        <f t="shared" si="5"/>
        <v>46.24872694353287</v>
      </c>
      <c r="M21" s="34">
        <v>0</v>
      </c>
      <c r="N21" s="36">
        <f t="shared" si="6"/>
        <v>0</v>
      </c>
      <c r="O21" s="34">
        <v>2030</v>
      </c>
      <c r="P21" s="34">
        <v>467</v>
      </c>
      <c r="Q21" s="36">
        <f t="shared" si="7"/>
        <v>22.971596695711213</v>
      </c>
      <c r="R21" s="34"/>
      <c r="S21" s="34" t="s">
        <v>85</v>
      </c>
      <c r="T21" s="34"/>
      <c r="U21" s="34"/>
    </row>
    <row r="22" spans="1:21" ht="13.5">
      <c r="A22" s="31" t="s">
        <v>1</v>
      </c>
      <c r="B22" s="32" t="s">
        <v>32</v>
      </c>
      <c r="C22" s="33" t="s">
        <v>33</v>
      </c>
      <c r="D22" s="34">
        <f t="shared" si="0"/>
        <v>10024</v>
      </c>
      <c r="E22" s="35">
        <f t="shared" si="1"/>
        <v>3847</v>
      </c>
      <c r="F22" s="36">
        <f t="shared" si="2"/>
        <v>38.37789305666401</v>
      </c>
      <c r="G22" s="34">
        <v>3840</v>
      </c>
      <c r="H22" s="34">
        <v>7</v>
      </c>
      <c r="I22" s="35">
        <f t="shared" si="3"/>
        <v>6177</v>
      </c>
      <c r="J22" s="36">
        <f t="shared" si="4"/>
        <v>61.622106943336</v>
      </c>
      <c r="K22" s="34">
        <v>1082</v>
      </c>
      <c r="L22" s="36">
        <f t="shared" si="5"/>
        <v>10.794094173982442</v>
      </c>
      <c r="M22" s="34">
        <v>0</v>
      </c>
      <c r="N22" s="36">
        <f t="shared" si="6"/>
        <v>0</v>
      </c>
      <c r="O22" s="34">
        <v>5095</v>
      </c>
      <c r="P22" s="34">
        <v>3704</v>
      </c>
      <c r="Q22" s="36">
        <f t="shared" si="7"/>
        <v>50.82801276935355</v>
      </c>
      <c r="R22" s="34"/>
      <c r="S22" s="34" t="s">
        <v>85</v>
      </c>
      <c r="T22" s="34"/>
      <c r="U22" s="34"/>
    </row>
    <row r="23" spans="1:21" ht="13.5">
      <c r="A23" s="31" t="s">
        <v>1</v>
      </c>
      <c r="B23" s="32" t="s">
        <v>34</v>
      </c>
      <c r="C23" s="33" t="s">
        <v>35</v>
      </c>
      <c r="D23" s="34">
        <f t="shared" si="0"/>
        <v>9427</v>
      </c>
      <c r="E23" s="35">
        <f t="shared" si="1"/>
        <v>4321</v>
      </c>
      <c r="F23" s="36">
        <f t="shared" si="2"/>
        <v>45.8364272833351</v>
      </c>
      <c r="G23" s="34">
        <v>4287</v>
      </c>
      <c r="H23" s="34">
        <v>34</v>
      </c>
      <c r="I23" s="35">
        <f t="shared" si="3"/>
        <v>5106</v>
      </c>
      <c r="J23" s="36">
        <f t="shared" si="4"/>
        <v>54.1635727166649</v>
      </c>
      <c r="K23" s="34">
        <v>1844</v>
      </c>
      <c r="L23" s="36">
        <f t="shared" si="5"/>
        <v>19.560835896891906</v>
      </c>
      <c r="M23" s="34">
        <v>0</v>
      </c>
      <c r="N23" s="36">
        <f t="shared" si="6"/>
        <v>0</v>
      </c>
      <c r="O23" s="34">
        <v>3262</v>
      </c>
      <c r="P23" s="34">
        <v>868</v>
      </c>
      <c r="Q23" s="36">
        <f t="shared" si="7"/>
        <v>34.60273681977299</v>
      </c>
      <c r="R23" s="34" t="s">
        <v>85</v>
      </c>
      <c r="S23" s="34"/>
      <c r="T23" s="34"/>
      <c r="U23" s="34"/>
    </row>
    <row r="24" spans="1:21" ht="13.5">
      <c r="A24" s="31" t="s">
        <v>1</v>
      </c>
      <c r="B24" s="32" t="s">
        <v>36</v>
      </c>
      <c r="C24" s="33" t="s">
        <v>37</v>
      </c>
      <c r="D24" s="34">
        <f t="shared" si="0"/>
        <v>34420</v>
      </c>
      <c r="E24" s="35">
        <f t="shared" si="1"/>
        <v>6244</v>
      </c>
      <c r="F24" s="36">
        <f t="shared" si="2"/>
        <v>18.140615920976177</v>
      </c>
      <c r="G24" s="34">
        <v>6045</v>
      </c>
      <c r="H24" s="34">
        <v>199</v>
      </c>
      <c r="I24" s="35">
        <f t="shared" si="3"/>
        <v>28176</v>
      </c>
      <c r="J24" s="36">
        <f t="shared" si="4"/>
        <v>81.85938407902383</v>
      </c>
      <c r="K24" s="34">
        <v>22093</v>
      </c>
      <c r="L24" s="36">
        <f t="shared" si="5"/>
        <v>64.18651946542707</v>
      </c>
      <c r="M24" s="34">
        <v>0</v>
      </c>
      <c r="N24" s="36">
        <f t="shared" si="6"/>
        <v>0</v>
      </c>
      <c r="O24" s="34">
        <v>6083</v>
      </c>
      <c r="P24" s="34">
        <v>2286</v>
      </c>
      <c r="Q24" s="36">
        <f t="shared" si="7"/>
        <v>17.672864613596744</v>
      </c>
      <c r="R24" s="34" t="s">
        <v>85</v>
      </c>
      <c r="S24" s="34"/>
      <c r="T24" s="34"/>
      <c r="U24" s="34"/>
    </row>
    <row r="25" spans="1:21" ht="13.5">
      <c r="A25" s="31" t="s">
        <v>1</v>
      </c>
      <c r="B25" s="32" t="s">
        <v>38</v>
      </c>
      <c r="C25" s="33" t="s">
        <v>39</v>
      </c>
      <c r="D25" s="34">
        <f t="shared" si="0"/>
        <v>16251</v>
      </c>
      <c r="E25" s="35">
        <f t="shared" si="1"/>
        <v>4230</v>
      </c>
      <c r="F25" s="36">
        <f t="shared" si="2"/>
        <v>26.029167435850102</v>
      </c>
      <c r="G25" s="34">
        <v>3761</v>
      </c>
      <c r="H25" s="34">
        <v>469</v>
      </c>
      <c r="I25" s="35">
        <f t="shared" si="3"/>
        <v>12021</v>
      </c>
      <c r="J25" s="36">
        <f t="shared" si="4"/>
        <v>73.9708325641499</v>
      </c>
      <c r="K25" s="34">
        <v>10647</v>
      </c>
      <c r="L25" s="36">
        <f t="shared" si="5"/>
        <v>65.51596824810781</v>
      </c>
      <c r="M25" s="34">
        <v>0</v>
      </c>
      <c r="N25" s="36">
        <f t="shared" si="6"/>
        <v>0</v>
      </c>
      <c r="O25" s="34">
        <v>1374</v>
      </c>
      <c r="P25" s="34">
        <v>627</v>
      </c>
      <c r="Q25" s="36">
        <f t="shared" si="7"/>
        <v>8.454864316042089</v>
      </c>
      <c r="R25" s="34" t="s">
        <v>85</v>
      </c>
      <c r="S25" s="34"/>
      <c r="T25" s="34"/>
      <c r="U25" s="34"/>
    </row>
    <row r="26" spans="1:21" ht="13.5">
      <c r="A26" s="31" t="s">
        <v>1</v>
      </c>
      <c r="B26" s="32" t="s">
        <v>40</v>
      </c>
      <c r="C26" s="33" t="s">
        <v>41</v>
      </c>
      <c r="D26" s="34">
        <f t="shared" si="0"/>
        <v>2080</v>
      </c>
      <c r="E26" s="35">
        <f t="shared" si="1"/>
        <v>1245</v>
      </c>
      <c r="F26" s="36">
        <f t="shared" si="2"/>
        <v>59.855769230769226</v>
      </c>
      <c r="G26" s="34">
        <v>1145</v>
      </c>
      <c r="H26" s="34">
        <v>100</v>
      </c>
      <c r="I26" s="35">
        <f t="shared" si="3"/>
        <v>835</v>
      </c>
      <c r="J26" s="36">
        <f t="shared" si="4"/>
        <v>40.144230769230774</v>
      </c>
      <c r="K26" s="34">
        <v>0</v>
      </c>
      <c r="L26" s="36">
        <f t="shared" si="5"/>
        <v>0</v>
      </c>
      <c r="M26" s="34">
        <v>0</v>
      </c>
      <c r="N26" s="36">
        <f t="shared" si="6"/>
        <v>0</v>
      </c>
      <c r="O26" s="34">
        <v>835</v>
      </c>
      <c r="P26" s="34">
        <v>327</v>
      </c>
      <c r="Q26" s="36">
        <f t="shared" si="7"/>
        <v>40.144230769230774</v>
      </c>
      <c r="R26" s="34" t="s">
        <v>85</v>
      </c>
      <c r="S26" s="34"/>
      <c r="T26" s="34"/>
      <c r="U26" s="34"/>
    </row>
    <row r="27" spans="1:21" ht="13.5">
      <c r="A27" s="31" t="s">
        <v>1</v>
      </c>
      <c r="B27" s="32" t="s">
        <v>42</v>
      </c>
      <c r="C27" s="33" t="s">
        <v>43</v>
      </c>
      <c r="D27" s="34">
        <f t="shared" si="0"/>
        <v>5618</v>
      </c>
      <c r="E27" s="35">
        <f t="shared" si="1"/>
        <v>4148</v>
      </c>
      <c r="F27" s="36">
        <f t="shared" si="2"/>
        <v>73.83410466358134</v>
      </c>
      <c r="G27" s="34">
        <v>4148</v>
      </c>
      <c r="H27" s="34">
        <v>0</v>
      </c>
      <c r="I27" s="35">
        <f t="shared" si="3"/>
        <v>1470</v>
      </c>
      <c r="J27" s="36">
        <f t="shared" si="4"/>
        <v>26.165895336418654</v>
      </c>
      <c r="K27" s="34">
        <v>288</v>
      </c>
      <c r="L27" s="36">
        <f t="shared" si="5"/>
        <v>5.1263794944820225</v>
      </c>
      <c r="M27" s="34">
        <v>0</v>
      </c>
      <c r="N27" s="36">
        <f t="shared" si="6"/>
        <v>0</v>
      </c>
      <c r="O27" s="34">
        <v>1182</v>
      </c>
      <c r="P27" s="34">
        <v>711</v>
      </c>
      <c r="Q27" s="36">
        <f t="shared" si="7"/>
        <v>21.03951584193663</v>
      </c>
      <c r="R27" s="34" t="s">
        <v>85</v>
      </c>
      <c r="S27" s="34"/>
      <c r="T27" s="34"/>
      <c r="U27" s="34"/>
    </row>
    <row r="28" spans="1:21" ht="13.5">
      <c r="A28" s="31" t="s">
        <v>1</v>
      </c>
      <c r="B28" s="32" t="s">
        <v>44</v>
      </c>
      <c r="C28" s="33" t="s">
        <v>45</v>
      </c>
      <c r="D28" s="34">
        <f t="shared" si="0"/>
        <v>29873</v>
      </c>
      <c r="E28" s="35">
        <f t="shared" si="1"/>
        <v>8134</v>
      </c>
      <c r="F28" s="36">
        <f t="shared" si="2"/>
        <v>27.228601077896432</v>
      </c>
      <c r="G28" s="34">
        <v>7527</v>
      </c>
      <c r="H28" s="34">
        <v>607</v>
      </c>
      <c r="I28" s="35">
        <f t="shared" si="3"/>
        <v>21739</v>
      </c>
      <c r="J28" s="36">
        <f t="shared" si="4"/>
        <v>72.77139892210357</v>
      </c>
      <c r="K28" s="34">
        <v>15740</v>
      </c>
      <c r="L28" s="36">
        <f t="shared" si="5"/>
        <v>52.68971981387875</v>
      </c>
      <c r="M28" s="34">
        <v>0</v>
      </c>
      <c r="N28" s="36">
        <f t="shared" si="6"/>
        <v>0</v>
      </c>
      <c r="O28" s="34">
        <v>5999</v>
      </c>
      <c r="P28" s="34">
        <v>2047</v>
      </c>
      <c r="Q28" s="36">
        <f t="shared" si="7"/>
        <v>20.08167910822482</v>
      </c>
      <c r="R28" s="34" t="s">
        <v>85</v>
      </c>
      <c r="S28" s="34"/>
      <c r="T28" s="34"/>
      <c r="U28" s="34"/>
    </row>
    <row r="29" spans="1:21" ht="13.5">
      <c r="A29" s="31" t="s">
        <v>1</v>
      </c>
      <c r="B29" s="32" t="s">
        <v>46</v>
      </c>
      <c r="C29" s="33" t="s">
        <v>47</v>
      </c>
      <c r="D29" s="34">
        <f t="shared" si="0"/>
        <v>3889</v>
      </c>
      <c r="E29" s="35">
        <f t="shared" si="1"/>
        <v>2191</v>
      </c>
      <c r="F29" s="36">
        <f t="shared" si="2"/>
        <v>56.338390331704815</v>
      </c>
      <c r="G29" s="34">
        <v>2191</v>
      </c>
      <c r="H29" s="34">
        <v>0</v>
      </c>
      <c r="I29" s="35">
        <f t="shared" si="3"/>
        <v>1698</v>
      </c>
      <c r="J29" s="36">
        <f t="shared" si="4"/>
        <v>43.66160966829519</v>
      </c>
      <c r="K29" s="34">
        <v>0</v>
      </c>
      <c r="L29" s="36">
        <f t="shared" si="5"/>
        <v>0</v>
      </c>
      <c r="M29" s="34">
        <v>0</v>
      </c>
      <c r="N29" s="36">
        <f t="shared" si="6"/>
        <v>0</v>
      </c>
      <c r="O29" s="34">
        <v>1698</v>
      </c>
      <c r="P29" s="34">
        <v>1536</v>
      </c>
      <c r="Q29" s="36">
        <f t="shared" si="7"/>
        <v>43.66160966829519</v>
      </c>
      <c r="R29" s="34" t="s">
        <v>85</v>
      </c>
      <c r="S29" s="34"/>
      <c r="T29" s="34"/>
      <c r="U29" s="34"/>
    </row>
    <row r="30" spans="1:21" ht="13.5">
      <c r="A30" s="31" t="s">
        <v>1</v>
      </c>
      <c r="B30" s="32" t="s">
        <v>48</v>
      </c>
      <c r="C30" s="33" t="s">
        <v>49</v>
      </c>
      <c r="D30" s="34">
        <f t="shared" si="0"/>
        <v>7014</v>
      </c>
      <c r="E30" s="35">
        <f t="shared" si="1"/>
        <v>4727</v>
      </c>
      <c r="F30" s="36">
        <f t="shared" si="2"/>
        <v>67.39378386084974</v>
      </c>
      <c r="G30" s="34">
        <v>4727</v>
      </c>
      <c r="H30" s="34">
        <v>0</v>
      </c>
      <c r="I30" s="35">
        <f t="shared" si="3"/>
        <v>2287</v>
      </c>
      <c r="J30" s="36">
        <f t="shared" si="4"/>
        <v>32.60621613915028</v>
      </c>
      <c r="K30" s="34">
        <v>567</v>
      </c>
      <c r="L30" s="36">
        <f t="shared" si="5"/>
        <v>8.08383233532934</v>
      </c>
      <c r="M30" s="34">
        <v>0</v>
      </c>
      <c r="N30" s="36">
        <f t="shared" si="6"/>
        <v>0</v>
      </c>
      <c r="O30" s="34">
        <v>1720</v>
      </c>
      <c r="P30" s="34">
        <v>1370</v>
      </c>
      <c r="Q30" s="36">
        <f t="shared" si="7"/>
        <v>24.52238380382093</v>
      </c>
      <c r="R30" s="34" t="s">
        <v>85</v>
      </c>
      <c r="S30" s="34"/>
      <c r="T30" s="34"/>
      <c r="U30" s="34"/>
    </row>
    <row r="31" spans="1:21" ht="13.5">
      <c r="A31" s="31" t="s">
        <v>1</v>
      </c>
      <c r="B31" s="32" t="s">
        <v>50</v>
      </c>
      <c r="C31" s="33" t="s">
        <v>0</v>
      </c>
      <c r="D31" s="34">
        <f t="shared" si="0"/>
        <v>5413</v>
      </c>
      <c r="E31" s="35">
        <f t="shared" si="1"/>
        <v>2818</v>
      </c>
      <c r="F31" s="36">
        <f t="shared" si="2"/>
        <v>52.05985590245705</v>
      </c>
      <c r="G31" s="34">
        <v>2677</v>
      </c>
      <c r="H31" s="34">
        <v>141</v>
      </c>
      <c r="I31" s="35">
        <f t="shared" si="3"/>
        <v>2595</v>
      </c>
      <c r="J31" s="36">
        <f t="shared" si="4"/>
        <v>47.940144097542955</v>
      </c>
      <c r="K31" s="34">
        <v>0</v>
      </c>
      <c r="L31" s="36">
        <f t="shared" si="5"/>
        <v>0</v>
      </c>
      <c r="M31" s="34">
        <v>0</v>
      </c>
      <c r="N31" s="36">
        <f t="shared" si="6"/>
        <v>0</v>
      </c>
      <c r="O31" s="34">
        <v>2595</v>
      </c>
      <c r="P31" s="34">
        <v>2100</v>
      </c>
      <c r="Q31" s="36">
        <f t="shared" si="7"/>
        <v>47.940144097542955</v>
      </c>
      <c r="R31" s="34" t="s">
        <v>85</v>
      </c>
      <c r="S31" s="34"/>
      <c r="T31" s="34"/>
      <c r="U31" s="34"/>
    </row>
    <row r="32" spans="1:21" ht="13.5">
      <c r="A32" s="31" t="s">
        <v>1</v>
      </c>
      <c r="B32" s="32" t="s">
        <v>51</v>
      </c>
      <c r="C32" s="33" t="s">
        <v>52</v>
      </c>
      <c r="D32" s="34">
        <f t="shared" si="0"/>
        <v>16475</v>
      </c>
      <c r="E32" s="35">
        <f t="shared" si="1"/>
        <v>8416</v>
      </c>
      <c r="F32" s="36">
        <f aca="true" t="shared" si="8" ref="F32:F51">E32/D32*100</f>
        <v>51.083459787556905</v>
      </c>
      <c r="G32" s="34">
        <v>8416</v>
      </c>
      <c r="H32" s="34">
        <v>0</v>
      </c>
      <c r="I32" s="35">
        <f t="shared" si="3"/>
        <v>8059</v>
      </c>
      <c r="J32" s="36">
        <f aca="true" t="shared" si="9" ref="J32:J51">I32/D32*100</f>
        <v>48.916540212443095</v>
      </c>
      <c r="K32" s="34">
        <v>5473</v>
      </c>
      <c r="L32" s="36">
        <f aca="true" t="shared" si="10" ref="L32:L51">K32/D32*100</f>
        <v>33.220030349013655</v>
      </c>
      <c r="M32" s="34">
        <v>0</v>
      </c>
      <c r="N32" s="36">
        <f aca="true" t="shared" si="11" ref="N32:N51">M32/D32*100</f>
        <v>0</v>
      </c>
      <c r="O32" s="34">
        <v>2586</v>
      </c>
      <c r="P32" s="34">
        <v>1215</v>
      </c>
      <c r="Q32" s="36">
        <f aca="true" t="shared" si="12" ref="Q32:Q51">O32/D32*100</f>
        <v>15.696509863429439</v>
      </c>
      <c r="R32" s="34" t="s">
        <v>85</v>
      </c>
      <c r="S32" s="34"/>
      <c r="T32" s="34"/>
      <c r="U32" s="34"/>
    </row>
    <row r="33" spans="1:21" ht="13.5">
      <c r="A33" s="31" t="s">
        <v>1</v>
      </c>
      <c r="B33" s="32" t="s">
        <v>53</v>
      </c>
      <c r="C33" s="33" t="s">
        <v>54</v>
      </c>
      <c r="D33" s="34">
        <f t="shared" si="0"/>
        <v>9169</v>
      </c>
      <c r="E33" s="35">
        <f t="shared" si="1"/>
        <v>6903</v>
      </c>
      <c r="F33" s="36">
        <f t="shared" si="8"/>
        <v>75.2862907623514</v>
      </c>
      <c r="G33" s="34">
        <v>6903</v>
      </c>
      <c r="H33" s="34">
        <v>0</v>
      </c>
      <c r="I33" s="35">
        <f t="shared" si="3"/>
        <v>2266</v>
      </c>
      <c r="J33" s="36">
        <f t="shared" si="9"/>
        <v>24.713709237648597</v>
      </c>
      <c r="K33" s="34">
        <v>816</v>
      </c>
      <c r="L33" s="36">
        <f t="shared" si="10"/>
        <v>8.899552841094994</v>
      </c>
      <c r="M33" s="34">
        <v>0</v>
      </c>
      <c r="N33" s="36">
        <f t="shared" si="11"/>
        <v>0</v>
      </c>
      <c r="O33" s="34">
        <v>1450</v>
      </c>
      <c r="P33" s="34">
        <v>850</v>
      </c>
      <c r="Q33" s="36">
        <f t="shared" si="12"/>
        <v>15.814156396553605</v>
      </c>
      <c r="R33" s="34" t="s">
        <v>85</v>
      </c>
      <c r="S33" s="34"/>
      <c r="T33" s="34"/>
      <c r="U33" s="34"/>
    </row>
    <row r="34" spans="1:21" ht="13.5">
      <c r="A34" s="31" t="s">
        <v>1</v>
      </c>
      <c r="B34" s="32" t="s">
        <v>55</v>
      </c>
      <c r="C34" s="33" t="s">
        <v>56</v>
      </c>
      <c r="D34" s="34">
        <f t="shared" si="0"/>
        <v>9069</v>
      </c>
      <c r="E34" s="35">
        <f t="shared" si="1"/>
        <v>1474</v>
      </c>
      <c r="F34" s="36">
        <f t="shared" si="8"/>
        <v>16.25317014003749</v>
      </c>
      <c r="G34" s="34">
        <v>1474</v>
      </c>
      <c r="H34" s="34">
        <v>0</v>
      </c>
      <c r="I34" s="35">
        <f t="shared" si="3"/>
        <v>7595</v>
      </c>
      <c r="J34" s="36">
        <f t="shared" si="9"/>
        <v>83.74682985996252</v>
      </c>
      <c r="K34" s="34">
        <v>1711</v>
      </c>
      <c r="L34" s="36">
        <f t="shared" si="10"/>
        <v>18.866468188333883</v>
      </c>
      <c r="M34" s="34">
        <v>0</v>
      </c>
      <c r="N34" s="36">
        <f t="shared" si="11"/>
        <v>0</v>
      </c>
      <c r="O34" s="34">
        <v>5884</v>
      </c>
      <c r="P34" s="34">
        <v>2721</v>
      </c>
      <c r="Q34" s="36">
        <f t="shared" si="12"/>
        <v>64.88036167162863</v>
      </c>
      <c r="R34" s="34" t="s">
        <v>85</v>
      </c>
      <c r="S34" s="34"/>
      <c r="T34" s="34"/>
      <c r="U34" s="34"/>
    </row>
    <row r="35" spans="1:21" ht="13.5">
      <c r="A35" s="31" t="s">
        <v>1</v>
      </c>
      <c r="B35" s="32" t="s">
        <v>57</v>
      </c>
      <c r="C35" s="33" t="s">
        <v>58</v>
      </c>
      <c r="D35" s="34">
        <f t="shared" si="0"/>
        <v>6342</v>
      </c>
      <c r="E35" s="35">
        <f t="shared" si="1"/>
        <v>1903</v>
      </c>
      <c r="F35" s="36">
        <f t="shared" si="8"/>
        <v>30.006307158625038</v>
      </c>
      <c r="G35" s="34">
        <v>1903</v>
      </c>
      <c r="H35" s="34">
        <v>0</v>
      </c>
      <c r="I35" s="35">
        <f t="shared" si="3"/>
        <v>4439</v>
      </c>
      <c r="J35" s="36">
        <f t="shared" si="9"/>
        <v>69.99369284137497</v>
      </c>
      <c r="K35" s="34">
        <v>2775</v>
      </c>
      <c r="L35" s="36">
        <f t="shared" si="10"/>
        <v>43.755912961210974</v>
      </c>
      <c r="M35" s="34">
        <v>0</v>
      </c>
      <c r="N35" s="36">
        <f t="shared" si="11"/>
        <v>0</v>
      </c>
      <c r="O35" s="34">
        <v>1664</v>
      </c>
      <c r="P35" s="34">
        <v>1509</v>
      </c>
      <c r="Q35" s="36">
        <f t="shared" si="12"/>
        <v>26.237779880163988</v>
      </c>
      <c r="R35" s="34" t="s">
        <v>85</v>
      </c>
      <c r="S35" s="34"/>
      <c r="T35" s="34"/>
      <c r="U35" s="34"/>
    </row>
    <row r="36" spans="1:21" ht="13.5">
      <c r="A36" s="31" t="s">
        <v>1</v>
      </c>
      <c r="B36" s="32" t="s">
        <v>59</v>
      </c>
      <c r="C36" s="33" t="s">
        <v>137</v>
      </c>
      <c r="D36" s="34">
        <f t="shared" si="0"/>
        <v>5531</v>
      </c>
      <c r="E36" s="35">
        <f t="shared" si="1"/>
        <v>3274</v>
      </c>
      <c r="F36" s="36">
        <f t="shared" si="8"/>
        <v>59.19363587054782</v>
      </c>
      <c r="G36" s="34">
        <v>3274</v>
      </c>
      <c r="H36" s="34">
        <v>0</v>
      </c>
      <c r="I36" s="35">
        <f t="shared" si="3"/>
        <v>2257</v>
      </c>
      <c r="J36" s="36">
        <f t="shared" si="9"/>
        <v>40.80636412945218</v>
      </c>
      <c r="K36" s="34">
        <v>827</v>
      </c>
      <c r="L36" s="36">
        <f t="shared" si="10"/>
        <v>14.952088229976496</v>
      </c>
      <c r="M36" s="34">
        <v>0</v>
      </c>
      <c r="N36" s="36">
        <f t="shared" si="11"/>
        <v>0</v>
      </c>
      <c r="O36" s="34">
        <v>1430</v>
      </c>
      <c r="P36" s="34">
        <v>1289</v>
      </c>
      <c r="Q36" s="36">
        <f t="shared" si="12"/>
        <v>25.85427589947568</v>
      </c>
      <c r="R36" s="34" t="s">
        <v>85</v>
      </c>
      <c r="S36" s="34"/>
      <c r="T36" s="34"/>
      <c r="U36" s="34"/>
    </row>
    <row r="37" spans="1:21" ht="13.5">
      <c r="A37" s="31" t="s">
        <v>1</v>
      </c>
      <c r="B37" s="32" t="s">
        <v>60</v>
      </c>
      <c r="C37" s="33" t="s">
        <v>61</v>
      </c>
      <c r="D37" s="34">
        <f t="shared" si="0"/>
        <v>4197</v>
      </c>
      <c r="E37" s="35">
        <f t="shared" si="1"/>
        <v>1672</v>
      </c>
      <c r="F37" s="36">
        <f t="shared" si="8"/>
        <v>39.83797950917322</v>
      </c>
      <c r="G37" s="34">
        <v>1672</v>
      </c>
      <c r="H37" s="34">
        <v>0</v>
      </c>
      <c r="I37" s="35">
        <f t="shared" si="3"/>
        <v>2525</v>
      </c>
      <c r="J37" s="36">
        <f t="shared" si="9"/>
        <v>60.162020490826784</v>
      </c>
      <c r="K37" s="34">
        <v>0</v>
      </c>
      <c r="L37" s="36">
        <f t="shared" si="10"/>
        <v>0</v>
      </c>
      <c r="M37" s="34">
        <v>0</v>
      </c>
      <c r="N37" s="36">
        <f t="shared" si="11"/>
        <v>0</v>
      </c>
      <c r="O37" s="34">
        <v>2525</v>
      </c>
      <c r="P37" s="34">
        <v>2450</v>
      </c>
      <c r="Q37" s="36">
        <f t="shared" si="12"/>
        <v>60.162020490826784</v>
      </c>
      <c r="R37" s="34" t="s">
        <v>85</v>
      </c>
      <c r="S37" s="34"/>
      <c r="T37" s="34"/>
      <c r="U37" s="34"/>
    </row>
    <row r="38" spans="1:21" ht="13.5">
      <c r="A38" s="31" t="s">
        <v>1</v>
      </c>
      <c r="B38" s="32" t="s">
        <v>62</v>
      </c>
      <c r="C38" s="33" t="s">
        <v>111</v>
      </c>
      <c r="D38" s="34">
        <f t="shared" si="0"/>
        <v>4513</v>
      </c>
      <c r="E38" s="35">
        <f t="shared" si="1"/>
        <v>2087</v>
      </c>
      <c r="F38" s="36">
        <f t="shared" si="8"/>
        <v>46.244183469975624</v>
      </c>
      <c r="G38" s="34">
        <v>1319</v>
      </c>
      <c r="H38" s="34">
        <v>768</v>
      </c>
      <c r="I38" s="35">
        <f t="shared" si="3"/>
        <v>2426</v>
      </c>
      <c r="J38" s="36">
        <f t="shared" si="9"/>
        <v>53.75581653002437</v>
      </c>
      <c r="K38" s="34">
        <v>987</v>
      </c>
      <c r="L38" s="36">
        <f t="shared" si="10"/>
        <v>21.870152891646356</v>
      </c>
      <c r="M38" s="34">
        <v>0</v>
      </c>
      <c r="N38" s="36">
        <f t="shared" si="11"/>
        <v>0</v>
      </c>
      <c r="O38" s="34">
        <v>1439</v>
      </c>
      <c r="P38" s="34">
        <v>1350</v>
      </c>
      <c r="Q38" s="36">
        <f t="shared" si="12"/>
        <v>31.88566363837802</v>
      </c>
      <c r="R38" s="34" t="s">
        <v>85</v>
      </c>
      <c r="S38" s="34"/>
      <c r="T38" s="34"/>
      <c r="U38" s="34"/>
    </row>
    <row r="39" spans="1:21" ht="13.5">
      <c r="A39" s="31" t="s">
        <v>1</v>
      </c>
      <c r="B39" s="32" t="s">
        <v>63</v>
      </c>
      <c r="C39" s="33" t="s">
        <v>64</v>
      </c>
      <c r="D39" s="34">
        <f t="shared" si="0"/>
        <v>4975</v>
      </c>
      <c r="E39" s="35">
        <f t="shared" si="1"/>
        <v>1289</v>
      </c>
      <c r="F39" s="36">
        <f t="shared" si="8"/>
        <v>25.909547738693465</v>
      </c>
      <c r="G39" s="34">
        <v>837</v>
      </c>
      <c r="H39" s="34">
        <v>452</v>
      </c>
      <c r="I39" s="35">
        <f t="shared" si="3"/>
        <v>3686</v>
      </c>
      <c r="J39" s="36">
        <f t="shared" si="9"/>
        <v>74.09045226130652</v>
      </c>
      <c r="K39" s="34">
        <v>2850</v>
      </c>
      <c r="L39" s="36">
        <f t="shared" si="10"/>
        <v>57.286432160804026</v>
      </c>
      <c r="M39" s="34">
        <v>0</v>
      </c>
      <c r="N39" s="36">
        <f t="shared" si="11"/>
        <v>0</v>
      </c>
      <c r="O39" s="34">
        <v>836</v>
      </c>
      <c r="P39" s="34">
        <v>731</v>
      </c>
      <c r="Q39" s="36">
        <f t="shared" si="12"/>
        <v>16.804020100502512</v>
      </c>
      <c r="R39" s="34" t="s">
        <v>85</v>
      </c>
      <c r="S39" s="34"/>
      <c r="T39" s="34"/>
      <c r="U39" s="34"/>
    </row>
    <row r="40" spans="1:21" ht="13.5">
      <c r="A40" s="31" t="s">
        <v>1</v>
      </c>
      <c r="B40" s="32" t="s">
        <v>65</v>
      </c>
      <c r="C40" s="33" t="s">
        <v>109</v>
      </c>
      <c r="D40" s="34">
        <f t="shared" si="0"/>
        <v>5827</v>
      </c>
      <c r="E40" s="35">
        <f t="shared" si="1"/>
        <v>1848</v>
      </c>
      <c r="F40" s="36">
        <f t="shared" si="8"/>
        <v>31.714432812768152</v>
      </c>
      <c r="G40" s="34">
        <v>1382</v>
      </c>
      <c r="H40" s="34">
        <v>466</v>
      </c>
      <c r="I40" s="35">
        <f t="shared" si="3"/>
        <v>3979</v>
      </c>
      <c r="J40" s="36">
        <f t="shared" si="9"/>
        <v>68.28556718723185</v>
      </c>
      <c r="K40" s="34">
        <v>2450</v>
      </c>
      <c r="L40" s="36">
        <f t="shared" si="10"/>
        <v>42.04564956238202</v>
      </c>
      <c r="M40" s="34">
        <v>0</v>
      </c>
      <c r="N40" s="36">
        <f t="shared" si="11"/>
        <v>0</v>
      </c>
      <c r="O40" s="34">
        <v>1529</v>
      </c>
      <c r="P40" s="34">
        <v>657</v>
      </c>
      <c r="Q40" s="36">
        <f t="shared" si="12"/>
        <v>26.239917624849834</v>
      </c>
      <c r="R40" s="34" t="s">
        <v>85</v>
      </c>
      <c r="S40" s="34"/>
      <c r="T40" s="34"/>
      <c r="U40" s="34"/>
    </row>
    <row r="41" spans="1:21" ht="13.5">
      <c r="A41" s="31" t="s">
        <v>1</v>
      </c>
      <c r="B41" s="32" t="s">
        <v>66</v>
      </c>
      <c r="C41" s="33" t="s">
        <v>67</v>
      </c>
      <c r="D41" s="34">
        <f t="shared" si="0"/>
        <v>7973</v>
      </c>
      <c r="E41" s="35">
        <f t="shared" si="1"/>
        <v>5859</v>
      </c>
      <c r="F41" s="36">
        <f t="shared" si="8"/>
        <v>73.48551360842845</v>
      </c>
      <c r="G41" s="34">
        <v>5688</v>
      </c>
      <c r="H41" s="34">
        <v>171</v>
      </c>
      <c r="I41" s="35">
        <f t="shared" si="3"/>
        <v>2114</v>
      </c>
      <c r="J41" s="36">
        <f t="shared" si="9"/>
        <v>26.514486391571555</v>
      </c>
      <c r="K41" s="34">
        <v>1787</v>
      </c>
      <c r="L41" s="36">
        <f t="shared" si="10"/>
        <v>22.4131443622225</v>
      </c>
      <c r="M41" s="34">
        <v>0</v>
      </c>
      <c r="N41" s="36">
        <f t="shared" si="11"/>
        <v>0</v>
      </c>
      <c r="O41" s="34">
        <v>327</v>
      </c>
      <c r="P41" s="34">
        <v>256</v>
      </c>
      <c r="Q41" s="36">
        <f t="shared" si="12"/>
        <v>4.101342029349054</v>
      </c>
      <c r="R41" s="34" t="s">
        <v>85</v>
      </c>
      <c r="S41" s="34"/>
      <c r="T41" s="34"/>
      <c r="U41" s="34"/>
    </row>
    <row r="42" spans="1:21" ht="13.5">
      <c r="A42" s="31" t="s">
        <v>1</v>
      </c>
      <c r="B42" s="32" t="s">
        <v>68</v>
      </c>
      <c r="C42" s="33" t="s">
        <v>69</v>
      </c>
      <c r="D42" s="34">
        <f t="shared" si="0"/>
        <v>6833</v>
      </c>
      <c r="E42" s="35">
        <f t="shared" si="1"/>
        <v>3674</v>
      </c>
      <c r="F42" s="36">
        <f t="shared" si="8"/>
        <v>53.76847651104932</v>
      </c>
      <c r="G42" s="34">
        <v>3501</v>
      </c>
      <c r="H42" s="34">
        <v>173</v>
      </c>
      <c r="I42" s="35">
        <f t="shared" si="3"/>
        <v>3159</v>
      </c>
      <c r="J42" s="36">
        <f t="shared" si="9"/>
        <v>46.231523488950685</v>
      </c>
      <c r="K42" s="34">
        <v>2605</v>
      </c>
      <c r="L42" s="36">
        <f t="shared" si="10"/>
        <v>38.12381091760574</v>
      </c>
      <c r="M42" s="34">
        <v>0</v>
      </c>
      <c r="N42" s="36">
        <f t="shared" si="11"/>
        <v>0</v>
      </c>
      <c r="O42" s="34">
        <v>554</v>
      </c>
      <c r="P42" s="34">
        <v>364</v>
      </c>
      <c r="Q42" s="36">
        <f t="shared" si="12"/>
        <v>8.107712571344944</v>
      </c>
      <c r="R42" s="34" t="s">
        <v>85</v>
      </c>
      <c r="S42" s="34"/>
      <c r="T42" s="34"/>
      <c r="U42" s="34"/>
    </row>
    <row r="43" spans="1:21" ht="13.5">
      <c r="A43" s="31" t="s">
        <v>1</v>
      </c>
      <c r="B43" s="32" t="s">
        <v>70</v>
      </c>
      <c r="C43" s="33" t="s">
        <v>71</v>
      </c>
      <c r="D43" s="34">
        <f t="shared" si="0"/>
        <v>3208</v>
      </c>
      <c r="E43" s="35">
        <f t="shared" si="1"/>
        <v>2967</v>
      </c>
      <c r="F43" s="36">
        <f t="shared" si="8"/>
        <v>92.48753117206982</v>
      </c>
      <c r="G43" s="34">
        <v>2275</v>
      </c>
      <c r="H43" s="34">
        <v>692</v>
      </c>
      <c r="I43" s="35">
        <f t="shared" si="3"/>
        <v>241</v>
      </c>
      <c r="J43" s="36">
        <f t="shared" si="9"/>
        <v>7.512468827930174</v>
      </c>
      <c r="K43" s="34">
        <v>0</v>
      </c>
      <c r="L43" s="36">
        <f t="shared" si="10"/>
        <v>0</v>
      </c>
      <c r="M43" s="34">
        <v>0</v>
      </c>
      <c r="N43" s="36">
        <f t="shared" si="11"/>
        <v>0</v>
      </c>
      <c r="O43" s="34">
        <v>241</v>
      </c>
      <c r="P43" s="34">
        <v>114</v>
      </c>
      <c r="Q43" s="36">
        <f t="shared" si="12"/>
        <v>7.512468827930174</v>
      </c>
      <c r="R43" s="34" t="s">
        <v>85</v>
      </c>
      <c r="S43" s="34"/>
      <c r="T43" s="34"/>
      <c r="U43" s="34"/>
    </row>
    <row r="44" spans="1:21" ht="13.5">
      <c r="A44" s="31" t="s">
        <v>1</v>
      </c>
      <c r="B44" s="32" t="s">
        <v>72</v>
      </c>
      <c r="C44" s="33" t="s">
        <v>73</v>
      </c>
      <c r="D44" s="34">
        <f t="shared" si="0"/>
        <v>11439</v>
      </c>
      <c r="E44" s="35">
        <f t="shared" si="1"/>
        <v>8663</v>
      </c>
      <c r="F44" s="36">
        <f t="shared" si="8"/>
        <v>75.73214441821837</v>
      </c>
      <c r="G44" s="34">
        <v>8290</v>
      </c>
      <c r="H44" s="34">
        <v>373</v>
      </c>
      <c r="I44" s="35">
        <f t="shared" si="3"/>
        <v>2776</v>
      </c>
      <c r="J44" s="36">
        <f t="shared" si="9"/>
        <v>24.267855581781625</v>
      </c>
      <c r="K44" s="34">
        <v>2351</v>
      </c>
      <c r="L44" s="36">
        <f t="shared" si="10"/>
        <v>20.55249584753912</v>
      </c>
      <c r="M44" s="34">
        <v>0</v>
      </c>
      <c r="N44" s="36">
        <f t="shared" si="11"/>
        <v>0</v>
      </c>
      <c r="O44" s="34">
        <v>425</v>
      </c>
      <c r="P44" s="34">
        <v>294</v>
      </c>
      <c r="Q44" s="36">
        <f t="shared" si="12"/>
        <v>3.7153597342425035</v>
      </c>
      <c r="R44" s="34" t="s">
        <v>85</v>
      </c>
      <c r="S44" s="34"/>
      <c r="T44" s="34"/>
      <c r="U44" s="34"/>
    </row>
    <row r="45" spans="1:21" ht="13.5">
      <c r="A45" s="31" t="s">
        <v>1</v>
      </c>
      <c r="B45" s="32" t="s">
        <v>74</v>
      </c>
      <c r="C45" s="33" t="s">
        <v>75</v>
      </c>
      <c r="D45" s="34">
        <f t="shared" si="0"/>
        <v>13850</v>
      </c>
      <c r="E45" s="35">
        <f t="shared" si="1"/>
        <v>9644</v>
      </c>
      <c r="F45" s="36">
        <f t="shared" si="8"/>
        <v>69.6317689530686</v>
      </c>
      <c r="G45" s="34">
        <v>9583</v>
      </c>
      <c r="H45" s="34">
        <v>61</v>
      </c>
      <c r="I45" s="35">
        <f t="shared" si="3"/>
        <v>4206</v>
      </c>
      <c r="J45" s="36">
        <f t="shared" si="9"/>
        <v>30.36823104693141</v>
      </c>
      <c r="K45" s="34">
        <v>404</v>
      </c>
      <c r="L45" s="36">
        <f t="shared" si="10"/>
        <v>2.916967509025271</v>
      </c>
      <c r="M45" s="34">
        <v>0</v>
      </c>
      <c r="N45" s="36">
        <f t="shared" si="11"/>
        <v>0</v>
      </c>
      <c r="O45" s="34">
        <v>3802</v>
      </c>
      <c r="P45" s="34">
        <v>972</v>
      </c>
      <c r="Q45" s="36">
        <f t="shared" si="12"/>
        <v>27.45126353790614</v>
      </c>
      <c r="R45" s="34" t="s">
        <v>85</v>
      </c>
      <c r="S45" s="34"/>
      <c r="T45" s="34"/>
      <c r="U45" s="34"/>
    </row>
    <row r="46" spans="1:21" ht="13.5">
      <c r="A46" s="31" t="s">
        <v>1</v>
      </c>
      <c r="B46" s="32" t="s">
        <v>76</v>
      </c>
      <c r="C46" s="33" t="s">
        <v>110</v>
      </c>
      <c r="D46" s="34">
        <f t="shared" si="0"/>
        <v>11089</v>
      </c>
      <c r="E46" s="35">
        <f t="shared" si="1"/>
        <v>8672</v>
      </c>
      <c r="F46" s="36">
        <f t="shared" si="8"/>
        <v>78.20362521417621</v>
      </c>
      <c r="G46" s="34">
        <v>8212</v>
      </c>
      <c r="H46" s="34">
        <v>460</v>
      </c>
      <c r="I46" s="35">
        <f t="shared" si="3"/>
        <v>2417</v>
      </c>
      <c r="J46" s="36">
        <f t="shared" si="9"/>
        <v>21.796374785823787</v>
      </c>
      <c r="K46" s="34">
        <v>139</v>
      </c>
      <c r="L46" s="36">
        <f t="shared" si="10"/>
        <v>1.2534944539633872</v>
      </c>
      <c r="M46" s="34">
        <v>0</v>
      </c>
      <c r="N46" s="36">
        <f t="shared" si="11"/>
        <v>0</v>
      </c>
      <c r="O46" s="34">
        <v>2278</v>
      </c>
      <c r="P46" s="34">
        <v>1076</v>
      </c>
      <c r="Q46" s="36">
        <f t="shared" si="12"/>
        <v>20.542880331860403</v>
      </c>
      <c r="R46" s="34" t="s">
        <v>85</v>
      </c>
      <c r="S46" s="34"/>
      <c r="T46" s="34"/>
      <c r="U46" s="34"/>
    </row>
    <row r="47" spans="1:21" ht="13.5">
      <c r="A47" s="31" t="s">
        <v>1</v>
      </c>
      <c r="B47" s="32" t="s">
        <v>77</v>
      </c>
      <c r="C47" s="33" t="s">
        <v>78</v>
      </c>
      <c r="D47" s="34">
        <f t="shared" si="0"/>
        <v>16382</v>
      </c>
      <c r="E47" s="35">
        <f t="shared" si="1"/>
        <v>14148</v>
      </c>
      <c r="F47" s="36">
        <f t="shared" si="8"/>
        <v>86.36308143083873</v>
      </c>
      <c r="G47" s="34">
        <v>14032</v>
      </c>
      <c r="H47" s="34">
        <v>116</v>
      </c>
      <c r="I47" s="35">
        <f t="shared" si="3"/>
        <v>2234</v>
      </c>
      <c r="J47" s="36">
        <f t="shared" si="9"/>
        <v>13.636918569161274</v>
      </c>
      <c r="K47" s="34">
        <v>279</v>
      </c>
      <c r="L47" s="36">
        <f t="shared" si="10"/>
        <v>1.7030887559516543</v>
      </c>
      <c r="M47" s="34">
        <v>0</v>
      </c>
      <c r="N47" s="36">
        <f t="shared" si="11"/>
        <v>0</v>
      </c>
      <c r="O47" s="34">
        <v>1955</v>
      </c>
      <c r="P47" s="34">
        <v>1013</v>
      </c>
      <c r="Q47" s="36">
        <f t="shared" si="12"/>
        <v>11.93382981320962</v>
      </c>
      <c r="R47" s="34" t="s">
        <v>85</v>
      </c>
      <c r="S47" s="34"/>
      <c r="T47" s="34"/>
      <c r="U47" s="34"/>
    </row>
    <row r="48" spans="1:21" ht="13.5">
      <c r="A48" s="31" t="s">
        <v>1</v>
      </c>
      <c r="B48" s="32" t="s">
        <v>79</v>
      </c>
      <c r="C48" s="33" t="s">
        <v>80</v>
      </c>
      <c r="D48" s="34">
        <f t="shared" si="0"/>
        <v>7346</v>
      </c>
      <c r="E48" s="35">
        <f t="shared" si="1"/>
        <v>5667</v>
      </c>
      <c r="F48" s="36">
        <f t="shared" si="8"/>
        <v>77.14402395861694</v>
      </c>
      <c r="G48" s="34">
        <v>5262</v>
      </c>
      <c r="H48" s="34">
        <v>405</v>
      </c>
      <c r="I48" s="35">
        <f t="shared" si="3"/>
        <v>1679</v>
      </c>
      <c r="J48" s="36">
        <f t="shared" si="9"/>
        <v>22.855976041383066</v>
      </c>
      <c r="K48" s="34">
        <v>0</v>
      </c>
      <c r="L48" s="36">
        <f t="shared" si="10"/>
        <v>0</v>
      </c>
      <c r="M48" s="34">
        <v>0</v>
      </c>
      <c r="N48" s="36">
        <f t="shared" si="11"/>
        <v>0</v>
      </c>
      <c r="O48" s="34">
        <v>1679</v>
      </c>
      <c r="P48" s="34">
        <v>889</v>
      </c>
      <c r="Q48" s="36">
        <f t="shared" si="12"/>
        <v>22.855976041383066</v>
      </c>
      <c r="R48" s="34" t="s">
        <v>85</v>
      </c>
      <c r="S48" s="34"/>
      <c r="T48" s="34"/>
      <c r="U48" s="34"/>
    </row>
    <row r="49" spans="1:21" ht="13.5">
      <c r="A49" s="31" t="s">
        <v>1</v>
      </c>
      <c r="B49" s="32" t="s">
        <v>81</v>
      </c>
      <c r="C49" s="33" t="s">
        <v>82</v>
      </c>
      <c r="D49" s="34">
        <f t="shared" si="0"/>
        <v>6099</v>
      </c>
      <c r="E49" s="35">
        <f t="shared" si="1"/>
        <v>1531</v>
      </c>
      <c r="F49" s="36">
        <f t="shared" si="8"/>
        <v>25.102475815707493</v>
      </c>
      <c r="G49" s="34">
        <v>1373</v>
      </c>
      <c r="H49" s="34">
        <v>158</v>
      </c>
      <c r="I49" s="35">
        <f t="shared" si="3"/>
        <v>4568</v>
      </c>
      <c r="J49" s="36">
        <f t="shared" si="9"/>
        <v>74.89752418429251</v>
      </c>
      <c r="K49" s="34">
        <v>0</v>
      </c>
      <c r="L49" s="36">
        <f t="shared" si="10"/>
        <v>0</v>
      </c>
      <c r="M49" s="34">
        <v>0</v>
      </c>
      <c r="N49" s="36">
        <f t="shared" si="11"/>
        <v>0</v>
      </c>
      <c r="O49" s="34">
        <v>4568</v>
      </c>
      <c r="P49" s="34">
        <v>4553</v>
      </c>
      <c r="Q49" s="36">
        <f t="shared" si="12"/>
        <v>74.89752418429251</v>
      </c>
      <c r="R49" s="34" t="s">
        <v>85</v>
      </c>
      <c r="S49" s="34"/>
      <c r="T49" s="34"/>
      <c r="U49" s="34"/>
    </row>
    <row r="50" spans="1:21" ht="13.5">
      <c r="A50" s="31" t="s">
        <v>1</v>
      </c>
      <c r="B50" s="32" t="s">
        <v>83</v>
      </c>
      <c r="C50" s="33" t="s">
        <v>84</v>
      </c>
      <c r="D50" s="34">
        <f t="shared" si="0"/>
        <v>12242</v>
      </c>
      <c r="E50" s="35">
        <f t="shared" si="1"/>
        <v>9602</v>
      </c>
      <c r="F50" s="36">
        <f t="shared" si="8"/>
        <v>78.43489625878125</v>
      </c>
      <c r="G50" s="34">
        <v>8852</v>
      </c>
      <c r="H50" s="34">
        <v>750</v>
      </c>
      <c r="I50" s="35">
        <f t="shared" si="3"/>
        <v>2640</v>
      </c>
      <c r="J50" s="36">
        <f t="shared" si="9"/>
        <v>21.565103741218756</v>
      </c>
      <c r="K50" s="34">
        <v>592</v>
      </c>
      <c r="L50" s="36">
        <f t="shared" si="10"/>
        <v>4.835811141970266</v>
      </c>
      <c r="M50" s="34">
        <v>0</v>
      </c>
      <c r="N50" s="36">
        <f t="shared" si="11"/>
        <v>0</v>
      </c>
      <c r="O50" s="34">
        <v>2048</v>
      </c>
      <c r="P50" s="34">
        <v>1508</v>
      </c>
      <c r="Q50" s="36">
        <f t="shared" si="12"/>
        <v>16.729292599248488</v>
      </c>
      <c r="R50" s="34" t="s">
        <v>85</v>
      </c>
      <c r="S50" s="34"/>
      <c r="T50" s="34"/>
      <c r="U50" s="34"/>
    </row>
    <row r="51" spans="1:21" ht="13.5">
      <c r="A51" s="63" t="s">
        <v>86</v>
      </c>
      <c r="B51" s="64"/>
      <c r="C51" s="65"/>
      <c r="D51" s="34">
        <f>SUM(D7:D50)</f>
        <v>2573906</v>
      </c>
      <c r="E51" s="34">
        <f aca="true" t="shared" si="13" ref="E51:P51">SUM(E7:E50)</f>
        <v>362630</v>
      </c>
      <c r="F51" s="36">
        <f t="shared" si="8"/>
        <v>14.088704094088905</v>
      </c>
      <c r="G51" s="34">
        <f t="shared" si="13"/>
        <v>339623</v>
      </c>
      <c r="H51" s="34">
        <f t="shared" si="13"/>
        <v>23007</v>
      </c>
      <c r="I51" s="34">
        <f t="shared" si="13"/>
        <v>2211276</v>
      </c>
      <c r="J51" s="36">
        <f t="shared" si="9"/>
        <v>85.91129590591109</v>
      </c>
      <c r="K51" s="34">
        <f t="shared" si="13"/>
        <v>1959560</v>
      </c>
      <c r="L51" s="36">
        <f t="shared" si="10"/>
        <v>76.13176238759301</v>
      </c>
      <c r="M51" s="34">
        <f t="shared" si="13"/>
        <v>5289</v>
      </c>
      <c r="N51" s="36">
        <f t="shared" si="11"/>
        <v>0.20548535960520703</v>
      </c>
      <c r="O51" s="34">
        <f t="shared" si="13"/>
        <v>246427</v>
      </c>
      <c r="P51" s="34">
        <f t="shared" si="13"/>
        <v>111863</v>
      </c>
      <c r="Q51" s="36">
        <f t="shared" si="12"/>
        <v>9.574048158712866</v>
      </c>
      <c r="R51" s="34">
        <f>COUNTIF(R7:R50,"○")</f>
        <v>35</v>
      </c>
      <c r="S51" s="34">
        <f>COUNTIF(S7:S50,"○")</f>
        <v>9</v>
      </c>
      <c r="T51" s="34">
        <f>COUNTIF(T7:T50,"○")</f>
        <v>0</v>
      </c>
      <c r="U51" s="34">
        <f>COUNTIF(U7:U50,"○")</f>
        <v>0</v>
      </c>
    </row>
  </sheetData>
  <mergeCells count="19">
    <mergeCell ref="A51:C51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51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87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70" t="s">
        <v>89</v>
      </c>
      <c r="B2" s="44" t="s">
        <v>126</v>
      </c>
      <c r="C2" s="47" t="s">
        <v>127</v>
      </c>
      <c r="D2" s="14" t="s">
        <v>90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128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42"/>
      <c r="B3" s="38"/>
      <c r="C3" s="40"/>
      <c r="D3" s="26" t="s">
        <v>91</v>
      </c>
      <c r="E3" s="69" t="s">
        <v>92</v>
      </c>
      <c r="F3" s="71"/>
      <c r="G3" s="72"/>
      <c r="H3" s="66" t="s">
        <v>93</v>
      </c>
      <c r="I3" s="67"/>
      <c r="J3" s="68"/>
      <c r="K3" s="69" t="s">
        <v>94</v>
      </c>
      <c r="L3" s="67"/>
      <c r="M3" s="68"/>
      <c r="N3" s="26" t="s">
        <v>91</v>
      </c>
      <c r="O3" s="17" t="s">
        <v>95</v>
      </c>
      <c r="P3" s="24"/>
      <c r="Q3" s="24"/>
      <c r="R3" s="24"/>
      <c r="S3" s="24"/>
      <c r="T3" s="25"/>
      <c r="U3" s="17" t="s">
        <v>96</v>
      </c>
      <c r="V3" s="24"/>
      <c r="W3" s="24"/>
      <c r="X3" s="24"/>
      <c r="Y3" s="24"/>
      <c r="Z3" s="25"/>
      <c r="AA3" s="17" t="s">
        <v>97</v>
      </c>
      <c r="AB3" s="24"/>
      <c r="AC3" s="25"/>
    </row>
    <row r="4" spans="1:29" s="30" customFormat="1" ht="22.5" customHeight="1">
      <c r="A4" s="42"/>
      <c r="B4" s="38"/>
      <c r="C4" s="40"/>
      <c r="D4" s="27"/>
      <c r="E4" s="26" t="s">
        <v>91</v>
      </c>
      <c r="F4" s="18" t="s">
        <v>129</v>
      </c>
      <c r="G4" s="18" t="s">
        <v>130</v>
      </c>
      <c r="H4" s="26" t="s">
        <v>91</v>
      </c>
      <c r="I4" s="18" t="s">
        <v>129</v>
      </c>
      <c r="J4" s="18" t="s">
        <v>130</v>
      </c>
      <c r="K4" s="26" t="s">
        <v>91</v>
      </c>
      <c r="L4" s="18" t="s">
        <v>129</v>
      </c>
      <c r="M4" s="18" t="s">
        <v>130</v>
      </c>
      <c r="N4" s="27"/>
      <c r="O4" s="26" t="s">
        <v>91</v>
      </c>
      <c r="P4" s="18" t="s">
        <v>131</v>
      </c>
      <c r="Q4" s="18" t="s">
        <v>132</v>
      </c>
      <c r="R4" s="18" t="s">
        <v>133</v>
      </c>
      <c r="S4" s="18" t="s">
        <v>134</v>
      </c>
      <c r="T4" s="18" t="s">
        <v>135</v>
      </c>
      <c r="U4" s="26" t="s">
        <v>91</v>
      </c>
      <c r="V4" s="18" t="s">
        <v>131</v>
      </c>
      <c r="W4" s="18" t="s">
        <v>132</v>
      </c>
      <c r="X4" s="18" t="s">
        <v>133</v>
      </c>
      <c r="Y4" s="18" t="s">
        <v>134</v>
      </c>
      <c r="Z4" s="18" t="s">
        <v>135</v>
      </c>
      <c r="AA4" s="26" t="s">
        <v>91</v>
      </c>
      <c r="AB4" s="18" t="s">
        <v>129</v>
      </c>
      <c r="AC4" s="18" t="s">
        <v>130</v>
      </c>
    </row>
    <row r="5" spans="1:29" s="30" customFormat="1" ht="22.5" customHeight="1">
      <c r="A5" s="42"/>
      <c r="B5" s="38"/>
      <c r="C5" s="40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43"/>
      <c r="B6" s="39"/>
      <c r="C6" s="37"/>
      <c r="D6" s="19" t="s">
        <v>136</v>
      </c>
      <c r="E6" s="19" t="s">
        <v>136</v>
      </c>
      <c r="F6" s="19" t="s">
        <v>136</v>
      </c>
      <c r="G6" s="19" t="s">
        <v>136</v>
      </c>
      <c r="H6" s="19" t="s">
        <v>136</v>
      </c>
      <c r="I6" s="19" t="s">
        <v>136</v>
      </c>
      <c r="J6" s="19" t="s">
        <v>136</v>
      </c>
      <c r="K6" s="19" t="s">
        <v>136</v>
      </c>
      <c r="L6" s="19" t="s">
        <v>136</v>
      </c>
      <c r="M6" s="19" t="s">
        <v>136</v>
      </c>
      <c r="N6" s="19" t="s">
        <v>136</v>
      </c>
      <c r="O6" s="19" t="s">
        <v>136</v>
      </c>
      <c r="P6" s="19" t="s">
        <v>136</v>
      </c>
      <c r="Q6" s="19" t="s">
        <v>136</v>
      </c>
      <c r="R6" s="19" t="s">
        <v>136</v>
      </c>
      <c r="S6" s="19" t="s">
        <v>136</v>
      </c>
      <c r="T6" s="19" t="s">
        <v>136</v>
      </c>
      <c r="U6" s="19" t="s">
        <v>136</v>
      </c>
      <c r="V6" s="19" t="s">
        <v>136</v>
      </c>
      <c r="W6" s="19" t="s">
        <v>136</v>
      </c>
      <c r="X6" s="19" t="s">
        <v>136</v>
      </c>
      <c r="Y6" s="19" t="s">
        <v>136</v>
      </c>
      <c r="Z6" s="19" t="s">
        <v>136</v>
      </c>
      <c r="AA6" s="19" t="s">
        <v>136</v>
      </c>
      <c r="AB6" s="19" t="s">
        <v>136</v>
      </c>
      <c r="AC6" s="19" t="s">
        <v>136</v>
      </c>
    </row>
    <row r="7" spans="1:29" ht="13.5">
      <c r="A7" s="31" t="s">
        <v>1</v>
      </c>
      <c r="B7" s="32" t="s">
        <v>2</v>
      </c>
      <c r="C7" s="33" t="s">
        <v>3</v>
      </c>
      <c r="D7" s="34">
        <f aca="true" t="shared" si="0" ref="D7:D50">E7+H7+K7</f>
        <v>42114</v>
      </c>
      <c r="E7" s="34">
        <f aca="true" t="shared" si="1" ref="E7:E50">F7+G7</f>
        <v>11820</v>
      </c>
      <c r="F7" s="34">
        <v>11820</v>
      </c>
      <c r="G7" s="34">
        <v>0</v>
      </c>
      <c r="H7" s="34">
        <f aca="true" t="shared" si="2" ref="H7:H50">I7+J7</f>
        <v>14247</v>
      </c>
      <c r="I7" s="34">
        <v>14247</v>
      </c>
      <c r="J7" s="34">
        <v>0</v>
      </c>
      <c r="K7" s="34">
        <f aca="true" t="shared" si="3" ref="K7:K50">L7+M7</f>
        <v>16047</v>
      </c>
      <c r="L7" s="34">
        <v>0</v>
      </c>
      <c r="M7" s="34">
        <v>16047</v>
      </c>
      <c r="N7" s="34">
        <f aca="true" t="shared" si="4" ref="N7:N50">O7+U7+AA7</f>
        <v>42673</v>
      </c>
      <c r="O7" s="34">
        <f aca="true" t="shared" si="5" ref="O7:O50">SUM(P7:T7)</f>
        <v>26067</v>
      </c>
      <c r="P7" s="34">
        <v>0</v>
      </c>
      <c r="Q7" s="34">
        <v>26052</v>
      </c>
      <c r="R7" s="34">
        <v>0</v>
      </c>
      <c r="S7" s="34">
        <v>15</v>
      </c>
      <c r="T7" s="34">
        <v>0</v>
      </c>
      <c r="U7" s="34">
        <f aca="true" t="shared" si="6" ref="U7:U50">SUM(V7:Z7)</f>
        <v>16047</v>
      </c>
      <c r="V7" s="34">
        <v>0</v>
      </c>
      <c r="W7" s="34">
        <v>16047</v>
      </c>
      <c r="X7" s="34">
        <v>0</v>
      </c>
      <c r="Y7" s="34">
        <v>0</v>
      </c>
      <c r="Z7" s="34">
        <v>0</v>
      </c>
      <c r="AA7" s="34">
        <f aca="true" t="shared" si="7" ref="AA7:AA50">AB7+AC7</f>
        <v>559</v>
      </c>
      <c r="AB7" s="34">
        <v>559</v>
      </c>
      <c r="AC7" s="34">
        <v>0</v>
      </c>
    </row>
    <row r="8" spans="1:29" ht="13.5">
      <c r="A8" s="31" t="s">
        <v>1</v>
      </c>
      <c r="B8" s="32" t="s">
        <v>4</v>
      </c>
      <c r="C8" s="33" t="s">
        <v>5</v>
      </c>
      <c r="D8" s="34">
        <f t="shared" si="0"/>
        <v>6897</v>
      </c>
      <c r="E8" s="34">
        <f t="shared" si="1"/>
        <v>0</v>
      </c>
      <c r="F8" s="34">
        <v>0</v>
      </c>
      <c r="G8" s="34">
        <v>0</v>
      </c>
      <c r="H8" s="34">
        <f t="shared" si="2"/>
        <v>6155</v>
      </c>
      <c r="I8" s="34">
        <v>6155</v>
      </c>
      <c r="J8" s="34">
        <v>0</v>
      </c>
      <c r="K8" s="34">
        <f t="shared" si="3"/>
        <v>742</v>
      </c>
      <c r="L8" s="34">
        <v>0</v>
      </c>
      <c r="M8" s="34">
        <v>742</v>
      </c>
      <c r="N8" s="34">
        <f t="shared" si="4"/>
        <v>8627</v>
      </c>
      <c r="O8" s="34">
        <f t="shared" si="5"/>
        <v>6155</v>
      </c>
      <c r="P8" s="34">
        <v>0</v>
      </c>
      <c r="Q8" s="34">
        <v>6155</v>
      </c>
      <c r="R8" s="34">
        <v>0</v>
      </c>
      <c r="S8" s="34">
        <v>0</v>
      </c>
      <c r="T8" s="34">
        <v>0</v>
      </c>
      <c r="U8" s="34">
        <f t="shared" si="6"/>
        <v>742</v>
      </c>
      <c r="V8" s="34">
        <v>0</v>
      </c>
      <c r="W8" s="34">
        <v>742</v>
      </c>
      <c r="X8" s="34">
        <v>0</v>
      </c>
      <c r="Y8" s="34">
        <v>0</v>
      </c>
      <c r="Z8" s="34">
        <v>0</v>
      </c>
      <c r="AA8" s="34">
        <f t="shared" si="7"/>
        <v>1730</v>
      </c>
      <c r="AB8" s="34">
        <v>1730</v>
      </c>
      <c r="AC8" s="34">
        <v>0</v>
      </c>
    </row>
    <row r="9" spans="1:29" ht="13.5">
      <c r="A9" s="31" t="s">
        <v>1</v>
      </c>
      <c r="B9" s="32" t="s">
        <v>6</v>
      </c>
      <c r="C9" s="33" t="s">
        <v>7</v>
      </c>
      <c r="D9" s="34">
        <f t="shared" si="0"/>
        <v>51095</v>
      </c>
      <c r="E9" s="34">
        <f t="shared" si="1"/>
        <v>0</v>
      </c>
      <c r="F9" s="34">
        <v>0</v>
      </c>
      <c r="G9" s="34">
        <v>0</v>
      </c>
      <c r="H9" s="34">
        <f t="shared" si="2"/>
        <v>0</v>
      </c>
      <c r="I9" s="34">
        <v>0</v>
      </c>
      <c r="J9" s="34">
        <v>0</v>
      </c>
      <c r="K9" s="34">
        <f t="shared" si="3"/>
        <v>51095</v>
      </c>
      <c r="L9" s="34">
        <v>41649</v>
      </c>
      <c r="M9" s="34">
        <v>9446</v>
      </c>
      <c r="N9" s="34">
        <f t="shared" si="4"/>
        <v>54689</v>
      </c>
      <c r="O9" s="34">
        <f t="shared" si="5"/>
        <v>41649</v>
      </c>
      <c r="P9" s="34">
        <v>41649</v>
      </c>
      <c r="Q9" s="34">
        <v>0</v>
      </c>
      <c r="R9" s="34">
        <v>0</v>
      </c>
      <c r="S9" s="34">
        <v>0</v>
      </c>
      <c r="T9" s="34">
        <v>0</v>
      </c>
      <c r="U9" s="34">
        <f t="shared" si="6"/>
        <v>9446</v>
      </c>
      <c r="V9" s="34">
        <v>9446</v>
      </c>
      <c r="W9" s="34">
        <v>0</v>
      </c>
      <c r="X9" s="34">
        <v>0</v>
      </c>
      <c r="Y9" s="34">
        <v>0</v>
      </c>
      <c r="Z9" s="34">
        <v>0</v>
      </c>
      <c r="AA9" s="34">
        <f t="shared" si="7"/>
        <v>3594</v>
      </c>
      <c r="AB9" s="34">
        <v>3594</v>
      </c>
      <c r="AC9" s="34">
        <v>0</v>
      </c>
    </row>
    <row r="10" spans="1:29" ht="13.5">
      <c r="A10" s="31" t="s">
        <v>1</v>
      </c>
      <c r="B10" s="32" t="s">
        <v>8</v>
      </c>
      <c r="C10" s="33" t="s">
        <v>9</v>
      </c>
      <c r="D10" s="34">
        <f t="shared" si="0"/>
        <v>31257</v>
      </c>
      <c r="E10" s="34">
        <f t="shared" si="1"/>
        <v>0</v>
      </c>
      <c r="F10" s="34">
        <v>0</v>
      </c>
      <c r="G10" s="34">
        <v>0</v>
      </c>
      <c r="H10" s="34">
        <f t="shared" si="2"/>
        <v>31257</v>
      </c>
      <c r="I10" s="34">
        <v>21973</v>
      </c>
      <c r="J10" s="34">
        <v>9284</v>
      </c>
      <c r="K10" s="34">
        <f t="shared" si="3"/>
        <v>0</v>
      </c>
      <c r="L10" s="34">
        <v>0</v>
      </c>
      <c r="M10" s="34">
        <v>0</v>
      </c>
      <c r="N10" s="34">
        <f t="shared" si="4"/>
        <v>32084</v>
      </c>
      <c r="O10" s="34">
        <f t="shared" si="5"/>
        <v>21973</v>
      </c>
      <c r="P10" s="34">
        <v>21973</v>
      </c>
      <c r="Q10" s="34">
        <v>0</v>
      </c>
      <c r="R10" s="34">
        <v>0</v>
      </c>
      <c r="S10" s="34">
        <v>0</v>
      </c>
      <c r="T10" s="34">
        <v>0</v>
      </c>
      <c r="U10" s="34">
        <f t="shared" si="6"/>
        <v>9284</v>
      </c>
      <c r="V10" s="34">
        <v>9284</v>
      </c>
      <c r="W10" s="34">
        <v>0</v>
      </c>
      <c r="X10" s="34">
        <v>0</v>
      </c>
      <c r="Y10" s="34">
        <v>0</v>
      </c>
      <c r="Z10" s="34">
        <v>0</v>
      </c>
      <c r="AA10" s="34">
        <f t="shared" si="7"/>
        <v>827</v>
      </c>
      <c r="AB10" s="34">
        <v>827</v>
      </c>
      <c r="AC10" s="34">
        <v>0</v>
      </c>
    </row>
    <row r="11" spans="1:29" ht="13.5">
      <c r="A11" s="31" t="s">
        <v>1</v>
      </c>
      <c r="B11" s="32" t="s">
        <v>10</v>
      </c>
      <c r="C11" s="33" t="s">
        <v>11</v>
      </c>
      <c r="D11" s="34">
        <f t="shared" si="0"/>
        <v>54434</v>
      </c>
      <c r="E11" s="34">
        <f t="shared" si="1"/>
        <v>435</v>
      </c>
      <c r="F11" s="34">
        <v>435</v>
      </c>
      <c r="G11" s="34">
        <v>0</v>
      </c>
      <c r="H11" s="34">
        <f t="shared" si="2"/>
        <v>24496</v>
      </c>
      <c r="I11" s="34">
        <v>24496</v>
      </c>
      <c r="J11" s="34">
        <v>0</v>
      </c>
      <c r="K11" s="34">
        <f t="shared" si="3"/>
        <v>29503</v>
      </c>
      <c r="L11" s="34">
        <v>0</v>
      </c>
      <c r="M11" s="34">
        <v>29503</v>
      </c>
      <c r="N11" s="34">
        <f t="shared" si="4"/>
        <v>54475</v>
      </c>
      <c r="O11" s="34">
        <f t="shared" si="5"/>
        <v>24931</v>
      </c>
      <c r="P11" s="34">
        <v>19120</v>
      </c>
      <c r="Q11" s="34">
        <v>5811</v>
      </c>
      <c r="R11" s="34">
        <v>0</v>
      </c>
      <c r="S11" s="34">
        <v>0</v>
      </c>
      <c r="T11" s="34">
        <v>0</v>
      </c>
      <c r="U11" s="34">
        <f t="shared" si="6"/>
        <v>29503</v>
      </c>
      <c r="V11" s="34">
        <v>29503</v>
      </c>
      <c r="W11" s="34">
        <v>0</v>
      </c>
      <c r="X11" s="34">
        <v>0</v>
      </c>
      <c r="Y11" s="34">
        <v>0</v>
      </c>
      <c r="Z11" s="34">
        <v>0</v>
      </c>
      <c r="AA11" s="34">
        <f t="shared" si="7"/>
        <v>41</v>
      </c>
      <c r="AB11" s="34">
        <v>41</v>
      </c>
      <c r="AC11" s="34">
        <v>0</v>
      </c>
    </row>
    <row r="12" spans="1:29" ht="13.5">
      <c r="A12" s="31" t="s">
        <v>1</v>
      </c>
      <c r="B12" s="32" t="s">
        <v>12</v>
      </c>
      <c r="C12" s="33" t="s">
        <v>13</v>
      </c>
      <c r="D12" s="34">
        <f t="shared" si="0"/>
        <v>18009</v>
      </c>
      <c r="E12" s="34">
        <f t="shared" si="1"/>
        <v>0</v>
      </c>
      <c r="F12" s="34">
        <v>0</v>
      </c>
      <c r="G12" s="34">
        <v>0</v>
      </c>
      <c r="H12" s="34">
        <f t="shared" si="2"/>
        <v>14324</v>
      </c>
      <c r="I12" s="34">
        <v>14324</v>
      </c>
      <c r="J12" s="34">
        <v>0</v>
      </c>
      <c r="K12" s="34">
        <f t="shared" si="3"/>
        <v>3685</v>
      </c>
      <c r="L12" s="34">
        <v>0</v>
      </c>
      <c r="M12" s="34">
        <v>3685</v>
      </c>
      <c r="N12" s="34">
        <f t="shared" si="4"/>
        <v>18218</v>
      </c>
      <c r="O12" s="34">
        <f t="shared" si="5"/>
        <v>14324</v>
      </c>
      <c r="P12" s="34">
        <v>14324</v>
      </c>
      <c r="Q12" s="34">
        <v>0</v>
      </c>
      <c r="R12" s="34">
        <v>0</v>
      </c>
      <c r="S12" s="34">
        <v>0</v>
      </c>
      <c r="T12" s="34">
        <v>0</v>
      </c>
      <c r="U12" s="34">
        <f t="shared" si="6"/>
        <v>3685</v>
      </c>
      <c r="V12" s="34">
        <v>3685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7"/>
        <v>209</v>
      </c>
      <c r="AB12" s="34">
        <v>209</v>
      </c>
      <c r="AC12" s="34">
        <v>0</v>
      </c>
    </row>
    <row r="13" spans="1:29" ht="13.5">
      <c r="A13" s="31" t="s">
        <v>1</v>
      </c>
      <c r="B13" s="32" t="s">
        <v>14</v>
      </c>
      <c r="C13" s="33" t="s">
        <v>15</v>
      </c>
      <c r="D13" s="34">
        <f t="shared" si="0"/>
        <v>30910</v>
      </c>
      <c r="E13" s="34">
        <f t="shared" si="1"/>
        <v>0</v>
      </c>
      <c r="F13" s="34">
        <v>0</v>
      </c>
      <c r="G13" s="34">
        <v>0</v>
      </c>
      <c r="H13" s="34">
        <f t="shared" si="2"/>
        <v>20646</v>
      </c>
      <c r="I13" s="34">
        <v>20646</v>
      </c>
      <c r="J13" s="34">
        <v>0</v>
      </c>
      <c r="K13" s="34">
        <f t="shared" si="3"/>
        <v>10264</v>
      </c>
      <c r="L13" s="34">
        <v>0</v>
      </c>
      <c r="M13" s="34">
        <v>10264</v>
      </c>
      <c r="N13" s="34">
        <f t="shared" si="4"/>
        <v>31773</v>
      </c>
      <c r="O13" s="34">
        <f t="shared" si="5"/>
        <v>20646</v>
      </c>
      <c r="P13" s="34">
        <v>20646</v>
      </c>
      <c r="Q13" s="34">
        <v>0</v>
      </c>
      <c r="R13" s="34">
        <v>0</v>
      </c>
      <c r="S13" s="34">
        <v>0</v>
      </c>
      <c r="T13" s="34">
        <v>0</v>
      </c>
      <c r="U13" s="34">
        <f t="shared" si="6"/>
        <v>10264</v>
      </c>
      <c r="V13" s="34">
        <v>10264</v>
      </c>
      <c r="W13" s="34">
        <v>0</v>
      </c>
      <c r="X13" s="34">
        <v>0</v>
      </c>
      <c r="Y13" s="34">
        <v>0</v>
      </c>
      <c r="Z13" s="34">
        <v>0</v>
      </c>
      <c r="AA13" s="34">
        <f t="shared" si="7"/>
        <v>863</v>
      </c>
      <c r="AB13" s="34">
        <v>863</v>
      </c>
      <c r="AC13" s="34">
        <v>0</v>
      </c>
    </row>
    <row r="14" spans="1:29" ht="13.5">
      <c r="A14" s="31" t="s">
        <v>1</v>
      </c>
      <c r="B14" s="32" t="s">
        <v>16</v>
      </c>
      <c r="C14" s="33" t="s">
        <v>17</v>
      </c>
      <c r="D14" s="34">
        <f t="shared" si="0"/>
        <v>29053</v>
      </c>
      <c r="E14" s="34">
        <f t="shared" si="1"/>
        <v>286</v>
      </c>
      <c r="F14" s="34">
        <v>286</v>
      </c>
      <c r="G14" s="34">
        <v>0</v>
      </c>
      <c r="H14" s="34">
        <f t="shared" si="2"/>
        <v>15576</v>
      </c>
      <c r="I14" s="34">
        <v>15576</v>
      </c>
      <c r="J14" s="34">
        <v>0</v>
      </c>
      <c r="K14" s="34">
        <f t="shared" si="3"/>
        <v>13191</v>
      </c>
      <c r="L14" s="34">
        <v>0</v>
      </c>
      <c r="M14" s="34">
        <v>13191</v>
      </c>
      <c r="N14" s="34">
        <f t="shared" si="4"/>
        <v>29095</v>
      </c>
      <c r="O14" s="34">
        <f t="shared" si="5"/>
        <v>15862</v>
      </c>
      <c r="P14" s="34">
        <v>12165</v>
      </c>
      <c r="Q14" s="34">
        <v>3697</v>
      </c>
      <c r="R14" s="34">
        <v>0</v>
      </c>
      <c r="S14" s="34">
        <v>0</v>
      </c>
      <c r="T14" s="34">
        <v>0</v>
      </c>
      <c r="U14" s="34">
        <f t="shared" si="6"/>
        <v>13191</v>
      </c>
      <c r="V14" s="34">
        <v>13191</v>
      </c>
      <c r="W14" s="34">
        <v>0</v>
      </c>
      <c r="X14" s="34">
        <v>0</v>
      </c>
      <c r="Y14" s="34">
        <v>0</v>
      </c>
      <c r="Z14" s="34">
        <v>0</v>
      </c>
      <c r="AA14" s="34">
        <f t="shared" si="7"/>
        <v>42</v>
      </c>
      <c r="AB14" s="34">
        <v>42</v>
      </c>
      <c r="AC14" s="34">
        <v>0</v>
      </c>
    </row>
    <row r="15" spans="1:29" ht="13.5">
      <c r="A15" s="31" t="s">
        <v>1</v>
      </c>
      <c r="B15" s="32" t="s">
        <v>18</v>
      </c>
      <c r="C15" s="33" t="s">
        <v>19</v>
      </c>
      <c r="D15" s="34">
        <f t="shared" si="0"/>
        <v>2638</v>
      </c>
      <c r="E15" s="34">
        <f t="shared" si="1"/>
        <v>0</v>
      </c>
      <c r="F15" s="34">
        <v>0</v>
      </c>
      <c r="G15" s="34">
        <v>0</v>
      </c>
      <c r="H15" s="34">
        <f t="shared" si="2"/>
        <v>1460</v>
      </c>
      <c r="I15" s="34">
        <v>1460</v>
      </c>
      <c r="J15" s="34">
        <v>0</v>
      </c>
      <c r="K15" s="34">
        <f t="shared" si="3"/>
        <v>1178</v>
      </c>
      <c r="L15" s="34">
        <v>0</v>
      </c>
      <c r="M15" s="34">
        <v>1178</v>
      </c>
      <c r="N15" s="34">
        <f t="shared" si="4"/>
        <v>2638</v>
      </c>
      <c r="O15" s="34">
        <f t="shared" si="5"/>
        <v>1460</v>
      </c>
      <c r="P15" s="34">
        <v>1460</v>
      </c>
      <c r="Q15" s="34">
        <v>0</v>
      </c>
      <c r="R15" s="34">
        <v>0</v>
      </c>
      <c r="S15" s="34">
        <v>0</v>
      </c>
      <c r="T15" s="34">
        <v>0</v>
      </c>
      <c r="U15" s="34">
        <f t="shared" si="6"/>
        <v>1178</v>
      </c>
      <c r="V15" s="34">
        <v>1178</v>
      </c>
      <c r="W15" s="34">
        <v>0</v>
      </c>
      <c r="X15" s="34">
        <v>0</v>
      </c>
      <c r="Y15" s="34">
        <v>0</v>
      </c>
      <c r="Z15" s="34">
        <v>0</v>
      </c>
      <c r="AA15" s="34">
        <f t="shared" si="7"/>
        <v>0</v>
      </c>
      <c r="AB15" s="34">
        <v>0</v>
      </c>
      <c r="AC15" s="34">
        <v>0</v>
      </c>
    </row>
    <row r="16" spans="1:29" ht="13.5">
      <c r="A16" s="31" t="s">
        <v>1</v>
      </c>
      <c r="B16" s="32" t="s">
        <v>20</v>
      </c>
      <c r="C16" s="33" t="s">
        <v>21</v>
      </c>
      <c r="D16" s="34">
        <f t="shared" si="0"/>
        <v>6220</v>
      </c>
      <c r="E16" s="34">
        <f t="shared" si="1"/>
        <v>3262</v>
      </c>
      <c r="F16" s="34">
        <v>3262</v>
      </c>
      <c r="G16" s="34">
        <v>0</v>
      </c>
      <c r="H16" s="34">
        <f t="shared" si="2"/>
        <v>0</v>
      </c>
      <c r="I16" s="34">
        <v>0</v>
      </c>
      <c r="J16" s="34">
        <v>0</v>
      </c>
      <c r="K16" s="34">
        <f t="shared" si="3"/>
        <v>2958</v>
      </c>
      <c r="L16" s="34">
        <v>0</v>
      </c>
      <c r="M16" s="34">
        <v>2958</v>
      </c>
      <c r="N16" s="34">
        <f t="shared" si="4"/>
        <v>6386</v>
      </c>
      <c r="O16" s="34">
        <f t="shared" si="5"/>
        <v>3262</v>
      </c>
      <c r="P16" s="34">
        <v>3262</v>
      </c>
      <c r="Q16" s="34">
        <v>0</v>
      </c>
      <c r="R16" s="34">
        <v>0</v>
      </c>
      <c r="S16" s="34">
        <v>0</v>
      </c>
      <c r="T16" s="34">
        <v>0</v>
      </c>
      <c r="U16" s="34">
        <f t="shared" si="6"/>
        <v>2958</v>
      </c>
      <c r="V16" s="34">
        <v>2958</v>
      </c>
      <c r="W16" s="34">
        <v>0</v>
      </c>
      <c r="X16" s="34">
        <v>0</v>
      </c>
      <c r="Y16" s="34">
        <v>0</v>
      </c>
      <c r="Z16" s="34">
        <v>0</v>
      </c>
      <c r="AA16" s="34">
        <f t="shared" si="7"/>
        <v>166</v>
      </c>
      <c r="AB16" s="34">
        <v>166</v>
      </c>
      <c r="AC16" s="34">
        <v>0</v>
      </c>
    </row>
    <row r="17" spans="1:29" ht="13.5">
      <c r="A17" s="31" t="s">
        <v>1</v>
      </c>
      <c r="B17" s="32" t="s">
        <v>22</v>
      </c>
      <c r="C17" s="33" t="s">
        <v>23</v>
      </c>
      <c r="D17" s="34">
        <f t="shared" si="0"/>
        <v>4520</v>
      </c>
      <c r="E17" s="34">
        <f t="shared" si="1"/>
        <v>205</v>
      </c>
      <c r="F17" s="34">
        <v>205</v>
      </c>
      <c r="G17" s="34">
        <v>0</v>
      </c>
      <c r="H17" s="34">
        <f t="shared" si="2"/>
        <v>3234</v>
      </c>
      <c r="I17" s="34">
        <v>3234</v>
      </c>
      <c r="J17" s="34">
        <v>0</v>
      </c>
      <c r="K17" s="34">
        <f t="shared" si="3"/>
        <v>1081</v>
      </c>
      <c r="L17" s="34">
        <v>0</v>
      </c>
      <c r="M17" s="34">
        <v>1081</v>
      </c>
      <c r="N17" s="34">
        <f t="shared" si="4"/>
        <v>4537</v>
      </c>
      <c r="O17" s="34">
        <f t="shared" si="5"/>
        <v>3439</v>
      </c>
      <c r="P17" s="34">
        <v>2638</v>
      </c>
      <c r="Q17" s="34">
        <v>801</v>
      </c>
      <c r="R17" s="34">
        <v>0</v>
      </c>
      <c r="S17" s="34">
        <v>0</v>
      </c>
      <c r="T17" s="34">
        <v>0</v>
      </c>
      <c r="U17" s="34">
        <f t="shared" si="6"/>
        <v>1081</v>
      </c>
      <c r="V17" s="34">
        <v>1081</v>
      </c>
      <c r="W17" s="34">
        <v>0</v>
      </c>
      <c r="X17" s="34">
        <v>0</v>
      </c>
      <c r="Y17" s="34">
        <v>0</v>
      </c>
      <c r="Z17" s="34">
        <v>0</v>
      </c>
      <c r="AA17" s="34">
        <f t="shared" si="7"/>
        <v>17</v>
      </c>
      <c r="AB17" s="34">
        <v>17</v>
      </c>
      <c r="AC17" s="34">
        <v>0</v>
      </c>
    </row>
    <row r="18" spans="1:29" ht="13.5">
      <c r="A18" s="31" t="s">
        <v>1</v>
      </c>
      <c r="B18" s="32" t="s">
        <v>24</v>
      </c>
      <c r="C18" s="33" t="s">
        <v>25</v>
      </c>
      <c r="D18" s="34">
        <f t="shared" si="0"/>
        <v>14278</v>
      </c>
      <c r="E18" s="34">
        <f t="shared" si="1"/>
        <v>0</v>
      </c>
      <c r="F18" s="34">
        <v>0</v>
      </c>
      <c r="G18" s="34">
        <v>0</v>
      </c>
      <c r="H18" s="34">
        <f t="shared" si="2"/>
        <v>8387</v>
      </c>
      <c r="I18" s="34">
        <v>8387</v>
      </c>
      <c r="J18" s="34">
        <v>0</v>
      </c>
      <c r="K18" s="34">
        <f t="shared" si="3"/>
        <v>5891</v>
      </c>
      <c r="L18" s="34">
        <v>0</v>
      </c>
      <c r="M18" s="34">
        <v>5891</v>
      </c>
      <c r="N18" s="34">
        <f t="shared" si="4"/>
        <v>14307</v>
      </c>
      <c r="O18" s="34">
        <f t="shared" si="5"/>
        <v>8387</v>
      </c>
      <c r="P18" s="34">
        <v>0</v>
      </c>
      <c r="Q18" s="34">
        <v>8387</v>
      </c>
      <c r="R18" s="34">
        <v>0</v>
      </c>
      <c r="S18" s="34">
        <v>0</v>
      </c>
      <c r="T18" s="34">
        <v>0</v>
      </c>
      <c r="U18" s="34">
        <f t="shared" si="6"/>
        <v>5891</v>
      </c>
      <c r="V18" s="34">
        <v>0</v>
      </c>
      <c r="W18" s="34">
        <v>5891</v>
      </c>
      <c r="X18" s="34">
        <v>0</v>
      </c>
      <c r="Y18" s="34">
        <v>0</v>
      </c>
      <c r="Z18" s="34">
        <v>0</v>
      </c>
      <c r="AA18" s="34">
        <f t="shared" si="7"/>
        <v>29</v>
      </c>
      <c r="AB18" s="34">
        <v>29</v>
      </c>
      <c r="AC18" s="34">
        <v>0</v>
      </c>
    </row>
    <row r="19" spans="1:29" ht="13.5">
      <c r="A19" s="31" t="s">
        <v>1</v>
      </c>
      <c r="B19" s="32" t="s">
        <v>26</v>
      </c>
      <c r="C19" s="33" t="s">
        <v>27</v>
      </c>
      <c r="D19" s="34">
        <f t="shared" si="0"/>
        <v>565</v>
      </c>
      <c r="E19" s="34">
        <f t="shared" si="1"/>
        <v>0</v>
      </c>
      <c r="F19" s="34">
        <v>0</v>
      </c>
      <c r="G19" s="34">
        <v>0</v>
      </c>
      <c r="H19" s="34">
        <f t="shared" si="2"/>
        <v>381</v>
      </c>
      <c r="I19" s="34">
        <v>381</v>
      </c>
      <c r="J19" s="34">
        <v>0</v>
      </c>
      <c r="K19" s="34">
        <f t="shared" si="3"/>
        <v>184</v>
      </c>
      <c r="L19" s="34">
        <v>0</v>
      </c>
      <c r="M19" s="34">
        <v>184</v>
      </c>
      <c r="N19" s="34">
        <f t="shared" si="4"/>
        <v>565</v>
      </c>
      <c r="O19" s="34">
        <f t="shared" si="5"/>
        <v>381</v>
      </c>
      <c r="P19" s="34">
        <v>381</v>
      </c>
      <c r="Q19" s="34">
        <v>0</v>
      </c>
      <c r="R19" s="34">
        <v>0</v>
      </c>
      <c r="S19" s="34">
        <v>0</v>
      </c>
      <c r="T19" s="34">
        <v>0</v>
      </c>
      <c r="U19" s="34">
        <f t="shared" si="6"/>
        <v>184</v>
      </c>
      <c r="V19" s="34">
        <v>184</v>
      </c>
      <c r="W19" s="34">
        <v>0</v>
      </c>
      <c r="X19" s="34">
        <v>0</v>
      </c>
      <c r="Y19" s="34">
        <v>0</v>
      </c>
      <c r="Z19" s="34">
        <v>0</v>
      </c>
      <c r="AA19" s="34">
        <f t="shared" si="7"/>
        <v>0</v>
      </c>
      <c r="AB19" s="34">
        <v>0</v>
      </c>
      <c r="AC19" s="34">
        <v>0</v>
      </c>
    </row>
    <row r="20" spans="1:29" ht="13.5">
      <c r="A20" s="31" t="s">
        <v>1</v>
      </c>
      <c r="B20" s="32" t="s">
        <v>28</v>
      </c>
      <c r="C20" s="33" t="s">
        <v>29</v>
      </c>
      <c r="D20" s="34">
        <f t="shared" si="0"/>
        <v>5881</v>
      </c>
      <c r="E20" s="34">
        <f t="shared" si="1"/>
        <v>134</v>
      </c>
      <c r="F20" s="34">
        <v>134</v>
      </c>
      <c r="G20" s="34">
        <v>0</v>
      </c>
      <c r="H20" s="34">
        <f t="shared" si="2"/>
        <v>2675</v>
      </c>
      <c r="I20" s="34">
        <v>2675</v>
      </c>
      <c r="J20" s="34">
        <v>0</v>
      </c>
      <c r="K20" s="34">
        <f t="shared" si="3"/>
        <v>3072</v>
      </c>
      <c r="L20" s="34">
        <v>0</v>
      </c>
      <c r="M20" s="34">
        <v>3072</v>
      </c>
      <c r="N20" s="34">
        <f t="shared" si="4"/>
        <v>5893</v>
      </c>
      <c r="O20" s="34">
        <f t="shared" si="5"/>
        <v>2809</v>
      </c>
      <c r="P20" s="34">
        <v>2154</v>
      </c>
      <c r="Q20" s="34">
        <v>655</v>
      </c>
      <c r="R20" s="34">
        <v>0</v>
      </c>
      <c r="S20" s="34">
        <v>0</v>
      </c>
      <c r="T20" s="34">
        <v>0</v>
      </c>
      <c r="U20" s="34">
        <f t="shared" si="6"/>
        <v>3072</v>
      </c>
      <c r="V20" s="34">
        <v>3072</v>
      </c>
      <c r="W20" s="34">
        <v>0</v>
      </c>
      <c r="X20" s="34">
        <v>0</v>
      </c>
      <c r="Y20" s="34">
        <v>0</v>
      </c>
      <c r="Z20" s="34">
        <v>0</v>
      </c>
      <c r="AA20" s="34">
        <f t="shared" si="7"/>
        <v>12</v>
      </c>
      <c r="AB20" s="34">
        <v>12</v>
      </c>
      <c r="AC20" s="34">
        <v>0</v>
      </c>
    </row>
    <row r="21" spans="1:29" ht="13.5">
      <c r="A21" s="31" t="s">
        <v>1</v>
      </c>
      <c r="B21" s="32" t="s">
        <v>30</v>
      </c>
      <c r="C21" s="33" t="s">
        <v>31</v>
      </c>
      <c r="D21" s="34">
        <f t="shared" si="0"/>
        <v>4126</v>
      </c>
      <c r="E21" s="34">
        <f t="shared" si="1"/>
        <v>36</v>
      </c>
      <c r="F21" s="34">
        <v>36</v>
      </c>
      <c r="G21" s="34">
        <v>0</v>
      </c>
      <c r="H21" s="34">
        <f t="shared" si="2"/>
        <v>3343</v>
      </c>
      <c r="I21" s="34">
        <v>3343</v>
      </c>
      <c r="J21" s="34">
        <v>0</v>
      </c>
      <c r="K21" s="34">
        <f t="shared" si="3"/>
        <v>747</v>
      </c>
      <c r="L21" s="34">
        <v>0</v>
      </c>
      <c r="M21" s="34">
        <v>747</v>
      </c>
      <c r="N21" s="34">
        <f t="shared" si="4"/>
        <v>4133</v>
      </c>
      <c r="O21" s="34">
        <f t="shared" si="5"/>
        <v>3379</v>
      </c>
      <c r="P21" s="34">
        <v>2592</v>
      </c>
      <c r="Q21" s="34">
        <v>787</v>
      </c>
      <c r="R21" s="34">
        <v>0</v>
      </c>
      <c r="S21" s="34">
        <v>0</v>
      </c>
      <c r="T21" s="34">
        <v>0</v>
      </c>
      <c r="U21" s="34">
        <f t="shared" si="6"/>
        <v>747</v>
      </c>
      <c r="V21" s="34">
        <v>747</v>
      </c>
      <c r="W21" s="34">
        <v>0</v>
      </c>
      <c r="X21" s="34">
        <v>0</v>
      </c>
      <c r="Y21" s="34">
        <v>0</v>
      </c>
      <c r="Z21" s="34">
        <v>0</v>
      </c>
      <c r="AA21" s="34">
        <f t="shared" si="7"/>
        <v>7</v>
      </c>
      <c r="AB21" s="34">
        <v>7</v>
      </c>
      <c r="AC21" s="34">
        <v>0</v>
      </c>
    </row>
    <row r="22" spans="1:29" ht="13.5">
      <c r="A22" s="31" t="s">
        <v>1</v>
      </c>
      <c r="B22" s="32" t="s">
        <v>32</v>
      </c>
      <c r="C22" s="33" t="s">
        <v>33</v>
      </c>
      <c r="D22" s="34">
        <f t="shared" si="0"/>
        <v>6369</v>
      </c>
      <c r="E22" s="34">
        <f t="shared" si="1"/>
        <v>85</v>
      </c>
      <c r="F22" s="34">
        <v>85</v>
      </c>
      <c r="G22" s="34">
        <v>0</v>
      </c>
      <c r="H22" s="34">
        <f t="shared" si="2"/>
        <v>4686</v>
      </c>
      <c r="I22" s="34">
        <v>4686</v>
      </c>
      <c r="J22" s="34">
        <v>0</v>
      </c>
      <c r="K22" s="34">
        <f t="shared" si="3"/>
        <v>1598</v>
      </c>
      <c r="L22" s="34">
        <v>0</v>
      </c>
      <c r="M22" s="34">
        <v>1598</v>
      </c>
      <c r="N22" s="34">
        <f t="shared" si="4"/>
        <v>6377</v>
      </c>
      <c r="O22" s="34">
        <f t="shared" si="5"/>
        <v>4771</v>
      </c>
      <c r="P22" s="34">
        <v>3658</v>
      </c>
      <c r="Q22" s="34">
        <v>1113</v>
      </c>
      <c r="R22" s="34">
        <v>0</v>
      </c>
      <c r="S22" s="34">
        <v>0</v>
      </c>
      <c r="T22" s="34">
        <v>0</v>
      </c>
      <c r="U22" s="34">
        <f t="shared" si="6"/>
        <v>1598</v>
      </c>
      <c r="V22" s="34">
        <v>1598</v>
      </c>
      <c r="W22" s="34">
        <v>0</v>
      </c>
      <c r="X22" s="34">
        <v>0</v>
      </c>
      <c r="Y22" s="34">
        <v>0</v>
      </c>
      <c r="Z22" s="34">
        <v>0</v>
      </c>
      <c r="AA22" s="34">
        <f t="shared" si="7"/>
        <v>8</v>
      </c>
      <c r="AB22" s="34">
        <v>8</v>
      </c>
      <c r="AC22" s="34">
        <v>0</v>
      </c>
    </row>
    <row r="23" spans="1:29" ht="13.5">
      <c r="A23" s="31" t="s">
        <v>1</v>
      </c>
      <c r="B23" s="32" t="s">
        <v>34</v>
      </c>
      <c r="C23" s="33" t="s">
        <v>35</v>
      </c>
      <c r="D23" s="34">
        <f t="shared" si="0"/>
        <v>4920</v>
      </c>
      <c r="E23" s="34">
        <f t="shared" si="1"/>
        <v>0</v>
      </c>
      <c r="F23" s="34">
        <v>0</v>
      </c>
      <c r="G23" s="34">
        <v>0</v>
      </c>
      <c r="H23" s="34">
        <f t="shared" si="2"/>
        <v>3654</v>
      </c>
      <c r="I23" s="34">
        <v>3654</v>
      </c>
      <c r="J23" s="34">
        <v>0</v>
      </c>
      <c r="K23" s="34">
        <f t="shared" si="3"/>
        <v>1266</v>
      </c>
      <c r="L23" s="34">
        <v>0</v>
      </c>
      <c r="M23" s="34">
        <v>1266</v>
      </c>
      <c r="N23" s="34">
        <f t="shared" si="4"/>
        <v>4946</v>
      </c>
      <c r="O23" s="34">
        <f t="shared" si="5"/>
        <v>3654</v>
      </c>
      <c r="P23" s="34">
        <v>3396</v>
      </c>
      <c r="Q23" s="34">
        <v>0</v>
      </c>
      <c r="R23" s="34">
        <v>258</v>
      </c>
      <c r="S23" s="34">
        <v>0</v>
      </c>
      <c r="T23" s="34">
        <v>0</v>
      </c>
      <c r="U23" s="34">
        <f t="shared" si="6"/>
        <v>1265</v>
      </c>
      <c r="V23" s="34">
        <v>1176</v>
      </c>
      <c r="W23" s="34">
        <v>0</v>
      </c>
      <c r="X23" s="34">
        <v>89</v>
      </c>
      <c r="Y23" s="34">
        <v>0</v>
      </c>
      <c r="Z23" s="34">
        <v>0</v>
      </c>
      <c r="AA23" s="34">
        <f t="shared" si="7"/>
        <v>27</v>
      </c>
      <c r="AB23" s="34">
        <v>27</v>
      </c>
      <c r="AC23" s="34">
        <v>0</v>
      </c>
    </row>
    <row r="24" spans="1:29" ht="13.5">
      <c r="A24" s="31" t="s">
        <v>1</v>
      </c>
      <c r="B24" s="32" t="s">
        <v>36</v>
      </c>
      <c r="C24" s="33" t="s">
        <v>37</v>
      </c>
      <c r="D24" s="34">
        <f t="shared" si="0"/>
        <v>8574</v>
      </c>
      <c r="E24" s="34">
        <f t="shared" si="1"/>
        <v>0</v>
      </c>
      <c r="F24" s="34">
        <v>0</v>
      </c>
      <c r="G24" s="34">
        <v>0</v>
      </c>
      <c r="H24" s="34">
        <f t="shared" si="2"/>
        <v>6161</v>
      </c>
      <c r="I24" s="34">
        <v>6161</v>
      </c>
      <c r="J24" s="34">
        <v>0</v>
      </c>
      <c r="K24" s="34">
        <f t="shared" si="3"/>
        <v>2413</v>
      </c>
      <c r="L24" s="34">
        <v>0</v>
      </c>
      <c r="M24" s="34">
        <v>2413</v>
      </c>
      <c r="N24" s="34">
        <f t="shared" si="4"/>
        <v>8676</v>
      </c>
      <c r="O24" s="34">
        <f t="shared" si="5"/>
        <v>6161</v>
      </c>
      <c r="P24" s="34">
        <v>5724</v>
      </c>
      <c r="Q24" s="34">
        <v>0</v>
      </c>
      <c r="R24" s="34">
        <v>437</v>
      </c>
      <c r="S24" s="34">
        <v>0</v>
      </c>
      <c r="T24" s="34">
        <v>0</v>
      </c>
      <c r="U24" s="34">
        <f t="shared" si="6"/>
        <v>2413</v>
      </c>
      <c r="V24" s="34">
        <v>2242</v>
      </c>
      <c r="W24" s="34">
        <v>0</v>
      </c>
      <c r="X24" s="34">
        <v>171</v>
      </c>
      <c r="Y24" s="34">
        <v>0</v>
      </c>
      <c r="Z24" s="34">
        <v>0</v>
      </c>
      <c r="AA24" s="34">
        <f t="shared" si="7"/>
        <v>102</v>
      </c>
      <c r="AB24" s="34">
        <v>102</v>
      </c>
      <c r="AC24" s="34">
        <v>0</v>
      </c>
    </row>
    <row r="25" spans="1:29" ht="13.5">
      <c r="A25" s="31" t="s">
        <v>1</v>
      </c>
      <c r="B25" s="32" t="s">
        <v>38</v>
      </c>
      <c r="C25" s="33" t="s">
        <v>39</v>
      </c>
      <c r="D25" s="34">
        <f t="shared" si="0"/>
        <v>3899</v>
      </c>
      <c r="E25" s="34">
        <f t="shared" si="1"/>
        <v>0</v>
      </c>
      <c r="F25" s="34">
        <v>0</v>
      </c>
      <c r="G25" s="34">
        <v>0</v>
      </c>
      <c r="H25" s="34">
        <f t="shared" si="2"/>
        <v>3546</v>
      </c>
      <c r="I25" s="34">
        <v>3546</v>
      </c>
      <c r="J25" s="34">
        <v>0</v>
      </c>
      <c r="K25" s="34">
        <f t="shared" si="3"/>
        <v>353</v>
      </c>
      <c r="L25" s="34">
        <v>0</v>
      </c>
      <c r="M25" s="34">
        <v>353</v>
      </c>
      <c r="N25" s="34">
        <f t="shared" si="4"/>
        <v>4376</v>
      </c>
      <c r="O25" s="34">
        <f t="shared" si="5"/>
        <v>3546</v>
      </c>
      <c r="P25" s="34">
        <v>3295</v>
      </c>
      <c r="Q25" s="34">
        <v>0</v>
      </c>
      <c r="R25" s="34">
        <v>251</v>
      </c>
      <c r="S25" s="34">
        <v>0</v>
      </c>
      <c r="T25" s="34">
        <v>0</v>
      </c>
      <c r="U25" s="34">
        <f t="shared" si="6"/>
        <v>353</v>
      </c>
      <c r="V25" s="34">
        <v>328</v>
      </c>
      <c r="W25" s="34">
        <v>0</v>
      </c>
      <c r="X25" s="34">
        <v>25</v>
      </c>
      <c r="Y25" s="34">
        <v>0</v>
      </c>
      <c r="Z25" s="34">
        <v>0</v>
      </c>
      <c r="AA25" s="34">
        <f t="shared" si="7"/>
        <v>477</v>
      </c>
      <c r="AB25" s="34">
        <v>477</v>
      </c>
      <c r="AC25" s="34">
        <v>0</v>
      </c>
    </row>
    <row r="26" spans="1:29" ht="13.5">
      <c r="A26" s="31" t="s">
        <v>1</v>
      </c>
      <c r="B26" s="32" t="s">
        <v>40</v>
      </c>
      <c r="C26" s="33" t="s">
        <v>41</v>
      </c>
      <c r="D26" s="34">
        <f t="shared" si="0"/>
        <v>1849</v>
      </c>
      <c r="E26" s="34">
        <f t="shared" si="1"/>
        <v>0</v>
      </c>
      <c r="F26" s="34">
        <v>0</v>
      </c>
      <c r="G26" s="34">
        <v>0</v>
      </c>
      <c r="H26" s="34">
        <f t="shared" si="2"/>
        <v>1391</v>
      </c>
      <c r="I26" s="34">
        <v>1391</v>
      </c>
      <c r="J26" s="34">
        <v>0</v>
      </c>
      <c r="K26" s="34">
        <f t="shared" si="3"/>
        <v>458</v>
      </c>
      <c r="L26" s="34">
        <v>0</v>
      </c>
      <c r="M26" s="34">
        <v>458</v>
      </c>
      <c r="N26" s="34">
        <f t="shared" si="4"/>
        <v>1947</v>
      </c>
      <c r="O26" s="34">
        <f t="shared" si="5"/>
        <v>1391</v>
      </c>
      <c r="P26" s="34">
        <v>1293</v>
      </c>
      <c r="Q26" s="34">
        <v>0</v>
      </c>
      <c r="R26" s="34">
        <v>98</v>
      </c>
      <c r="S26" s="34">
        <v>0</v>
      </c>
      <c r="T26" s="34">
        <v>0</v>
      </c>
      <c r="U26" s="34">
        <f t="shared" si="6"/>
        <v>458</v>
      </c>
      <c r="V26" s="34">
        <v>426</v>
      </c>
      <c r="W26" s="34">
        <v>0</v>
      </c>
      <c r="X26" s="34">
        <v>32</v>
      </c>
      <c r="Y26" s="34">
        <v>0</v>
      </c>
      <c r="Z26" s="34">
        <v>0</v>
      </c>
      <c r="AA26" s="34">
        <f t="shared" si="7"/>
        <v>98</v>
      </c>
      <c r="AB26" s="34">
        <v>98</v>
      </c>
      <c r="AC26" s="34">
        <v>0</v>
      </c>
    </row>
    <row r="27" spans="1:29" ht="13.5">
      <c r="A27" s="31" t="s">
        <v>1</v>
      </c>
      <c r="B27" s="32" t="s">
        <v>42</v>
      </c>
      <c r="C27" s="33" t="s">
        <v>43</v>
      </c>
      <c r="D27" s="34">
        <f t="shared" si="0"/>
        <v>3748</v>
      </c>
      <c r="E27" s="34">
        <f t="shared" si="1"/>
        <v>0</v>
      </c>
      <c r="F27" s="34">
        <v>0</v>
      </c>
      <c r="G27" s="34">
        <v>0</v>
      </c>
      <c r="H27" s="34">
        <f t="shared" si="2"/>
        <v>2918</v>
      </c>
      <c r="I27" s="34">
        <v>2918</v>
      </c>
      <c r="J27" s="34">
        <v>0</v>
      </c>
      <c r="K27" s="34">
        <f t="shared" si="3"/>
        <v>830</v>
      </c>
      <c r="L27" s="34">
        <v>0</v>
      </c>
      <c r="M27" s="34">
        <v>830</v>
      </c>
      <c r="N27" s="34">
        <f t="shared" si="4"/>
        <v>3748</v>
      </c>
      <c r="O27" s="34">
        <f t="shared" si="5"/>
        <v>2918</v>
      </c>
      <c r="P27" s="34">
        <v>2711</v>
      </c>
      <c r="Q27" s="34">
        <v>0</v>
      </c>
      <c r="R27" s="34">
        <v>207</v>
      </c>
      <c r="S27" s="34">
        <v>0</v>
      </c>
      <c r="T27" s="34">
        <v>0</v>
      </c>
      <c r="U27" s="34">
        <f t="shared" si="6"/>
        <v>830</v>
      </c>
      <c r="V27" s="34">
        <v>772</v>
      </c>
      <c r="W27" s="34">
        <v>0</v>
      </c>
      <c r="X27" s="34">
        <v>58</v>
      </c>
      <c r="Y27" s="34">
        <v>0</v>
      </c>
      <c r="Z27" s="34">
        <v>0</v>
      </c>
      <c r="AA27" s="34">
        <f t="shared" si="7"/>
        <v>0</v>
      </c>
      <c r="AB27" s="34">
        <v>0</v>
      </c>
      <c r="AC27" s="34">
        <v>0</v>
      </c>
    </row>
    <row r="28" spans="1:29" ht="13.5">
      <c r="A28" s="31" t="s">
        <v>1</v>
      </c>
      <c r="B28" s="32" t="s">
        <v>44</v>
      </c>
      <c r="C28" s="33" t="s">
        <v>45</v>
      </c>
      <c r="D28" s="34">
        <f t="shared" si="0"/>
        <v>7972</v>
      </c>
      <c r="E28" s="34">
        <f t="shared" si="1"/>
        <v>0</v>
      </c>
      <c r="F28" s="34">
        <v>0</v>
      </c>
      <c r="G28" s="34">
        <v>0</v>
      </c>
      <c r="H28" s="34">
        <f t="shared" si="2"/>
        <v>6328</v>
      </c>
      <c r="I28" s="34">
        <v>6328</v>
      </c>
      <c r="J28" s="34">
        <v>0</v>
      </c>
      <c r="K28" s="34">
        <f t="shared" si="3"/>
        <v>1644</v>
      </c>
      <c r="L28" s="34">
        <v>0</v>
      </c>
      <c r="M28" s="34">
        <v>1644</v>
      </c>
      <c r="N28" s="34">
        <f t="shared" si="4"/>
        <v>8274</v>
      </c>
      <c r="O28" s="34">
        <f t="shared" si="5"/>
        <v>6328</v>
      </c>
      <c r="P28" s="34">
        <v>5879</v>
      </c>
      <c r="Q28" s="34">
        <v>0</v>
      </c>
      <c r="R28" s="34">
        <v>449</v>
      </c>
      <c r="S28" s="34">
        <v>0</v>
      </c>
      <c r="T28" s="34">
        <v>0</v>
      </c>
      <c r="U28" s="34">
        <f t="shared" si="6"/>
        <v>1644</v>
      </c>
      <c r="V28" s="34">
        <v>1527</v>
      </c>
      <c r="W28" s="34">
        <v>0</v>
      </c>
      <c r="X28" s="34">
        <v>117</v>
      </c>
      <c r="Y28" s="34">
        <v>0</v>
      </c>
      <c r="Z28" s="34">
        <v>0</v>
      </c>
      <c r="AA28" s="34">
        <f t="shared" si="7"/>
        <v>302</v>
      </c>
      <c r="AB28" s="34">
        <v>302</v>
      </c>
      <c r="AC28" s="34">
        <v>0</v>
      </c>
    </row>
    <row r="29" spans="1:29" ht="13.5">
      <c r="A29" s="31" t="s">
        <v>1</v>
      </c>
      <c r="B29" s="32" t="s">
        <v>46</v>
      </c>
      <c r="C29" s="33" t="s">
        <v>47</v>
      </c>
      <c r="D29" s="34">
        <f t="shared" si="0"/>
        <v>2091</v>
      </c>
      <c r="E29" s="34">
        <f t="shared" si="1"/>
        <v>0</v>
      </c>
      <c r="F29" s="34">
        <v>0</v>
      </c>
      <c r="G29" s="34">
        <v>0</v>
      </c>
      <c r="H29" s="34">
        <f t="shared" si="2"/>
        <v>1669</v>
      </c>
      <c r="I29" s="34">
        <v>1669</v>
      </c>
      <c r="J29" s="34">
        <v>0</v>
      </c>
      <c r="K29" s="34">
        <f t="shared" si="3"/>
        <v>422</v>
      </c>
      <c r="L29" s="34">
        <v>0</v>
      </c>
      <c r="M29" s="34">
        <v>422</v>
      </c>
      <c r="N29" s="34">
        <f t="shared" si="4"/>
        <v>2097</v>
      </c>
      <c r="O29" s="34">
        <f t="shared" si="5"/>
        <v>1669</v>
      </c>
      <c r="P29" s="34">
        <v>1551</v>
      </c>
      <c r="Q29" s="34">
        <v>0</v>
      </c>
      <c r="R29" s="34">
        <v>118</v>
      </c>
      <c r="S29" s="34">
        <v>0</v>
      </c>
      <c r="T29" s="34">
        <v>0</v>
      </c>
      <c r="U29" s="34">
        <f t="shared" si="6"/>
        <v>422</v>
      </c>
      <c r="V29" s="34">
        <v>392</v>
      </c>
      <c r="W29" s="34">
        <v>0</v>
      </c>
      <c r="X29" s="34">
        <v>30</v>
      </c>
      <c r="Y29" s="34">
        <v>0</v>
      </c>
      <c r="Z29" s="34">
        <v>0</v>
      </c>
      <c r="AA29" s="34">
        <f t="shared" si="7"/>
        <v>6</v>
      </c>
      <c r="AB29" s="34">
        <v>6</v>
      </c>
      <c r="AC29" s="34">
        <v>0</v>
      </c>
    </row>
    <row r="30" spans="1:29" ht="13.5">
      <c r="A30" s="31" t="s">
        <v>1</v>
      </c>
      <c r="B30" s="32" t="s">
        <v>48</v>
      </c>
      <c r="C30" s="33" t="s">
        <v>49</v>
      </c>
      <c r="D30" s="34">
        <f t="shared" si="0"/>
        <v>4451</v>
      </c>
      <c r="E30" s="34">
        <f t="shared" si="1"/>
        <v>0</v>
      </c>
      <c r="F30" s="34">
        <v>0</v>
      </c>
      <c r="G30" s="34">
        <v>0</v>
      </c>
      <c r="H30" s="34">
        <f t="shared" si="2"/>
        <v>3053</v>
      </c>
      <c r="I30" s="34">
        <v>3037</v>
      </c>
      <c r="J30" s="34">
        <v>16</v>
      </c>
      <c r="K30" s="34">
        <f t="shared" si="3"/>
        <v>1398</v>
      </c>
      <c r="L30" s="34">
        <v>0</v>
      </c>
      <c r="M30" s="34">
        <v>1398</v>
      </c>
      <c r="N30" s="34">
        <f t="shared" si="4"/>
        <v>4451</v>
      </c>
      <c r="O30" s="34">
        <f t="shared" si="5"/>
        <v>3037</v>
      </c>
      <c r="P30" s="34">
        <v>3037</v>
      </c>
      <c r="Q30" s="34">
        <v>0</v>
      </c>
      <c r="R30" s="34">
        <v>0</v>
      </c>
      <c r="S30" s="34">
        <v>0</v>
      </c>
      <c r="T30" s="34">
        <v>0</v>
      </c>
      <c r="U30" s="34">
        <f t="shared" si="6"/>
        <v>1414</v>
      </c>
      <c r="V30" s="34">
        <v>1414</v>
      </c>
      <c r="W30" s="34">
        <v>0</v>
      </c>
      <c r="X30" s="34">
        <v>0</v>
      </c>
      <c r="Y30" s="34">
        <v>0</v>
      </c>
      <c r="Z30" s="34">
        <v>0</v>
      </c>
      <c r="AA30" s="34">
        <f t="shared" si="7"/>
        <v>0</v>
      </c>
      <c r="AB30" s="34">
        <v>0</v>
      </c>
      <c r="AC30" s="34">
        <v>0</v>
      </c>
    </row>
    <row r="31" spans="1:29" ht="13.5">
      <c r="A31" s="31" t="s">
        <v>1</v>
      </c>
      <c r="B31" s="32" t="s">
        <v>50</v>
      </c>
      <c r="C31" s="33" t="s">
        <v>0</v>
      </c>
      <c r="D31" s="34">
        <f t="shared" si="0"/>
        <v>3178</v>
      </c>
      <c r="E31" s="34">
        <f t="shared" si="1"/>
        <v>0</v>
      </c>
      <c r="F31" s="34">
        <v>0</v>
      </c>
      <c r="G31" s="34">
        <v>0</v>
      </c>
      <c r="H31" s="34">
        <f t="shared" si="2"/>
        <v>1735</v>
      </c>
      <c r="I31" s="34">
        <v>1695</v>
      </c>
      <c r="J31" s="34">
        <v>40</v>
      </c>
      <c r="K31" s="34">
        <f t="shared" si="3"/>
        <v>1443</v>
      </c>
      <c r="L31" s="34">
        <v>0</v>
      </c>
      <c r="M31" s="34">
        <v>1443</v>
      </c>
      <c r="N31" s="34">
        <f t="shared" si="4"/>
        <v>3267</v>
      </c>
      <c r="O31" s="34">
        <f t="shared" si="5"/>
        <v>1695</v>
      </c>
      <c r="P31" s="34">
        <v>1695</v>
      </c>
      <c r="Q31" s="34">
        <v>0</v>
      </c>
      <c r="R31" s="34">
        <v>0</v>
      </c>
      <c r="S31" s="34">
        <v>0</v>
      </c>
      <c r="T31" s="34">
        <v>0</v>
      </c>
      <c r="U31" s="34">
        <f t="shared" si="6"/>
        <v>1483</v>
      </c>
      <c r="V31" s="34">
        <v>1483</v>
      </c>
      <c r="W31" s="34">
        <v>0</v>
      </c>
      <c r="X31" s="34">
        <v>0</v>
      </c>
      <c r="Y31" s="34">
        <v>0</v>
      </c>
      <c r="Z31" s="34">
        <v>0</v>
      </c>
      <c r="AA31" s="34">
        <f t="shared" si="7"/>
        <v>89</v>
      </c>
      <c r="AB31" s="34">
        <v>89</v>
      </c>
      <c r="AC31" s="34">
        <v>0</v>
      </c>
    </row>
    <row r="32" spans="1:29" ht="13.5">
      <c r="A32" s="31" t="s">
        <v>1</v>
      </c>
      <c r="B32" s="32" t="s">
        <v>51</v>
      </c>
      <c r="C32" s="33" t="s">
        <v>52</v>
      </c>
      <c r="D32" s="34">
        <f t="shared" si="0"/>
        <v>7339</v>
      </c>
      <c r="E32" s="34">
        <f t="shared" si="1"/>
        <v>3266</v>
      </c>
      <c r="F32" s="34">
        <v>3266</v>
      </c>
      <c r="G32" s="34">
        <v>0</v>
      </c>
      <c r="H32" s="34">
        <f t="shared" si="2"/>
        <v>4073</v>
      </c>
      <c r="I32" s="34">
        <v>938</v>
      </c>
      <c r="J32" s="34">
        <v>3135</v>
      </c>
      <c r="K32" s="34">
        <f t="shared" si="3"/>
        <v>0</v>
      </c>
      <c r="L32" s="34">
        <v>0</v>
      </c>
      <c r="M32" s="34">
        <v>0</v>
      </c>
      <c r="N32" s="34">
        <f t="shared" si="4"/>
        <v>13752</v>
      </c>
      <c r="O32" s="34">
        <f t="shared" si="5"/>
        <v>9679</v>
      </c>
      <c r="P32" s="34">
        <v>3266</v>
      </c>
      <c r="Q32" s="34">
        <v>6413</v>
      </c>
      <c r="R32" s="34">
        <v>0</v>
      </c>
      <c r="S32" s="34">
        <v>0</v>
      </c>
      <c r="T32" s="34">
        <v>0</v>
      </c>
      <c r="U32" s="34">
        <f t="shared" si="6"/>
        <v>4073</v>
      </c>
      <c r="V32" s="34">
        <v>4073</v>
      </c>
      <c r="W32" s="34">
        <v>0</v>
      </c>
      <c r="X32" s="34">
        <v>0</v>
      </c>
      <c r="Y32" s="34">
        <v>0</v>
      </c>
      <c r="Z32" s="34">
        <v>0</v>
      </c>
      <c r="AA32" s="34">
        <f t="shared" si="7"/>
        <v>0</v>
      </c>
      <c r="AB32" s="34">
        <v>0</v>
      </c>
      <c r="AC32" s="34">
        <v>0</v>
      </c>
    </row>
    <row r="33" spans="1:29" ht="13.5">
      <c r="A33" s="31" t="s">
        <v>1</v>
      </c>
      <c r="B33" s="32" t="s">
        <v>53</v>
      </c>
      <c r="C33" s="33" t="s">
        <v>54</v>
      </c>
      <c r="D33" s="34">
        <f t="shared" si="0"/>
        <v>4864</v>
      </c>
      <c r="E33" s="34">
        <f t="shared" si="1"/>
        <v>4516</v>
      </c>
      <c r="F33" s="34">
        <v>4516</v>
      </c>
      <c r="G33" s="34">
        <v>0</v>
      </c>
      <c r="H33" s="34">
        <f t="shared" si="2"/>
        <v>348</v>
      </c>
      <c r="I33" s="34">
        <v>0</v>
      </c>
      <c r="J33" s="34">
        <v>348</v>
      </c>
      <c r="K33" s="34">
        <f t="shared" si="3"/>
        <v>0</v>
      </c>
      <c r="L33" s="34">
        <v>0</v>
      </c>
      <c r="M33" s="34">
        <v>0</v>
      </c>
      <c r="N33" s="34">
        <f t="shared" si="4"/>
        <v>4864</v>
      </c>
      <c r="O33" s="34">
        <f t="shared" si="5"/>
        <v>4516</v>
      </c>
      <c r="P33" s="34">
        <v>4516</v>
      </c>
      <c r="Q33" s="34">
        <v>0</v>
      </c>
      <c r="R33" s="34">
        <v>0</v>
      </c>
      <c r="S33" s="34">
        <v>0</v>
      </c>
      <c r="T33" s="34">
        <v>0</v>
      </c>
      <c r="U33" s="34">
        <f t="shared" si="6"/>
        <v>348</v>
      </c>
      <c r="V33" s="34">
        <v>348</v>
      </c>
      <c r="W33" s="34">
        <v>0</v>
      </c>
      <c r="X33" s="34">
        <v>0</v>
      </c>
      <c r="Y33" s="34">
        <v>0</v>
      </c>
      <c r="Z33" s="34">
        <v>0</v>
      </c>
      <c r="AA33" s="34">
        <f t="shared" si="7"/>
        <v>0</v>
      </c>
      <c r="AB33" s="34">
        <v>0</v>
      </c>
      <c r="AC33" s="34">
        <v>0</v>
      </c>
    </row>
    <row r="34" spans="1:29" ht="13.5">
      <c r="A34" s="31" t="s">
        <v>1</v>
      </c>
      <c r="B34" s="32" t="s">
        <v>55</v>
      </c>
      <c r="C34" s="33" t="s">
        <v>56</v>
      </c>
      <c r="D34" s="34">
        <f t="shared" si="0"/>
        <v>1487</v>
      </c>
      <c r="E34" s="34">
        <f t="shared" si="1"/>
        <v>0</v>
      </c>
      <c r="F34" s="34">
        <v>0</v>
      </c>
      <c r="G34" s="34">
        <v>0</v>
      </c>
      <c r="H34" s="34">
        <f t="shared" si="2"/>
        <v>1487</v>
      </c>
      <c r="I34" s="34">
        <v>1405</v>
      </c>
      <c r="J34" s="34">
        <v>82</v>
      </c>
      <c r="K34" s="34">
        <f t="shared" si="3"/>
        <v>0</v>
      </c>
      <c r="L34" s="34">
        <v>0</v>
      </c>
      <c r="M34" s="34">
        <v>0</v>
      </c>
      <c r="N34" s="34">
        <f t="shared" si="4"/>
        <v>1487</v>
      </c>
      <c r="O34" s="34">
        <f t="shared" si="5"/>
        <v>1405</v>
      </c>
      <c r="P34" s="34">
        <v>1405</v>
      </c>
      <c r="Q34" s="34">
        <v>0</v>
      </c>
      <c r="R34" s="34">
        <v>0</v>
      </c>
      <c r="S34" s="34">
        <v>0</v>
      </c>
      <c r="T34" s="34">
        <v>0</v>
      </c>
      <c r="U34" s="34">
        <f t="shared" si="6"/>
        <v>82</v>
      </c>
      <c r="V34" s="34">
        <v>82</v>
      </c>
      <c r="W34" s="34">
        <v>0</v>
      </c>
      <c r="X34" s="34">
        <v>0</v>
      </c>
      <c r="Y34" s="34">
        <v>0</v>
      </c>
      <c r="Z34" s="34">
        <v>0</v>
      </c>
      <c r="AA34" s="34">
        <f t="shared" si="7"/>
        <v>0</v>
      </c>
      <c r="AB34" s="34">
        <v>0</v>
      </c>
      <c r="AC34" s="34">
        <v>0</v>
      </c>
    </row>
    <row r="35" spans="1:29" ht="13.5">
      <c r="A35" s="31" t="s">
        <v>1</v>
      </c>
      <c r="B35" s="32" t="s">
        <v>57</v>
      </c>
      <c r="C35" s="33" t="s">
        <v>58</v>
      </c>
      <c r="D35" s="34">
        <f t="shared" si="0"/>
        <v>3170</v>
      </c>
      <c r="E35" s="34">
        <f t="shared" si="1"/>
        <v>2903</v>
      </c>
      <c r="F35" s="34">
        <v>1528</v>
      </c>
      <c r="G35" s="34">
        <v>1375</v>
      </c>
      <c r="H35" s="34">
        <f t="shared" si="2"/>
        <v>267</v>
      </c>
      <c r="I35" s="34">
        <v>0</v>
      </c>
      <c r="J35" s="34">
        <v>267</v>
      </c>
      <c r="K35" s="34">
        <f t="shared" si="3"/>
        <v>0</v>
      </c>
      <c r="L35" s="34">
        <v>0</v>
      </c>
      <c r="M35" s="34">
        <v>0</v>
      </c>
      <c r="N35" s="34">
        <f t="shared" si="4"/>
        <v>3170</v>
      </c>
      <c r="O35" s="34">
        <f t="shared" si="5"/>
        <v>1528</v>
      </c>
      <c r="P35" s="34">
        <v>1528</v>
      </c>
      <c r="Q35" s="34">
        <v>0</v>
      </c>
      <c r="R35" s="34">
        <v>0</v>
      </c>
      <c r="S35" s="34">
        <v>0</v>
      </c>
      <c r="T35" s="34">
        <v>0</v>
      </c>
      <c r="U35" s="34">
        <f t="shared" si="6"/>
        <v>1642</v>
      </c>
      <c r="V35" s="34">
        <v>1642</v>
      </c>
      <c r="W35" s="34">
        <v>0</v>
      </c>
      <c r="X35" s="34">
        <v>0</v>
      </c>
      <c r="Y35" s="34">
        <v>0</v>
      </c>
      <c r="Z35" s="34">
        <v>0</v>
      </c>
      <c r="AA35" s="34">
        <f t="shared" si="7"/>
        <v>0</v>
      </c>
      <c r="AB35" s="34">
        <v>0</v>
      </c>
      <c r="AC35" s="34">
        <v>0</v>
      </c>
    </row>
    <row r="36" spans="1:29" ht="13.5">
      <c r="A36" s="31" t="s">
        <v>1</v>
      </c>
      <c r="B36" s="32" t="s">
        <v>59</v>
      </c>
      <c r="C36" s="33" t="s">
        <v>137</v>
      </c>
      <c r="D36" s="34">
        <f t="shared" si="0"/>
        <v>3121</v>
      </c>
      <c r="E36" s="34">
        <f t="shared" si="1"/>
        <v>2</v>
      </c>
      <c r="F36" s="34">
        <v>2</v>
      </c>
      <c r="G36" s="34">
        <v>0</v>
      </c>
      <c r="H36" s="34">
        <f t="shared" si="2"/>
        <v>3119</v>
      </c>
      <c r="I36" s="34">
        <v>1901</v>
      </c>
      <c r="J36" s="34">
        <v>1218</v>
      </c>
      <c r="K36" s="34">
        <f t="shared" si="3"/>
        <v>0</v>
      </c>
      <c r="L36" s="34">
        <v>0</v>
      </c>
      <c r="M36" s="34">
        <v>0</v>
      </c>
      <c r="N36" s="34">
        <f t="shared" si="4"/>
        <v>3121</v>
      </c>
      <c r="O36" s="34">
        <f t="shared" si="5"/>
        <v>1903</v>
      </c>
      <c r="P36" s="34">
        <v>1903</v>
      </c>
      <c r="Q36" s="34">
        <v>0</v>
      </c>
      <c r="R36" s="34">
        <v>0</v>
      </c>
      <c r="S36" s="34">
        <v>0</v>
      </c>
      <c r="T36" s="34">
        <v>0</v>
      </c>
      <c r="U36" s="34">
        <f t="shared" si="6"/>
        <v>1218</v>
      </c>
      <c r="V36" s="34">
        <v>1218</v>
      </c>
      <c r="W36" s="34">
        <v>0</v>
      </c>
      <c r="X36" s="34">
        <v>0</v>
      </c>
      <c r="Y36" s="34">
        <v>0</v>
      </c>
      <c r="Z36" s="34">
        <v>0</v>
      </c>
      <c r="AA36" s="34">
        <f t="shared" si="7"/>
        <v>0</v>
      </c>
      <c r="AB36" s="34">
        <v>0</v>
      </c>
      <c r="AC36" s="34">
        <v>0</v>
      </c>
    </row>
    <row r="37" spans="1:29" ht="13.5">
      <c r="A37" s="31" t="s">
        <v>1</v>
      </c>
      <c r="B37" s="32" t="s">
        <v>60</v>
      </c>
      <c r="C37" s="33" t="s">
        <v>61</v>
      </c>
      <c r="D37" s="34">
        <f t="shared" si="0"/>
        <v>1199</v>
      </c>
      <c r="E37" s="34">
        <f t="shared" si="1"/>
        <v>0</v>
      </c>
      <c r="F37" s="34">
        <v>0</v>
      </c>
      <c r="G37" s="34">
        <v>0</v>
      </c>
      <c r="H37" s="34">
        <f t="shared" si="2"/>
        <v>1199</v>
      </c>
      <c r="I37" s="34">
        <v>855</v>
      </c>
      <c r="J37" s="34">
        <v>344</v>
      </c>
      <c r="K37" s="34">
        <f t="shared" si="3"/>
        <v>0</v>
      </c>
      <c r="L37" s="34">
        <v>0</v>
      </c>
      <c r="M37" s="34">
        <v>0</v>
      </c>
      <c r="N37" s="34">
        <f t="shared" si="4"/>
        <v>1199</v>
      </c>
      <c r="O37" s="34">
        <f t="shared" si="5"/>
        <v>855</v>
      </c>
      <c r="P37" s="34">
        <v>855</v>
      </c>
      <c r="Q37" s="34">
        <v>0</v>
      </c>
      <c r="R37" s="34">
        <v>0</v>
      </c>
      <c r="S37" s="34">
        <v>0</v>
      </c>
      <c r="T37" s="34">
        <v>0</v>
      </c>
      <c r="U37" s="34">
        <f t="shared" si="6"/>
        <v>344</v>
      </c>
      <c r="V37" s="34">
        <v>344</v>
      </c>
      <c r="W37" s="34">
        <v>0</v>
      </c>
      <c r="X37" s="34">
        <v>0</v>
      </c>
      <c r="Y37" s="34">
        <v>0</v>
      </c>
      <c r="Z37" s="34">
        <v>0</v>
      </c>
      <c r="AA37" s="34">
        <f t="shared" si="7"/>
        <v>0</v>
      </c>
      <c r="AB37" s="34">
        <v>0</v>
      </c>
      <c r="AC37" s="34">
        <v>0</v>
      </c>
    </row>
    <row r="38" spans="1:29" ht="13.5">
      <c r="A38" s="31" t="s">
        <v>1</v>
      </c>
      <c r="B38" s="32" t="s">
        <v>62</v>
      </c>
      <c r="C38" s="33" t="s">
        <v>111</v>
      </c>
      <c r="D38" s="34">
        <f t="shared" si="0"/>
        <v>2005</v>
      </c>
      <c r="E38" s="34">
        <f t="shared" si="1"/>
        <v>0</v>
      </c>
      <c r="F38" s="34">
        <v>0</v>
      </c>
      <c r="G38" s="34">
        <v>0</v>
      </c>
      <c r="H38" s="34">
        <f t="shared" si="2"/>
        <v>1270</v>
      </c>
      <c r="I38" s="34">
        <v>1270</v>
      </c>
      <c r="J38" s="34">
        <v>0</v>
      </c>
      <c r="K38" s="34">
        <f t="shared" si="3"/>
        <v>735</v>
      </c>
      <c r="L38" s="34">
        <v>0</v>
      </c>
      <c r="M38" s="34">
        <v>735</v>
      </c>
      <c r="N38" s="34">
        <f t="shared" si="4"/>
        <v>2393</v>
      </c>
      <c r="O38" s="34">
        <f t="shared" si="5"/>
        <v>1270</v>
      </c>
      <c r="P38" s="34">
        <v>0</v>
      </c>
      <c r="Q38" s="34">
        <v>1270</v>
      </c>
      <c r="R38" s="34">
        <v>0</v>
      </c>
      <c r="S38" s="34">
        <v>0</v>
      </c>
      <c r="T38" s="34">
        <v>0</v>
      </c>
      <c r="U38" s="34">
        <f t="shared" si="6"/>
        <v>735</v>
      </c>
      <c r="V38" s="34">
        <v>0</v>
      </c>
      <c r="W38" s="34">
        <v>735</v>
      </c>
      <c r="X38" s="34">
        <v>0</v>
      </c>
      <c r="Y38" s="34">
        <v>0</v>
      </c>
      <c r="Z38" s="34">
        <v>0</v>
      </c>
      <c r="AA38" s="34">
        <f t="shared" si="7"/>
        <v>388</v>
      </c>
      <c r="AB38" s="34">
        <v>388</v>
      </c>
      <c r="AC38" s="34">
        <v>0</v>
      </c>
    </row>
    <row r="39" spans="1:29" ht="13.5">
      <c r="A39" s="31" t="s">
        <v>1</v>
      </c>
      <c r="B39" s="32" t="s">
        <v>63</v>
      </c>
      <c r="C39" s="33" t="s">
        <v>64</v>
      </c>
      <c r="D39" s="34">
        <f t="shared" si="0"/>
        <v>1955</v>
      </c>
      <c r="E39" s="34">
        <f t="shared" si="1"/>
        <v>0</v>
      </c>
      <c r="F39" s="34">
        <v>0</v>
      </c>
      <c r="G39" s="34">
        <v>0</v>
      </c>
      <c r="H39" s="34">
        <f t="shared" si="2"/>
        <v>1019</v>
      </c>
      <c r="I39" s="34">
        <v>1019</v>
      </c>
      <c r="J39" s="34">
        <v>0</v>
      </c>
      <c r="K39" s="34">
        <f t="shared" si="3"/>
        <v>936</v>
      </c>
      <c r="L39" s="34">
        <v>0</v>
      </c>
      <c r="M39" s="34">
        <v>936</v>
      </c>
      <c r="N39" s="34">
        <f t="shared" si="4"/>
        <v>2452</v>
      </c>
      <c r="O39" s="34">
        <f t="shared" si="5"/>
        <v>1019</v>
      </c>
      <c r="P39" s="34">
        <v>0</v>
      </c>
      <c r="Q39" s="34">
        <v>1019</v>
      </c>
      <c r="R39" s="34">
        <v>0</v>
      </c>
      <c r="S39" s="34">
        <v>0</v>
      </c>
      <c r="T39" s="34">
        <v>0</v>
      </c>
      <c r="U39" s="34">
        <f t="shared" si="6"/>
        <v>936</v>
      </c>
      <c r="V39" s="34">
        <v>0</v>
      </c>
      <c r="W39" s="34">
        <v>936</v>
      </c>
      <c r="X39" s="34">
        <v>0</v>
      </c>
      <c r="Y39" s="34">
        <v>0</v>
      </c>
      <c r="Z39" s="34">
        <v>0</v>
      </c>
      <c r="AA39" s="34">
        <f t="shared" si="7"/>
        <v>497</v>
      </c>
      <c r="AB39" s="34">
        <v>497</v>
      </c>
      <c r="AC39" s="34">
        <v>0</v>
      </c>
    </row>
    <row r="40" spans="1:29" ht="13.5">
      <c r="A40" s="31" t="s">
        <v>1</v>
      </c>
      <c r="B40" s="32" t="s">
        <v>65</v>
      </c>
      <c r="C40" s="33" t="s">
        <v>109</v>
      </c>
      <c r="D40" s="34">
        <f t="shared" si="0"/>
        <v>1868</v>
      </c>
      <c r="E40" s="34">
        <f t="shared" si="1"/>
        <v>0</v>
      </c>
      <c r="F40" s="34">
        <v>0</v>
      </c>
      <c r="G40" s="34">
        <v>0</v>
      </c>
      <c r="H40" s="34">
        <f t="shared" si="2"/>
        <v>1170</v>
      </c>
      <c r="I40" s="34">
        <v>1170</v>
      </c>
      <c r="J40" s="34">
        <v>0</v>
      </c>
      <c r="K40" s="34">
        <f t="shared" si="3"/>
        <v>698</v>
      </c>
      <c r="L40" s="34">
        <v>0</v>
      </c>
      <c r="M40" s="34">
        <v>698</v>
      </c>
      <c r="N40" s="34">
        <f t="shared" si="4"/>
        <v>2106</v>
      </c>
      <c r="O40" s="34">
        <f t="shared" si="5"/>
        <v>1170</v>
      </c>
      <c r="P40" s="34">
        <v>0</v>
      </c>
      <c r="Q40" s="34">
        <v>1170</v>
      </c>
      <c r="R40" s="34">
        <v>0</v>
      </c>
      <c r="S40" s="34">
        <v>0</v>
      </c>
      <c r="T40" s="34">
        <v>0</v>
      </c>
      <c r="U40" s="34">
        <f t="shared" si="6"/>
        <v>698</v>
      </c>
      <c r="V40" s="34">
        <v>0</v>
      </c>
      <c r="W40" s="34">
        <v>698</v>
      </c>
      <c r="X40" s="34">
        <v>0</v>
      </c>
      <c r="Y40" s="34">
        <v>0</v>
      </c>
      <c r="Z40" s="34">
        <v>0</v>
      </c>
      <c r="AA40" s="34">
        <f t="shared" si="7"/>
        <v>238</v>
      </c>
      <c r="AB40" s="34">
        <v>238</v>
      </c>
      <c r="AC40" s="34">
        <v>0</v>
      </c>
    </row>
    <row r="41" spans="1:29" ht="13.5">
      <c r="A41" s="31" t="s">
        <v>1</v>
      </c>
      <c r="B41" s="32" t="s">
        <v>66</v>
      </c>
      <c r="C41" s="33" t="s">
        <v>67</v>
      </c>
      <c r="D41" s="34">
        <f t="shared" si="0"/>
        <v>5286</v>
      </c>
      <c r="E41" s="34">
        <f t="shared" si="1"/>
        <v>4934</v>
      </c>
      <c r="F41" s="34">
        <v>4675</v>
      </c>
      <c r="G41" s="34">
        <v>259</v>
      </c>
      <c r="H41" s="34">
        <f t="shared" si="2"/>
        <v>352</v>
      </c>
      <c r="I41" s="34">
        <v>0</v>
      </c>
      <c r="J41" s="34">
        <v>352</v>
      </c>
      <c r="K41" s="34">
        <f t="shared" si="3"/>
        <v>0</v>
      </c>
      <c r="L41" s="34">
        <v>0</v>
      </c>
      <c r="M41" s="34">
        <v>0</v>
      </c>
      <c r="N41" s="34">
        <f t="shared" si="4"/>
        <v>5427</v>
      </c>
      <c r="O41" s="34">
        <f t="shared" si="5"/>
        <v>4675</v>
      </c>
      <c r="P41" s="34">
        <v>4675</v>
      </c>
      <c r="Q41" s="34">
        <v>0</v>
      </c>
      <c r="R41" s="34">
        <v>0</v>
      </c>
      <c r="S41" s="34">
        <v>0</v>
      </c>
      <c r="T41" s="34">
        <v>0</v>
      </c>
      <c r="U41" s="34">
        <f t="shared" si="6"/>
        <v>611</v>
      </c>
      <c r="V41" s="34">
        <v>611</v>
      </c>
      <c r="W41" s="34">
        <v>0</v>
      </c>
      <c r="X41" s="34">
        <v>0</v>
      </c>
      <c r="Y41" s="34">
        <v>0</v>
      </c>
      <c r="Z41" s="34">
        <v>0</v>
      </c>
      <c r="AA41" s="34">
        <f t="shared" si="7"/>
        <v>141</v>
      </c>
      <c r="AB41" s="34">
        <v>141</v>
      </c>
      <c r="AC41" s="34">
        <v>0</v>
      </c>
    </row>
    <row r="42" spans="1:29" ht="13.5">
      <c r="A42" s="31" t="s">
        <v>1</v>
      </c>
      <c r="B42" s="32" t="s">
        <v>68</v>
      </c>
      <c r="C42" s="33" t="s">
        <v>69</v>
      </c>
      <c r="D42" s="34">
        <f t="shared" si="0"/>
        <v>4252</v>
      </c>
      <c r="E42" s="34">
        <f t="shared" si="1"/>
        <v>3734</v>
      </c>
      <c r="F42" s="34">
        <v>3185</v>
      </c>
      <c r="G42" s="34">
        <v>549</v>
      </c>
      <c r="H42" s="34">
        <f t="shared" si="2"/>
        <v>0</v>
      </c>
      <c r="I42" s="34">
        <v>0</v>
      </c>
      <c r="J42" s="34">
        <v>0</v>
      </c>
      <c r="K42" s="34">
        <f t="shared" si="3"/>
        <v>518</v>
      </c>
      <c r="L42" s="34">
        <v>0</v>
      </c>
      <c r="M42" s="34">
        <v>518</v>
      </c>
      <c r="N42" s="34">
        <f t="shared" si="4"/>
        <v>4409</v>
      </c>
      <c r="O42" s="34">
        <f t="shared" si="5"/>
        <v>3185</v>
      </c>
      <c r="P42" s="34">
        <v>3185</v>
      </c>
      <c r="Q42" s="34">
        <v>0</v>
      </c>
      <c r="R42" s="34">
        <v>0</v>
      </c>
      <c r="S42" s="34">
        <v>0</v>
      </c>
      <c r="T42" s="34">
        <v>0</v>
      </c>
      <c r="U42" s="34">
        <f t="shared" si="6"/>
        <v>1067</v>
      </c>
      <c r="V42" s="34">
        <v>1067</v>
      </c>
      <c r="W42" s="34">
        <v>0</v>
      </c>
      <c r="X42" s="34">
        <v>0</v>
      </c>
      <c r="Y42" s="34">
        <v>0</v>
      </c>
      <c r="Z42" s="34">
        <v>0</v>
      </c>
      <c r="AA42" s="34">
        <f t="shared" si="7"/>
        <v>157</v>
      </c>
      <c r="AB42" s="34">
        <v>157</v>
      </c>
      <c r="AC42" s="34">
        <v>0</v>
      </c>
    </row>
    <row r="43" spans="1:29" ht="13.5">
      <c r="A43" s="31" t="s">
        <v>1</v>
      </c>
      <c r="B43" s="32" t="s">
        <v>70</v>
      </c>
      <c r="C43" s="33" t="s">
        <v>71</v>
      </c>
      <c r="D43" s="34">
        <f t="shared" si="0"/>
        <v>2411</v>
      </c>
      <c r="E43" s="34">
        <f t="shared" si="1"/>
        <v>0</v>
      </c>
      <c r="F43" s="34">
        <v>0</v>
      </c>
      <c r="G43" s="34">
        <v>0</v>
      </c>
      <c r="H43" s="34">
        <f t="shared" si="2"/>
        <v>2052</v>
      </c>
      <c r="I43" s="34">
        <v>2052</v>
      </c>
      <c r="J43" s="34">
        <v>0</v>
      </c>
      <c r="K43" s="34">
        <f t="shared" si="3"/>
        <v>359</v>
      </c>
      <c r="L43" s="34">
        <v>0</v>
      </c>
      <c r="M43" s="34">
        <v>359</v>
      </c>
      <c r="N43" s="34">
        <f t="shared" si="4"/>
        <v>3035</v>
      </c>
      <c r="O43" s="34">
        <f t="shared" si="5"/>
        <v>2052</v>
      </c>
      <c r="P43" s="34">
        <v>2052</v>
      </c>
      <c r="Q43" s="34">
        <v>0</v>
      </c>
      <c r="R43" s="34">
        <v>0</v>
      </c>
      <c r="S43" s="34">
        <v>0</v>
      </c>
      <c r="T43" s="34">
        <v>0</v>
      </c>
      <c r="U43" s="34">
        <f t="shared" si="6"/>
        <v>359</v>
      </c>
      <c r="V43" s="34">
        <v>359</v>
      </c>
      <c r="W43" s="34">
        <v>0</v>
      </c>
      <c r="X43" s="34">
        <v>0</v>
      </c>
      <c r="Y43" s="34">
        <v>0</v>
      </c>
      <c r="Z43" s="34">
        <v>0</v>
      </c>
      <c r="AA43" s="34">
        <f t="shared" si="7"/>
        <v>624</v>
      </c>
      <c r="AB43" s="34">
        <v>624</v>
      </c>
      <c r="AC43" s="34">
        <v>0</v>
      </c>
    </row>
    <row r="44" spans="1:29" ht="13.5">
      <c r="A44" s="31" t="s">
        <v>1</v>
      </c>
      <c r="B44" s="32" t="s">
        <v>72</v>
      </c>
      <c r="C44" s="33" t="s">
        <v>73</v>
      </c>
      <c r="D44" s="34">
        <f t="shared" si="0"/>
        <v>8284</v>
      </c>
      <c r="E44" s="34">
        <f t="shared" si="1"/>
        <v>8001</v>
      </c>
      <c r="F44" s="34">
        <v>7606</v>
      </c>
      <c r="G44" s="34">
        <v>395</v>
      </c>
      <c r="H44" s="34">
        <f t="shared" si="2"/>
        <v>0</v>
      </c>
      <c r="I44" s="34">
        <v>0</v>
      </c>
      <c r="J44" s="34">
        <v>0</v>
      </c>
      <c r="K44" s="34">
        <f t="shared" si="3"/>
        <v>283</v>
      </c>
      <c r="L44" s="34">
        <v>0</v>
      </c>
      <c r="M44" s="34">
        <v>283</v>
      </c>
      <c r="N44" s="34">
        <f t="shared" si="4"/>
        <v>8626</v>
      </c>
      <c r="O44" s="34">
        <f t="shared" si="5"/>
        <v>7606</v>
      </c>
      <c r="P44" s="34">
        <v>7606</v>
      </c>
      <c r="Q44" s="34">
        <v>0</v>
      </c>
      <c r="R44" s="34">
        <v>0</v>
      </c>
      <c r="S44" s="34">
        <v>0</v>
      </c>
      <c r="T44" s="34">
        <v>0</v>
      </c>
      <c r="U44" s="34">
        <f t="shared" si="6"/>
        <v>678</v>
      </c>
      <c r="V44" s="34">
        <v>678</v>
      </c>
      <c r="W44" s="34">
        <v>0</v>
      </c>
      <c r="X44" s="34">
        <v>0</v>
      </c>
      <c r="Y44" s="34">
        <v>0</v>
      </c>
      <c r="Z44" s="34">
        <v>0</v>
      </c>
      <c r="AA44" s="34">
        <f t="shared" si="7"/>
        <v>342</v>
      </c>
      <c r="AB44" s="34">
        <v>342</v>
      </c>
      <c r="AC44" s="34">
        <v>0</v>
      </c>
    </row>
    <row r="45" spans="1:29" ht="13.5">
      <c r="A45" s="31" t="s">
        <v>1</v>
      </c>
      <c r="B45" s="32" t="s">
        <v>74</v>
      </c>
      <c r="C45" s="33" t="s">
        <v>75</v>
      </c>
      <c r="D45" s="34">
        <f t="shared" si="0"/>
        <v>12451</v>
      </c>
      <c r="E45" s="34">
        <f t="shared" si="1"/>
        <v>0</v>
      </c>
      <c r="F45" s="34">
        <v>0</v>
      </c>
      <c r="G45" s="34">
        <v>0</v>
      </c>
      <c r="H45" s="34">
        <f t="shared" si="2"/>
        <v>9488</v>
      </c>
      <c r="I45" s="34">
        <v>9488</v>
      </c>
      <c r="J45" s="34">
        <v>0</v>
      </c>
      <c r="K45" s="34">
        <f t="shared" si="3"/>
        <v>2963</v>
      </c>
      <c r="L45" s="34">
        <v>0</v>
      </c>
      <c r="M45" s="34">
        <v>2963</v>
      </c>
      <c r="N45" s="34">
        <f t="shared" si="4"/>
        <v>12506</v>
      </c>
      <c r="O45" s="34">
        <f t="shared" si="5"/>
        <v>9488</v>
      </c>
      <c r="P45" s="34">
        <v>9488</v>
      </c>
      <c r="Q45" s="34">
        <v>0</v>
      </c>
      <c r="R45" s="34">
        <v>0</v>
      </c>
      <c r="S45" s="34">
        <v>0</v>
      </c>
      <c r="T45" s="34">
        <v>0</v>
      </c>
      <c r="U45" s="34">
        <f t="shared" si="6"/>
        <v>2963</v>
      </c>
      <c r="V45" s="34">
        <v>2963</v>
      </c>
      <c r="W45" s="34">
        <v>0</v>
      </c>
      <c r="X45" s="34">
        <v>0</v>
      </c>
      <c r="Y45" s="34">
        <v>0</v>
      </c>
      <c r="Z45" s="34">
        <v>0</v>
      </c>
      <c r="AA45" s="34">
        <f t="shared" si="7"/>
        <v>55</v>
      </c>
      <c r="AB45" s="34">
        <v>55</v>
      </c>
      <c r="AC45" s="34">
        <v>0</v>
      </c>
    </row>
    <row r="46" spans="1:29" ht="13.5">
      <c r="A46" s="31" t="s">
        <v>1</v>
      </c>
      <c r="B46" s="32" t="s">
        <v>76</v>
      </c>
      <c r="C46" s="33" t="s">
        <v>110</v>
      </c>
      <c r="D46" s="34">
        <f t="shared" si="0"/>
        <v>7864</v>
      </c>
      <c r="E46" s="34">
        <f t="shared" si="1"/>
        <v>0</v>
      </c>
      <c r="F46" s="34">
        <v>0</v>
      </c>
      <c r="G46" s="34">
        <v>0</v>
      </c>
      <c r="H46" s="34">
        <f t="shared" si="2"/>
        <v>6539</v>
      </c>
      <c r="I46" s="34">
        <v>6539</v>
      </c>
      <c r="J46" s="34">
        <v>0</v>
      </c>
      <c r="K46" s="34">
        <f t="shared" si="3"/>
        <v>1325</v>
      </c>
      <c r="L46" s="34">
        <v>0</v>
      </c>
      <c r="M46" s="34">
        <v>1325</v>
      </c>
      <c r="N46" s="34">
        <f t="shared" si="4"/>
        <v>8069</v>
      </c>
      <c r="O46" s="34">
        <f t="shared" si="5"/>
        <v>6539</v>
      </c>
      <c r="P46" s="34">
        <v>6539</v>
      </c>
      <c r="Q46" s="34">
        <v>0</v>
      </c>
      <c r="R46" s="34">
        <v>0</v>
      </c>
      <c r="S46" s="34">
        <v>0</v>
      </c>
      <c r="T46" s="34">
        <v>0</v>
      </c>
      <c r="U46" s="34">
        <f t="shared" si="6"/>
        <v>1325</v>
      </c>
      <c r="V46" s="34">
        <v>1325</v>
      </c>
      <c r="W46" s="34">
        <v>0</v>
      </c>
      <c r="X46" s="34">
        <v>0</v>
      </c>
      <c r="Y46" s="34">
        <v>0</v>
      </c>
      <c r="Z46" s="34">
        <v>0</v>
      </c>
      <c r="AA46" s="34">
        <f t="shared" si="7"/>
        <v>205</v>
      </c>
      <c r="AB46" s="34">
        <v>205</v>
      </c>
      <c r="AC46" s="34">
        <v>0</v>
      </c>
    </row>
    <row r="47" spans="1:29" ht="13.5">
      <c r="A47" s="31" t="s">
        <v>1</v>
      </c>
      <c r="B47" s="32" t="s">
        <v>77</v>
      </c>
      <c r="C47" s="33" t="s">
        <v>78</v>
      </c>
      <c r="D47" s="34">
        <f t="shared" si="0"/>
        <v>14817</v>
      </c>
      <c r="E47" s="34">
        <f t="shared" si="1"/>
        <v>12726</v>
      </c>
      <c r="F47" s="34">
        <v>12726</v>
      </c>
      <c r="G47" s="34">
        <v>0</v>
      </c>
      <c r="H47" s="34">
        <f t="shared" si="2"/>
        <v>0</v>
      </c>
      <c r="I47" s="34">
        <v>0</v>
      </c>
      <c r="J47" s="34">
        <v>0</v>
      </c>
      <c r="K47" s="34">
        <f t="shared" si="3"/>
        <v>2091</v>
      </c>
      <c r="L47" s="34">
        <v>0</v>
      </c>
      <c r="M47" s="34">
        <v>2091</v>
      </c>
      <c r="N47" s="34">
        <f t="shared" si="4"/>
        <v>14876</v>
      </c>
      <c r="O47" s="34">
        <f t="shared" si="5"/>
        <v>12726</v>
      </c>
      <c r="P47" s="34">
        <v>12726</v>
      </c>
      <c r="Q47" s="34">
        <v>0</v>
      </c>
      <c r="R47" s="34">
        <v>0</v>
      </c>
      <c r="S47" s="34">
        <v>0</v>
      </c>
      <c r="T47" s="34">
        <v>0</v>
      </c>
      <c r="U47" s="34">
        <f t="shared" si="6"/>
        <v>2091</v>
      </c>
      <c r="V47" s="34">
        <v>2091</v>
      </c>
      <c r="W47" s="34">
        <v>0</v>
      </c>
      <c r="X47" s="34">
        <v>0</v>
      </c>
      <c r="Y47" s="34">
        <v>0</v>
      </c>
      <c r="Z47" s="34">
        <v>0</v>
      </c>
      <c r="AA47" s="34">
        <f t="shared" si="7"/>
        <v>59</v>
      </c>
      <c r="AB47" s="34">
        <v>59</v>
      </c>
      <c r="AC47" s="34">
        <v>0</v>
      </c>
    </row>
    <row r="48" spans="1:29" ht="13.5">
      <c r="A48" s="31" t="s">
        <v>1</v>
      </c>
      <c r="B48" s="32" t="s">
        <v>79</v>
      </c>
      <c r="C48" s="33" t="s">
        <v>80</v>
      </c>
      <c r="D48" s="34">
        <f t="shared" si="0"/>
        <v>6089</v>
      </c>
      <c r="E48" s="34">
        <f t="shared" si="1"/>
        <v>0</v>
      </c>
      <c r="F48" s="34">
        <v>0</v>
      </c>
      <c r="G48" s="34">
        <v>0</v>
      </c>
      <c r="H48" s="34">
        <f t="shared" si="2"/>
        <v>4721</v>
      </c>
      <c r="I48" s="34">
        <v>4721</v>
      </c>
      <c r="J48" s="34">
        <v>0</v>
      </c>
      <c r="K48" s="34">
        <f t="shared" si="3"/>
        <v>1368</v>
      </c>
      <c r="L48" s="34">
        <v>0</v>
      </c>
      <c r="M48" s="34">
        <v>1368</v>
      </c>
      <c r="N48" s="34">
        <f t="shared" si="4"/>
        <v>6445</v>
      </c>
      <c r="O48" s="34">
        <f t="shared" si="5"/>
        <v>4721</v>
      </c>
      <c r="P48" s="34">
        <v>4721</v>
      </c>
      <c r="Q48" s="34">
        <v>0</v>
      </c>
      <c r="R48" s="34">
        <v>0</v>
      </c>
      <c r="S48" s="34">
        <v>0</v>
      </c>
      <c r="T48" s="34">
        <v>0</v>
      </c>
      <c r="U48" s="34">
        <f t="shared" si="6"/>
        <v>1368</v>
      </c>
      <c r="V48" s="34">
        <v>1368</v>
      </c>
      <c r="W48" s="34">
        <v>0</v>
      </c>
      <c r="X48" s="34">
        <v>0</v>
      </c>
      <c r="Y48" s="34">
        <v>0</v>
      </c>
      <c r="Z48" s="34">
        <v>0</v>
      </c>
      <c r="AA48" s="34">
        <f t="shared" si="7"/>
        <v>356</v>
      </c>
      <c r="AB48" s="34">
        <v>286</v>
      </c>
      <c r="AC48" s="34">
        <v>70</v>
      </c>
    </row>
    <row r="49" spans="1:29" ht="13.5">
      <c r="A49" s="31" t="s">
        <v>1</v>
      </c>
      <c r="B49" s="32" t="s">
        <v>81</v>
      </c>
      <c r="C49" s="33" t="s">
        <v>82</v>
      </c>
      <c r="D49" s="34">
        <f t="shared" si="0"/>
        <v>1373</v>
      </c>
      <c r="E49" s="34">
        <f t="shared" si="1"/>
        <v>0</v>
      </c>
      <c r="F49" s="34">
        <v>0</v>
      </c>
      <c r="G49" s="34">
        <v>0</v>
      </c>
      <c r="H49" s="34">
        <f t="shared" si="2"/>
        <v>990</v>
      </c>
      <c r="I49" s="34">
        <v>990</v>
      </c>
      <c r="J49" s="34">
        <v>0</v>
      </c>
      <c r="K49" s="34">
        <f t="shared" si="3"/>
        <v>383</v>
      </c>
      <c r="L49" s="34">
        <v>0</v>
      </c>
      <c r="M49" s="34">
        <v>383</v>
      </c>
      <c r="N49" s="34">
        <f t="shared" si="4"/>
        <v>1505</v>
      </c>
      <c r="O49" s="34">
        <f t="shared" si="5"/>
        <v>990</v>
      </c>
      <c r="P49" s="34">
        <v>990</v>
      </c>
      <c r="Q49" s="34">
        <v>0</v>
      </c>
      <c r="R49" s="34">
        <v>0</v>
      </c>
      <c r="S49" s="34">
        <v>0</v>
      </c>
      <c r="T49" s="34">
        <v>0</v>
      </c>
      <c r="U49" s="34">
        <f t="shared" si="6"/>
        <v>383</v>
      </c>
      <c r="V49" s="34">
        <v>383</v>
      </c>
      <c r="W49" s="34">
        <v>0</v>
      </c>
      <c r="X49" s="34">
        <v>0</v>
      </c>
      <c r="Y49" s="34">
        <v>0</v>
      </c>
      <c r="Z49" s="34">
        <v>0</v>
      </c>
      <c r="AA49" s="34">
        <f t="shared" si="7"/>
        <v>132</v>
      </c>
      <c r="AB49" s="34">
        <v>132</v>
      </c>
      <c r="AC49" s="34">
        <v>0</v>
      </c>
    </row>
    <row r="50" spans="1:29" ht="13.5">
      <c r="A50" s="31" t="s">
        <v>1</v>
      </c>
      <c r="B50" s="32" t="s">
        <v>83</v>
      </c>
      <c r="C50" s="33" t="s">
        <v>84</v>
      </c>
      <c r="D50" s="34">
        <f t="shared" si="0"/>
        <v>8294</v>
      </c>
      <c r="E50" s="34">
        <f t="shared" si="1"/>
        <v>0</v>
      </c>
      <c r="F50" s="34">
        <v>0</v>
      </c>
      <c r="G50" s="34">
        <v>0</v>
      </c>
      <c r="H50" s="34">
        <f t="shared" si="2"/>
        <v>0</v>
      </c>
      <c r="I50" s="34">
        <v>0</v>
      </c>
      <c r="J50" s="34">
        <v>0</v>
      </c>
      <c r="K50" s="34">
        <f t="shared" si="3"/>
        <v>8294</v>
      </c>
      <c r="L50" s="34">
        <v>6913</v>
      </c>
      <c r="M50" s="34">
        <v>1381</v>
      </c>
      <c r="N50" s="34">
        <f t="shared" si="4"/>
        <v>9494</v>
      </c>
      <c r="O50" s="34">
        <f t="shared" si="5"/>
        <v>7513</v>
      </c>
      <c r="P50" s="34">
        <v>6913</v>
      </c>
      <c r="Q50" s="34">
        <v>0</v>
      </c>
      <c r="R50" s="34">
        <v>0</v>
      </c>
      <c r="S50" s="34">
        <v>600</v>
      </c>
      <c r="T50" s="34">
        <v>0</v>
      </c>
      <c r="U50" s="34">
        <f t="shared" si="6"/>
        <v>1381</v>
      </c>
      <c r="V50" s="34">
        <v>1381</v>
      </c>
      <c r="W50" s="34">
        <v>0</v>
      </c>
      <c r="X50" s="34">
        <v>0</v>
      </c>
      <c r="Y50" s="34">
        <v>0</v>
      </c>
      <c r="Z50" s="34">
        <v>0</v>
      </c>
      <c r="AA50" s="34">
        <f t="shared" si="7"/>
        <v>600</v>
      </c>
      <c r="AB50" s="34">
        <v>600</v>
      </c>
      <c r="AC50" s="34">
        <v>0</v>
      </c>
    </row>
    <row r="51" spans="1:29" ht="13.5">
      <c r="A51" s="63" t="s">
        <v>86</v>
      </c>
      <c r="B51" s="64"/>
      <c r="C51" s="65"/>
      <c r="D51" s="34">
        <f>SUM(D7:D50)</f>
        <v>447177</v>
      </c>
      <c r="E51" s="34">
        <f aca="true" t="shared" si="8" ref="E51:AC51">SUM(E7:E50)</f>
        <v>56345</v>
      </c>
      <c r="F51" s="34">
        <f t="shared" si="8"/>
        <v>53767</v>
      </c>
      <c r="G51" s="34">
        <f t="shared" si="8"/>
        <v>2578</v>
      </c>
      <c r="H51" s="34">
        <f t="shared" si="8"/>
        <v>219416</v>
      </c>
      <c r="I51" s="34">
        <f t="shared" si="8"/>
        <v>204330</v>
      </c>
      <c r="J51" s="34">
        <f t="shared" si="8"/>
        <v>15086</v>
      </c>
      <c r="K51" s="34">
        <f t="shared" si="8"/>
        <v>171416</v>
      </c>
      <c r="L51" s="34">
        <f t="shared" si="8"/>
        <v>48562</v>
      </c>
      <c r="M51" s="34">
        <f t="shared" si="8"/>
        <v>122854</v>
      </c>
      <c r="N51" s="34">
        <f t="shared" si="8"/>
        <v>467188</v>
      </c>
      <c r="O51" s="34">
        <f t="shared" si="8"/>
        <v>312734</v>
      </c>
      <c r="P51" s="34">
        <f t="shared" si="8"/>
        <v>246971</v>
      </c>
      <c r="Q51" s="34">
        <f t="shared" si="8"/>
        <v>63330</v>
      </c>
      <c r="R51" s="34">
        <f t="shared" si="8"/>
        <v>1818</v>
      </c>
      <c r="S51" s="34">
        <f t="shared" si="8"/>
        <v>615</v>
      </c>
      <c r="T51" s="34">
        <f t="shared" si="8"/>
        <v>0</v>
      </c>
      <c r="U51" s="34">
        <f t="shared" si="8"/>
        <v>141455</v>
      </c>
      <c r="V51" s="34">
        <f t="shared" si="8"/>
        <v>115884</v>
      </c>
      <c r="W51" s="34">
        <f t="shared" si="8"/>
        <v>25049</v>
      </c>
      <c r="X51" s="34">
        <f t="shared" si="8"/>
        <v>522</v>
      </c>
      <c r="Y51" s="34">
        <f t="shared" si="8"/>
        <v>0</v>
      </c>
      <c r="Z51" s="34">
        <f t="shared" si="8"/>
        <v>0</v>
      </c>
      <c r="AA51" s="34">
        <f t="shared" si="8"/>
        <v>12999</v>
      </c>
      <c r="AB51" s="34">
        <f t="shared" si="8"/>
        <v>12929</v>
      </c>
      <c r="AC51" s="34">
        <f t="shared" si="8"/>
        <v>70</v>
      </c>
    </row>
  </sheetData>
  <mergeCells count="7">
    <mergeCell ref="A51:C51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2004-01-26T02:00:26Z</cp:lastPrinted>
  <dcterms:created xsi:type="dcterms:W3CDTF">2002-10-23T07:25:09Z</dcterms:created>
  <dcterms:modified xsi:type="dcterms:W3CDTF">2004-02-28T06:19:22Z</dcterms:modified>
  <cp:category/>
  <cp:version/>
  <cp:contentType/>
  <cp:contentStatus/>
</cp:coreProperties>
</file>