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40" windowWidth="14700" windowHeight="8805" activeTab="0"/>
  </bookViews>
  <sheets>
    <sheet name="水洗化人口等" sheetId="1" r:id="rId1"/>
    <sheet name="し尿処理の状況" sheetId="2" r:id="rId2"/>
  </sheets>
  <externalReferences>
    <externalReference r:id="rId5"/>
  </externalReferences>
  <definedNames>
    <definedName name="DH_し尿3">#REF!</definedName>
    <definedName name="DH_し尿31">#REF!</definedName>
    <definedName name="DH_し尿33">#REF!</definedName>
    <definedName name="fgg">#REF!</definedName>
    <definedName name="M_ごみ処理">#REF!</definedName>
    <definedName name="M_し尿関係">#REF!</definedName>
    <definedName name="M_市総括">#REF!</definedName>
    <definedName name="M_組総括">#REF!</definedName>
    <definedName name="M_組総括2">#REF!</definedName>
    <definedName name="_xlnm.Print_Area" localSheetId="1">'し尿処理の状況'!$A$2:$AC$57</definedName>
    <definedName name="_xlnm.Print_Area" localSheetId="0">'水洗化人口等'!$A$2:$U$57</definedName>
    <definedName name="_xlnm.Print_Titles" localSheetId="1">'し尿処理の状況'!$A:$C,'し尿処理の状況'!$2:$6</definedName>
    <definedName name="_xlnm.Print_Titles" localSheetId="0">'水洗化人口等'!$A:$C,'水洗化人口等'!$2:$6</definedName>
  </definedNames>
  <calcPr fullCalcOnLoad="1"/>
</workbook>
</file>

<file path=xl/sharedStrings.xml><?xml version="1.0" encoding="utf-8"?>
<sst xmlns="http://schemas.openxmlformats.org/spreadsheetml/2006/main" count="455" uniqueCount="150">
  <si>
    <t>志賀町</t>
  </si>
  <si>
    <t>竜王町</t>
  </si>
  <si>
    <t>甲西町</t>
  </si>
  <si>
    <t>滋賀県</t>
  </si>
  <si>
    <t>25201</t>
  </si>
  <si>
    <t>大津市</t>
  </si>
  <si>
    <t>25202</t>
  </si>
  <si>
    <t>彦根市</t>
  </si>
  <si>
    <t>25203</t>
  </si>
  <si>
    <t>長浜市</t>
  </si>
  <si>
    <t>25204</t>
  </si>
  <si>
    <t>近江八幡市</t>
  </si>
  <si>
    <t>25205</t>
  </si>
  <si>
    <t>八日市市</t>
  </si>
  <si>
    <t>25206</t>
  </si>
  <si>
    <t>草津市</t>
  </si>
  <si>
    <t>25207</t>
  </si>
  <si>
    <t>守山市</t>
  </si>
  <si>
    <t>25301</t>
  </si>
  <si>
    <t>25342</t>
  </si>
  <si>
    <t>中主町</t>
  </si>
  <si>
    <t>25343</t>
  </si>
  <si>
    <t>野洲町</t>
  </si>
  <si>
    <t>25361</t>
  </si>
  <si>
    <t>石部町</t>
  </si>
  <si>
    <t>25362</t>
  </si>
  <si>
    <t>25363</t>
  </si>
  <si>
    <t>水口町</t>
  </si>
  <si>
    <t>25364</t>
  </si>
  <si>
    <t>土山町</t>
  </si>
  <si>
    <t>25365</t>
  </si>
  <si>
    <t>甲賀町</t>
  </si>
  <si>
    <t>25366</t>
  </si>
  <si>
    <t>甲南町</t>
  </si>
  <si>
    <t>25367</t>
  </si>
  <si>
    <t>信楽町</t>
  </si>
  <si>
    <t>25381</t>
  </si>
  <si>
    <t>安土町</t>
  </si>
  <si>
    <t>25382</t>
  </si>
  <si>
    <t>蒲生町</t>
  </si>
  <si>
    <t>25383</t>
  </si>
  <si>
    <t>日野町</t>
  </si>
  <si>
    <t>25384</t>
  </si>
  <si>
    <t>25401</t>
  </si>
  <si>
    <t>永源寺町</t>
  </si>
  <si>
    <t>25402</t>
  </si>
  <si>
    <t>五個荘町</t>
  </si>
  <si>
    <t>25403</t>
  </si>
  <si>
    <t>能登川町</t>
  </si>
  <si>
    <t>25421</t>
  </si>
  <si>
    <t>愛東町</t>
  </si>
  <si>
    <t>25422</t>
  </si>
  <si>
    <t>湖東町</t>
  </si>
  <si>
    <t>25423</t>
  </si>
  <si>
    <t>秦荘町</t>
  </si>
  <si>
    <t>25424</t>
  </si>
  <si>
    <t>愛知川町</t>
  </si>
  <si>
    <t>25441</t>
  </si>
  <si>
    <t>豊郷町</t>
  </si>
  <si>
    <t>25442</t>
  </si>
  <si>
    <t>甲良町</t>
  </si>
  <si>
    <t>25443</t>
  </si>
  <si>
    <t>多賀町</t>
  </si>
  <si>
    <t>25461</t>
  </si>
  <si>
    <t>山東町</t>
  </si>
  <si>
    <t>25462</t>
  </si>
  <si>
    <t>伊吹町</t>
  </si>
  <si>
    <t>25463</t>
  </si>
  <si>
    <t>米原町</t>
  </si>
  <si>
    <t>25464</t>
  </si>
  <si>
    <t>近江町</t>
  </si>
  <si>
    <t>25481</t>
  </si>
  <si>
    <t>浅井町</t>
  </si>
  <si>
    <t>25482</t>
  </si>
  <si>
    <t>虎姫町</t>
  </si>
  <si>
    <t>25483</t>
  </si>
  <si>
    <t>湖北町</t>
  </si>
  <si>
    <t>25484</t>
  </si>
  <si>
    <t>びわ町</t>
  </si>
  <si>
    <t>25501</t>
  </si>
  <si>
    <t>高月町</t>
  </si>
  <si>
    <t>25502</t>
  </si>
  <si>
    <t>木之本町</t>
  </si>
  <si>
    <t>25503</t>
  </si>
  <si>
    <t>余呉町</t>
  </si>
  <si>
    <t>25504</t>
  </si>
  <si>
    <t>西浅井町</t>
  </si>
  <si>
    <t>25521</t>
  </si>
  <si>
    <t>マキノ町</t>
  </si>
  <si>
    <t>25522</t>
  </si>
  <si>
    <t>今津町</t>
  </si>
  <si>
    <t>25523</t>
  </si>
  <si>
    <t>朽木村</t>
  </si>
  <si>
    <t>25524</t>
  </si>
  <si>
    <t>安曇川町</t>
  </si>
  <si>
    <t>25525</t>
  </si>
  <si>
    <t>高島町</t>
  </si>
  <si>
    <t>25526</t>
  </si>
  <si>
    <t>新旭町</t>
  </si>
  <si>
    <t>○</t>
  </si>
  <si>
    <t>25208</t>
  </si>
  <si>
    <t>栗東市</t>
  </si>
  <si>
    <t>滋賀県合計</t>
  </si>
  <si>
    <t>し尿処理の状況（平成１３年度実績）</t>
  </si>
  <si>
    <t>水洗化人口等（平成１３年度実績）</t>
  </si>
  <si>
    <t>都道府県</t>
  </si>
  <si>
    <r>
      <t xml:space="preserve">し尿収集量 </t>
    </r>
    <r>
      <rPr>
        <sz val="9"/>
        <rFont val="ＭＳ ゴシック"/>
        <family val="3"/>
      </rPr>
      <t>(直営+委託+許可)</t>
    </r>
  </si>
  <si>
    <t>合計</t>
  </si>
  <si>
    <t>直営 (し尿+浄化槽汚泥)</t>
  </si>
  <si>
    <t>委託 (し尿+浄化槽汚泥)</t>
  </si>
  <si>
    <t>許可 (し尿+浄化槽汚泥)</t>
  </si>
  <si>
    <t>し尿 (し尿処理施設+下水道投入+海洋投入+農地還元+その他)</t>
  </si>
  <si>
    <t>浄化槽汚泥 (し尿処理施設+下水道投入+海洋投入+農地還元+その他)</t>
  </si>
  <si>
    <t>自家処理量 (し尿+浄化槽汚泥)</t>
  </si>
  <si>
    <t>都道府県</t>
  </si>
  <si>
    <r>
      <t>総人口</t>
    </r>
    <r>
      <rPr>
        <sz val="9"/>
        <rFont val="ＭＳ ゴシック"/>
        <family val="3"/>
      </rPr>
      <t xml:space="preserve"> (非水洗化人口+水洗化人口)</t>
    </r>
  </si>
  <si>
    <t>くみ取りし尿の手数料</t>
  </si>
  <si>
    <t>非水洗化人口 (計画収集人口+自家処理人口)</t>
  </si>
  <si>
    <t>合計</t>
  </si>
  <si>
    <t>従量制
・
回数制</t>
  </si>
  <si>
    <t>定額制
（人頭制世帯制）</t>
  </si>
  <si>
    <t>無料</t>
  </si>
  <si>
    <t>実施していない</t>
  </si>
  <si>
    <t>合併処理浄化槽人口</t>
  </si>
  <si>
    <t>（人）</t>
  </si>
  <si>
    <t>コード</t>
  </si>
  <si>
    <t>市町村名</t>
  </si>
  <si>
    <t>水洗化人口 (公共下水道人口+ｺﾐｭﾆﾃｨﾌﾟﾗﾝﾄ人口+浄化槽人口)</t>
  </si>
  <si>
    <t>非水洗化率</t>
  </si>
  <si>
    <t>計画収集  人口</t>
  </si>
  <si>
    <t>自家処理人口</t>
  </si>
  <si>
    <t>水洗化率(水洗化人口)</t>
  </si>
  <si>
    <t>公共下水道人口</t>
  </si>
  <si>
    <t>水洗化率(公共下水道)</t>
  </si>
  <si>
    <t>ｺﾐｭﾆﾃｨﾌﾟﾗﾝﾄ人口</t>
  </si>
  <si>
    <t>水洗化率(ｺﾐｭﾆﾃｨﾌﾟﾗﾝﾄ)</t>
  </si>
  <si>
    <t xml:space="preserve">浄化槽人口  </t>
  </si>
  <si>
    <t>水洗化率(浄化槽人口)</t>
  </si>
  <si>
    <t>（％）</t>
  </si>
  <si>
    <t>コード</t>
  </si>
  <si>
    <t>市町村名</t>
  </si>
  <si>
    <r>
      <t>し尿処理量</t>
    </r>
    <r>
      <rPr>
        <sz val="9"/>
        <rFont val="ＭＳ ゴシック"/>
        <family val="3"/>
      </rPr>
      <t xml:space="preserve"> (し尿+浄化槽汚泥+自家処理量)</t>
    </r>
  </si>
  <si>
    <t>し尿</t>
  </si>
  <si>
    <t>浄化槽汚泥</t>
  </si>
  <si>
    <t>し尿処理施設</t>
  </si>
  <si>
    <t>下水道投入</t>
  </si>
  <si>
    <t>海洋投入</t>
  </si>
  <si>
    <t>農地還元</t>
  </si>
  <si>
    <t>その他</t>
  </si>
  <si>
    <t>（ｋｌ）</t>
  </si>
</sst>
</file>

<file path=xl/styles.xml><?xml version="1.0" encoding="utf-8"?>
<styleSheet xmlns="http://schemas.openxmlformats.org/spreadsheetml/2006/main">
  <numFmts count="6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&quot;Yes&quot;;&quot;Yes&quot;;&quot;No&quot;"/>
    <numFmt numFmtId="179" formatCode="&quot;True&quot;;&quot;True&quot;;&quot;False&quot;"/>
    <numFmt numFmtId="180" formatCode="&quot;On&quot;;&quot;On&quot;;&quot;Off&quot;"/>
    <numFmt numFmtId="181" formatCode="0_ "/>
    <numFmt numFmtId="182" formatCode="#,##0.0"/>
    <numFmt numFmtId="183" formatCode="0.000000000"/>
    <numFmt numFmtId="184" formatCode="_(* #,##0_);_(* \(#,##0\);_(* &quot;-&quot;_);_(@_)"/>
    <numFmt numFmtId="185" formatCode="_(* #,##0.00_);_(* \(#,##0.00\);_(* &quot;-&quot;??_);_(@_)"/>
    <numFmt numFmtId="186" formatCode="_(&quot;$&quot;* #,##0_);_(&quot;$&quot;* \(#,##0\);_(&quot;$&quot;* &quot;-&quot;_);_(@_)"/>
    <numFmt numFmtId="187" formatCode="_(&quot;$&quot;* #,##0.00_);_(&quot;$&quot;* \(#,##0.00\);_(&quot;$&quot;* &quot;-&quot;??_);_(@_)"/>
    <numFmt numFmtId="188" formatCode="&quot;\&quot;#,##0;\-&quot;\&quot;#,##0"/>
    <numFmt numFmtId="189" formatCode="&quot;\&quot;#,##0;[Red]\-&quot;\&quot;#,##0"/>
    <numFmt numFmtId="190" formatCode="&quot;\&quot;#,##0.00;\-&quot;\&quot;#,##0.00"/>
    <numFmt numFmtId="191" formatCode="&quot;\&quot;#,##0.00;[Red]\-&quot;\&quot;#,##0.00"/>
    <numFmt numFmtId="192" formatCode="_-&quot;\&quot;* #,##0_-;\-&quot;\&quot;* #,##0_-;_-&quot;\&quot;* &quot;-&quot;_-;_-@_-"/>
    <numFmt numFmtId="193" formatCode="_-* #,##0_-;\-* #,##0_-;_-* &quot;-&quot;_-;_-@_-"/>
    <numFmt numFmtId="194" formatCode="_-&quot;\&quot;* #,##0.00_-;\-&quot;\&quot;* #,##0.00_-;_-&quot;\&quot;* &quot;-&quot;??_-;_-@_-"/>
    <numFmt numFmtId="195" formatCode="_-* #,##0.00_-;\-* #,##0.00_-;_-* &quot;-&quot;??_-;_-@_-"/>
    <numFmt numFmtId="196" formatCode="0.0_);[Red]\(0.0\)"/>
    <numFmt numFmtId="197" formatCode="0.0_ "/>
    <numFmt numFmtId="198" formatCode="0.0000000"/>
    <numFmt numFmtId="199" formatCode="#,##0_ ;[Red]\-#,##0\ "/>
    <numFmt numFmtId="200" formatCode="#,##0_);[Red]\(#,##0\)"/>
    <numFmt numFmtId="201" formatCode="&quot;\&quot;#,##0_);[Red]\(&quot;\&quot;#,##0\)"/>
    <numFmt numFmtId="202" formatCode="#,##0_ "/>
    <numFmt numFmtId="203" formatCode="#,##0.000;[Red]\-#,##0.000"/>
    <numFmt numFmtId="204" formatCode="0.00000"/>
    <numFmt numFmtId="205" formatCode="0.0000"/>
    <numFmt numFmtId="206" formatCode="0.000"/>
    <numFmt numFmtId="207" formatCode="0.000000"/>
    <numFmt numFmtId="208" formatCode="#,##0_);\(#,##0\)"/>
    <numFmt numFmtId="209" formatCode="\(#,###\)"/>
    <numFmt numFmtId="210" formatCode="0.0%"/>
    <numFmt numFmtId="211" formatCode="#,##0.0_ ;[Red]\-#,##0.0\ "/>
    <numFmt numFmtId="212" formatCode="#,##0.00_ ;[Red]\-#,##0.00\ "/>
    <numFmt numFmtId="213" formatCode="0.000E+00"/>
    <numFmt numFmtId="214" formatCode="0.0000E+00"/>
    <numFmt numFmtId="215" formatCode="0.00000E+00"/>
    <numFmt numFmtId="216" formatCode="0.000000E+00"/>
    <numFmt numFmtId="217" formatCode="0.0000000E+00"/>
    <numFmt numFmtId="218" formatCode="0.00000000E+00"/>
    <numFmt numFmtId="219" formatCode="0.000000000E+00"/>
    <numFmt numFmtId="220" formatCode="0.0000000000E+00"/>
    <numFmt numFmtId="221" formatCode="#,##0.0000;[Red]\-#,##0.0000"/>
    <numFmt numFmtId="222" formatCode="#,##0.00000;[Red]\-#,##0.00000"/>
    <numFmt numFmtId="223" formatCode="#,##0.000000;[Red]\-#,##0.000000"/>
    <numFmt numFmtId="224" formatCode="#,##0.0000000;[Red]\-#,##0.0000000"/>
    <numFmt numFmtId="225" formatCode="0.00000000"/>
    <numFmt numFmtId="226" formatCode="0_);[Red]\(0\)"/>
  </numFmts>
  <fonts count="12">
    <font>
      <sz val="11"/>
      <name val="ＭＳ Ｐゴシック"/>
      <family val="3"/>
    </font>
    <font>
      <sz val="14"/>
      <name val="ＭＳ ゴシック"/>
      <family val="3"/>
    </font>
    <font>
      <sz val="6"/>
      <name val="ＭＳ Ｐゴシック"/>
      <family val="3"/>
    </font>
    <font>
      <sz val="6"/>
      <name val="ＭＳ ゴシック"/>
      <family val="3"/>
    </font>
    <font>
      <sz val="9"/>
      <name val="ＭＳ ゴシック"/>
      <family val="3"/>
    </font>
    <font>
      <sz val="10"/>
      <name val="ＭＳ Ｐゴシック"/>
      <family val="3"/>
    </font>
    <font>
      <sz val="9"/>
      <color indexed="10"/>
      <name val="ＭＳ ゴシック"/>
      <family val="3"/>
    </font>
    <font>
      <sz val="10"/>
      <name val="ＭＳ ゴシック"/>
      <family val="3"/>
    </font>
    <font>
      <b/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5" fillId="0" borderId="0">
      <alignment/>
      <protection/>
    </xf>
    <xf numFmtId="0" fontId="9" fillId="0" borderId="0">
      <alignment/>
      <protection/>
    </xf>
    <xf numFmtId="0" fontId="11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 quotePrefix="1">
      <alignment horizontal="left" vertical="center"/>
    </xf>
    <xf numFmtId="0" fontId="4" fillId="0" borderId="0" xfId="21" applyFont="1">
      <alignment/>
      <protection/>
    </xf>
    <xf numFmtId="0" fontId="6" fillId="0" borderId="0" xfId="21" applyFont="1">
      <alignment/>
      <protection/>
    </xf>
    <xf numFmtId="0" fontId="7" fillId="0" borderId="0" xfId="21" applyFont="1">
      <alignment/>
      <protection/>
    </xf>
    <xf numFmtId="0" fontId="8" fillId="2" borderId="1" xfId="21" applyFont="1" applyFill="1" applyBorder="1" applyAlignment="1">
      <alignment horizontal="left" vertical="center"/>
      <protection/>
    </xf>
    <xf numFmtId="0" fontId="4" fillId="2" borderId="2" xfId="0" applyFont="1" applyFill="1" applyBorder="1" applyAlignment="1">
      <alignment horizontal="center" vertical="center"/>
    </xf>
    <xf numFmtId="0" fontId="4" fillId="2" borderId="1" xfId="21" applyFont="1" applyFill="1" applyBorder="1" applyAlignment="1" quotePrefix="1">
      <alignment horizontal="left" vertical="center"/>
      <protection/>
    </xf>
    <xf numFmtId="0" fontId="4" fillId="2" borderId="3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0" xfId="22" applyFont="1">
      <alignment/>
      <protection/>
    </xf>
    <xf numFmtId="0" fontId="7" fillId="0" borderId="0" xfId="22" applyFont="1" applyBorder="1">
      <alignment/>
      <protection/>
    </xf>
    <xf numFmtId="0" fontId="8" fillId="2" borderId="1" xfId="22" applyFont="1" applyFill="1" applyBorder="1" applyAlignment="1" quotePrefix="1">
      <alignment horizontal="left" vertical="center"/>
      <protection/>
    </xf>
    <xf numFmtId="0" fontId="4" fillId="2" borderId="5" xfId="0" applyFont="1" applyFill="1" applyBorder="1" applyAlignment="1">
      <alignment horizontal="left" vertical="center"/>
    </xf>
    <xf numFmtId="0" fontId="4" fillId="2" borderId="3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6" xfId="22" applyFont="1" applyFill="1" applyBorder="1" applyAlignment="1" quotePrefix="1">
      <alignment horizontal="center" vertical="center" wrapText="1"/>
      <protection/>
    </xf>
    <xf numFmtId="0" fontId="4" fillId="2" borderId="4" xfId="22" applyFont="1" applyFill="1" applyBorder="1" applyAlignment="1">
      <alignment horizontal="center" vertical="center"/>
      <protection/>
    </xf>
    <xf numFmtId="0" fontId="4" fillId="2" borderId="5" xfId="21" applyFont="1" applyFill="1" applyBorder="1" applyAlignment="1">
      <alignment vertical="center"/>
      <protection/>
    </xf>
    <xf numFmtId="0" fontId="6" fillId="2" borderId="3" xfId="21" applyFont="1" applyFill="1" applyBorder="1" applyAlignment="1">
      <alignment vertical="center"/>
      <protection/>
    </xf>
    <xf numFmtId="0" fontId="4" fillId="2" borderId="2" xfId="21" applyFont="1" applyFill="1" applyBorder="1" applyAlignment="1">
      <alignment vertical="center"/>
      <protection/>
    </xf>
    <xf numFmtId="0" fontId="4" fillId="2" borderId="3" xfId="21" applyFont="1" applyFill="1" applyBorder="1" applyAlignment="1">
      <alignment vertical="center"/>
      <protection/>
    </xf>
    <xf numFmtId="0" fontId="4" fillId="2" borderId="5" xfId="22" applyFont="1" applyFill="1" applyBorder="1" applyAlignment="1">
      <alignment vertical="center"/>
      <protection/>
    </xf>
    <xf numFmtId="0" fontId="4" fillId="2" borderId="3" xfId="22" applyFont="1" applyFill="1" applyBorder="1" applyAlignment="1">
      <alignment vertical="center"/>
      <protection/>
    </xf>
    <xf numFmtId="0" fontId="4" fillId="2" borderId="2" xfId="22" applyFont="1" applyFill="1" applyBorder="1" applyAlignment="1">
      <alignment horizontal="center" vertical="center"/>
      <protection/>
    </xf>
    <xf numFmtId="0" fontId="4" fillId="2" borderId="2" xfId="22" applyFont="1" applyFill="1" applyBorder="1" applyAlignment="1">
      <alignment vertical="center"/>
      <protection/>
    </xf>
    <xf numFmtId="0" fontId="4" fillId="2" borderId="2" xfId="22" applyFont="1" applyFill="1" applyBorder="1" applyAlignment="1" quotePrefix="1">
      <alignment horizontal="center" vertical="center" wrapText="1"/>
      <protection/>
    </xf>
    <xf numFmtId="0" fontId="9" fillId="0" borderId="0" xfId="0" applyFont="1" applyAlignment="1">
      <alignment/>
    </xf>
    <xf numFmtId="0" fontId="9" fillId="0" borderId="0" xfId="0" applyFont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7" fillId="0" borderId="7" xfId="23" applyNumberFormat="1" applyFont="1" applyBorder="1" applyAlignment="1">
      <alignment horizontal="center" vertical="center"/>
      <protection/>
    </xf>
    <xf numFmtId="0" fontId="7" fillId="0" borderId="7" xfId="23" applyFont="1" applyBorder="1" applyAlignment="1">
      <alignment vertical="center"/>
      <protection/>
    </xf>
    <xf numFmtId="38" fontId="4" fillId="0" borderId="7" xfId="17" applyFont="1" applyBorder="1" applyAlignment="1">
      <alignment horizontal="right" vertical="center"/>
    </xf>
    <xf numFmtId="38" fontId="4" fillId="0" borderId="7" xfId="21" applyNumberFormat="1" applyFont="1" applyBorder="1" applyAlignment="1">
      <alignment horizontal="right" vertical="center"/>
      <protection/>
    </xf>
    <xf numFmtId="177" fontId="4" fillId="0" borderId="7" xfId="17" applyNumberFormat="1" applyFont="1" applyBorder="1" applyAlignment="1">
      <alignment horizontal="right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 wrapText="1"/>
    </xf>
    <xf numFmtId="0" fontId="4" fillId="2" borderId="6" xfId="21" applyFont="1" applyFill="1" applyBorder="1" applyAlignment="1">
      <alignment horizontal="center" vertical="center"/>
      <protection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6" xfId="0" applyFont="1" applyFill="1" applyBorder="1" applyAlignment="1" quotePrefix="1">
      <alignment horizontal="center" vertical="center" wrapText="1"/>
    </xf>
    <xf numFmtId="0" fontId="4" fillId="2" borderId="2" xfId="0" applyFont="1" applyFill="1" applyBorder="1" applyAlignment="1" quotePrefix="1">
      <alignment horizontal="center" vertical="center" wrapText="1"/>
    </xf>
    <xf numFmtId="0" fontId="4" fillId="2" borderId="4" xfId="0" applyFont="1" applyFill="1" applyBorder="1" applyAlignment="1" quotePrefix="1">
      <alignment horizontal="center" vertical="center" wrapText="1"/>
    </xf>
    <xf numFmtId="0" fontId="4" fillId="2" borderId="1" xfId="21" applyFont="1" applyFill="1" applyBorder="1" applyAlignment="1" quotePrefix="1">
      <alignment horizontal="center" vertical="center"/>
      <protection/>
    </xf>
    <xf numFmtId="0" fontId="4" fillId="2" borderId="8" xfId="21" applyFont="1" applyFill="1" applyBorder="1" applyAlignment="1">
      <alignment horizontal="center" vertical="center"/>
      <protection/>
    </xf>
    <xf numFmtId="0" fontId="4" fillId="2" borderId="9" xfId="21" applyFont="1" applyFill="1" applyBorder="1" applyAlignment="1">
      <alignment horizontal="center" vertical="center"/>
      <protection/>
    </xf>
    <xf numFmtId="0" fontId="4" fillId="2" borderId="10" xfId="21" applyFont="1" applyFill="1" applyBorder="1" applyAlignment="1">
      <alignment horizontal="center" vertical="center"/>
      <protection/>
    </xf>
    <xf numFmtId="0" fontId="4" fillId="2" borderId="11" xfId="21" applyFont="1" applyFill="1" applyBorder="1" applyAlignment="1">
      <alignment horizontal="center" vertical="center"/>
      <protection/>
    </xf>
    <xf numFmtId="0" fontId="4" fillId="2" borderId="12" xfId="21" applyFont="1" applyFill="1" applyBorder="1" applyAlignment="1">
      <alignment horizontal="center" vertical="center"/>
      <protection/>
    </xf>
    <xf numFmtId="0" fontId="4" fillId="2" borderId="6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 quotePrefix="1">
      <alignment horizontal="center" vertical="center" wrapText="1"/>
      <protection/>
    </xf>
    <xf numFmtId="0" fontId="4" fillId="2" borderId="6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 quotePrefix="1">
      <alignment horizontal="center" vertical="center" wrapText="1"/>
      <protection/>
    </xf>
    <xf numFmtId="0" fontId="4" fillId="2" borderId="1" xfId="21" applyFont="1" applyFill="1" applyBorder="1" applyAlignment="1" quotePrefix="1">
      <alignment horizontal="center" vertical="center" wrapText="1"/>
      <protection/>
    </xf>
    <xf numFmtId="0" fontId="4" fillId="2" borderId="2" xfId="21" applyFont="1" applyFill="1" applyBorder="1" applyAlignment="1">
      <alignment horizontal="center" vertical="center" wrapText="1"/>
      <protection/>
    </xf>
    <xf numFmtId="0" fontId="4" fillId="2" borderId="4" xfId="21" applyFont="1" applyFill="1" applyBorder="1" applyAlignment="1">
      <alignment horizontal="center" vertical="center" wrapText="1"/>
      <protection/>
    </xf>
    <xf numFmtId="0" fontId="7" fillId="0" borderId="13" xfId="23" applyNumberFormat="1" applyFont="1" applyBorder="1" applyAlignment="1">
      <alignment horizontal="center" vertical="center"/>
      <protection/>
    </xf>
    <xf numFmtId="0" fontId="7" fillId="0" borderId="5" xfId="23" applyNumberFormat="1" applyFont="1" applyBorder="1" applyAlignment="1">
      <alignment horizontal="center" vertical="center"/>
      <protection/>
    </xf>
    <xf numFmtId="0" fontId="7" fillId="0" borderId="3" xfId="23" applyNumberFormat="1" applyFont="1" applyBorder="1" applyAlignment="1">
      <alignment horizontal="center" vertical="center"/>
      <protection/>
    </xf>
    <xf numFmtId="0" fontId="4" fillId="2" borderId="1" xfId="22" applyFont="1" applyFill="1" applyBorder="1" applyAlignment="1" quotePrefix="1">
      <alignment horizontal="left" vertical="center"/>
      <protection/>
    </xf>
    <xf numFmtId="0" fontId="4" fillId="2" borderId="8" xfId="0" applyFont="1" applyFill="1" applyBorder="1" applyAlignment="1">
      <alignment horizontal="left" vertical="center"/>
    </xf>
    <xf numFmtId="0" fontId="4" fillId="2" borderId="9" xfId="0" applyFont="1" applyFill="1" applyBorder="1" applyAlignment="1">
      <alignment horizontal="left" vertical="center"/>
    </xf>
    <xf numFmtId="0" fontId="4" fillId="2" borderId="1" xfId="22" applyFont="1" applyFill="1" applyBorder="1" applyAlignment="1" quotePrefix="1">
      <alignment horizontal="left" vertical="center" wrapText="1"/>
      <protection/>
    </xf>
    <xf numFmtId="0" fontId="4" fillId="2" borderId="6" xfId="22" applyFont="1" applyFill="1" applyBorder="1" applyAlignment="1">
      <alignment horizontal="center" vertical="center"/>
      <protection/>
    </xf>
    <xf numFmtId="0" fontId="4" fillId="2" borderId="8" xfId="0" applyFont="1" applyFill="1" applyBorder="1" applyAlignment="1">
      <alignment horizontal="left" vertical="center" wrapText="1"/>
    </xf>
    <xf numFmtId="0" fontId="4" fillId="2" borderId="9" xfId="0" applyFont="1" applyFill="1" applyBorder="1" applyAlignment="1">
      <alignment horizontal="left" vertical="center" wrapText="1"/>
    </xf>
  </cellXfs>
  <cellStyles count="11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25し尿市1" xfId="21"/>
    <cellStyle name="標準_0625し尿市2" xfId="22"/>
    <cellStyle name="標準_全項目データ" xfId="23"/>
    <cellStyle name="Followed Hyperlink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E-chosa5\&#23455;&#24907;&#35519;&#26619;H13\&#23455;&#24907;&#35519;&#26619;H13\&#30906;&#35469;&#20316;&#26989;\data_fil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KEY"/>
      <sheetName val="m地方公共団体コード"/>
      <sheetName val="市町村"/>
      <sheetName val="組合"/>
      <sheetName val="総括的事項"/>
      <sheetName val="ごみ処理関係1"/>
      <sheetName val="ごみ処理関係2"/>
      <sheetName val="し尿処理関係"/>
      <sheetName val="総括的事項事務組合1"/>
      <sheetName val="総括的事項事務組合2"/>
      <sheetName val="委託処理票"/>
      <sheetName val="修正委託処理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U57"/>
  <sheetViews>
    <sheetView showGridLines="0" tabSelected="1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5" width="10.625" style="29" customWidth="1"/>
    <col min="6" max="8" width="9.00390625" style="29" customWidth="1"/>
    <col min="9" max="9" width="10.625" style="29" customWidth="1"/>
    <col min="10" max="17" width="9.00390625" style="29" customWidth="1"/>
    <col min="18" max="21" width="7.625" style="29" customWidth="1"/>
    <col min="22" max="16384" width="9.00390625" style="29" customWidth="1"/>
  </cols>
  <sheetData>
    <row r="1" spans="1:21" ht="17.25">
      <c r="A1" s="1" t="s">
        <v>104</v>
      </c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  <c r="R1" s="4"/>
      <c r="S1" s="4"/>
      <c r="T1" s="4"/>
      <c r="U1" s="4"/>
    </row>
    <row r="2" spans="1:21" s="30" customFormat="1" ht="22.5" customHeight="1">
      <c r="A2" s="41" t="s">
        <v>114</v>
      </c>
      <c r="B2" s="44" t="s">
        <v>125</v>
      </c>
      <c r="C2" s="47" t="s">
        <v>126</v>
      </c>
      <c r="D2" s="5" t="s">
        <v>115</v>
      </c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1"/>
      <c r="R2" s="50" t="s">
        <v>116</v>
      </c>
      <c r="S2" s="51"/>
      <c r="T2" s="51"/>
      <c r="U2" s="52"/>
    </row>
    <row r="3" spans="1:21" s="30" customFormat="1" ht="22.5" customHeight="1">
      <c r="A3" s="42"/>
      <c r="B3" s="45"/>
      <c r="C3" s="48"/>
      <c r="D3" s="22"/>
      <c r="E3" s="7" t="s">
        <v>117</v>
      </c>
      <c r="F3" s="20"/>
      <c r="G3" s="20"/>
      <c r="H3" s="23"/>
      <c r="I3" s="7" t="s">
        <v>127</v>
      </c>
      <c r="J3" s="20"/>
      <c r="K3" s="20"/>
      <c r="L3" s="20"/>
      <c r="M3" s="20"/>
      <c r="N3" s="20"/>
      <c r="O3" s="20"/>
      <c r="P3" s="20"/>
      <c r="Q3" s="21"/>
      <c r="R3" s="53"/>
      <c r="S3" s="54"/>
      <c r="T3" s="54"/>
      <c r="U3" s="55"/>
    </row>
    <row r="4" spans="1:21" s="30" customFormat="1" ht="22.5" customHeight="1">
      <c r="A4" s="42"/>
      <c r="B4" s="45"/>
      <c r="C4" s="48"/>
      <c r="D4" s="22"/>
      <c r="E4" s="6" t="s">
        <v>118</v>
      </c>
      <c r="F4" s="56" t="s">
        <v>128</v>
      </c>
      <c r="G4" s="56" t="s">
        <v>129</v>
      </c>
      <c r="H4" s="56" t="s">
        <v>130</v>
      </c>
      <c r="I4" s="6" t="s">
        <v>118</v>
      </c>
      <c r="J4" s="56" t="s">
        <v>131</v>
      </c>
      <c r="K4" s="56" t="s">
        <v>132</v>
      </c>
      <c r="L4" s="56" t="s">
        <v>133</v>
      </c>
      <c r="M4" s="56" t="s">
        <v>134</v>
      </c>
      <c r="N4" s="56" t="s">
        <v>135</v>
      </c>
      <c r="O4" s="60" t="s">
        <v>136</v>
      </c>
      <c r="P4" s="8"/>
      <c r="Q4" s="56" t="s">
        <v>137</v>
      </c>
      <c r="R4" s="56" t="s">
        <v>119</v>
      </c>
      <c r="S4" s="56" t="s">
        <v>120</v>
      </c>
      <c r="T4" s="58" t="s">
        <v>121</v>
      </c>
      <c r="U4" s="58" t="s">
        <v>122</v>
      </c>
    </row>
    <row r="5" spans="1:21" s="30" customFormat="1" ht="22.5" customHeight="1">
      <c r="A5" s="42"/>
      <c r="B5" s="45"/>
      <c r="C5" s="48"/>
      <c r="D5" s="22"/>
      <c r="E5" s="6"/>
      <c r="F5" s="57"/>
      <c r="G5" s="57"/>
      <c r="H5" s="57"/>
      <c r="I5" s="6"/>
      <c r="J5" s="57"/>
      <c r="K5" s="57"/>
      <c r="L5" s="57"/>
      <c r="M5" s="57"/>
      <c r="N5" s="57"/>
      <c r="O5" s="57"/>
      <c r="P5" s="9" t="s">
        <v>123</v>
      </c>
      <c r="Q5" s="57"/>
      <c r="R5" s="61"/>
      <c r="S5" s="61"/>
      <c r="T5" s="61"/>
      <c r="U5" s="57"/>
    </row>
    <row r="6" spans="1:21" s="30" customFormat="1" ht="22.5" customHeight="1">
      <c r="A6" s="43"/>
      <c r="B6" s="46"/>
      <c r="C6" s="49"/>
      <c r="D6" s="10" t="s">
        <v>124</v>
      </c>
      <c r="E6" s="10" t="s">
        <v>124</v>
      </c>
      <c r="F6" s="11" t="s">
        <v>138</v>
      </c>
      <c r="G6" s="10" t="s">
        <v>124</v>
      </c>
      <c r="H6" s="10" t="s">
        <v>124</v>
      </c>
      <c r="I6" s="10" t="s">
        <v>124</v>
      </c>
      <c r="J6" s="11" t="s">
        <v>138</v>
      </c>
      <c r="K6" s="10" t="s">
        <v>124</v>
      </c>
      <c r="L6" s="11" t="s">
        <v>138</v>
      </c>
      <c r="M6" s="10" t="s">
        <v>124</v>
      </c>
      <c r="N6" s="11" t="s">
        <v>138</v>
      </c>
      <c r="O6" s="10" t="s">
        <v>124</v>
      </c>
      <c r="P6" s="10" t="s">
        <v>124</v>
      </c>
      <c r="Q6" s="11" t="s">
        <v>138</v>
      </c>
      <c r="R6" s="62"/>
      <c r="S6" s="62"/>
      <c r="T6" s="62"/>
      <c r="U6" s="59"/>
    </row>
    <row r="7" spans="1:21" ht="13.5">
      <c r="A7" s="31" t="s">
        <v>3</v>
      </c>
      <c r="B7" s="32" t="s">
        <v>4</v>
      </c>
      <c r="C7" s="33" t="s">
        <v>5</v>
      </c>
      <c r="D7" s="34">
        <f aca="true" t="shared" si="0" ref="D7:D56">E7+I7</f>
        <v>289834</v>
      </c>
      <c r="E7" s="35">
        <f aca="true" t="shared" si="1" ref="E7:E42">G7+H7</f>
        <v>19510</v>
      </c>
      <c r="F7" s="36">
        <f aca="true" t="shared" si="2" ref="F7:F18">E7/D7*100</f>
        <v>6.7314393756426085</v>
      </c>
      <c r="G7" s="34">
        <v>19406</v>
      </c>
      <c r="H7" s="34">
        <v>104</v>
      </c>
      <c r="I7" s="35">
        <f aca="true" t="shared" si="3" ref="I7:I42">K7+M7+O7</f>
        <v>270324</v>
      </c>
      <c r="J7" s="36">
        <f aca="true" t="shared" si="4" ref="J7:J18">I7/D7*100</f>
        <v>93.26856062435739</v>
      </c>
      <c r="K7" s="34">
        <v>238412</v>
      </c>
      <c r="L7" s="36">
        <f aca="true" t="shared" si="5" ref="L7:L18">K7/D7*100</f>
        <v>82.25812016533602</v>
      </c>
      <c r="M7" s="34">
        <v>0</v>
      </c>
      <c r="N7" s="36">
        <f aca="true" t="shared" si="6" ref="N7:N18">M7/D7*100</f>
        <v>0</v>
      </c>
      <c r="O7" s="34">
        <v>31912</v>
      </c>
      <c r="P7" s="34">
        <v>13847</v>
      </c>
      <c r="Q7" s="36">
        <f aca="true" t="shared" si="7" ref="Q7:Q18">O7/D7*100</f>
        <v>11.010440459021371</v>
      </c>
      <c r="R7" s="34"/>
      <c r="S7" s="34" t="s">
        <v>99</v>
      </c>
      <c r="T7" s="34"/>
      <c r="U7" s="34"/>
    </row>
    <row r="8" spans="1:21" ht="13.5">
      <c r="A8" s="31" t="s">
        <v>3</v>
      </c>
      <c r="B8" s="32" t="s">
        <v>6</v>
      </c>
      <c r="C8" s="33" t="s">
        <v>7</v>
      </c>
      <c r="D8" s="34">
        <f t="shared" si="0"/>
        <v>107059</v>
      </c>
      <c r="E8" s="35">
        <f t="shared" si="1"/>
        <v>27966</v>
      </c>
      <c r="F8" s="36">
        <f t="shared" si="2"/>
        <v>26.12204485377222</v>
      </c>
      <c r="G8" s="34">
        <v>26888</v>
      </c>
      <c r="H8" s="34">
        <v>1078</v>
      </c>
      <c r="I8" s="35">
        <f t="shared" si="3"/>
        <v>79093</v>
      </c>
      <c r="J8" s="36">
        <f t="shared" si="4"/>
        <v>73.87795514622778</v>
      </c>
      <c r="K8" s="34">
        <v>37391</v>
      </c>
      <c r="L8" s="36">
        <f t="shared" si="5"/>
        <v>34.92560177098609</v>
      </c>
      <c r="M8" s="34">
        <v>0</v>
      </c>
      <c r="N8" s="36">
        <f t="shared" si="6"/>
        <v>0</v>
      </c>
      <c r="O8" s="34">
        <v>41702</v>
      </c>
      <c r="P8" s="34">
        <v>21075</v>
      </c>
      <c r="Q8" s="36">
        <f t="shared" si="7"/>
        <v>38.952353375241685</v>
      </c>
      <c r="R8" s="34" t="s">
        <v>99</v>
      </c>
      <c r="S8" s="34"/>
      <c r="T8" s="34"/>
      <c r="U8" s="34"/>
    </row>
    <row r="9" spans="1:21" ht="13.5">
      <c r="A9" s="31" t="s">
        <v>3</v>
      </c>
      <c r="B9" s="32" t="s">
        <v>8</v>
      </c>
      <c r="C9" s="33" t="s">
        <v>9</v>
      </c>
      <c r="D9" s="34">
        <f t="shared" si="0"/>
        <v>58307</v>
      </c>
      <c r="E9" s="35">
        <f t="shared" si="1"/>
        <v>14883</v>
      </c>
      <c r="F9" s="36">
        <f t="shared" si="2"/>
        <v>25.52523710703689</v>
      </c>
      <c r="G9" s="34">
        <v>13623</v>
      </c>
      <c r="H9" s="34">
        <v>1260</v>
      </c>
      <c r="I9" s="35">
        <f t="shared" si="3"/>
        <v>43424</v>
      </c>
      <c r="J9" s="36">
        <f t="shared" si="4"/>
        <v>74.47476289296311</v>
      </c>
      <c r="K9" s="34">
        <v>29549</v>
      </c>
      <c r="L9" s="36">
        <f t="shared" si="5"/>
        <v>50.67830620680193</v>
      </c>
      <c r="M9" s="34">
        <v>0</v>
      </c>
      <c r="N9" s="36">
        <f t="shared" si="6"/>
        <v>0</v>
      </c>
      <c r="O9" s="34">
        <v>13875</v>
      </c>
      <c r="P9" s="34">
        <v>3366</v>
      </c>
      <c r="Q9" s="36">
        <f t="shared" si="7"/>
        <v>23.796456686161182</v>
      </c>
      <c r="R9" s="34" t="s">
        <v>99</v>
      </c>
      <c r="S9" s="34"/>
      <c r="T9" s="34"/>
      <c r="U9" s="34"/>
    </row>
    <row r="10" spans="1:21" ht="13.5">
      <c r="A10" s="31" t="s">
        <v>3</v>
      </c>
      <c r="B10" s="32" t="s">
        <v>10</v>
      </c>
      <c r="C10" s="33" t="s">
        <v>11</v>
      </c>
      <c r="D10" s="34">
        <f t="shared" si="0"/>
        <v>67909</v>
      </c>
      <c r="E10" s="35">
        <f t="shared" si="1"/>
        <v>22548</v>
      </c>
      <c r="F10" s="36">
        <f t="shared" si="2"/>
        <v>33.20325730021057</v>
      </c>
      <c r="G10" s="34">
        <v>22428</v>
      </c>
      <c r="H10" s="34">
        <v>120</v>
      </c>
      <c r="I10" s="35">
        <f t="shared" si="3"/>
        <v>45361</v>
      </c>
      <c r="J10" s="36">
        <f t="shared" si="4"/>
        <v>66.79674269978942</v>
      </c>
      <c r="K10" s="34">
        <v>20512</v>
      </c>
      <c r="L10" s="36">
        <f t="shared" si="5"/>
        <v>30.205127449969815</v>
      </c>
      <c r="M10" s="34">
        <v>0</v>
      </c>
      <c r="N10" s="36">
        <f t="shared" si="6"/>
        <v>0</v>
      </c>
      <c r="O10" s="34">
        <v>24849</v>
      </c>
      <c r="P10" s="34">
        <v>23470</v>
      </c>
      <c r="Q10" s="36">
        <f t="shared" si="7"/>
        <v>36.59161524981961</v>
      </c>
      <c r="R10" s="34" t="s">
        <v>99</v>
      </c>
      <c r="S10" s="34"/>
      <c r="T10" s="34"/>
      <c r="U10" s="34"/>
    </row>
    <row r="11" spans="1:21" ht="13.5">
      <c r="A11" s="31" t="s">
        <v>3</v>
      </c>
      <c r="B11" s="32" t="s">
        <v>12</v>
      </c>
      <c r="C11" s="33" t="s">
        <v>13</v>
      </c>
      <c r="D11" s="34">
        <f t="shared" si="0"/>
        <v>43100</v>
      </c>
      <c r="E11" s="35">
        <f t="shared" si="1"/>
        <v>16577</v>
      </c>
      <c r="F11" s="36">
        <f t="shared" si="2"/>
        <v>38.46171693735499</v>
      </c>
      <c r="G11" s="34">
        <v>16420</v>
      </c>
      <c r="H11" s="34">
        <v>157</v>
      </c>
      <c r="I11" s="35">
        <f t="shared" si="3"/>
        <v>26523</v>
      </c>
      <c r="J11" s="36">
        <f t="shared" si="4"/>
        <v>61.538283062645014</v>
      </c>
      <c r="K11" s="34">
        <v>18463</v>
      </c>
      <c r="L11" s="36">
        <f t="shared" si="5"/>
        <v>42.83758700696056</v>
      </c>
      <c r="M11" s="34">
        <v>0</v>
      </c>
      <c r="N11" s="36">
        <f t="shared" si="6"/>
        <v>0</v>
      </c>
      <c r="O11" s="34">
        <v>8060</v>
      </c>
      <c r="P11" s="34">
        <v>6505</v>
      </c>
      <c r="Q11" s="36">
        <f t="shared" si="7"/>
        <v>18.700696055684453</v>
      </c>
      <c r="R11" s="34" t="s">
        <v>99</v>
      </c>
      <c r="S11" s="34"/>
      <c r="T11" s="34"/>
      <c r="U11" s="34"/>
    </row>
    <row r="12" spans="1:21" ht="13.5">
      <c r="A12" s="31" t="s">
        <v>3</v>
      </c>
      <c r="B12" s="32" t="s">
        <v>14</v>
      </c>
      <c r="C12" s="33" t="s">
        <v>15</v>
      </c>
      <c r="D12" s="34">
        <f t="shared" si="0"/>
        <v>111700</v>
      </c>
      <c r="E12" s="35">
        <f t="shared" si="1"/>
        <v>8892</v>
      </c>
      <c r="F12" s="36">
        <f t="shared" si="2"/>
        <v>7.960608773500448</v>
      </c>
      <c r="G12" s="34">
        <v>8809</v>
      </c>
      <c r="H12" s="34">
        <v>83</v>
      </c>
      <c r="I12" s="35">
        <f t="shared" si="3"/>
        <v>102808</v>
      </c>
      <c r="J12" s="36">
        <f t="shared" si="4"/>
        <v>92.03939122649956</v>
      </c>
      <c r="K12" s="34">
        <v>80724</v>
      </c>
      <c r="L12" s="36">
        <f t="shared" si="5"/>
        <v>72.26857654431514</v>
      </c>
      <c r="M12" s="34">
        <v>0</v>
      </c>
      <c r="N12" s="36">
        <f t="shared" si="6"/>
        <v>0</v>
      </c>
      <c r="O12" s="34">
        <v>22084</v>
      </c>
      <c r="P12" s="34">
        <v>16132</v>
      </c>
      <c r="Q12" s="36">
        <f t="shared" si="7"/>
        <v>19.770814682184422</v>
      </c>
      <c r="R12" s="34" t="s">
        <v>99</v>
      </c>
      <c r="S12" s="34"/>
      <c r="T12" s="34"/>
      <c r="U12" s="34"/>
    </row>
    <row r="13" spans="1:21" ht="13.5">
      <c r="A13" s="31" t="s">
        <v>3</v>
      </c>
      <c r="B13" s="32" t="s">
        <v>16</v>
      </c>
      <c r="C13" s="33" t="s">
        <v>17</v>
      </c>
      <c r="D13" s="34">
        <f t="shared" si="0"/>
        <v>66550</v>
      </c>
      <c r="E13" s="35">
        <f t="shared" si="1"/>
        <v>4473</v>
      </c>
      <c r="F13" s="36">
        <f t="shared" si="2"/>
        <v>6.721262208865515</v>
      </c>
      <c r="G13" s="34">
        <v>4388</v>
      </c>
      <c r="H13" s="34">
        <v>85</v>
      </c>
      <c r="I13" s="35">
        <f t="shared" si="3"/>
        <v>62077</v>
      </c>
      <c r="J13" s="36">
        <f t="shared" si="4"/>
        <v>93.27873779113447</v>
      </c>
      <c r="K13" s="34">
        <v>48258</v>
      </c>
      <c r="L13" s="36">
        <f t="shared" si="5"/>
        <v>72.51389932381667</v>
      </c>
      <c r="M13" s="34">
        <v>0</v>
      </c>
      <c r="N13" s="36">
        <f t="shared" si="6"/>
        <v>0</v>
      </c>
      <c r="O13" s="34">
        <v>13819</v>
      </c>
      <c r="P13" s="34">
        <v>10364</v>
      </c>
      <c r="Q13" s="36">
        <f t="shared" si="7"/>
        <v>20.764838467317805</v>
      </c>
      <c r="R13" s="34" t="s">
        <v>99</v>
      </c>
      <c r="S13" s="34"/>
      <c r="T13" s="34"/>
      <c r="U13" s="34"/>
    </row>
    <row r="14" spans="1:21" ht="13.5">
      <c r="A14" s="31" t="s">
        <v>3</v>
      </c>
      <c r="B14" s="32" t="s">
        <v>100</v>
      </c>
      <c r="C14" s="33" t="s">
        <v>101</v>
      </c>
      <c r="D14" s="34">
        <f t="shared" si="0"/>
        <v>55678</v>
      </c>
      <c r="E14" s="35">
        <f t="shared" si="1"/>
        <v>6097</v>
      </c>
      <c r="F14" s="36">
        <f t="shared" si="2"/>
        <v>10.950465174754841</v>
      </c>
      <c r="G14" s="34">
        <v>6026</v>
      </c>
      <c r="H14" s="34">
        <v>71</v>
      </c>
      <c r="I14" s="35">
        <f t="shared" si="3"/>
        <v>49581</v>
      </c>
      <c r="J14" s="36">
        <f t="shared" si="4"/>
        <v>89.04953482524516</v>
      </c>
      <c r="K14" s="34">
        <v>37539</v>
      </c>
      <c r="L14" s="36">
        <f t="shared" si="5"/>
        <v>67.42160278745645</v>
      </c>
      <c r="M14" s="34">
        <v>0</v>
      </c>
      <c r="N14" s="36">
        <f t="shared" si="6"/>
        <v>0</v>
      </c>
      <c r="O14" s="34">
        <v>12042</v>
      </c>
      <c r="P14" s="34">
        <v>7299</v>
      </c>
      <c r="Q14" s="36">
        <f t="shared" si="7"/>
        <v>21.627932037788714</v>
      </c>
      <c r="R14" s="34" t="s">
        <v>99</v>
      </c>
      <c r="S14" s="34"/>
      <c r="T14" s="34"/>
      <c r="U14" s="34"/>
    </row>
    <row r="15" spans="1:21" ht="13.5">
      <c r="A15" s="31" t="s">
        <v>3</v>
      </c>
      <c r="B15" s="32" t="s">
        <v>18</v>
      </c>
      <c r="C15" s="33" t="s">
        <v>0</v>
      </c>
      <c r="D15" s="34">
        <f t="shared" si="0"/>
        <v>22383</v>
      </c>
      <c r="E15" s="35">
        <f t="shared" si="1"/>
        <v>4597</v>
      </c>
      <c r="F15" s="36">
        <f t="shared" si="2"/>
        <v>20.537908233927535</v>
      </c>
      <c r="G15" s="34">
        <v>4255</v>
      </c>
      <c r="H15" s="34">
        <v>342</v>
      </c>
      <c r="I15" s="35">
        <f t="shared" si="3"/>
        <v>17786</v>
      </c>
      <c r="J15" s="36">
        <f t="shared" si="4"/>
        <v>79.46209176607246</v>
      </c>
      <c r="K15" s="34">
        <v>14713</v>
      </c>
      <c r="L15" s="36">
        <f t="shared" si="5"/>
        <v>65.73292230710808</v>
      </c>
      <c r="M15" s="34">
        <v>0</v>
      </c>
      <c r="N15" s="36">
        <f t="shared" si="6"/>
        <v>0</v>
      </c>
      <c r="O15" s="34">
        <v>3073</v>
      </c>
      <c r="P15" s="34">
        <v>1497</v>
      </c>
      <c r="Q15" s="36">
        <f t="shared" si="7"/>
        <v>13.729169458964394</v>
      </c>
      <c r="R15" s="34" t="s">
        <v>99</v>
      </c>
      <c r="S15" s="34"/>
      <c r="T15" s="34"/>
      <c r="U15" s="34"/>
    </row>
    <row r="16" spans="1:21" ht="13.5">
      <c r="A16" s="31" t="s">
        <v>3</v>
      </c>
      <c r="B16" s="32" t="s">
        <v>19</v>
      </c>
      <c r="C16" s="33" t="s">
        <v>20</v>
      </c>
      <c r="D16" s="34">
        <f t="shared" si="0"/>
        <v>12066</v>
      </c>
      <c r="E16" s="35">
        <f t="shared" si="1"/>
        <v>798</v>
      </c>
      <c r="F16" s="36">
        <f t="shared" si="2"/>
        <v>6.613625062158131</v>
      </c>
      <c r="G16" s="34">
        <v>728</v>
      </c>
      <c r="H16" s="34">
        <v>70</v>
      </c>
      <c r="I16" s="35">
        <f t="shared" si="3"/>
        <v>11268</v>
      </c>
      <c r="J16" s="36">
        <f t="shared" si="4"/>
        <v>93.38637493784186</v>
      </c>
      <c r="K16" s="34">
        <v>7876</v>
      </c>
      <c r="L16" s="36">
        <f t="shared" si="5"/>
        <v>65.27432454831758</v>
      </c>
      <c r="M16" s="34">
        <v>0</v>
      </c>
      <c r="N16" s="36">
        <f t="shared" si="6"/>
        <v>0</v>
      </c>
      <c r="O16" s="34">
        <v>3392</v>
      </c>
      <c r="P16" s="34">
        <v>3262</v>
      </c>
      <c r="Q16" s="36">
        <f t="shared" si="7"/>
        <v>28.112050389524285</v>
      </c>
      <c r="R16" s="34" t="s">
        <v>99</v>
      </c>
      <c r="S16" s="34"/>
      <c r="T16" s="34"/>
      <c r="U16" s="34"/>
    </row>
    <row r="17" spans="1:21" ht="13.5">
      <c r="A17" s="31" t="s">
        <v>3</v>
      </c>
      <c r="B17" s="32" t="s">
        <v>21</v>
      </c>
      <c r="C17" s="33" t="s">
        <v>22</v>
      </c>
      <c r="D17" s="34">
        <f t="shared" si="0"/>
        <v>36317</v>
      </c>
      <c r="E17" s="35">
        <f t="shared" si="1"/>
        <v>3760</v>
      </c>
      <c r="F17" s="36">
        <f t="shared" si="2"/>
        <v>10.353278079136492</v>
      </c>
      <c r="G17" s="34">
        <v>3500</v>
      </c>
      <c r="H17" s="34">
        <v>260</v>
      </c>
      <c r="I17" s="35">
        <f t="shared" si="3"/>
        <v>32557</v>
      </c>
      <c r="J17" s="36">
        <f t="shared" si="4"/>
        <v>89.6467219208635</v>
      </c>
      <c r="K17" s="34">
        <v>30634</v>
      </c>
      <c r="L17" s="36">
        <f t="shared" si="5"/>
        <v>84.35168103092215</v>
      </c>
      <c r="M17" s="34">
        <v>0</v>
      </c>
      <c r="N17" s="36">
        <f t="shared" si="6"/>
        <v>0</v>
      </c>
      <c r="O17" s="34">
        <v>1923</v>
      </c>
      <c r="P17" s="34">
        <v>777</v>
      </c>
      <c r="Q17" s="36">
        <f t="shared" si="7"/>
        <v>5.29504088994135</v>
      </c>
      <c r="R17" s="34" t="s">
        <v>99</v>
      </c>
      <c r="S17" s="34"/>
      <c r="T17" s="34"/>
      <c r="U17" s="34"/>
    </row>
    <row r="18" spans="1:21" ht="13.5">
      <c r="A18" s="31" t="s">
        <v>3</v>
      </c>
      <c r="B18" s="32" t="s">
        <v>23</v>
      </c>
      <c r="C18" s="33" t="s">
        <v>24</v>
      </c>
      <c r="D18" s="34">
        <f t="shared" si="0"/>
        <v>11895</v>
      </c>
      <c r="E18" s="35">
        <f t="shared" si="1"/>
        <v>1483</v>
      </c>
      <c r="F18" s="36">
        <f t="shared" si="2"/>
        <v>12.467423287095418</v>
      </c>
      <c r="G18" s="34">
        <v>1363</v>
      </c>
      <c r="H18" s="34">
        <v>120</v>
      </c>
      <c r="I18" s="35">
        <f t="shared" si="3"/>
        <v>10412</v>
      </c>
      <c r="J18" s="36">
        <f t="shared" si="4"/>
        <v>87.53257671290459</v>
      </c>
      <c r="K18" s="34">
        <v>9030</v>
      </c>
      <c r="L18" s="36">
        <f t="shared" si="5"/>
        <v>75.91424968474149</v>
      </c>
      <c r="M18" s="34">
        <v>0</v>
      </c>
      <c r="N18" s="36">
        <f t="shared" si="6"/>
        <v>0</v>
      </c>
      <c r="O18" s="34">
        <v>1382</v>
      </c>
      <c r="P18" s="34">
        <v>247</v>
      </c>
      <c r="Q18" s="36">
        <f t="shared" si="7"/>
        <v>11.618327028163094</v>
      </c>
      <c r="R18" s="34" t="s">
        <v>99</v>
      </c>
      <c r="S18" s="34"/>
      <c r="T18" s="34"/>
      <c r="U18" s="34"/>
    </row>
    <row r="19" spans="1:21" ht="13.5">
      <c r="A19" s="31" t="s">
        <v>3</v>
      </c>
      <c r="B19" s="32" t="s">
        <v>25</v>
      </c>
      <c r="C19" s="33" t="s">
        <v>2</v>
      </c>
      <c r="D19" s="34">
        <f t="shared" si="0"/>
        <v>40965</v>
      </c>
      <c r="E19" s="35">
        <f t="shared" si="1"/>
        <v>5800</v>
      </c>
      <c r="F19" s="36">
        <f aca="true" t="shared" si="8" ref="F19:F57">E19/D19*100</f>
        <v>14.15842792627853</v>
      </c>
      <c r="G19" s="34">
        <v>5780</v>
      </c>
      <c r="H19" s="34">
        <v>20</v>
      </c>
      <c r="I19" s="35">
        <f t="shared" si="3"/>
        <v>35165</v>
      </c>
      <c r="J19" s="36">
        <f aca="true" t="shared" si="9" ref="J19:J57">I19/D19*100</f>
        <v>85.84157207372147</v>
      </c>
      <c r="K19" s="34">
        <v>26493</v>
      </c>
      <c r="L19" s="36">
        <f aca="true" t="shared" si="10" ref="L19:L57">K19/D19*100</f>
        <v>64.67228121567192</v>
      </c>
      <c r="M19" s="34">
        <v>0</v>
      </c>
      <c r="N19" s="36">
        <f aca="true" t="shared" si="11" ref="N19:N57">M19/D19*100</f>
        <v>0</v>
      </c>
      <c r="O19" s="34">
        <v>8672</v>
      </c>
      <c r="P19" s="34">
        <v>6045</v>
      </c>
      <c r="Q19" s="36">
        <f aca="true" t="shared" si="12" ref="Q19:Q57">O19/D19*100</f>
        <v>21.169290858049557</v>
      </c>
      <c r="R19" s="34" t="s">
        <v>99</v>
      </c>
      <c r="S19" s="34"/>
      <c r="T19" s="34"/>
      <c r="U19" s="34"/>
    </row>
    <row r="20" spans="1:21" ht="13.5">
      <c r="A20" s="31" t="s">
        <v>3</v>
      </c>
      <c r="B20" s="32" t="s">
        <v>26</v>
      </c>
      <c r="C20" s="33" t="s">
        <v>27</v>
      </c>
      <c r="D20" s="34">
        <f t="shared" si="0"/>
        <v>36259</v>
      </c>
      <c r="E20" s="35">
        <f t="shared" si="1"/>
        <v>14922</v>
      </c>
      <c r="F20" s="36">
        <f t="shared" si="8"/>
        <v>41.15392040596817</v>
      </c>
      <c r="G20" s="34">
        <v>14720</v>
      </c>
      <c r="H20" s="34">
        <v>202</v>
      </c>
      <c r="I20" s="35">
        <f t="shared" si="3"/>
        <v>21337</v>
      </c>
      <c r="J20" s="36">
        <f t="shared" si="9"/>
        <v>58.84607959403183</v>
      </c>
      <c r="K20" s="34">
        <v>9199</v>
      </c>
      <c r="L20" s="36">
        <f t="shared" si="10"/>
        <v>25.370252902727596</v>
      </c>
      <c r="M20" s="34">
        <v>0</v>
      </c>
      <c r="N20" s="36">
        <f t="shared" si="11"/>
        <v>0</v>
      </c>
      <c r="O20" s="34">
        <v>12138</v>
      </c>
      <c r="P20" s="34">
        <v>4458</v>
      </c>
      <c r="Q20" s="36">
        <f t="shared" si="12"/>
        <v>33.47582669130423</v>
      </c>
      <c r="R20" s="34" t="s">
        <v>99</v>
      </c>
      <c r="S20" s="34"/>
      <c r="T20" s="34"/>
      <c r="U20" s="34"/>
    </row>
    <row r="21" spans="1:21" ht="13.5">
      <c r="A21" s="31" t="s">
        <v>3</v>
      </c>
      <c r="B21" s="32" t="s">
        <v>28</v>
      </c>
      <c r="C21" s="33" t="s">
        <v>29</v>
      </c>
      <c r="D21" s="34">
        <f t="shared" si="0"/>
        <v>9363</v>
      </c>
      <c r="E21" s="35">
        <f t="shared" si="1"/>
        <v>4044</v>
      </c>
      <c r="F21" s="36">
        <f t="shared" si="8"/>
        <v>43.19128484460109</v>
      </c>
      <c r="G21" s="34">
        <v>4044</v>
      </c>
      <c r="H21" s="34">
        <v>0</v>
      </c>
      <c r="I21" s="35">
        <f t="shared" si="3"/>
        <v>5319</v>
      </c>
      <c r="J21" s="36">
        <f t="shared" si="9"/>
        <v>56.808715155398914</v>
      </c>
      <c r="K21" s="34">
        <v>2406</v>
      </c>
      <c r="L21" s="36">
        <f t="shared" si="10"/>
        <v>25.69689202178789</v>
      </c>
      <c r="M21" s="34">
        <v>0</v>
      </c>
      <c r="N21" s="36">
        <f t="shared" si="11"/>
        <v>0</v>
      </c>
      <c r="O21" s="34">
        <v>2913</v>
      </c>
      <c r="P21" s="34">
        <v>564</v>
      </c>
      <c r="Q21" s="36">
        <f t="shared" si="12"/>
        <v>31.111823133611022</v>
      </c>
      <c r="R21" s="34" t="s">
        <v>99</v>
      </c>
      <c r="S21" s="34"/>
      <c r="T21" s="34"/>
      <c r="U21" s="34"/>
    </row>
    <row r="22" spans="1:21" ht="13.5">
      <c r="A22" s="31" t="s">
        <v>3</v>
      </c>
      <c r="B22" s="32" t="s">
        <v>30</v>
      </c>
      <c r="C22" s="33" t="s">
        <v>31</v>
      </c>
      <c r="D22" s="34">
        <f t="shared" si="0"/>
        <v>11971</v>
      </c>
      <c r="E22" s="35">
        <f t="shared" si="1"/>
        <v>3520</v>
      </c>
      <c r="F22" s="36">
        <f t="shared" si="8"/>
        <v>29.40439395205079</v>
      </c>
      <c r="G22" s="34">
        <v>2391</v>
      </c>
      <c r="H22" s="34">
        <v>1129</v>
      </c>
      <c r="I22" s="35">
        <f t="shared" si="3"/>
        <v>8451</v>
      </c>
      <c r="J22" s="36">
        <f t="shared" si="9"/>
        <v>70.59560604794922</v>
      </c>
      <c r="K22" s="34">
        <v>1531</v>
      </c>
      <c r="L22" s="36">
        <f t="shared" si="10"/>
        <v>12.789240664940271</v>
      </c>
      <c r="M22" s="34">
        <v>0</v>
      </c>
      <c r="N22" s="36">
        <f t="shared" si="11"/>
        <v>0</v>
      </c>
      <c r="O22" s="34">
        <v>6920</v>
      </c>
      <c r="P22" s="34">
        <v>3668</v>
      </c>
      <c r="Q22" s="36">
        <f t="shared" si="12"/>
        <v>57.80636538300894</v>
      </c>
      <c r="R22" s="34" t="s">
        <v>99</v>
      </c>
      <c r="S22" s="34"/>
      <c r="T22" s="34"/>
      <c r="U22" s="34"/>
    </row>
    <row r="23" spans="1:21" ht="13.5">
      <c r="A23" s="31" t="s">
        <v>3</v>
      </c>
      <c r="B23" s="32" t="s">
        <v>32</v>
      </c>
      <c r="C23" s="33" t="s">
        <v>33</v>
      </c>
      <c r="D23" s="34">
        <f t="shared" si="0"/>
        <v>20204</v>
      </c>
      <c r="E23" s="35">
        <f t="shared" si="1"/>
        <v>4705</v>
      </c>
      <c r="F23" s="36">
        <f t="shared" si="8"/>
        <v>23.28746782815284</v>
      </c>
      <c r="G23" s="34">
        <v>4362</v>
      </c>
      <c r="H23" s="34">
        <v>343</v>
      </c>
      <c r="I23" s="35">
        <f t="shared" si="3"/>
        <v>15499</v>
      </c>
      <c r="J23" s="36">
        <f t="shared" si="9"/>
        <v>76.71253217184716</v>
      </c>
      <c r="K23" s="34">
        <v>4772</v>
      </c>
      <c r="L23" s="36">
        <f t="shared" si="10"/>
        <v>23.619085329637695</v>
      </c>
      <c r="M23" s="34">
        <v>0</v>
      </c>
      <c r="N23" s="36">
        <f t="shared" si="11"/>
        <v>0</v>
      </c>
      <c r="O23" s="34">
        <v>10727</v>
      </c>
      <c r="P23" s="34">
        <v>8521</v>
      </c>
      <c r="Q23" s="36">
        <f t="shared" si="12"/>
        <v>53.09344684220947</v>
      </c>
      <c r="R23" s="34" t="s">
        <v>99</v>
      </c>
      <c r="S23" s="34"/>
      <c r="T23" s="34"/>
      <c r="U23" s="34"/>
    </row>
    <row r="24" spans="1:21" ht="13.5">
      <c r="A24" s="31" t="s">
        <v>3</v>
      </c>
      <c r="B24" s="32" t="s">
        <v>34</v>
      </c>
      <c r="C24" s="33" t="s">
        <v>35</v>
      </c>
      <c r="D24" s="34">
        <f t="shared" si="0"/>
        <v>14499</v>
      </c>
      <c r="E24" s="35">
        <f t="shared" si="1"/>
        <v>7521</v>
      </c>
      <c r="F24" s="36">
        <f t="shared" si="8"/>
        <v>51.87254293399545</v>
      </c>
      <c r="G24" s="34">
        <v>6439</v>
      </c>
      <c r="H24" s="34">
        <v>1082</v>
      </c>
      <c r="I24" s="35">
        <f t="shared" si="3"/>
        <v>6978</v>
      </c>
      <c r="J24" s="36">
        <f t="shared" si="9"/>
        <v>48.12745706600455</v>
      </c>
      <c r="K24" s="34">
        <v>0</v>
      </c>
      <c r="L24" s="36">
        <f t="shared" si="10"/>
        <v>0</v>
      </c>
      <c r="M24" s="34">
        <v>0</v>
      </c>
      <c r="N24" s="36">
        <f t="shared" si="11"/>
        <v>0</v>
      </c>
      <c r="O24" s="34">
        <v>6978</v>
      </c>
      <c r="P24" s="34">
        <v>2690</v>
      </c>
      <c r="Q24" s="36">
        <f t="shared" si="12"/>
        <v>48.12745706600455</v>
      </c>
      <c r="R24" s="34" t="s">
        <v>99</v>
      </c>
      <c r="S24" s="34"/>
      <c r="T24" s="34"/>
      <c r="U24" s="34"/>
    </row>
    <row r="25" spans="1:21" ht="13.5">
      <c r="A25" s="31" t="s">
        <v>3</v>
      </c>
      <c r="B25" s="32" t="s">
        <v>36</v>
      </c>
      <c r="C25" s="33" t="s">
        <v>37</v>
      </c>
      <c r="D25" s="34">
        <f t="shared" si="0"/>
        <v>12329</v>
      </c>
      <c r="E25" s="35">
        <f t="shared" si="1"/>
        <v>2261</v>
      </c>
      <c r="F25" s="36">
        <f t="shared" si="8"/>
        <v>18.33887582123449</v>
      </c>
      <c r="G25" s="34">
        <v>2261</v>
      </c>
      <c r="H25" s="34">
        <v>0</v>
      </c>
      <c r="I25" s="35">
        <f t="shared" si="3"/>
        <v>10068</v>
      </c>
      <c r="J25" s="36">
        <f t="shared" si="9"/>
        <v>81.6611241787655</v>
      </c>
      <c r="K25" s="34">
        <v>8723</v>
      </c>
      <c r="L25" s="36">
        <f t="shared" si="10"/>
        <v>70.75188579771272</v>
      </c>
      <c r="M25" s="34">
        <v>0</v>
      </c>
      <c r="N25" s="36">
        <f t="shared" si="11"/>
        <v>0</v>
      </c>
      <c r="O25" s="34">
        <v>1345</v>
      </c>
      <c r="P25" s="34">
        <v>1316</v>
      </c>
      <c r="Q25" s="36">
        <f t="shared" si="12"/>
        <v>10.909238381052802</v>
      </c>
      <c r="R25" s="34" t="s">
        <v>99</v>
      </c>
      <c r="S25" s="34"/>
      <c r="T25" s="34"/>
      <c r="U25" s="34"/>
    </row>
    <row r="26" spans="1:21" ht="13.5">
      <c r="A26" s="31" t="s">
        <v>3</v>
      </c>
      <c r="B26" s="32" t="s">
        <v>38</v>
      </c>
      <c r="C26" s="33" t="s">
        <v>39</v>
      </c>
      <c r="D26" s="34">
        <f t="shared" si="0"/>
        <v>14751</v>
      </c>
      <c r="E26" s="35">
        <f t="shared" si="1"/>
        <v>5458</v>
      </c>
      <c r="F26" s="36">
        <f t="shared" si="8"/>
        <v>37.00088129618331</v>
      </c>
      <c r="G26" s="34">
        <v>5428</v>
      </c>
      <c r="H26" s="34">
        <v>30</v>
      </c>
      <c r="I26" s="35">
        <f t="shared" si="3"/>
        <v>9293</v>
      </c>
      <c r="J26" s="36">
        <f t="shared" si="9"/>
        <v>62.99911870381669</v>
      </c>
      <c r="K26" s="34">
        <v>4030</v>
      </c>
      <c r="L26" s="36">
        <f t="shared" si="10"/>
        <v>27.320181682597788</v>
      </c>
      <c r="M26" s="34">
        <v>0</v>
      </c>
      <c r="N26" s="36">
        <f t="shared" si="11"/>
        <v>0</v>
      </c>
      <c r="O26" s="34">
        <v>5263</v>
      </c>
      <c r="P26" s="34">
        <v>5088</v>
      </c>
      <c r="Q26" s="36">
        <f t="shared" si="12"/>
        <v>35.6789370212189</v>
      </c>
      <c r="R26" s="34" t="s">
        <v>99</v>
      </c>
      <c r="S26" s="34"/>
      <c r="T26" s="34"/>
      <c r="U26" s="34"/>
    </row>
    <row r="27" spans="1:21" ht="13.5">
      <c r="A27" s="31" t="s">
        <v>3</v>
      </c>
      <c r="B27" s="32" t="s">
        <v>40</v>
      </c>
      <c r="C27" s="33" t="s">
        <v>41</v>
      </c>
      <c r="D27" s="34">
        <f t="shared" si="0"/>
        <v>23086</v>
      </c>
      <c r="E27" s="35">
        <f t="shared" si="1"/>
        <v>8374</v>
      </c>
      <c r="F27" s="36">
        <f t="shared" si="8"/>
        <v>36.27306592740189</v>
      </c>
      <c r="G27" s="34">
        <v>8288</v>
      </c>
      <c r="H27" s="34">
        <v>86</v>
      </c>
      <c r="I27" s="35">
        <f t="shared" si="3"/>
        <v>14712</v>
      </c>
      <c r="J27" s="36">
        <f t="shared" si="9"/>
        <v>63.726934072598105</v>
      </c>
      <c r="K27" s="34">
        <v>4521</v>
      </c>
      <c r="L27" s="36">
        <f t="shared" si="10"/>
        <v>19.583297236420343</v>
      </c>
      <c r="M27" s="34">
        <v>0</v>
      </c>
      <c r="N27" s="36">
        <f t="shared" si="11"/>
        <v>0</v>
      </c>
      <c r="O27" s="34">
        <v>10191</v>
      </c>
      <c r="P27" s="34">
        <v>7716</v>
      </c>
      <c r="Q27" s="36">
        <f t="shared" si="12"/>
        <v>44.14363683617777</v>
      </c>
      <c r="R27" s="34" t="s">
        <v>99</v>
      </c>
      <c r="S27" s="34"/>
      <c r="T27" s="34"/>
      <c r="U27" s="34"/>
    </row>
    <row r="28" spans="1:21" ht="13.5">
      <c r="A28" s="31" t="s">
        <v>3</v>
      </c>
      <c r="B28" s="32" t="s">
        <v>42</v>
      </c>
      <c r="C28" s="33" t="s">
        <v>1</v>
      </c>
      <c r="D28" s="34">
        <f t="shared" si="0"/>
        <v>13283</v>
      </c>
      <c r="E28" s="35">
        <f t="shared" si="1"/>
        <v>2507</v>
      </c>
      <c r="F28" s="36">
        <f t="shared" si="8"/>
        <v>18.873748400210797</v>
      </c>
      <c r="G28" s="34">
        <v>2417</v>
      </c>
      <c r="H28" s="34">
        <v>90</v>
      </c>
      <c r="I28" s="35">
        <f t="shared" si="3"/>
        <v>10776</v>
      </c>
      <c r="J28" s="36">
        <f t="shared" si="9"/>
        <v>81.1262515997892</v>
      </c>
      <c r="K28" s="34">
        <v>4795</v>
      </c>
      <c r="L28" s="36">
        <f t="shared" si="10"/>
        <v>36.09877286757509</v>
      </c>
      <c r="M28" s="34">
        <v>0</v>
      </c>
      <c r="N28" s="36">
        <f t="shared" si="11"/>
        <v>0</v>
      </c>
      <c r="O28" s="34">
        <v>5981</v>
      </c>
      <c r="P28" s="34">
        <v>4074</v>
      </c>
      <c r="Q28" s="36">
        <f t="shared" si="12"/>
        <v>45.02747873221411</v>
      </c>
      <c r="R28" s="34" t="s">
        <v>99</v>
      </c>
      <c r="S28" s="34"/>
      <c r="T28" s="34"/>
      <c r="U28" s="34"/>
    </row>
    <row r="29" spans="1:21" ht="13.5">
      <c r="A29" s="31" t="s">
        <v>3</v>
      </c>
      <c r="B29" s="32" t="s">
        <v>43</v>
      </c>
      <c r="C29" s="33" t="s">
        <v>44</v>
      </c>
      <c r="D29" s="34">
        <f t="shared" si="0"/>
        <v>6540</v>
      </c>
      <c r="E29" s="35">
        <f t="shared" si="1"/>
        <v>1078</v>
      </c>
      <c r="F29" s="36">
        <f t="shared" si="8"/>
        <v>16.483180428134556</v>
      </c>
      <c r="G29" s="34">
        <v>1018</v>
      </c>
      <c r="H29" s="34">
        <v>60</v>
      </c>
      <c r="I29" s="35">
        <f t="shared" si="3"/>
        <v>5462</v>
      </c>
      <c r="J29" s="36">
        <f t="shared" si="9"/>
        <v>83.51681957186544</v>
      </c>
      <c r="K29" s="34">
        <v>0</v>
      </c>
      <c r="L29" s="36">
        <f t="shared" si="10"/>
        <v>0</v>
      </c>
      <c r="M29" s="34">
        <v>0</v>
      </c>
      <c r="N29" s="36">
        <f t="shared" si="11"/>
        <v>0</v>
      </c>
      <c r="O29" s="34">
        <v>5462</v>
      </c>
      <c r="P29" s="34">
        <v>5411</v>
      </c>
      <c r="Q29" s="36">
        <f t="shared" si="12"/>
        <v>83.51681957186544</v>
      </c>
      <c r="R29" s="34" t="s">
        <v>99</v>
      </c>
      <c r="S29" s="34"/>
      <c r="T29" s="34"/>
      <c r="U29" s="34"/>
    </row>
    <row r="30" spans="1:21" ht="13.5">
      <c r="A30" s="31" t="s">
        <v>3</v>
      </c>
      <c r="B30" s="32" t="s">
        <v>45</v>
      </c>
      <c r="C30" s="33" t="s">
        <v>46</v>
      </c>
      <c r="D30" s="34">
        <f t="shared" si="0"/>
        <v>11612</v>
      </c>
      <c r="E30" s="35">
        <f t="shared" si="1"/>
        <v>2398</v>
      </c>
      <c r="F30" s="36">
        <f t="shared" si="8"/>
        <v>20.651050637271787</v>
      </c>
      <c r="G30" s="34">
        <v>2398</v>
      </c>
      <c r="H30" s="34">
        <v>0</v>
      </c>
      <c r="I30" s="35">
        <f t="shared" si="3"/>
        <v>9214</v>
      </c>
      <c r="J30" s="36">
        <f t="shared" si="9"/>
        <v>79.34894936272822</v>
      </c>
      <c r="K30" s="34">
        <v>4965</v>
      </c>
      <c r="L30" s="36">
        <f t="shared" si="10"/>
        <v>42.757492249397174</v>
      </c>
      <c r="M30" s="34">
        <v>0</v>
      </c>
      <c r="N30" s="36">
        <f t="shared" si="11"/>
        <v>0</v>
      </c>
      <c r="O30" s="34">
        <v>4249</v>
      </c>
      <c r="P30" s="34">
        <v>1364</v>
      </c>
      <c r="Q30" s="36">
        <f t="shared" si="12"/>
        <v>36.59145711333104</v>
      </c>
      <c r="R30" s="34" t="s">
        <v>99</v>
      </c>
      <c r="S30" s="34"/>
      <c r="T30" s="34"/>
      <c r="U30" s="34"/>
    </row>
    <row r="31" spans="1:21" ht="13.5">
      <c r="A31" s="31" t="s">
        <v>3</v>
      </c>
      <c r="B31" s="32" t="s">
        <v>47</v>
      </c>
      <c r="C31" s="33" t="s">
        <v>48</v>
      </c>
      <c r="D31" s="34">
        <f t="shared" si="0"/>
        <v>22622</v>
      </c>
      <c r="E31" s="35">
        <f t="shared" si="1"/>
        <v>5955</v>
      </c>
      <c r="F31" s="36">
        <f t="shared" si="8"/>
        <v>26.32393245513217</v>
      </c>
      <c r="G31" s="34">
        <v>4388</v>
      </c>
      <c r="H31" s="34">
        <v>1567</v>
      </c>
      <c r="I31" s="35">
        <f t="shared" si="3"/>
        <v>16667</v>
      </c>
      <c r="J31" s="36">
        <f t="shared" si="9"/>
        <v>73.67606754486783</v>
      </c>
      <c r="K31" s="34">
        <v>7229</v>
      </c>
      <c r="L31" s="36">
        <f t="shared" si="10"/>
        <v>31.955618424542482</v>
      </c>
      <c r="M31" s="34">
        <v>0</v>
      </c>
      <c r="N31" s="36">
        <f t="shared" si="11"/>
        <v>0</v>
      </c>
      <c r="O31" s="34">
        <v>9438</v>
      </c>
      <c r="P31" s="34">
        <v>5913</v>
      </c>
      <c r="Q31" s="36">
        <f t="shared" si="12"/>
        <v>41.72044912032535</v>
      </c>
      <c r="R31" s="34" t="s">
        <v>99</v>
      </c>
      <c r="S31" s="34"/>
      <c r="T31" s="34"/>
      <c r="U31" s="34"/>
    </row>
    <row r="32" spans="1:21" ht="13.5">
      <c r="A32" s="31" t="s">
        <v>3</v>
      </c>
      <c r="B32" s="32" t="s">
        <v>49</v>
      </c>
      <c r="C32" s="33" t="s">
        <v>50</v>
      </c>
      <c r="D32" s="34">
        <f t="shared" si="0"/>
        <v>5654</v>
      </c>
      <c r="E32" s="35">
        <f t="shared" si="1"/>
        <v>120</v>
      </c>
      <c r="F32" s="36">
        <f t="shared" si="8"/>
        <v>2.122391227449593</v>
      </c>
      <c r="G32" s="34">
        <v>100</v>
      </c>
      <c r="H32" s="34">
        <v>20</v>
      </c>
      <c r="I32" s="35">
        <f t="shared" si="3"/>
        <v>5534</v>
      </c>
      <c r="J32" s="36">
        <f t="shared" si="9"/>
        <v>97.8776087725504</v>
      </c>
      <c r="K32" s="34">
        <v>0</v>
      </c>
      <c r="L32" s="36">
        <f t="shared" si="10"/>
        <v>0</v>
      </c>
      <c r="M32" s="34">
        <v>0</v>
      </c>
      <c r="N32" s="36">
        <f t="shared" si="11"/>
        <v>0</v>
      </c>
      <c r="O32" s="34">
        <v>5534</v>
      </c>
      <c r="P32" s="34">
        <v>5514</v>
      </c>
      <c r="Q32" s="36">
        <f t="shared" si="12"/>
        <v>97.8776087725504</v>
      </c>
      <c r="R32" s="34" t="s">
        <v>99</v>
      </c>
      <c r="S32" s="34"/>
      <c r="T32" s="34"/>
      <c r="U32" s="34"/>
    </row>
    <row r="33" spans="1:21" ht="13.5">
      <c r="A33" s="31" t="s">
        <v>3</v>
      </c>
      <c r="B33" s="32" t="s">
        <v>51</v>
      </c>
      <c r="C33" s="33" t="s">
        <v>52</v>
      </c>
      <c r="D33" s="34">
        <f t="shared" si="0"/>
        <v>9108</v>
      </c>
      <c r="E33" s="35">
        <f t="shared" si="1"/>
        <v>73</v>
      </c>
      <c r="F33" s="36">
        <f t="shared" si="8"/>
        <v>0.8014931927975406</v>
      </c>
      <c r="G33" s="34">
        <v>73</v>
      </c>
      <c r="H33" s="34">
        <v>0</v>
      </c>
      <c r="I33" s="35">
        <f t="shared" si="3"/>
        <v>9035</v>
      </c>
      <c r="J33" s="36">
        <f t="shared" si="9"/>
        <v>99.19850680720246</v>
      </c>
      <c r="K33" s="34">
        <v>0</v>
      </c>
      <c r="L33" s="36">
        <f t="shared" si="10"/>
        <v>0</v>
      </c>
      <c r="M33" s="34">
        <v>0</v>
      </c>
      <c r="N33" s="36">
        <f t="shared" si="11"/>
        <v>0</v>
      </c>
      <c r="O33" s="34">
        <v>9035</v>
      </c>
      <c r="P33" s="34">
        <v>8923</v>
      </c>
      <c r="Q33" s="36">
        <f t="shared" si="12"/>
        <v>99.19850680720246</v>
      </c>
      <c r="R33" s="34" t="s">
        <v>99</v>
      </c>
      <c r="S33" s="34"/>
      <c r="T33" s="34"/>
      <c r="U33" s="34"/>
    </row>
    <row r="34" spans="1:21" ht="13.5">
      <c r="A34" s="31" t="s">
        <v>3</v>
      </c>
      <c r="B34" s="32" t="s">
        <v>53</v>
      </c>
      <c r="C34" s="33" t="s">
        <v>54</v>
      </c>
      <c r="D34" s="34">
        <f t="shared" si="0"/>
        <v>7877</v>
      </c>
      <c r="E34" s="35">
        <f t="shared" si="1"/>
        <v>1825</v>
      </c>
      <c r="F34" s="36">
        <f t="shared" si="8"/>
        <v>23.168719055477975</v>
      </c>
      <c r="G34" s="34">
        <v>1785</v>
      </c>
      <c r="H34" s="34">
        <v>40</v>
      </c>
      <c r="I34" s="35">
        <f t="shared" si="3"/>
        <v>6052</v>
      </c>
      <c r="J34" s="36">
        <f t="shared" si="9"/>
        <v>76.83128094452204</v>
      </c>
      <c r="K34" s="34">
        <v>4932</v>
      </c>
      <c r="L34" s="36">
        <f t="shared" si="10"/>
        <v>62.612669798146506</v>
      </c>
      <c r="M34" s="34">
        <v>0</v>
      </c>
      <c r="N34" s="36">
        <f t="shared" si="11"/>
        <v>0</v>
      </c>
      <c r="O34" s="34">
        <v>1120</v>
      </c>
      <c r="P34" s="34">
        <v>101</v>
      </c>
      <c r="Q34" s="36">
        <f t="shared" si="12"/>
        <v>14.218611146375522</v>
      </c>
      <c r="R34" s="34" t="s">
        <v>99</v>
      </c>
      <c r="S34" s="34"/>
      <c r="T34" s="34"/>
      <c r="U34" s="34"/>
    </row>
    <row r="35" spans="1:21" ht="13.5">
      <c r="A35" s="31" t="s">
        <v>3</v>
      </c>
      <c r="B35" s="32" t="s">
        <v>55</v>
      </c>
      <c r="C35" s="33" t="s">
        <v>56</v>
      </c>
      <c r="D35" s="34">
        <f t="shared" si="0"/>
        <v>10342</v>
      </c>
      <c r="E35" s="35">
        <f t="shared" si="1"/>
        <v>4041</v>
      </c>
      <c r="F35" s="36">
        <f t="shared" si="8"/>
        <v>39.07368013923806</v>
      </c>
      <c r="G35" s="34">
        <v>3946</v>
      </c>
      <c r="H35" s="34">
        <v>95</v>
      </c>
      <c r="I35" s="35">
        <f t="shared" si="3"/>
        <v>6301</v>
      </c>
      <c r="J35" s="36">
        <f t="shared" si="9"/>
        <v>60.92631986076194</v>
      </c>
      <c r="K35" s="34">
        <v>2480</v>
      </c>
      <c r="L35" s="36">
        <f t="shared" si="10"/>
        <v>23.97988783600851</v>
      </c>
      <c r="M35" s="34">
        <v>0</v>
      </c>
      <c r="N35" s="36">
        <f t="shared" si="11"/>
        <v>0</v>
      </c>
      <c r="O35" s="34">
        <v>3821</v>
      </c>
      <c r="P35" s="34">
        <v>1900</v>
      </c>
      <c r="Q35" s="36">
        <f t="shared" si="12"/>
        <v>36.946432024753435</v>
      </c>
      <c r="R35" s="34" t="s">
        <v>99</v>
      </c>
      <c r="S35" s="34"/>
      <c r="T35" s="34"/>
      <c r="U35" s="34"/>
    </row>
    <row r="36" spans="1:21" ht="13.5">
      <c r="A36" s="31" t="s">
        <v>3</v>
      </c>
      <c r="B36" s="32" t="s">
        <v>57</v>
      </c>
      <c r="C36" s="33" t="s">
        <v>58</v>
      </c>
      <c r="D36" s="34">
        <f t="shared" si="0"/>
        <v>7074</v>
      </c>
      <c r="E36" s="35">
        <f t="shared" si="1"/>
        <v>2310</v>
      </c>
      <c r="F36" s="36">
        <f t="shared" si="8"/>
        <v>32.654792196776924</v>
      </c>
      <c r="G36" s="34">
        <v>2240</v>
      </c>
      <c r="H36" s="34">
        <v>70</v>
      </c>
      <c r="I36" s="35">
        <f t="shared" si="3"/>
        <v>4764</v>
      </c>
      <c r="J36" s="36">
        <f t="shared" si="9"/>
        <v>67.34520780322308</v>
      </c>
      <c r="K36" s="34">
        <v>3819</v>
      </c>
      <c r="L36" s="36">
        <f t="shared" si="10"/>
        <v>53.98642917726887</v>
      </c>
      <c r="M36" s="34">
        <v>0</v>
      </c>
      <c r="N36" s="36">
        <f t="shared" si="11"/>
        <v>0</v>
      </c>
      <c r="O36" s="34">
        <v>945</v>
      </c>
      <c r="P36" s="34">
        <v>310</v>
      </c>
      <c r="Q36" s="36">
        <f t="shared" si="12"/>
        <v>13.358778625954198</v>
      </c>
      <c r="R36" s="34" t="s">
        <v>99</v>
      </c>
      <c r="S36" s="34"/>
      <c r="T36" s="34"/>
      <c r="U36" s="34"/>
    </row>
    <row r="37" spans="1:21" ht="13.5">
      <c r="A37" s="31" t="s">
        <v>3</v>
      </c>
      <c r="B37" s="32" t="s">
        <v>59</v>
      </c>
      <c r="C37" s="33" t="s">
        <v>60</v>
      </c>
      <c r="D37" s="34">
        <f t="shared" si="0"/>
        <v>8471</v>
      </c>
      <c r="E37" s="35">
        <f t="shared" si="1"/>
        <v>2950</v>
      </c>
      <c r="F37" s="36">
        <f t="shared" si="8"/>
        <v>34.82469602172117</v>
      </c>
      <c r="G37" s="34">
        <v>2950</v>
      </c>
      <c r="H37" s="34">
        <v>0</v>
      </c>
      <c r="I37" s="35">
        <f t="shared" si="3"/>
        <v>5521</v>
      </c>
      <c r="J37" s="36">
        <f t="shared" si="9"/>
        <v>65.17530397827883</v>
      </c>
      <c r="K37" s="34">
        <v>1600</v>
      </c>
      <c r="L37" s="36">
        <f t="shared" si="10"/>
        <v>18.887970723645378</v>
      </c>
      <c r="M37" s="34">
        <v>0</v>
      </c>
      <c r="N37" s="36">
        <f t="shared" si="11"/>
        <v>0</v>
      </c>
      <c r="O37" s="34">
        <v>3921</v>
      </c>
      <c r="P37" s="34">
        <v>1895</v>
      </c>
      <c r="Q37" s="36">
        <f t="shared" si="12"/>
        <v>46.28733325463345</v>
      </c>
      <c r="R37" s="34" t="s">
        <v>99</v>
      </c>
      <c r="S37" s="34"/>
      <c r="T37" s="34"/>
      <c r="U37" s="34"/>
    </row>
    <row r="38" spans="1:21" ht="13.5">
      <c r="A38" s="31" t="s">
        <v>3</v>
      </c>
      <c r="B38" s="32" t="s">
        <v>61</v>
      </c>
      <c r="C38" s="33" t="s">
        <v>62</v>
      </c>
      <c r="D38" s="34">
        <f t="shared" si="0"/>
        <v>8603</v>
      </c>
      <c r="E38" s="35">
        <f t="shared" si="1"/>
        <v>3650</v>
      </c>
      <c r="F38" s="36">
        <f t="shared" si="8"/>
        <v>42.42706032779263</v>
      </c>
      <c r="G38" s="34">
        <v>3380</v>
      </c>
      <c r="H38" s="34">
        <v>270</v>
      </c>
      <c r="I38" s="35">
        <f t="shared" si="3"/>
        <v>4953</v>
      </c>
      <c r="J38" s="36">
        <f t="shared" si="9"/>
        <v>57.57293967220737</v>
      </c>
      <c r="K38" s="34">
        <v>3631</v>
      </c>
      <c r="L38" s="36">
        <f t="shared" si="10"/>
        <v>42.20620713704521</v>
      </c>
      <c r="M38" s="34">
        <v>0</v>
      </c>
      <c r="N38" s="36">
        <f t="shared" si="11"/>
        <v>0</v>
      </c>
      <c r="O38" s="34">
        <v>1322</v>
      </c>
      <c r="P38" s="34">
        <v>497</v>
      </c>
      <c r="Q38" s="36">
        <f t="shared" si="12"/>
        <v>15.366732535162154</v>
      </c>
      <c r="R38" s="34" t="s">
        <v>99</v>
      </c>
      <c r="S38" s="34"/>
      <c r="T38" s="34"/>
      <c r="U38" s="34"/>
    </row>
    <row r="39" spans="1:21" ht="13.5">
      <c r="A39" s="31" t="s">
        <v>3</v>
      </c>
      <c r="B39" s="32" t="s">
        <v>63</v>
      </c>
      <c r="C39" s="33" t="s">
        <v>64</v>
      </c>
      <c r="D39" s="34">
        <f t="shared" si="0"/>
        <v>13495</v>
      </c>
      <c r="E39" s="35">
        <f t="shared" si="1"/>
        <v>2554</v>
      </c>
      <c r="F39" s="36">
        <f t="shared" si="8"/>
        <v>18.925527973323454</v>
      </c>
      <c r="G39" s="34">
        <v>2404</v>
      </c>
      <c r="H39" s="34">
        <v>150</v>
      </c>
      <c r="I39" s="35">
        <f t="shared" si="3"/>
        <v>10941</v>
      </c>
      <c r="J39" s="36">
        <f t="shared" si="9"/>
        <v>81.07447202667655</v>
      </c>
      <c r="K39" s="34">
        <v>7237</v>
      </c>
      <c r="L39" s="36">
        <f t="shared" si="10"/>
        <v>53.62726935902186</v>
      </c>
      <c r="M39" s="34">
        <v>0</v>
      </c>
      <c r="N39" s="36">
        <f t="shared" si="11"/>
        <v>0</v>
      </c>
      <c r="O39" s="34">
        <v>3704</v>
      </c>
      <c r="P39" s="34">
        <v>2456</v>
      </c>
      <c r="Q39" s="36">
        <f t="shared" si="12"/>
        <v>27.447202667654686</v>
      </c>
      <c r="R39" s="34" t="s">
        <v>99</v>
      </c>
      <c r="S39" s="34"/>
      <c r="T39" s="34"/>
      <c r="U39" s="34"/>
    </row>
    <row r="40" spans="1:21" ht="13.5">
      <c r="A40" s="31" t="s">
        <v>3</v>
      </c>
      <c r="B40" s="32" t="s">
        <v>65</v>
      </c>
      <c r="C40" s="33" t="s">
        <v>66</v>
      </c>
      <c r="D40" s="34">
        <f t="shared" si="0"/>
        <v>6122</v>
      </c>
      <c r="E40" s="35">
        <f t="shared" si="1"/>
        <v>3491</v>
      </c>
      <c r="F40" s="36">
        <f t="shared" si="8"/>
        <v>57.02384841555047</v>
      </c>
      <c r="G40" s="34">
        <v>3491</v>
      </c>
      <c r="H40" s="34">
        <v>0</v>
      </c>
      <c r="I40" s="35">
        <f t="shared" si="3"/>
        <v>2631</v>
      </c>
      <c r="J40" s="36">
        <f t="shared" si="9"/>
        <v>42.97615158444953</v>
      </c>
      <c r="K40" s="34">
        <v>734</v>
      </c>
      <c r="L40" s="36">
        <f t="shared" si="10"/>
        <v>11.989545900032669</v>
      </c>
      <c r="M40" s="34">
        <v>0</v>
      </c>
      <c r="N40" s="36">
        <f t="shared" si="11"/>
        <v>0</v>
      </c>
      <c r="O40" s="34">
        <v>1897</v>
      </c>
      <c r="P40" s="34">
        <v>548</v>
      </c>
      <c r="Q40" s="36">
        <f t="shared" si="12"/>
        <v>30.98660568441686</v>
      </c>
      <c r="R40" s="34" t="s">
        <v>99</v>
      </c>
      <c r="S40" s="34"/>
      <c r="T40" s="34"/>
      <c r="U40" s="34"/>
    </row>
    <row r="41" spans="1:21" ht="13.5">
      <c r="A41" s="31" t="s">
        <v>3</v>
      </c>
      <c r="B41" s="32" t="s">
        <v>67</v>
      </c>
      <c r="C41" s="33" t="s">
        <v>68</v>
      </c>
      <c r="D41" s="34">
        <f t="shared" si="0"/>
        <v>12547</v>
      </c>
      <c r="E41" s="35">
        <f t="shared" si="1"/>
        <v>5014</v>
      </c>
      <c r="F41" s="36">
        <f t="shared" si="8"/>
        <v>39.961743843149755</v>
      </c>
      <c r="G41" s="34">
        <v>4749</v>
      </c>
      <c r="H41" s="34">
        <v>265</v>
      </c>
      <c r="I41" s="35">
        <f t="shared" si="3"/>
        <v>7533</v>
      </c>
      <c r="J41" s="36">
        <f t="shared" si="9"/>
        <v>60.038256156850245</v>
      </c>
      <c r="K41" s="34">
        <v>3932</v>
      </c>
      <c r="L41" s="36">
        <f t="shared" si="10"/>
        <v>31.338168486490797</v>
      </c>
      <c r="M41" s="34">
        <v>0</v>
      </c>
      <c r="N41" s="36">
        <f t="shared" si="11"/>
        <v>0</v>
      </c>
      <c r="O41" s="34">
        <v>3601</v>
      </c>
      <c r="P41" s="34">
        <v>1890</v>
      </c>
      <c r="Q41" s="36">
        <f t="shared" si="12"/>
        <v>28.700087670359448</v>
      </c>
      <c r="R41" s="34" t="s">
        <v>99</v>
      </c>
      <c r="S41" s="34"/>
      <c r="T41" s="34"/>
      <c r="U41" s="34"/>
    </row>
    <row r="42" spans="1:21" ht="13.5">
      <c r="A42" s="31" t="s">
        <v>3</v>
      </c>
      <c r="B42" s="32" t="s">
        <v>69</v>
      </c>
      <c r="C42" s="33" t="s">
        <v>70</v>
      </c>
      <c r="D42" s="34">
        <f t="shared" si="0"/>
        <v>9729</v>
      </c>
      <c r="E42" s="35">
        <f t="shared" si="1"/>
        <v>4092</v>
      </c>
      <c r="F42" s="36">
        <f t="shared" si="8"/>
        <v>42.05982115325316</v>
      </c>
      <c r="G42" s="34">
        <v>3857</v>
      </c>
      <c r="H42" s="34">
        <v>235</v>
      </c>
      <c r="I42" s="35">
        <f t="shared" si="3"/>
        <v>5637</v>
      </c>
      <c r="J42" s="36">
        <f t="shared" si="9"/>
        <v>57.94017884674684</v>
      </c>
      <c r="K42" s="34">
        <v>3321</v>
      </c>
      <c r="L42" s="36">
        <f t="shared" si="10"/>
        <v>34.13506012950972</v>
      </c>
      <c r="M42" s="34">
        <v>0</v>
      </c>
      <c r="N42" s="36">
        <f t="shared" si="11"/>
        <v>0</v>
      </c>
      <c r="O42" s="34">
        <v>2316</v>
      </c>
      <c r="P42" s="34">
        <v>2058</v>
      </c>
      <c r="Q42" s="36">
        <f t="shared" si="12"/>
        <v>23.805118717237125</v>
      </c>
      <c r="R42" s="34" t="s">
        <v>99</v>
      </c>
      <c r="S42" s="34"/>
      <c r="T42" s="34"/>
      <c r="U42" s="34"/>
    </row>
    <row r="43" spans="1:21" ht="13.5">
      <c r="A43" s="31" t="s">
        <v>3</v>
      </c>
      <c r="B43" s="32" t="s">
        <v>71</v>
      </c>
      <c r="C43" s="33" t="s">
        <v>72</v>
      </c>
      <c r="D43" s="34">
        <f t="shared" si="0"/>
        <v>13228</v>
      </c>
      <c r="E43" s="35">
        <f aca="true" t="shared" si="13" ref="E43:E56">G43+H43</f>
        <v>3626</v>
      </c>
      <c r="F43" s="36">
        <f t="shared" si="8"/>
        <v>27.411551254913817</v>
      </c>
      <c r="G43" s="34">
        <v>3626</v>
      </c>
      <c r="H43" s="34">
        <v>0</v>
      </c>
      <c r="I43" s="35">
        <f aca="true" t="shared" si="14" ref="I43:I56">K43+M43+O43</f>
        <v>9602</v>
      </c>
      <c r="J43" s="36">
        <f t="shared" si="9"/>
        <v>72.58844874508618</v>
      </c>
      <c r="K43" s="34">
        <v>6408</v>
      </c>
      <c r="L43" s="36">
        <f t="shared" si="10"/>
        <v>48.44269730873904</v>
      </c>
      <c r="M43" s="34">
        <v>0</v>
      </c>
      <c r="N43" s="36">
        <f t="shared" si="11"/>
        <v>0</v>
      </c>
      <c r="O43" s="34">
        <v>3194</v>
      </c>
      <c r="P43" s="34">
        <v>1968</v>
      </c>
      <c r="Q43" s="36">
        <f t="shared" si="12"/>
        <v>24.145751436347144</v>
      </c>
      <c r="R43" s="34" t="s">
        <v>99</v>
      </c>
      <c r="S43" s="34"/>
      <c r="T43" s="34"/>
      <c r="U43" s="34"/>
    </row>
    <row r="44" spans="1:21" ht="13.5">
      <c r="A44" s="31" t="s">
        <v>3</v>
      </c>
      <c r="B44" s="32" t="s">
        <v>73</v>
      </c>
      <c r="C44" s="33" t="s">
        <v>74</v>
      </c>
      <c r="D44" s="34">
        <f t="shared" si="0"/>
        <v>5986</v>
      </c>
      <c r="E44" s="35">
        <f t="shared" si="13"/>
        <v>3582</v>
      </c>
      <c r="F44" s="36">
        <f t="shared" si="8"/>
        <v>59.839625793518216</v>
      </c>
      <c r="G44" s="34">
        <v>3582</v>
      </c>
      <c r="H44" s="34">
        <v>0</v>
      </c>
      <c r="I44" s="35">
        <f t="shared" si="14"/>
        <v>2404</v>
      </c>
      <c r="J44" s="36">
        <f t="shared" si="9"/>
        <v>40.16037420648179</v>
      </c>
      <c r="K44" s="34">
        <v>1347</v>
      </c>
      <c r="L44" s="36">
        <f t="shared" si="10"/>
        <v>22.502505846976277</v>
      </c>
      <c r="M44" s="34">
        <v>0</v>
      </c>
      <c r="N44" s="36">
        <f t="shared" si="11"/>
        <v>0</v>
      </c>
      <c r="O44" s="34">
        <v>1057</v>
      </c>
      <c r="P44" s="34">
        <v>459</v>
      </c>
      <c r="Q44" s="36">
        <f t="shared" si="12"/>
        <v>17.657868359505514</v>
      </c>
      <c r="R44" s="34" t="s">
        <v>99</v>
      </c>
      <c r="S44" s="34"/>
      <c r="T44" s="34"/>
      <c r="U44" s="34"/>
    </row>
    <row r="45" spans="1:21" ht="13.5">
      <c r="A45" s="31" t="s">
        <v>3</v>
      </c>
      <c r="B45" s="32" t="s">
        <v>75</v>
      </c>
      <c r="C45" s="33" t="s">
        <v>76</v>
      </c>
      <c r="D45" s="34">
        <f t="shared" si="0"/>
        <v>9046</v>
      </c>
      <c r="E45" s="35">
        <f t="shared" si="13"/>
        <v>865</v>
      </c>
      <c r="F45" s="36">
        <f t="shared" si="8"/>
        <v>9.562237453017909</v>
      </c>
      <c r="G45" s="34">
        <v>865</v>
      </c>
      <c r="H45" s="34">
        <v>0</v>
      </c>
      <c r="I45" s="35">
        <f t="shared" si="14"/>
        <v>8181</v>
      </c>
      <c r="J45" s="36">
        <f t="shared" si="9"/>
        <v>90.43776254698209</v>
      </c>
      <c r="K45" s="34">
        <v>1420</v>
      </c>
      <c r="L45" s="36">
        <f t="shared" si="10"/>
        <v>15.697545876630556</v>
      </c>
      <c r="M45" s="34">
        <v>0</v>
      </c>
      <c r="N45" s="36">
        <f t="shared" si="11"/>
        <v>0</v>
      </c>
      <c r="O45" s="34">
        <v>6761</v>
      </c>
      <c r="P45" s="34">
        <v>6726</v>
      </c>
      <c r="Q45" s="36">
        <f t="shared" si="12"/>
        <v>74.74021667035153</v>
      </c>
      <c r="R45" s="34" t="s">
        <v>99</v>
      </c>
      <c r="S45" s="34"/>
      <c r="T45" s="34"/>
      <c r="U45" s="34"/>
    </row>
    <row r="46" spans="1:21" ht="13.5">
      <c r="A46" s="31" t="s">
        <v>3</v>
      </c>
      <c r="B46" s="32" t="s">
        <v>77</v>
      </c>
      <c r="C46" s="33" t="s">
        <v>78</v>
      </c>
      <c r="D46" s="34">
        <f t="shared" si="0"/>
        <v>7876</v>
      </c>
      <c r="E46" s="35">
        <f t="shared" si="13"/>
        <v>314</v>
      </c>
      <c r="F46" s="36">
        <f t="shared" si="8"/>
        <v>3.9867953275774504</v>
      </c>
      <c r="G46" s="34">
        <v>287</v>
      </c>
      <c r="H46" s="34">
        <v>27</v>
      </c>
      <c r="I46" s="35">
        <f t="shared" si="14"/>
        <v>7562</v>
      </c>
      <c r="J46" s="36">
        <f t="shared" si="9"/>
        <v>96.01320467242255</v>
      </c>
      <c r="K46" s="34">
        <v>1596</v>
      </c>
      <c r="L46" s="36">
        <f t="shared" si="10"/>
        <v>20.26409344845099</v>
      </c>
      <c r="M46" s="34">
        <v>0</v>
      </c>
      <c r="N46" s="36">
        <f t="shared" si="11"/>
        <v>0</v>
      </c>
      <c r="O46" s="34">
        <v>5966</v>
      </c>
      <c r="P46" s="34">
        <v>5964</v>
      </c>
      <c r="Q46" s="36">
        <f t="shared" si="12"/>
        <v>75.74911122397155</v>
      </c>
      <c r="R46" s="34" t="s">
        <v>99</v>
      </c>
      <c r="S46" s="34"/>
      <c r="T46" s="34"/>
      <c r="U46" s="34"/>
    </row>
    <row r="47" spans="1:21" ht="13.5">
      <c r="A47" s="31" t="s">
        <v>3</v>
      </c>
      <c r="B47" s="32" t="s">
        <v>79</v>
      </c>
      <c r="C47" s="33" t="s">
        <v>80</v>
      </c>
      <c r="D47" s="34">
        <f t="shared" si="0"/>
        <v>10366</v>
      </c>
      <c r="E47" s="35">
        <f t="shared" si="13"/>
        <v>4914</v>
      </c>
      <c r="F47" s="36">
        <f t="shared" si="8"/>
        <v>47.404977812077945</v>
      </c>
      <c r="G47" s="34">
        <v>4836</v>
      </c>
      <c r="H47" s="34">
        <v>78</v>
      </c>
      <c r="I47" s="35">
        <f t="shared" si="14"/>
        <v>5452</v>
      </c>
      <c r="J47" s="36">
        <f t="shared" si="9"/>
        <v>52.595022187922055</v>
      </c>
      <c r="K47" s="34">
        <v>3116</v>
      </c>
      <c r="L47" s="36">
        <f t="shared" si="10"/>
        <v>30.059810920316423</v>
      </c>
      <c r="M47" s="34">
        <v>0</v>
      </c>
      <c r="N47" s="36">
        <f t="shared" si="11"/>
        <v>0</v>
      </c>
      <c r="O47" s="34">
        <v>2336</v>
      </c>
      <c r="P47" s="34">
        <v>1503</v>
      </c>
      <c r="Q47" s="36">
        <f t="shared" si="12"/>
        <v>22.535211267605636</v>
      </c>
      <c r="R47" s="34" t="s">
        <v>99</v>
      </c>
      <c r="S47" s="34"/>
      <c r="T47" s="34"/>
      <c r="U47" s="34"/>
    </row>
    <row r="48" spans="1:21" ht="13.5">
      <c r="A48" s="31" t="s">
        <v>3</v>
      </c>
      <c r="B48" s="32" t="s">
        <v>81</v>
      </c>
      <c r="C48" s="33" t="s">
        <v>82</v>
      </c>
      <c r="D48" s="34">
        <f t="shared" si="0"/>
        <v>9309</v>
      </c>
      <c r="E48" s="35">
        <f t="shared" si="13"/>
        <v>6686</v>
      </c>
      <c r="F48" s="36">
        <f t="shared" si="8"/>
        <v>71.82296702116233</v>
      </c>
      <c r="G48" s="34">
        <v>6250</v>
      </c>
      <c r="H48" s="34">
        <v>436</v>
      </c>
      <c r="I48" s="35">
        <f t="shared" si="14"/>
        <v>2623</v>
      </c>
      <c r="J48" s="36">
        <f t="shared" si="9"/>
        <v>28.177032978837683</v>
      </c>
      <c r="K48" s="34">
        <v>1203</v>
      </c>
      <c r="L48" s="36">
        <f t="shared" si="10"/>
        <v>12.922977763454721</v>
      </c>
      <c r="M48" s="34">
        <v>0</v>
      </c>
      <c r="N48" s="36">
        <f t="shared" si="11"/>
        <v>0</v>
      </c>
      <c r="O48" s="34">
        <v>1420</v>
      </c>
      <c r="P48" s="34">
        <v>504</v>
      </c>
      <c r="Q48" s="36">
        <f t="shared" si="12"/>
        <v>15.254055215382964</v>
      </c>
      <c r="R48" s="34" t="s">
        <v>99</v>
      </c>
      <c r="S48" s="34"/>
      <c r="T48" s="34"/>
      <c r="U48" s="34"/>
    </row>
    <row r="49" spans="1:21" ht="13.5">
      <c r="A49" s="31" t="s">
        <v>3</v>
      </c>
      <c r="B49" s="32" t="s">
        <v>83</v>
      </c>
      <c r="C49" s="33" t="s">
        <v>84</v>
      </c>
      <c r="D49" s="34">
        <f t="shared" si="0"/>
        <v>4330</v>
      </c>
      <c r="E49" s="35">
        <f t="shared" si="13"/>
        <v>810</v>
      </c>
      <c r="F49" s="36">
        <f t="shared" si="8"/>
        <v>18.706697459584294</v>
      </c>
      <c r="G49" s="34">
        <v>693</v>
      </c>
      <c r="H49" s="34">
        <v>117</v>
      </c>
      <c r="I49" s="35">
        <f t="shared" si="14"/>
        <v>3520</v>
      </c>
      <c r="J49" s="36">
        <f t="shared" si="9"/>
        <v>81.2933025404157</v>
      </c>
      <c r="K49" s="34">
        <v>0</v>
      </c>
      <c r="L49" s="36">
        <f t="shared" si="10"/>
        <v>0</v>
      </c>
      <c r="M49" s="34">
        <v>0</v>
      </c>
      <c r="N49" s="36">
        <f t="shared" si="11"/>
        <v>0</v>
      </c>
      <c r="O49" s="34">
        <v>3520</v>
      </c>
      <c r="P49" s="34">
        <v>3474</v>
      </c>
      <c r="Q49" s="36">
        <f t="shared" si="12"/>
        <v>81.2933025404157</v>
      </c>
      <c r="R49" s="34" t="s">
        <v>99</v>
      </c>
      <c r="S49" s="34"/>
      <c r="T49" s="34"/>
      <c r="U49" s="34"/>
    </row>
    <row r="50" spans="1:21" ht="13.5">
      <c r="A50" s="31" t="s">
        <v>3</v>
      </c>
      <c r="B50" s="32" t="s">
        <v>85</v>
      </c>
      <c r="C50" s="33" t="s">
        <v>86</v>
      </c>
      <c r="D50" s="34">
        <f t="shared" si="0"/>
        <v>5054</v>
      </c>
      <c r="E50" s="35">
        <f t="shared" si="13"/>
        <v>1147</v>
      </c>
      <c r="F50" s="36">
        <f t="shared" si="8"/>
        <v>22.694895132568263</v>
      </c>
      <c r="G50" s="34">
        <v>1147</v>
      </c>
      <c r="H50" s="34">
        <v>0</v>
      </c>
      <c r="I50" s="35">
        <f t="shared" si="14"/>
        <v>3907</v>
      </c>
      <c r="J50" s="36">
        <f t="shared" si="9"/>
        <v>77.30510486743174</v>
      </c>
      <c r="K50" s="34">
        <v>0</v>
      </c>
      <c r="L50" s="36">
        <f t="shared" si="10"/>
        <v>0</v>
      </c>
      <c r="M50" s="34">
        <v>0</v>
      </c>
      <c r="N50" s="36">
        <f t="shared" si="11"/>
        <v>0</v>
      </c>
      <c r="O50" s="34">
        <v>3907</v>
      </c>
      <c r="P50" s="34">
        <v>3896</v>
      </c>
      <c r="Q50" s="36">
        <f t="shared" si="12"/>
        <v>77.30510486743174</v>
      </c>
      <c r="R50" s="34" t="s">
        <v>99</v>
      </c>
      <c r="S50" s="34"/>
      <c r="T50" s="34"/>
      <c r="U50" s="34"/>
    </row>
    <row r="51" spans="1:21" ht="13.5">
      <c r="A51" s="31" t="s">
        <v>3</v>
      </c>
      <c r="B51" s="32" t="s">
        <v>87</v>
      </c>
      <c r="C51" s="33" t="s">
        <v>88</v>
      </c>
      <c r="D51" s="34">
        <f t="shared" si="0"/>
        <v>6447</v>
      </c>
      <c r="E51" s="35">
        <f t="shared" si="13"/>
        <v>1018</v>
      </c>
      <c r="F51" s="36">
        <f t="shared" si="8"/>
        <v>15.790290057391035</v>
      </c>
      <c r="G51" s="34">
        <v>1014</v>
      </c>
      <c r="H51" s="34">
        <v>4</v>
      </c>
      <c r="I51" s="35">
        <f t="shared" si="14"/>
        <v>5429</v>
      </c>
      <c r="J51" s="36">
        <f t="shared" si="9"/>
        <v>84.20970994260897</v>
      </c>
      <c r="K51" s="34">
        <v>1371</v>
      </c>
      <c r="L51" s="36">
        <f t="shared" si="10"/>
        <v>21.265704979060025</v>
      </c>
      <c r="M51" s="34">
        <v>0</v>
      </c>
      <c r="N51" s="36">
        <f t="shared" si="11"/>
        <v>0</v>
      </c>
      <c r="O51" s="34">
        <v>4058</v>
      </c>
      <c r="P51" s="34">
        <v>4058</v>
      </c>
      <c r="Q51" s="36">
        <f t="shared" si="12"/>
        <v>62.94400496354894</v>
      </c>
      <c r="R51" s="34" t="s">
        <v>99</v>
      </c>
      <c r="S51" s="34"/>
      <c r="T51" s="34"/>
      <c r="U51" s="34"/>
    </row>
    <row r="52" spans="1:21" ht="13.5">
      <c r="A52" s="31" t="s">
        <v>3</v>
      </c>
      <c r="B52" s="32" t="s">
        <v>89</v>
      </c>
      <c r="C52" s="33" t="s">
        <v>90</v>
      </c>
      <c r="D52" s="34">
        <f t="shared" si="0"/>
        <v>13661</v>
      </c>
      <c r="E52" s="35">
        <f t="shared" si="13"/>
        <v>3225</v>
      </c>
      <c r="F52" s="36">
        <f t="shared" si="8"/>
        <v>23.607349388770952</v>
      </c>
      <c r="G52" s="34">
        <v>3206</v>
      </c>
      <c r="H52" s="34">
        <v>19</v>
      </c>
      <c r="I52" s="35">
        <f t="shared" si="14"/>
        <v>10436</v>
      </c>
      <c r="J52" s="36">
        <f t="shared" si="9"/>
        <v>76.39265061122906</v>
      </c>
      <c r="K52" s="34">
        <v>4610</v>
      </c>
      <c r="L52" s="36">
        <f t="shared" si="10"/>
        <v>33.74569943635166</v>
      </c>
      <c r="M52" s="34">
        <v>0</v>
      </c>
      <c r="N52" s="36">
        <f t="shared" si="11"/>
        <v>0</v>
      </c>
      <c r="O52" s="34">
        <v>5826</v>
      </c>
      <c r="P52" s="34">
        <v>5124</v>
      </c>
      <c r="Q52" s="36">
        <f t="shared" si="12"/>
        <v>42.64695117487739</v>
      </c>
      <c r="R52" s="34" t="s">
        <v>99</v>
      </c>
      <c r="S52" s="34"/>
      <c r="T52" s="34"/>
      <c r="U52" s="34"/>
    </row>
    <row r="53" spans="1:21" ht="13.5">
      <c r="A53" s="31" t="s">
        <v>3</v>
      </c>
      <c r="B53" s="32" t="s">
        <v>91</v>
      </c>
      <c r="C53" s="33" t="s">
        <v>92</v>
      </c>
      <c r="D53" s="34">
        <f t="shared" si="0"/>
        <v>2561</v>
      </c>
      <c r="E53" s="35">
        <f t="shared" si="13"/>
        <v>750</v>
      </c>
      <c r="F53" s="36">
        <f t="shared" si="8"/>
        <v>29.285435376805935</v>
      </c>
      <c r="G53" s="34">
        <v>741</v>
      </c>
      <c r="H53" s="34">
        <v>9</v>
      </c>
      <c r="I53" s="35">
        <f t="shared" si="14"/>
        <v>1811</v>
      </c>
      <c r="J53" s="36">
        <f t="shared" si="9"/>
        <v>70.71456462319406</v>
      </c>
      <c r="K53" s="34">
        <v>917</v>
      </c>
      <c r="L53" s="36">
        <f t="shared" si="10"/>
        <v>35.80632565404139</v>
      </c>
      <c r="M53" s="34">
        <v>0</v>
      </c>
      <c r="N53" s="36">
        <f t="shared" si="11"/>
        <v>0</v>
      </c>
      <c r="O53" s="34">
        <v>894</v>
      </c>
      <c r="P53" s="34">
        <v>870</v>
      </c>
      <c r="Q53" s="36">
        <f t="shared" si="12"/>
        <v>34.90823896915268</v>
      </c>
      <c r="R53" s="34" t="s">
        <v>99</v>
      </c>
      <c r="S53" s="34"/>
      <c r="T53" s="34"/>
      <c r="U53" s="34"/>
    </row>
    <row r="54" spans="1:21" ht="13.5">
      <c r="A54" s="31" t="s">
        <v>3</v>
      </c>
      <c r="B54" s="32" t="s">
        <v>93</v>
      </c>
      <c r="C54" s="33" t="s">
        <v>94</v>
      </c>
      <c r="D54" s="34">
        <f t="shared" si="0"/>
        <v>14591</v>
      </c>
      <c r="E54" s="35">
        <f t="shared" si="13"/>
        <v>7704</v>
      </c>
      <c r="F54" s="36">
        <f t="shared" si="8"/>
        <v>52.79967103008703</v>
      </c>
      <c r="G54" s="34">
        <v>6829</v>
      </c>
      <c r="H54" s="34">
        <v>875</v>
      </c>
      <c r="I54" s="35">
        <f t="shared" si="14"/>
        <v>6887</v>
      </c>
      <c r="J54" s="36">
        <f t="shared" si="9"/>
        <v>47.20032896991296</v>
      </c>
      <c r="K54" s="34">
        <v>1797</v>
      </c>
      <c r="L54" s="36">
        <f t="shared" si="10"/>
        <v>12.315811116441642</v>
      </c>
      <c r="M54" s="34">
        <v>0</v>
      </c>
      <c r="N54" s="36">
        <f t="shared" si="11"/>
        <v>0</v>
      </c>
      <c r="O54" s="34">
        <v>5090</v>
      </c>
      <c r="P54" s="34">
        <v>3268</v>
      </c>
      <c r="Q54" s="36">
        <f t="shared" si="12"/>
        <v>34.88451785347132</v>
      </c>
      <c r="R54" s="34" t="s">
        <v>99</v>
      </c>
      <c r="S54" s="34"/>
      <c r="T54" s="34"/>
      <c r="U54" s="34"/>
    </row>
    <row r="55" spans="1:21" ht="13.5">
      <c r="A55" s="31" t="s">
        <v>3</v>
      </c>
      <c r="B55" s="32" t="s">
        <v>95</v>
      </c>
      <c r="C55" s="33" t="s">
        <v>96</v>
      </c>
      <c r="D55" s="34">
        <f t="shared" si="0"/>
        <v>7102</v>
      </c>
      <c r="E55" s="35">
        <f t="shared" si="13"/>
        <v>2767</v>
      </c>
      <c r="F55" s="36">
        <f t="shared" si="8"/>
        <v>38.96085609687412</v>
      </c>
      <c r="G55" s="34">
        <v>2049</v>
      </c>
      <c r="H55" s="34">
        <v>718</v>
      </c>
      <c r="I55" s="35">
        <f t="shared" si="14"/>
        <v>4335</v>
      </c>
      <c r="J55" s="36">
        <f t="shared" si="9"/>
        <v>61.03914390312588</v>
      </c>
      <c r="K55" s="34">
        <v>1365</v>
      </c>
      <c r="L55" s="36">
        <f t="shared" si="10"/>
        <v>19.219938045620953</v>
      </c>
      <c r="M55" s="34">
        <v>0</v>
      </c>
      <c r="N55" s="36">
        <f t="shared" si="11"/>
        <v>0</v>
      </c>
      <c r="O55" s="34">
        <v>2970</v>
      </c>
      <c r="P55" s="34">
        <v>1829</v>
      </c>
      <c r="Q55" s="36">
        <f t="shared" si="12"/>
        <v>41.819205857504926</v>
      </c>
      <c r="R55" s="34" t="s">
        <v>99</v>
      </c>
      <c r="S55" s="34"/>
      <c r="T55" s="34"/>
      <c r="U55" s="34"/>
    </row>
    <row r="56" spans="1:21" ht="13.5">
      <c r="A56" s="31" t="s">
        <v>3</v>
      </c>
      <c r="B56" s="32" t="s">
        <v>97</v>
      </c>
      <c r="C56" s="33" t="s">
        <v>98</v>
      </c>
      <c r="D56" s="34">
        <f t="shared" si="0"/>
        <v>11339</v>
      </c>
      <c r="E56" s="35">
        <f t="shared" si="13"/>
        <v>3986</v>
      </c>
      <c r="F56" s="36">
        <f t="shared" si="8"/>
        <v>35.1530117294294</v>
      </c>
      <c r="G56" s="34">
        <v>3986</v>
      </c>
      <c r="H56" s="34">
        <v>0</v>
      </c>
      <c r="I56" s="35">
        <f t="shared" si="14"/>
        <v>7353</v>
      </c>
      <c r="J56" s="36">
        <f t="shared" si="9"/>
        <v>64.84698827057059</v>
      </c>
      <c r="K56" s="34">
        <v>2566</v>
      </c>
      <c r="L56" s="36">
        <f t="shared" si="10"/>
        <v>22.62986153981833</v>
      </c>
      <c r="M56" s="34">
        <v>0</v>
      </c>
      <c r="N56" s="36">
        <f t="shared" si="11"/>
        <v>0</v>
      </c>
      <c r="O56" s="34">
        <v>4787</v>
      </c>
      <c r="P56" s="34">
        <v>3037</v>
      </c>
      <c r="Q56" s="36">
        <f t="shared" si="12"/>
        <v>42.21712673075227</v>
      </c>
      <c r="R56" s="34" t="s">
        <v>99</v>
      </c>
      <c r="S56" s="34"/>
      <c r="T56" s="34"/>
      <c r="U56" s="34"/>
    </row>
    <row r="57" spans="1:21" ht="13.5">
      <c r="A57" s="63" t="s">
        <v>102</v>
      </c>
      <c r="B57" s="64"/>
      <c r="C57" s="65"/>
      <c r="D57" s="34">
        <f>SUM(D7:D56)</f>
        <v>1340200</v>
      </c>
      <c r="E57" s="34">
        <f aca="true" t="shared" si="15" ref="E57:P57">SUM(E7:E56)</f>
        <v>271641</v>
      </c>
      <c r="F57" s="36">
        <f t="shared" si="8"/>
        <v>20.268691240113416</v>
      </c>
      <c r="G57" s="34">
        <f t="shared" si="15"/>
        <v>259854</v>
      </c>
      <c r="H57" s="34">
        <f t="shared" si="15"/>
        <v>11787</v>
      </c>
      <c r="I57" s="34">
        <f t="shared" si="15"/>
        <v>1068559</v>
      </c>
      <c r="J57" s="36">
        <f t="shared" si="9"/>
        <v>79.73130875988659</v>
      </c>
      <c r="K57" s="34">
        <f t="shared" si="15"/>
        <v>711167</v>
      </c>
      <c r="L57" s="36">
        <f t="shared" si="10"/>
        <v>53.064244142665274</v>
      </c>
      <c r="M57" s="34">
        <f t="shared" si="15"/>
        <v>0</v>
      </c>
      <c r="N57" s="36">
        <f t="shared" si="11"/>
        <v>0</v>
      </c>
      <c r="O57" s="34">
        <f t="shared" si="15"/>
        <v>357392</v>
      </c>
      <c r="P57" s="34">
        <f t="shared" si="15"/>
        <v>233441</v>
      </c>
      <c r="Q57" s="36">
        <f t="shared" si="12"/>
        <v>26.66706461722131</v>
      </c>
      <c r="R57" s="34">
        <f>COUNTIF(R7:R56,"○")</f>
        <v>49</v>
      </c>
      <c r="S57" s="34">
        <f>COUNTIF(S7:S56,"○")</f>
        <v>1</v>
      </c>
      <c r="T57" s="34">
        <f>COUNTIF(T7:T56,"○")</f>
        <v>0</v>
      </c>
      <c r="U57" s="34">
        <f>COUNTIF(U7:U56,"○")</f>
        <v>0</v>
      </c>
    </row>
  </sheetData>
  <mergeCells count="19">
    <mergeCell ref="A57:C57"/>
    <mergeCell ref="H4:H5"/>
    <mergeCell ref="J4:J5"/>
    <mergeCell ref="K4:K5"/>
    <mergeCell ref="L4:L5"/>
    <mergeCell ref="Q4:Q5"/>
    <mergeCell ref="R4:R6"/>
    <mergeCell ref="S4:S6"/>
    <mergeCell ref="T4:T6"/>
    <mergeCell ref="A2:A6"/>
    <mergeCell ref="B2:B6"/>
    <mergeCell ref="C2:C6"/>
    <mergeCell ref="R2:U3"/>
    <mergeCell ref="F4:F5"/>
    <mergeCell ref="G4:G5"/>
    <mergeCell ref="U4:U6"/>
    <mergeCell ref="M4:M5"/>
    <mergeCell ref="N4:N5"/>
    <mergeCell ref="O4:O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&amp;L&amp;16水洗化人口等（平成１３年度実績）&amp;R&amp;D　　&amp;T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C57"/>
  <sheetViews>
    <sheetView showGridLines="0" workbookViewId="0" topLeftCell="A1">
      <pane xSplit="3" ySplit="6" topLeftCell="D7" activePane="bottomRight" state="frozen"/>
      <selection pane="topLeft" activeCell="A1" sqref="A1:B1"/>
      <selection pane="topRight" activeCell="A1" sqref="A1:B1"/>
      <selection pane="bottomLeft" activeCell="A1" sqref="A1:B1"/>
      <selection pane="bottomRight" activeCell="D7" sqref="D7"/>
    </sheetView>
  </sheetViews>
  <sheetFormatPr defaultColWidth="9.00390625" defaultRowHeight="13.5"/>
  <cols>
    <col min="1" max="1" width="9.00390625" style="29" customWidth="1"/>
    <col min="2" max="2" width="6.625" style="29" customWidth="1"/>
    <col min="3" max="3" width="12.625" style="29" customWidth="1"/>
    <col min="4" max="16384" width="9.00390625" style="29" customWidth="1"/>
  </cols>
  <sheetData>
    <row r="1" spans="1:29" ht="17.25">
      <c r="A1" s="1" t="s">
        <v>103</v>
      </c>
      <c r="B1" s="1"/>
      <c r="C1" s="1"/>
      <c r="D1" s="12"/>
      <c r="E1" s="13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</row>
    <row r="2" spans="1:29" s="30" customFormat="1" ht="22.5" customHeight="1">
      <c r="A2" s="70" t="s">
        <v>105</v>
      </c>
      <c r="B2" s="44" t="s">
        <v>139</v>
      </c>
      <c r="C2" s="47" t="s">
        <v>140</v>
      </c>
      <c r="D2" s="14" t="s">
        <v>106</v>
      </c>
      <c r="E2" s="15"/>
      <c r="F2" s="15"/>
      <c r="G2" s="15"/>
      <c r="H2" s="15"/>
      <c r="I2" s="15"/>
      <c r="J2" s="15"/>
      <c r="K2" s="15"/>
      <c r="L2" s="15"/>
      <c r="M2" s="16"/>
      <c r="N2" s="14" t="s">
        <v>141</v>
      </c>
      <c r="O2" s="24"/>
      <c r="P2" s="24"/>
      <c r="Q2" s="24"/>
      <c r="R2" s="24"/>
      <c r="S2" s="24"/>
      <c r="T2" s="24"/>
      <c r="U2" s="24"/>
      <c r="V2" s="24"/>
      <c r="W2" s="24"/>
      <c r="X2" s="24"/>
      <c r="Y2" s="24"/>
      <c r="Z2" s="24"/>
      <c r="AA2" s="24"/>
      <c r="AB2" s="24"/>
      <c r="AC2" s="25"/>
    </row>
    <row r="3" spans="1:29" s="30" customFormat="1" ht="22.5" customHeight="1">
      <c r="A3" s="42"/>
      <c r="B3" s="38"/>
      <c r="C3" s="40"/>
      <c r="D3" s="26" t="s">
        <v>107</v>
      </c>
      <c r="E3" s="69" t="s">
        <v>108</v>
      </c>
      <c r="F3" s="71"/>
      <c r="G3" s="72"/>
      <c r="H3" s="66" t="s">
        <v>109</v>
      </c>
      <c r="I3" s="67"/>
      <c r="J3" s="68"/>
      <c r="K3" s="69" t="s">
        <v>110</v>
      </c>
      <c r="L3" s="67"/>
      <c r="M3" s="68"/>
      <c r="N3" s="26" t="s">
        <v>107</v>
      </c>
      <c r="O3" s="17" t="s">
        <v>111</v>
      </c>
      <c r="P3" s="24"/>
      <c r="Q3" s="24"/>
      <c r="R3" s="24"/>
      <c r="S3" s="24"/>
      <c r="T3" s="25"/>
      <c r="U3" s="17" t="s">
        <v>112</v>
      </c>
      <c r="V3" s="24"/>
      <c r="W3" s="24"/>
      <c r="X3" s="24"/>
      <c r="Y3" s="24"/>
      <c r="Z3" s="25"/>
      <c r="AA3" s="17" t="s">
        <v>113</v>
      </c>
      <c r="AB3" s="24"/>
      <c r="AC3" s="25"/>
    </row>
    <row r="4" spans="1:29" s="30" customFormat="1" ht="22.5" customHeight="1">
      <c r="A4" s="42"/>
      <c r="B4" s="38"/>
      <c r="C4" s="40"/>
      <c r="D4" s="27"/>
      <c r="E4" s="26" t="s">
        <v>107</v>
      </c>
      <c r="F4" s="18" t="s">
        <v>142</v>
      </c>
      <c r="G4" s="18" t="s">
        <v>143</v>
      </c>
      <c r="H4" s="26" t="s">
        <v>107</v>
      </c>
      <c r="I4" s="18" t="s">
        <v>142</v>
      </c>
      <c r="J4" s="18" t="s">
        <v>143</v>
      </c>
      <c r="K4" s="26" t="s">
        <v>107</v>
      </c>
      <c r="L4" s="18" t="s">
        <v>142</v>
      </c>
      <c r="M4" s="18" t="s">
        <v>143</v>
      </c>
      <c r="N4" s="27"/>
      <c r="O4" s="26" t="s">
        <v>107</v>
      </c>
      <c r="P4" s="18" t="s">
        <v>144</v>
      </c>
      <c r="Q4" s="18" t="s">
        <v>145</v>
      </c>
      <c r="R4" s="18" t="s">
        <v>146</v>
      </c>
      <c r="S4" s="18" t="s">
        <v>147</v>
      </c>
      <c r="T4" s="18" t="s">
        <v>148</v>
      </c>
      <c r="U4" s="26" t="s">
        <v>107</v>
      </c>
      <c r="V4" s="18" t="s">
        <v>144</v>
      </c>
      <c r="W4" s="18" t="s">
        <v>145</v>
      </c>
      <c r="X4" s="18" t="s">
        <v>146</v>
      </c>
      <c r="Y4" s="18" t="s">
        <v>147</v>
      </c>
      <c r="Z4" s="18" t="s">
        <v>148</v>
      </c>
      <c r="AA4" s="26" t="s">
        <v>107</v>
      </c>
      <c r="AB4" s="18" t="s">
        <v>142</v>
      </c>
      <c r="AC4" s="18" t="s">
        <v>143</v>
      </c>
    </row>
    <row r="5" spans="1:29" s="30" customFormat="1" ht="22.5" customHeight="1">
      <c r="A5" s="42"/>
      <c r="B5" s="38"/>
      <c r="C5" s="40"/>
      <c r="D5" s="27"/>
      <c r="E5" s="26"/>
      <c r="F5" s="28"/>
      <c r="G5" s="28"/>
      <c r="H5" s="26"/>
      <c r="I5" s="28"/>
      <c r="J5" s="28"/>
      <c r="K5" s="26"/>
      <c r="L5" s="28"/>
      <c r="M5" s="28"/>
      <c r="N5" s="27"/>
      <c r="O5" s="26"/>
      <c r="P5" s="28"/>
      <c r="Q5" s="28"/>
      <c r="R5" s="28"/>
      <c r="S5" s="28"/>
      <c r="T5" s="28"/>
      <c r="U5" s="26"/>
      <c r="V5" s="28"/>
      <c r="W5" s="28"/>
      <c r="X5" s="28"/>
      <c r="Y5" s="28"/>
      <c r="Z5" s="28"/>
      <c r="AA5" s="26"/>
      <c r="AB5" s="28"/>
      <c r="AC5" s="28"/>
    </row>
    <row r="6" spans="1:29" s="30" customFormat="1" ht="22.5" customHeight="1">
      <c r="A6" s="43"/>
      <c r="B6" s="39"/>
      <c r="C6" s="37"/>
      <c r="D6" s="19" t="s">
        <v>149</v>
      </c>
      <c r="E6" s="19" t="s">
        <v>149</v>
      </c>
      <c r="F6" s="19" t="s">
        <v>149</v>
      </c>
      <c r="G6" s="19" t="s">
        <v>149</v>
      </c>
      <c r="H6" s="19" t="s">
        <v>149</v>
      </c>
      <c r="I6" s="19" t="s">
        <v>149</v>
      </c>
      <c r="J6" s="19" t="s">
        <v>149</v>
      </c>
      <c r="K6" s="19" t="s">
        <v>149</v>
      </c>
      <c r="L6" s="19" t="s">
        <v>149</v>
      </c>
      <c r="M6" s="19" t="s">
        <v>149</v>
      </c>
      <c r="N6" s="19" t="s">
        <v>149</v>
      </c>
      <c r="O6" s="19" t="s">
        <v>149</v>
      </c>
      <c r="P6" s="19" t="s">
        <v>149</v>
      </c>
      <c r="Q6" s="19" t="s">
        <v>149</v>
      </c>
      <c r="R6" s="19" t="s">
        <v>149</v>
      </c>
      <c r="S6" s="19" t="s">
        <v>149</v>
      </c>
      <c r="T6" s="19" t="s">
        <v>149</v>
      </c>
      <c r="U6" s="19" t="s">
        <v>149</v>
      </c>
      <c r="V6" s="19" t="s">
        <v>149</v>
      </c>
      <c r="W6" s="19" t="s">
        <v>149</v>
      </c>
      <c r="X6" s="19" t="s">
        <v>149</v>
      </c>
      <c r="Y6" s="19" t="s">
        <v>149</v>
      </c>
      <c r="Z6" s="19" t="s">
        <v>149</v>
      </c>
      <c r="AA6" s="19" t="s">
        <v>149</v>
      </c>
      <c r="AB6" s="19" t="s">
        <v>149</v>
      </c>
      <c r="AC6" s="19" t="s">
        <v>149</v>
      </c>
    </row>
    <row r="7" spans="1:29" ht="13.5">
      <c r="A7" s="31" t="s">
        <v>3</v>
      </c>
      <c r="B7" s="32" t="s">
        <v>4</v>
      </c>
      <c r="C7" s="33" t="s">
        <v>5</v>
      </c>
      <c r="D7" s="34">
        <f aca="true" t="shared" si="0" ref="D7:D56">E7+H7+K7</f>
        <v>25609</v>
      </c>
      <c r="E7" s="34">
        <f aca="true" t="shared" si="1" ref="E7:E56">F7+G7</f>
        <v>0</v>
      </c>
      <c r="F7" s="34">
        <v>0</v>
      </c>
      <c r="G7" s="34">
        <v>0</v>
      </c>
      <c r="H7" s="34">
        <f aca="true" t="shared" si="2" ref="H7:H56">I7+J7</f>
        <v>126</v>
      </c>
      <c r="I7" s="34">
        <v>126</v>
      </c>
      <c r="J7" s="34">
        <v>0</v>
      </c>
      <c r="K7" s="34">
        <f aca="true" t="shared" si="3" ref="K7:K56">L7+M7</f>
        <v>25483</v>
      </c>
      <c r="L7" s="34">
        <v>13234</v>
      </c>
      <c r="M7" s="34">
        <v>12249</v>
      </c>
      <c r="N7" s="34">
        <f aca="true" t="shared" si="4" ref="N7:N56">O7+U7+AA7</f>
        <v>25681</v>
      </c>
      <c r="O7" s="34">
        <f aca="true" t="shared" si="5" ref="O7:O56">SUM(P7:T7)</f>
        <v>13360</v>
      </c>
      <c r="P7" s="34">
        <v>9483</v>
      </c>
      <c r="Q7" s="34">
        <v>3877</v>
      </c>
      <c r="R7" s="34">
        <v>0</v>
      </c>
      <c r="S7" s="34">
        <v>0</v>
      </c>
      <c r="T7" s="34">
        <v>0</v>
      </c>
      <c r="U7" s="34">
        <f aca="true" t="shared" si="6" ref="U7:U56">SUM(V7:Z7)</f>
        <v>12249</v>
      </c>
      <c r="V7" s="34">
        <v>9613</v>
      </c>
      <c r="W7" s="34">
        <v>2636</v>
      </c>
      <c r="X7" s="34">
        <v>0</v>
      </c>
      <c r="Y7" s="34">
        <v>0</v>
      </c>
      <c r="Z7" s="34">
        <v>0</v>
      </c>
      <c r="AA7" s="34">
        <f aca="true" t="shared" si="7" ref="AA7:AA56">AB7+AC7</f>
        <v>72</v>
      </c>
      <c r="AB7" s="34">
        <v>72</v>
      </c>
      <c r="AC7" s="34">
        <v>0</v>
      </c>
    </row>
    <row r="8" spans="1:29" ht="13.5">
      <c r="A8" s="31" t="s">
        <v>3</v>
      </c>
      <c r="B8" s="32" t="s">
        <v>6</v>
      </c>
      <c r="C8" s="33" t="s">
        <v>7</v>
      </c>
      <c r="D8" s="34">
        <f t="shared" si="0"/>
        <v>52094</v>
      </c>
      <c r="E8" s="34">
        <f t="shared" si="1"/>
        <v>0</v>
      </c>
      <c r="F8" s="34">
        <v>0</v>
      </c>
      <c r="G8" s="34">
        <v>0</v>
      </c>
      <c r="H8" s="34">
        <f t="shared" si="2"/>
        <v>23637</v>
      </c>
      <c r="I8" s="34">
        <v>23637</v>
      </c>
      <c r="J8" s="34">
        <v>0</v>
      </c>
      <c r="K8" s="34">
        <f t="shared" si="3"/>
        <v>28457</v>
      </c>
      <c r="L8" s="34">
        <v>0</v>
      </c>
      <c r="M8" s="34">
        <v>28457</v>
      </c>
      <c r="N8" s="34">
        <f t="shared" si="4"/>
        <v>53042</v>
      </c>
      <c r="O8" s="34">
        <f t="shared" si="5"/>
        <v>23637</v>
      </c>
      <c r="P8" s="34">
        <v>23637</v>
      </c>
      <c r="Q8" s="34">
        <v>0</v>
      </c>
      <c r="R8" s="34">
        <v>0</v>
      </c>
      <c r="S8" s="34">
        <v>0</v>
      </c>
      <c r="T8" s="34">
        <v>0</v>
      </c>
      <c r="U8" s="34">
        <f t="shared" si="6"/>
        <v>28457</v>
      </c>
      <c r="V8" s="34">
        <v>28457</v>
      </c>
      <c r="W8" s="34">
        <v>0</v>
      </c>
      <c r="X8" s="34">
        <v>0</v>
      </c>
      <c r="Y8" s="34">
        <v>0</v>
      </c>
      <c r="Z8" s="34">
        <v>0</v>
      </c>
      <c r="AA8" s="34">
        <f t="shared" si="7"/>
        <v>948</v>
      </c>
      <c r="AB8" s="34">
        <v>948</v>
      </c>
      <c r="AC8" s="34">
        <v>0</v>
      </c>
    </row>
    <row r="9" spans="1:29" ht="13.5">
      <c r="A9" s="31" t="s">
        <v>3</v>
      </c>
      <c r="B9" s="32" t="s">
        <v>8</v>
      </c>
      <c r="C9" s="33" t="s">
        <v>9</v>
      </c>
      <c r="D9" s="34">
        <f t="shared" si="0"/>
        <v>20692</v>
      </c>
      <c r="E9" s="34">
        <f t="shared" si="1"/>
        <v>0</v>
      </c>
      <c r="F9" s="34">
        <v>0</v>
      </c>
      <c r="G9" s="34">
        <v>0</v>
      </c>
      <c r="H9" s="34">
        <f t="shared" si="2"/>
        <v>10939</v>
      </c>
      <c r="I9" s="34">
        <v>10939</v>
      </c>
      <c r="J9" s="34">
        <v>0</v>
      </c>
      <c r="K9" s="34">
        <f t="shared" si="3"/>
        <v>9753</v>
      </c>
      <c r="L9" s="34">
        <v>0</v>
      </c>
      <c r="M9" s="34">
        <v>9753</v>
      </c>
      <c r="N9" s="34">
        <f t="shared" si="4"/>
        <v>21703</v>
      </c>
      <c r="O9" s="34">
        <f t="shared" si="5"/>
        <v>10939</v>
      </c>
      <c r="P9" s="34">
        <v>10939</v>
      </c>
      <c r="Q9" s="34">
        <v>0</v>
      </c>
      <c r="R9" s="34">
        <v>0</v>
      </c>
      <c r="S9" s="34">
        <v>0</v>
      </c>
      <c r="T9" s="34">
        <v>0</v>
      </c>
      <c r="U9" s="34">
        <f t="shared" si="6"/>
        <v>9753</v>
      </c>
      <c r="V9" s="34">
        <v>9753</v>
      </c>
      <c r="W9" s="34">
        <v>0</v>
      </c>
      <c r="X9" s="34">
        <v>0</v>
      </c>
      <c r="Y9" s="34">
        <v>0</v>
      </c>
      <c r="Z9" s="34">
        <v>0</v>
      </c>
      <c r="AA9" s="34">
        <f t="shared" si="7"/>
        <v>1011</v>
      </c>
      <c r="AB9" s="34">
        <v>1011</v>
      </c>
      <c r="AC9" s="34">
        <v>0</v>
      </c>
    </row>
    <row r="10" spans="1:29" ht="13.5">
      <c r="A10" s="31" t="s">
        <v>3</v>
      </c>
      <c r="B10" s="32" t="s">
        <v>10</v>
      </c>
      <c r="C10" s="33" t="s">
        <v>11</v>
      </c>
      <c r="D10" s="34">
        <f t="shared" si="0"/>
        <v>41872</v>
      </c>
      <c r="E10" s="34">
        <f t="shared" si="1"/>
        <v>0</v>
      </c>
      <c r="F10" s="34">
        <v>0</v>
      </c>
      <c r="G10" s="34">
        <v>0</v>
      </c>
      <c r="H10" s="34">
        <f t="shared" si="2"/>
        <v>41872</v>
      </c>
      <c r="I10" s="34">
        <v>20466</v>
      </c>
      <c r="J10" s="34">
        <v>21406</v>
      </c>
      <c r="K10" s="34">
        <f t="shared" si="3"/>
        <v>0</v>
      </c>
      <c r="L10" s="34">
        <v>0</v>
      </c>
      <c r="M10" s="34">
        <v>0</v>
      </c>
      <c r="N10" s="34">
        <f t="shared" si="4"/>
        <v>41989</v>
      </c>
      <c r="O10" s="34">
        <f t="shared" si="5"/>
        <v>20527</v>
      </c>
      <c r="P10" s="34">
        <v>20466</v>
      </c>
      <c r="Q10" s="34">
        <v>0</v>
      </c>
      <c r="R10" s="34">
        <v>0</v>
      </c>
      <c r="S10" s="34">
        <v>0</v>
      </c>
      <c r="T10" s="34">
        <v>61</v>
      </c>
      <c r="U10" s="34">
        <f t="shared" si="6"/>
        <v>21401</v>
      </c>
      <c r="V10" s="34">
        <v>21401</v>
      </c>
      <c r="W10" s="34">
        <v>0</v>
      </c>
      <c r="X10" s="34">
        <v>0</v>
      </c>
      <c r="Y10" s="34">
        <v>0</v>
      </c>
      <c r="Z10" s="34">
        <v>0</v>
      </c>
      <c r="AA10" s="34">
        <f t="shared" si="7"/>
        <v>61</v>
      </c>
      <c r="AB10" s="34">
        <v>61</v>
      </c>
      <c r="AC10" s="34">
        <v>0</v>
      </c>
    </row>
    <row r="11" spans="1:29" ht="13.5">
      <c r="A11" s="31" t="s">
        <v>3</v>
      </c>
      <c r="B11" s="32" t="s">
        <v>12</v>
      </c>
      <c r="C11" s="33" t="s">
        <v>13</v>
      </c>
      <c r="D11" s="34">
        <f t="shared" si="0"/>
        <v>26092</v>
      </c>
      <c r="E11" s="34">
        <f t="shared" si="1"/>
        <v>0</v>
      </c>
      <c r="F11" s="34">
        <v>0</v>
      </c>
      <c r="G11" s="34">
        <v>0</v>
      </c>
      <c r="H11" s="34">
        <f t="shared" si="2"/>
        <v>18265</v>
      </c>
      <c r="I11" s="34">
        <v>18265</v>
      </c>
      <c r="J11" s="34">
        <v>0</v>
      </c>
      <c r="K11" s="34">
        <f t="shared" si="3"/>
        <v>7827</v>
      </c>
      <c r="L11" s="34">
        <v>0</v>
      </c>
      <c r="M11" s="34">
        <v>7827</v>
      </c>
      <c r="N11" s="34">
        <f t="shared" si="4"/>
        <v>26267</v>
      </c>
      <c r="O11" s="34">
        <f t="shared" si="5"/>
        <v>18265</v>
      </c>
      <c r="P11" s="34">
        <v>18265</v>
      </c>
      <c r="Q11" s="34">
        <v>0</v>
      </c>
      <c r="R11" s="34">
        <v>0</v>
      </c>
      <c r="S11" s="34">
        <v>0</v>
      </c>
      <c r="T11" s="34">
        <v>0</v>
      </c>
      <c r="U11" s="34">
        <f t="shared" si="6"/>
        <v>7827</v>
      </c>
      <c r="V11" s="34">
        <v>7827</v>
      </c>
      <c r="W11" s="34">
        <v>0</v>
      </c>
      <c r="X11" s="34">
        <v>0</v>
      </c>
      <c r="Y11" s="34">
        <v>0</v>
      </c>
      <c r="Z11" s="34">
        <v>0</v>
      </c>
      <c r="AA11" s="34">
        <f t="shared" si="7"/>
        <v>175</v>
      </c>
      <c r="AB11" s="34">
        <v>175</v>
      </c>
      <c r="AC11" s="34">
        <v>0</v>
      </c>
    </row>
    <row r="12" spans="1:29" ht="13.5">
      <c r="A12" s="31" t="s">
        <v>3</v>
      </c>
      <c r="B12" s="32" t="s">
        <v>14</v>
      </c>
      <c r="C12" s="33" t="s">
        <v>15</v>
      </c>
      <c r="D12" s="34">
        <f t="shared" si="0"/>
        <v>23123</v>
      </c>
      <c r="E12" s="34">
        <f t="shared" si="1"/>
        <v>0</v>
      </c>
      <c r="F12" s="34">
        <v>0</v>
      </c>
      <c r="G12" s="34">
        <v>0</v>
      </c>
      <c r="H12" s="34">
        <f t="shared" si="2"/>
        <v>11416</v>
      </c>
      <c r="I12" s="34">
        <v>11416</v>
      </c>
      <c r="J12" s="34">
        <v>0</v>
      </c>
      <c r="K12" s="34">
        <f t="shared" si="3"/>
        <v>11707</v>
      </c>
      <c r="L12" s="34">
        <v>0</v>
      </c>
      <c r="M12" s="34">
        <v>11707</v>
      </c>
      <c r="N12" s="34">
        <f t="shared" si="4"/>
        <v>23236</v>
      </c>
      <c r="O12" s="34">
        <f t="shared" si="5"/>
        <v>11416</v>
      </c>
      <c r="P12" s="34">
        <v>11416</v>
      </c>
      <c r="Q12" s="34">
        <v>0</v>
      </c>
      <c r="R12" s="34">
        <v>0</v>
      </c>
      <c r="S12" s="34">
        <v>0</v>
      </c>
      <c r="T12" s="34">
        <v>0</v>
      </c>
      <c r="U12" s="34">
        <f t="shared" si="6"/>
        <v>11707</v>
      </c>
      <c r="V12" s="34">
        <v>11469</v>
      </c>
      <c r="W12" s="34">
        <v>0</v>
      </c>
      <c r="X12" s="34">
        <v>238</v>
      </c>
      <c r="Y12" s="34">
        <v>0</v>
      </c>
      <c r="Z12" s="34">
        <v>0</v>
      </c>
      <c r="AA12" s="34">
        <f t="shared" si="7"/>
        <v>113</v>
      </c>
      <c r="AB12" s="34">
        <v>113</v>
      </c>
      <c r="AC12" s="34">
        <v>0</v>
      </c>
    </row>
    <row r="13" spans="1:29" ht="13.5">
      <c r="A13" s="31" t="s">
        <v>3</v>
      </c>
      <c r="B13" s="32" t="s">
        <v>16</v>
      </c>
      <c r="C13" s="33" t="s">
        <v>17</v>
      </c>
      <c r="D13" s="34">
        <f t="shared" si="0"/>
        <v>17388</v>
      </c>
      <c r="E13" s="34">
        <f t="shared" si="1"/>
        <v>0</v>
      </c>
      <c r="F13" s="34">
        <v>0</v>
      </c>
      <c r="G13" s="34">
        <v>0</v>
      </c>
      <c r="H13" s="34">
        <f t="shared" si="2"/>
        <v>5902</v>
      </c>
      <c r="I13" s="34">
        <v>5902</v>
      </c>
      <c r="J13" s="34">
        <v>0</v>
      </c>
      <c r="K13" s="34">
        <f t="shared" si="3"/>
        <v>11486</v>
      </c>
      <c r="L13" s="34">
        <v>0</v>
      </c>
      <c r="M13" s="34">
        <v>11486</v>
      </c>
      <c r="N13" s="34">
        <f t="shared" si="4"/>
        <v>17555</v>
      </c>
      <c r="O13" s="34">
        <f t="shared" si="5"/>
        <v>5902</v>
      </c>
      <c r="P13" s="34">
        <v>5902</v>
      </c>
      <c r="Q13" s="34">
        <v>0</v>
      </c>
      <c r="R13" s="34">
        <v>0</v>
      </c>
      <c r="S13" s="34">
        <v>0</v>
      </c>
      <c r="T13" s="34">
        <v>0</v>
      </c>
      <c r="U13" s="34">
        <f t="shared" si="6"/>
        <v>11486</v>
      </c>
      <c r="V13" s="34">
        <v>10384</v>
      </c>
      <c r="W13" s="34">
        <v>0</v>
      </c>
      <c r="X13" s="34">
        <v>1102</v>
      </c>
      <c r="Y13" s="34">
        <v>0</v>
      </c>
      <c r="Z13" s="34">
        <v>0</v>
      </c>
      <c r="AA13" s="34">
        <f t="shared" si="7"/>
        <v>167</v>
      </c>
      <c r="AB13" s="34">
        <v>167</v>
      </c>
      <c r="AC13" s="34">
        <v>0</v>
      </c>
    </row>
    <row r="14" spans="1:29" ht="13.5">
      <c r="A14" s="31" t="s">
        <v>3</v>
      </c>
      <c r="B14" s="32" t="s">
        <v>100</v>
      </c>
      <c r="C14" s="33" t="s">
        <v>101</v>
      </c>
      <c r="D14" s="34">
        <f t="shared" si="0"/>
        <v>17942</v>
      </c>
      <c r="E14" s="34">
        <f t="shared" si="1"/>
        <v>0</v>
      </c>
      <c r="F14" s="34">
        <v>0</v>
      </c>
      <c r="G14" s="34">
        <v>0</v>
      </c>
      <c r="H14" s="34">
        <f t="shared" si="2"/>
        <v>4237</v>
      </c>
      <c r="I14" s="34">
        <v>4237</v>
      </c>
      <c r="J14" s="34">
        <v>0</v>
      </c>
      <c r="K14" s="34">
        <f t="shared" si="3"/>
        <v>13705</v>
      </c>
      <c r="L14" s="34">
        <v>0</v>
      </c>
      <c r="M14" s="34">
        <v>13705</v>
      </c>
      <c r="N14" s="34">
        <f t="shared" si="4"/>
        <v>17989</v>
      </c>
      <c r="O14" s="34">
        <f t="shared" si="5"/>
        <v>4237</v>
      </c>
      <c r="P14" s="34">
        <v>4237</v>
      </c>
      <c r="Q14" s="34">
        <v>0</v>
      </c>
      <c r="R14" s="34">
        <v>0</v>
      </c>
      <c r="S14" s="34">
        <v>0</v>
      </c>
      <c r="T14" s="34">
        <v>0</v>
      </c>
      <c r="U14" s="34">
        <f t="shared" si="6"/>
        <v>13705</v>
      </c>
      <c r="V14" s="34">
        <v>12042</v>
      </c>
      <c r="W14" s="34">
        <v>0</v>
      </c>
      <c r="X14" s="34">
        <v>1663</v>
      </c>
      <c r="Y14" s="34">
        <v>0</v>
      </c>
      <c r="Z14" s="34">
        <v>0</v>
      </c>
      <c r="AA14" s="34">
        <f t="shared" si="7"/>
        <v>47</v>
      </c>
      <c r="AB14" s="34">
        <v>47</v>
      </c>
      <c r="AC14" s="34">
        <v>0</v>
      </c>
    </row>
    <row r="15" spans="1:29" ht="13.5">
      <c r="A15" s="31" t="s">
        <v>3</v>
      </c>
      <c r="B15" s="32" t="s">
        <v>18</v>
      </c>
      <c r="C15" s="33" t="s">
        <v>0</v>
      </c>
      <c r="D15" s="34">
        <f t="shared" si="0"/>
        <v>6291</v>
      </c>
      <c r="E15" s="34">
        <f t="shared" si="1"/>
        <v>0</v>
      </c>
      <c r="F15" s="34">
        <v>0</v>
      </c>
      <c r="G15" s="34">
        <v>0</v>
      </c>
      <c r="H15" s="34">
        <f t="shared" si="2"/>
        <v>3381</v>
      </c>
      <c r="I15" s="34">
        <v>3381</v>
      </c>
      <c r="J15" s="34">
        <v>0</v>
      </c>
      <c r="K15" s="34">
        <f t="shared" si="3"/>
        <v>2910</v>
      </c>
      <c r="L15" s="34">
        <v>0</v>
      </c>
      <c r="M15" s="34">
        <v>2910</v>
      </c>
      <c r="N15" s="34">
        <f t="shared" si="4"/>
        <v>6633</v>
      </c>
      <c r="O15" s="34">
        <f t="shared" si="5"/>
        <v>3381</v>
      </c>
      <c r="P15" s="34">
        <v>1712</v>
      </c>
      <c r="Q15" s="34">
        <v>0</v>
      </c>
      <c r="R15" s="34">
        <v>1669</v>
      </c>
      <c r="S15" s="34">
        <v>0</v>
      </c>
      <c r="T15" s="34">
        <v>0</v>
      </c>
      <c r="U15" s="34">
        <f t="shared" si="6"/>
        <v>2910</v>
      </c>
      <c r="V15" s="34">
        <v>1459</v>
      </c>
      <c r="W15" s="34">
        <v>0</v>
      </c>
      <c r="X15" s="34">
        <v>1451</v>
      </c>
      <c r="Y15" s="34">
        <v>0</v>
      </c>
      <c r="Z15" s="34">
        <v>0</v>
      </c>
      <c r="AA15" s="34">
        <f t="shared" si="7"/>
        <v>342</v>
      </c>
      <c r="AB15" s="34">
        <v>342</v>
      </c>
      <c r="AC15" s="34">
        <v>0</v>
      </c>
    </row>
    <row r="16" spans="1:29" ht="13.5">
      <c r="A16" s="31" t="s">
        <v>3</v>
      </c>
      <c r="B16" s="32" t="s">
        <v>19</v>
      </c>
      <c r="C16" s="33" t="s">
        <v>20</v>
      </c>
      <c r="D16" s="34">
        <f t="shared" si="0"/>
        <v>2862</v>
      </c>
      <c r="E16" s="34">
        <f t="shared" si="1"/>
        <v>0</v>
      </c>
      <c r="F16" s="34">
        <v>0</v>
      </c>
      <c r="G16" s="34">
        <v>0</v>
      </c>
      <c r="H16" s="34">
        <f t="shared" si="2"/>
        <v>2862</v>
      </c>
      <c r="I16" s="34">
        <v>950</v>
      </c>
      <c r="J16" s="34">
        <v>1912</v>
      </c>
      <c r="K16" s="34">
        <f t="shared" si="3"/>
        <v>0</v>
      </c>
      <c r="L16" s="34">
        <v>0</v>
      </c>
      <c r="M16" s="34">
        <v>0</v>
      </c>
      <c r="N16" s="34">
        <f t="shared" si="4"/>
        <v>2949</v>
      </c>
      <c r="O16" s="34">
        <f t="shared" si="5"/>
        <v>950</v>
      </c>
      <c r="P16" s="34">
        <v>928</v>
      </c>
      <c r="Q16" s="34">
        <v>0</v>
      </c>
      <c r="R16" s="34">
        <v>22</v>
      </c>
      <c r="S16" s="34">
        <v>0</v>
      </c>
      <c r="T16" s="34">
        <v>0</v>
      </c>
      <c r="U16" s="34">
        <f t="shared" si="6"/>
        <v>1912</v>
      </c>
      <c r="V16" s="34">
        <v>1664</v>
      </c>
      <c r="W16" s="34">
        <v>0</v>
      </c>
      <c r="X16" s="34">
        <v>248</v>
      </c>
      <c r="Y16" s="34">
        <v>0</v>
      </c>
      <c r="Z16" s="34">
        <v>0</v>
      </c>
      <c r="AA16" s="34">
        <f t="shared" si="7"/>
        <v>87</v>
      </c>
      <c r="AB16" s="34">
        <v>87</v>
      </c>
      <c r="AC16" s="34">
        <v>0</v>
      </c>
    </row>
    <row r="17" spans="1:29" ht="13.5">
      <c r="A17" s="31" t="s">
        <v>3</v>
      </c>
      <c r="B17" s="32" t="s">
        <v>21</v>
      </c>
      <c r="C17" s="33" t="s">
        <v>22</v>
      </c>
      <c r="D17" s="34">
        <f t="shared" si="0"/>
        <v>6855</v>
      </c>
      <c r="E17" s="34">
        <f t="shared" si="1"/>
        <v>0</v>
      </c>
      <c r="F17" s="34">
        <v>0</v>
      </c>
      <c r="G17" s="34">
        <v>0</v>
      </c>
      <c r="H17" s="34">
        <f t="shared" si="2"/>
        <v>6855</v>
      </c>
      <c r="I17" s="34">
        <v>3746</v>
      </c>
      <c r="J17" s="34">
        <v>3109</v>
      </c>
      <c r="K17" s="34">
        <f t="shared" si="3"/>
        <v>0</v>
      </c>
      <c r="L17" s="34">
        <v>0</v>
      </c>
      <c r="M17" s="34">
        <v>0</v>
      </c>
      <c r="N17" s="34">
        <f t="shared" si="4"/>
        <v>7136</v>
      </c>
      <c r="O17" s="34">
        <f t="shared" si="5"/>
        <v>3746</v>
      </c>
      <c r="P17" s="34">
        <v>2828</v>
      </c>
      <c r="Q17" s="34">
        <v>0</v>
      </c>
      <c r="R17" s="34">
        <v>918</v>
      </c>
      <c r="S17" s="34">
        <v>0</v>
      </c>
      <c r="T17" s="34">
        <v>0</v>
      </c>
      <c r="U17" s="34">
        <f t="shared" si="6"/>
        <v>3109</v>
      </c>
      <c r="V17" s="34">
        <v>495</v>
      </c>
      <c r="W17" s="34">
        <v>0</v>
      </c>
      <c r="X17" s="34">
        <v>2614</v>
      </c>
      <c r="Y17" s="34">
        <v>0</v>
      </c>
      <c r="Z17" s="34">
        <v>0</v>
      </c>
      <c r="AA17" s="34">
        <f t="shared" si="7"/>
        <v>281</v>
      </c>
      <c r="AB17" s="34">
        <v>281</v>
      </c>
      <c r="AC17" s="34">
        <v>0</v>
      </c>
    </row>
    <row r="18" spans="1:29" ht="13.5">
      <c r="A18" s="31" t="s">
        <v>3</v>
      </c>
      <c r="B18" s="32" t="s">
        <v>23</v>
      </c>
      <c r="C18" s="33" t="s">
        <v>24</v>
      </c>
      <c r="D18" s="34">
        <f t="shared" si="0"/>
        <v>2896</v>
      </c>
      <c r="E18" s="34">
        <f t="shared" si="1"/>
        <v>0</v>
      </c>
      <c r="F18" s="34">
        <v>0</v>
      </c>
      <c r="G18" s="34">
        <v>0</v>
      </c>
      <c r="H18" s="34">
        <f t="shared" si="2"/>
        <v>2896</v>
      </c>
      <c r="I18" s="34">
        <v>1356</v>
      </c>
      <c r="J18" s="34">
        <v>1540</v>
      </c>
      <c r="K18" s="34">
        <f t="shared" si="3"/>
        <v>0</v>
      </c>
      <c r="L18" s="34">
        <v>0</v>
      </c>
      <c r="M18" s="34">
        <v>0</v>
      </c>
      <c r="N18" s="34">
        <f t="shared" si="4"/>
        <v>3015</v>
      </c>
      <c r="O18" s="34">
        <f t="shared" si="5"/>
        <v>1356</v>
      </c>
      <c r="P18" s="34">
        <v>1356</v>
      </c>
      <c r="Q18" s="34">
        <v>0</v>
      </c>
      <c r="R18" s="34">
        <v>0</v>
      </c>
      <c r="S18" s="34">
        <v>0</v>
      </c>
      <c r="T18" s="34">
        <v>0</v>
      </c>
      <c r="U18" s="34">
        <f t="shared" si="6"/>
        <v>1540</v>
      </c>
      <c r="V18" s="34">
        <v>1540</v>
      </c>
      <c r="W18" s="34">
        <v>0</v>
      </c>
      <c r="X18" s="34">
        <v>0</v>
      </c>
      <c r="Y18" s="34">
        <v>0</v>
      </c>
      <c r="Z18" s="34">
        <v>0</v>
      </c>
      <c r="AA18" s="34">
        <f t="shared" si="7"/>
        <v>119</v>
      </c>
      <c r="AB18" s="34">
        <v>119</v>
      </c>
      <c r="AC18" s="34">
        <v>0</v>
      </c>
    </row>
    <row r="19" spans="1:29" ht="13.5">
      <c r="A19" s="31" t="s">
        <v>3</v>
      </c>
      <c r="B19" s="32" t="s">
        <v>25</v>
      </c>
      <c r="C19" s="33" t="s">
        <v>2</v>
      </c>
      <c r="D19" s="34">
        <f t="shared" si="0"/>
        <v>16650</v>
      </c>
      <c r="E19" s="34">
        <f t="shared" si="1"/>
        <v>0</v>
      </c>
      <c r="F19" s="34">
        <v>0</v>
      </c>
      <c r="G19" s="34">
        <v>0</v>
      </c>
      <c r="H19" s="34">
        <f t="shared" si="2"/>
        <v>6585</v>
      </c>
      <c r="I19" s="34">
        <v>6585</v>
      </c>
      <c r="J19" s="34">
        <v>0</v>
      </c>
      <c r="K19" s="34">
        <f t="shared" si="3"/>
        <v>10065</v>
      </c>
      <c r="L19" s="34">
        <v>0</v>
      </c>
      <c r="M19" s="34">
        <v>10065</v>
      </c>
      <c r="N19" s="34">
        <f t="shared" si="4"/>
        <v>16670</v>
      </c>
      <c r="O19" s="34">
        <f t="shared" si="5"/>
        <v>6585</v>
      </c>
      <c r="P19" s="34">
        <v>6585</v>
      </c>
      <c r="Q19" s="34">
        <v>0</v>
      </c>
      <c r="R19" s="34">
        <v>0</v>
      </c>
      <c r="S19" s="34">
        <v>0</v>
      </c>
      <c r="T19" s="34">
        <v>0</v>
      </c>
      <c r="U19" s="34">
        <f t="shared" si="6"/>
        <v>10065</v>
      </c>
      <c r="V19" s="34">
        <v>10065</v>
      </c>
      <c r="W19" s="34">
        <v>0</v>
      </c>
      <c r="X19" s="34">
        <v>0</v>
      </c>
      <c r="Y19" s="34">
        <v>0</v>
      </c>
      <c r="Z19" s="34">
        <v>0</v>
      </c>
      <c r="AA19" s="34">
        <f t="shared" si="7"/>
        <v>20</v>
      </c>
      <c r="AB19" s="34">
        <v>20</v>
      </c>
      <c r="AC19" s="34">
        <v>0</v>
      </c>
    </row>
    <row r="20" spans="1:29" ht="13.5">
      <c r="A20" s="31" t="s">
        <v>3</v>
      </c>
      <c r="B20" s="32" t="s">
        <v>26</v>
      </c>
      <c r="C20" s="33" t="s">
        <v>27</v>
      </c>
      <c r="D20" s="34">
        <f t="shared" si="0"/>
        <v>24980</v>
      </c>
      <c r="E20" s="34">
        <f t="shared" si="1"/>
        <v>0</v>
      </c>
      <c r="F20" s="34">
        <v>0</v>
      </c>
      <c r="G20" s="34">
        <v>0</v>
      </c>
      <c r="H20" s="34">
        <f t="shared" si="2"/>
        <v>12527</v>
      </c>
      <c r="I20" s="34">
        <v>12527</v>
      </c>
      <c r="J20" s="34">
        <v>0</v>
      </c>
      <c r="K20" s="34">
        <f t="shared" si="3"/>
        <v>12453</v>
      </c>
      <c r="L20" s="34">
        <v>0</v>
      </c>
      <c r="M20" s="34">
        <v>12453</v>
      </c>
      <c r="N20" s="34">
        <f t="shared" si="4"/>
        <v>25150</v>
      </c>
      <c r="O20" s="34">
        <f t="shared" si="5"/>
        <v>12527</v>
      </c>
      <c r="P20" s="34">
        <v>12527</v>
      </c>
      <c r="Q20" s="34">
        <v>0</v>
      </c>
      <c r="R20" s="34">
        <v>0</v>
      </c>
      <c r="S20" s="34">
        <v>0</v>
      </c>
      <c r="T20" s="34">
        <v>0</v>
      </c>
      <c r="U20" s="34">
        <f t="shared" si="6"/>
        <v>12453</v>
      </c>
      <c r="V20" s="34">
        <v>12453</v>
      </c>
      <c r="W20" s="34">
        <v>0</v>
      </c>
      <c r="X20" s="34">
        <v>0</v>
      </c>
      <c r="Y20" s="34">
        <v>0</v>
      </c>
      <c r="Z20" s="34">
        <v>0</v>
      </c>
      <c r="AA20" s="34">
        <f t="shared" si="7"/>
        <v>170</v>
      </c>
      <c r="AB20" s="34">
        <v>170</v>
      </c>
      <c r="AC20" s="34">
        <v>0</v>
      </c>
    </row>
    <row r="21" spans="1:29" ht="13.5">
      <c r="A21" s="31" t="s">
        <v>3</v>
      </c>
      <c r="B21" s="32" t="s">
        <v>28</v>
      </c>
      <c r="C21" s="33" t="s">
        <v>29</v>
      </c>
      <c r="D21" s="34">
        <f t="shared" si="0"/>
        <v>5460</v>
      </c>
      <c r="E21" s="34">
        <f t="shared" si="1"/>
        <v>0</v>
      </c>
      <c r="F21" s="34">
        <v>0</v>
      </c>
      <c r="G21" s="34">
        <v>0</v>
      </c>
      <c r="H21" s="34">
        <f t="shared" si="2"/>
        <v>0</v>
      </c>
      <c r="I21" s="34">
        <v>0</v>
      </c>
      <c r="J21" s="34">
        <v>0</v>
      </c>
      <c r="K21" s="34">
        <f t="shared" si="3"/>
        <v>5460</v>
      </c>
      <c r="L21" s="34">
        <v>3429</v>
      </c>
      <c r="M21" s="34">
        <v>2031</v>
      </c>
      <c r="N21" s="34">
        <f t="shared" si="4"/>
        <v>5460</v>
      </c>
      <c r="O21" s="34">
        <f t="shared" si="5"/>
        <v>3429</v>
      </c>
      <c r="P21" s="34">
        <v>3429</v>
      </c>
      <c r="Q21" s="34">
        <v>0</v>
      </c>
      <c r="R21" s="34">
        <v>0</v>
      </c>
      <c r="S21" s="34">
        <v>0</v>
      </c>
      <c r="T21" s="34">
        <v>0</v>
      </c>
      <c r="U21" s="34">
        <f t="shared" si="6"/>
        <v>2031</v>
      </c>
      <c r="V21" s="34">
        <v>2031</v>
      </c>
      <c r="W21" s="34">
        <v>0</v>
      </c>
      <c r="X21" s="34">
        <v>0</v>
      </c>
      <c r="Y21" s="34">
        <v>0</v>
      </c>
      <c r="Z21" s="34">
        <v>0</v>
      </c>
      <c r="AA21" s="34">
        <f t="shared" si="7"/>
        <v>0</v>
      </c>
      <c r="AB21" s="34">
        <v>0</v>
      </c>
      <c r="AC21" s="34">
        <v>0</v>
      </c>
    </row>
    <row r="22" spans="1:29" ht="13.5">
      <c r="A22" s="31" t="s">
        <v>3</v>
      </c>
      <c r="B22" s="32" t="s">
        <v>30</v>
      </c>
      <c r="C22" s="33" t="s">
        <v>31</v>
      </c>
      <c r="D22" s="34">
        <f t="shared" si="0"/>
        <v>6868</v>
      </c>
      <c r="E22" s="34">
        <f t="shared" si="1"/>
        <v>0</v>
      </c>
      <c r="F22" s="34">
        <v>0</v>
      </c>
      <c r="G22" s="34">
        <v>0</v>
      </c>
      <c r="H22" s="34">
        <f t="shared" si="2"/>
        <v>0</v>
      </c>
      <c r="I22" s="34">
        <v>0</v>
      </c>
      <c r="J22" s="34">
        <v>0</v>
      </c>
      <c r="K22" s="34">
        <f t="shared" si="3"/>
        <v>6868</v>
      </c>
      <c r="L22" s="34">
        <v>1982</v>
      </c>
      <c r="M22" s="34">
        <v>4886</v>
      </c>
      <c r="N22" s="34">
        <f t="shared" si="4"/>
        <v>6964</v>
      </c>
      <c r="O22" s="34">
        <f t="shared" si="5"/>
        <v>1982</v>
      </c>
      <c r="P22" s="34">
        <v>1982</v>
      </c>
      <c r="Q22" s="34">
        <v>0</v>
      </c>
      <c r="R22" s="34">
        <v>0</v>
      </c>
      <c r="S22" s="34">
        <v>0</v>
      </c>
      <c r="T22" s="34">
        <v>0</v>
      </c>
      <c r="U22" s="34">
        <f t="shared" si="6"/>
        <v>4886</v>
      </c>
      <c r="V22" s="34">
        <v>4886</v>
      </c>
      <c r="W22" s="34">
        <v>0</v>
      </c>
      <c r="X22" s="34">
        <v>0</v>
      </c>
      <c r="Y22" s="34">
        <v>0</v>
      </c>
      <c r="Z22" s="34">
        <v>0</v>
      </c>
      <c r="AA22" s="34">
        <f t="shared" si="7"/>
        <v>96</v>
      </c>
      <c r="AB22" s="34">
        <v>96</v>
      </c>
      <c r="AC22" s="34">
        <v>0</v>
      </c>
    </row>
    <row r="23" spans="1:29" ht="13.5">
      <c r="A23" s="31" t="s">
        <v>3</v>
      </c>
      <c r="B23" s="32" t="s">
        <v>32</v>
      </c>
      <c r="C23" s="33" t="s">
        <v>33</v>
      </c>
      <c r="D23" s="34">
        <f t="shared" si="0"/>
        <v>7690</v>
      </c>
      <c r="E23" s="34">
        <f t="shared" si="1"/>
        <v>0</v>
      </c>
      <c r="F23" s="34">
        <v>0</v>
      </c>
      <c r="G23" s="34">
        <v>0</v>
      </c>
      <c r="H23" s="34">
        <f t="shared" si="2"/>
        <v>7690</v>
      </c>
      <c r="I23" s="34">
        <v>3637</v>
      </c>
      <c r="J23" s="34">
        <v>4053</v>
      </c>
      <c r="K23" s="34">
        <f t="shared" si="3"/>
        <v>0</v>
      </c>
      <c r="L23" s="34">
        <v>0</v>
      </c>
      <c r="M23" s="34">
        <v>0</v>
      </c>
      <c r="N23" s="34">
        <f t="shared" si="4"/>
        <v>7977</v>
      </c>
      <c r="O23" s="34">
        <f t="shared" si="5"/>
        <v>3637</v>
      </c>
      <c r="P23" s="34">
        <v>3637</v>
      </c>
      <c r="Q23" s="34">
        <v>0</v>
      </c>
      <c r="R23" s="34">
        <v>0</v>
      </c>
      <c r="S23" s="34">
        <v>0</v>
      </c>
      <c r="T23" s="34">
        <v>0</v>
      </c>
      <c r="U23" s="34">
        <f t="shared" si="6"/>
        <v>4053</v>
      </c>
      <c r="V23" s="34">
        <v>4053</v>
      </c>
      <c r="W23" s="34">
        <v>0</v>
      </c>
      <c r="X23" s="34">
        <v>0</v>
      </c>
      <c r="Y23" s="34">
        <v>0</v>
      </c>
      <c r="Z23" s="34">
        <v>0</v>
      </c>
      <c r="AA23" s="34">
        <f t="shared" si="7"/>
        <v>287</v>
      </c>
      <c r="AB23" s="34">
        <v>287</v>
      </c>
      <c r="AC23" s="34">
        <v>0</v>
      </c>
    </row>
    <row r="24" spans="1:29" ht="13.5">
      <c r="A24" s="31" t="s">
        <v>3</v>
      </c>
      <c r="B24" s="32" t="s">
        <v>34</v>
      </c>
      <c r="C24" s="33" t="s">
        <v>35</v>
      </c>
      <c r="D24" s="34">
        <f t="shared" si="0"/>
        <v>11939</v>
      </c>
      <c r="E24" s="34">
        <f t="shared" si="1"/>
        <v>0</v>
      </c>
      <c r="F24" s="34">
        <v>0</v>
      </c>
      <c r="G24" s="34">
        <v>0</v>
      </c>
      <c r="H24" s="34">
        <f t="shared" si="2"/>
        <v>5862</v>
      </c>
      <c r="I24" s="34">
        <v>5862</v>
      </c>
      <c r="J24" s="34">
        <v>0</v>
      </c>
      <c r="K24" s="34">
        <f t="shared" si="3"/>
        <v>6077</v>
      </c>
      <c r="L24" s="34">
        <v>0</v>
      </c>
      <c r="M24" s="34">
        <v>6077</v>
      </c>
      <c r="N24" s="34">
        <f t="shared" si="4"/>
        <v>13021</v>
      </c>
      <c r="O24" s="34">
        <f t="shared" si="5"/>
        <v>5862</v>
      </c>
      <c r="P24" s="34">
        <v>5862</v>
      </c>
      <c r="Q24" s="34">
        <v>0</v>
      </c>
      <c r="R24" s="34">
        <v>0</v>
      </c>
      <c r="S24" s="34">
        <v>0</v>
      </c>
      <c r="T24" s="34">
        <v>0</v>
      </c>
      <c r="U24" s="34">
        <f t="shared" si="6"/>
        <v>6077</v>
      </c>
      <c r="V24" s="34">
        <v>6077</v>
      </c>
      <c r="W24" s="34">
        <v>0</v>
      </c>
      <c r="X24" s="34">
        <v>0</v>
      </c>
      <c r="Y24" s="34">
        <v>0</v>
      </c>
      <c r="Z24" s="34">
        <v>0</v>
      </c>
      <c r="AA24" s="34">
        <f t="shared" si="7"/>
        <v>1082</v>
      </c>
      <c r="AB24" s="34">
        <v>1082</v>
      </c>
      <c r="AC24" s="34">
        <v>0</v>
      </c>
    </row>
    <row r="25" spans="1:29" ht="13.5">
      <c r="A25" s="31" t="s">
        <v>3</v>
      </c>
      <c r="B25" s="32" t="s">
        <v>36</v>
      </c>
      <c r="C25" s="33" t="s">
        <v>37</v>
      </c>
      <c r="D25" s="34">
        <f t="shared" si="0"/>
        <v>3187</v>
      </c>
      <c r="E25" s="34">
        <f t="shared" si="1"/>
        <v>0</v>
      </c>
      <c r="F25" s="34">
        <v>0</v>
      </c>
      <c r="G25" s="34">
        <v>0</v>
      </c>
      <c r="H25" s="34">
        <f t="shared" si="2"/>
        <v>1876</v>
      </c>
      <c r="I25" s="34">
        <v>1876</v>
      </c>
      <c r="J25" s="34">
        <v>0</v>
      </c>
      <c r="K25" s="34">
        <f t="shared" si="3"/>
        <v>1311</v>
      </c>
      <c r="L25" s="34">
        <v>0</v>
      </c>
      <c r="M25" s="34">
        <v>1311</v>
      </c>
      <c r="N25" s="34">
        <f t="shared" si="4"/>
        <v>3187</v>
      </c>
      <c r="O25" s="34">
        <f t="shared" si="5"/>
        <v>1876</v>
      </c>
      <c r="P25" s="34">
        <v>1876</v>
      </c>
      <c r="Q25" s="34">
        <v>0</v>
      </c>
      <c r="R25" s="34">
        <v>0</v>
      </c>
      <c r="S25" s="34">
        <v>0</v>
      </c>
      <c r="T25" s="34">
        <v>0</v>
      </c>
      <c r="U25" s="34">
        <f t="shared" si="6"/>
        <v>1311</v>
      </c>
      <c r="V25" s="34">
        <v>1311</v>
      </c>
      <c r="W25" s="34">
        <v>0</v>
      </c>
      <c r="X25" s="34">
        <v>0</v>
      </c>
      <c r="Y25" s="34">
        <v>0</v>
      </c>
      <c r="Z25" s="34">
        <v>0</v>
      </c>
      <c r="AA25" s="34">
        <f t="shared" si="7"/>
        <v>0</v>
      </c>
      <c r="AB25" s="34">
        <v>0</v>
      </c>
      <c r="AC25" s="34">
        <v>0</v>
      </c>
    </row>
    <row r="26" spans="1:29" ht="13.5">
      <c r="A26" s="31" t="s">
        <v>3</v>
      </c>
      <c r="B26" s="32" t="s">
        <v>38</v>
      </c>
      <c r="C26" s="33" t="s">
        <v>39</v>
      </c>
      <c r="D26" s="34">
        <f t="shared" si="0"/>
        <v>9351</v>
      </c>
      <c r="E26" s="34">
        <f t="shared" si="1"/>
        <v>0</v>
      </c>
      <c r="F26" s="34">
        <v>0</v>
      </c>
      <c r="G26" s="34">
        <v>0</v>
      </c>
      <c r="H26" s="34">
        <f t="shared" si="2"/>
        <v>5590</v>
      </c>
      <c r="I26" s="34">
        <v>5590</v>
      </c>
      <c r="J26" s="34">
        <v>0</v>
      </c>
      <c r="K26" s="34">
        <f t="shared" si="3"/>
        <v>3761</v>
      </c>
      <c r="L26" s="34">
        <v>0</v>
      </c>
      <c r="M26" s="34">
        <v>3761</v>
      </c>
      <c r="N26" s="34">
        <f t="shared" si="4"/>
        <v>9381</v>
      </c>
      <c r="O26" s="34">
        <f t="shared" si="5"/>
        <v>5590</v>
      </c>
      <c r="P26" s="34">
        <v>5590</v>
      </c>
      <c r="Q26" s="34">
        <v>0</v>
      </c>
      <c r="R26" s="34">
        <v>0</v>
      </c>
      <c r="S26" s="34">
        <v>0</v>
      </c>
      <c r="T26" s="34">
        <v>0</v>
      </c>
      <c r="U26" s="34">
        <f t="shared" si="6"/>
        <v>3761</v>
      </c>
      <c r="V26" s="34">
        <v>3761</v>
      </c>
      <c r="W26" s="34">
        <v>0</v>
      </c>
      <c r="X26" s="34">
        <v>0</v>
      </c>
      <c r="Y26" s="34">
        <v>0</v>
      </c>
      <c r="Z26" s="34">
        <v>0</v>
      </c>
      <c r="AA26" s="34">
        <f t="shared" si="7"/>
        <v>30</v>
      </c>
      <c r="AB26" s="34">
        <v>30</v>
      </c>
      <c r="AC26" s="34">
        <v>0</v>
      </c>
    </row>
    <row r="27" spans="1:29" ht="13.5">
      <c r="A27" s="31" t="s">
        <v>3</v>
      </c>
      <c r="B27" s="32" t="s">
        <v>40</v>
      </c>
      <c r="C27" s="33" t="s">
        <v>41</v>
      </c>
      <c r="D27" s="34">
        <f t="shared" si="0"/>
        <v>11827</v>
      </c>
      <c r="E27" s="34">
        <f t="shared" si="1"/>
        <v>0</v>
      </c>
      <c r="F27" s="34">
        <v>0</v>
      </c>
      <c r="G27" s="34">
        <v>0</v>
      </c>
      <c r="H27" s="34">
        <f t="shared" si="2"/>
        <v>11827</v>
      </c>
      <c r="I27" s="34">
        <v>7109</v>
      </c>
      <c r="J27" s="34">
        <v>4718</v>
      </c>
      <c r="K27" s="34">
        <f t="shared" si="3"/>
        <v>0</v>
      </c>
      <c r="L27" s="34">
        <v>0</v>
      </c>
      <c r="M27" s="34">
        <v>0</v>
      </c>
      <c r="N27" s="34">
        <f t="shared" si="4"/>
        <v>11871</v>
      </c>
      <c r="O27" s="34">
        <f t="shared" si="5"/>
        <v>7109</v>
      </c>
      <c r="P27" s="34">
        <v>7109</v>
      </c>
      <c r="Q27" s="34">
        <v>0</v>
      </c>
      <c r="R27" s="34">
        <v>0</v>
      </c>
      <c r="S27" s="34">
        <v>0</v>
      </c>
      <c r="T27" s="34">
        <v>0</v>
      </c>
      <c r="U27" s="34">
        <f t="shared" si="6"/>
        <v>4718</v>
      </c>
      <c r="V27" s="34">
        <v>4718</v>
      </c>
      <c r="W27" s="34">
        <v>0</v>
      </c>
      <c r="X27" s="34">
        <v>0</v>
      </c>
      <c r="Y27" s="34">
        <v>0</v>
      </c>
      <c r="Z27" s="34">
        <v>0</v>
      </c>
      <c r="AA27" s="34">
        <f t="shared" si="7"/>
        <v>44</v>
      </c>
      <c r="AB27" s="34">
        <v>44</v>
      </c>
      <c r="AC27" s="34">
        <v>0</v>
      </c>
    </row>
    <row r="28" spans="1:29" ht="13.5">
      <c r="A28" s="31" t="s">
        <v>3</v>
      </c>
      <c r="B28" s="32" t="s">
        <v>42</v>
      </c>
      <c r="C28" s="33" t="s">
        <v>1</v>
      </c>
      <c r="D28" s="34">
        <f t="shared" si="0"/>
        <v>6728</v>
      </c>
      <c r="E28" s="34">
        <f t="shared" si="1"/>
        <v>0</v>
      </c>
      <c r="F28" s="34">
        <v>0</v>
      </c>
      <c r="G28" s="34">
        <v>0</v>
      </c>
      <c r="H28" s="34">
        <f t="shared" si="2"/>
        <v>0</v>
      </c>
      <c r="I28" s="34">
        <v>0</v>
      </c>
      <c r="J28" s="34">
        <v>0</v>
      </c>
      <c r="K28" s="34">
        <f t="shared" si="3"/>
        <v>6728</v>
      </c>
      <c r="L28" s="34">
        <v>2324</v>
      </c>
      <c r="M28" s="34">
        <v>4404</v>
      </c>
      <c r="N28" s="34">
        <f t="shared" si="4"/>
        <v>6968</v>
      </c>
      <c r="O28" s="34">
        <f t="shared" si="5"/>
        <v>2324</v>
      </c>
      <c r="P28" s="34">
        <v>2324</v>
      </c>
      <c r="Q28" s="34">
        <v>0</v>
      </c>
      <c r="R28" s="34">
        <v>0</v>
      </c>
      <c r="S28" s="34">
        <v>0</v>
      </c>
      <c r="T28" s="34">
        <v>0</v>
      </c>
      <c r="U28" s="34">
        <f t="shared" si="6"/>
        <v>4404</v>
      </c>
      <c r="V28" s="34">
        <v>4404</v>
      </c>
      <c r="W28" s="34">
        <v>0</v>
      </c>
      <c r="X28" s="34">
        <v>0</v>
      </c>
      <c r="Y28" s="34">
        <v>0</v>
      </c>
      <c r="Z28" s="34">
        <v>0</v>
      </c>
      <c r="AA28" s="34">
        <f t="shared" si="7"/>
        <v>240</v>
      </c>
      <c r="AB28" s="34">
        <v>240</v>
      </c>
      <c r="AC28" s="34">
        <v>0</v>
      </c>
    </row>
    <row r="29" spans="1:29" ht="13.5">
      <c r="A29" s="31" t="s">
        <v>3</v>
      </c>
      <c r="B29" s="32" t="s">
        <v>43</v>
      </c>
      <c r="C29" s="33" t="s">
        <v>44</v>
      </c>
      <c r="D29" s="34">
        <f t="shared" si="0"/>
        <v>3450</v>
      </c>
      <c r="E29" s="34">
        <f t="shared" si="1"/>
        <v>0</v>
      </c>
      <c r="F29" s="34">
        <v>0</v>
      </c>
      <c r="G29" s="34">
        <v>0</v>
      </c>
      <c r="H29" s="34">
        <f t="shared" si="2"/>
        <v>1065</v>
      </c>
      <c r="I29" s="34">
        <v>1065</v>
      </c>
      <c r="J29" s="34">
        <v>0</v>
      </c>
      <c r="K29" s="34">
        <f t="shared" si="3"/>
        <v>2385</v>
      </c>
      <c r="L29" s="34">
        <v>0</v>
      </c>
      <c r="M29" s="34">
        <v>2385</v>
      </c>
      <c r="N29" s="34">
        <f t="shared" si="4"/>
        <v>3515</v>
      </c>
      <c r="O29" s="34">
        <f t="shared" si="5"/>
        <v>1065</v>
      </c>
      <c r="P29" s="34">
        <v>1065</v>
      </c>
      <c r="Q29" s="34">
        <v>0</v>
      </c>
      <c r="R29" s="34">
        <v>0</v>
      </c>
      <c r="S29" s="34">
        <v>0</v>
      </c>
      <c r="T29" s="34">
        <v>0</v>
      </c>
      <c r="U29" s="34">
        <f t="shared" si="6"/>
        <v>2385</v>
      </c>
      <c r="V29" s="34">
        <v>2385</v>
      </c>
      <c r="W29" s="34">
        <v>0</v>
      </c>
      <c r="X29" s="34">
        <v>0</v>
      </c>
      <c r="Y29" s="34">
        <v>0</v>
      </c>
      <c r="Z29" s="34">
        <v>0</v>
      </c>
      <c r="AA29" s="34">
        <f t="shared" si="7"/>
        <v>65</v>
      </c>
      <c r="AB29" s="34">
        <v>65</v>
      </c>
      <c r="AC29" s="34">
        <v>0</v>
      </c>
    </row>
    <row r="30" spans="1:29" ht="13.5">
      <c r="A30" s="31" t="s">
        <v>3</v>
      </c>
      <c r="B30" s="32" t="s">
        <v>45</v>
      </c>
      <c r="C30" s="33" t="s">
        <v>46</v>
      </c>
      <c r="D30" s="34">
        <f t="shared" si="0"/>
        <v>5314</v>
      </c>
      <c r="E30" s="34">
        <f t="shared" si="1"/>
        <v>0</v>
      </c>
      <c r="F30" s="34">
        <v>0</v>
      </c>
      <c r="G30" s="34">
        <v>0</v>
      </c>
      <c r="H30" s="34">
        <f t="shared" si="2"/>
        <v>2478</v>
      </c>
      <c r="I30" s="34">
        <v>2478</v>
      </c>
      <c r="J30" s="34">
        <v>0</v>
      </c>
      <c r="K30" s="34">
        <f t="shared" si="3"/>
        <v>2836</v>
      </c>
      <c r="L30" s="34">
        <v>0</v>
      </c>
      <c r="M30" s="34">
        <v>2836</v>
      </c>
      <c r="N30" s="34">
        <f t="shared" si="4"/>
        <v>5314</v>
      </c>
      <c r="O30" s="34">
        <f t="shared" si="5"/>
        <v>2478</v>
      </c>
      <c r="P30" s="34">
        <v>2478</v>
      </c>
      <c r="Q30" s="34">
        <v>0</v>
      </c>
      <c r="R30" s="34">
        <v>0</v>
      </c>
      <c r="S30" s="34">
        <v>0</v>
      </c>
      <c r="T30" s="34">
        <v>0</v>
      </c>
      <c r="U30" s="34">
        <f t="shared" si="6"/>
        <v>2836</v>
      </c>
      <c r="V30" s="34">
        <v>2836</v>
      </c>
      <c r="W30" s="34">
        <v>0</v>
      </c>
      <c r="X30" s="34">
        <v>0</v>
      </c>
      <c r="Y30" s="34">
        <v>0</v>
      </c>
      <c r="Z30" s="34">
        <v>0</v>
      </c>
      <c r="AA30" s="34">
        <f t="shared" si="7"/>
        <v>0</v>
      </c>
      <c r="AB30" s="34">
        <v>0</v>
      </c>
      <c r="AC30" s="34">
        <v>0</v>
      </c>
    </row>
    <row r="31" spans="1:29" ht="13.5">
      <c r="A31" s="31" t="s">
        <v>3</v>
      </c>
      <c r="B31" s="32" t="s">
        <v>47</v>
      </c>
      <c r="C31" s="33" t="s">
        <v>48</v>
      </c>
      <c r="D31" s="34">
        <f t="shared" si="0"/>
        <v>11486</v>
      </c>
      <c r="E31" s="34">
        <f t="shared" si="1"/>
        <v>0</v>
      </c>
      <c r="F31" s="34">
        <v>0</v>
      </c>
      <c r="G31" s="34">
        <v>0</v>
      </c>
      <c r="H31" s="34">
        <f t="shared" si="2"/>
        <v>6292</v>
      </c>
      <c r="I31" s="34">
        <v>6292</v>
      </c>
      <c r="J31" s="34">
        <v>0</v>
      </c>
      <c r="K31" s="34">
        <f t="shared" si="3"/>
        <v>5194</v>
      </c>
      <c r="L31" s="34">
        <v>0</v>
      </c>
      <c r="M31" s="34">
        <v>5194</v>
      </c>
      <c r="N31" s="34">
        <f t="shared" si="4"/>
        <v>12287</v>
      </c>
      <c r="O31" s="34">
        <f t="shared" si="5"/>
        <v>6292</v>
      </c>
      <c r="P31" s="34">
        <v>6292</v>
      </c>
      <c r="Q31" s="34">
        <v>0</v>
      </c>
      <c r="R31" s="34">
        <v>0</v>
      </c>
      <c r="S31" s="34">
        <v>0</v>
      </c>
      <c r="T31" s="34">
        <v>0</v>
      </c>
      <c r="U31" s="34">
        <f t="shared" si="6"/>
        <v>5194</v>
      </c>
      <c r="V31" s="34">
        <v>5194</v>
      </c>
      <c r="W31" s="34">
        <v>0</v>
      </c>
      <c r="X31" s="34">
        <v>0</v>
      </c>
      <c r="Y31" s="34">
        <v>0</v>
      </c>
      <c r="Z31" s="34">
        <v>0</v>
      </c>
      <c r="AA31" s="34">
        <f t="shared" si="7"/>
        <v>801</v>
      </c>
      <c r="AB31" s="34">
        <v>801</v>
      </c>
      <c r="AC31" s="34">
        <v>0</v>
      </c>
    </row>
    <row r="32" spans="1:29" ht="13.5">
      <c r="A32" s="31" t="s">
        <v>3</v>
      </c>
      <c r="B32" s="32" t="s">
        <v>49</v>
      </c>
      <c r="C32" s="33" t="s">
        <v>50</v>
      </c>
      <c r="D32" s="34">
        <f t="shared" si="0"/>
        <v>2014</v>
      </c>
      <c r="E32" s="34">
        <f t="shared" si="1"/>
        <v>0</v>
      </c>
      <c r="F32" s="34">
        <v>0</v>
      </c>
      <c r="G32" s="34">
        <v>0</v>
      </c>
      <c r="H32" s="34">
        <f t="shared" si="2"/>
        <v>2014</v>
      </c>
      <c r="I32" s="34">
        <v>280</v>
      </c>
      <c r="J32" s="34">
        <v>1734</v>
      </c>
      <c r="K32" s="34">
        <f t="shared" si="3"/>
        <v>0</v>
      </c>
      <c r="L32" s="34">
        <v>0</v>
      </c>
      <c r="M32" s="34">
        <v>0</v>
      </c>
      <c r="N32" s="34">
        <f t="shared" si="4"/>
        <v>20</v>
      </c>
      <c r="O32" s="34">
        <f t="shared" si="5"/>
        <v>0</v>
      </c>
      <c r="P32" s="34">
        <v>0</v>
      </c>
      <c r="Q32" s="34">
        <v>0</v>
      </c>
      <c r="R32" s="34">
        <v>0</v>
      </c>
      <c r="S32" s="34">
        <v>0</v>
      </c>
      <c r="T32" s="34">
        <v>0</v>
      </c>
      <c r="U32" s="34">
        <f t="shared" si="6"/>
        <v>0</v>
      </c>
      <c r="V32" s="34">
        <v>0</v>
      </c>
      <c r="W32" s="34">
        <v>0</v>
      </c>
      <c r="X32" s="34">
        <v>0</v>
      </c>
      <c r="Y32" s="34">
        <v>0</v>
      </c>
      <c r="Z32" s="34">
        <v>0</v>
      </c>
      <c r="AA32" s="34">
        <f t="shared" si="7"/>
        <v>20</v>
      </c>
      <c r="AB32" s="34">
        <v>20</v>
      </c>
      <c r="AC32" s="34">
        <v>0</v>
      </c>
    </row>
    <row r="33" spans="1:29" ht="13.5">
      <c r="A33" s="31" t="s">
        <v>3</v>
      </c>
      <c r="B33" s="32" t="s">
        <v>51</v>
      </c>
      <c r="C33" s="33" t="s">
        <v>52</v>
      </c>
      <c r="D33" s="34">
        <f t="shared" si="0"/>
        <v>2318</v>
      </c>
      <c r="E33" s="34">
        <f t="shared" si="1"/>
        <v>0</v>
      </c>
      <c r="F33" s="34">
        <v>0</v>
      </c>
      <c r="G33" s="34">
        <v>0</v>
      </c>
      <c r="H33" s="34">
        <f t="shared" si="2"/>
        <v>0</v>
      </c>
      <c r="I33" s="34">
        <v>0</v>
      </c>
      <c r="J33" s="34">
        <v>0</v>
      </c>
      <c r="K33" s="34">
        <f t="shared" si="3"/>
        <v>2318</v>
      </c>
      <c r="L33" s="34">
        <v>337</v>
      </c>
      <c r="M33" s="34">
        <v>1981</v>
      </c>
      <c r="N33" s="34">
        <f t="shared" si="4"/>
        <v>2318</v>
      </c>
      <c r="O33" s="34">
        <f t="shared" si="5"/>
        <v>337</v>
      </c>
      <c r="P33" s="34">
        <v>337</v>
      </c>
      <c r="Q33" s="34">
        <v>0</v>
      </c>
      <c r="R33" s="34">
        <v>0</v>
      </c>
      <c r="S33" s="34">
        <v>0</v>
      </c>
      <c r="T33" s="34">
        <v>0</v>
      </c>
      <c r="U33" s="34">
        <f t="shared" si="6"/>
        <v>1981</v>
      </c>
      <c r="V33" s="34">
        <v>1981</v>
      </c>
      <c r="W33" s="34">
        <v>0</v>
      </c>
      <c r="X33" s="34">
        <v>0</v>
      </c>
      <c r="Y33" s="34">
        <v>0</v>
      </c>
      <c r="Z33" s="34">
        <v>0</v>
      </c>
      <c r="AA33" s="34">
        <f t="shared" si="7"/>
        <v>0</v>
      </c>
      <c r="AB33" s="34">
        <v>0</v>
      </c>
      <c r="AC33" s="34">
        <v>0</v>
      </c>
    </row>
    <row r="34" spans="1:29" ht="13.5">
      <c r="A34" s="31" t="s">
        <v>3</v>
      </c>
      <c r="B34" s="32" t="s">
        <v>53</v>
      </c>
      <c r="C34" s="33" t="s">
        <v>54</v>
      </c>
      <c r="D34" s="34">
        <f t="shared" si="0"/>
        <v>2355</v>
      </c>
      <c r="E34" s="34">
        <f t="shared" si="1"/>
        <v>0</v>
      </c>
      <c r="F34" s="34">
        <v>0</v>
      </c>
      <c r="G34" s="34">
        <v>0</v>
      </c>
      <c r="H34" s="34">
        <f t="shared" si="2"/>
        <v>0</v>
      </c>
      <c r="I34" s="34">
        <v>0</v>
      </c>
      <c r="J34" s="34">
        <v>0</v>
      </c>
      <c r="K34" s="34">
        <f t="shared" si="3"/>
        <v>2355</v>
      </c>
      <c r="L34" s="34">
        <v>1677</v>
      </c>
      <c r="M34" s="34">
        <v>678</v>
      </c>
      <c r="N34" s="34">
        <f t="shared" si="4"/>
        <v>2375</v>
      </c>
      <c r="O34" s="34">
        <f t="shared" si="5"/>
        <v>1677</v>
      </c>
      <c r="P34" s="34">
        <v>1677</v>
      </c>
      <c r="Q34" s="34">
        <v>0</v>
      </c>
      <c r="R34" s="34">
        <v>0</v>
      </c>
      <c r="S34" s="34">
        <v>0</v>
      </c>
      <c r="T34" s="34">
        <v>0</v>
      </c>
      <c r="U34" s="34">
        <f t="shared" si="6"/>
        <v>678</v>
      </c>
      <c r="V34" s="34">
        <v>678</v>
      </c>
      <c r="W34" s="34">
        <v>0</v>
      </c>
      <c r="X34" s="34">
        <v>0</v>
      </c>
      <c r="Y34" s="34">
        <v>0</v>
      </c>
      <c r="Z34" s="34">
        <v>0</v>
      </c>
      <c r="AA34" s="34">
        <f t="shared" si="7"/>
        <v>20</v>
      </c>
      <c r="AB34" s="34">
        <v>20</v>
      </c>
      <c r="AC34" s="34">
        <v>0</v>
      </c>
    </row>
    <row r="35" spans="1:29" ht="13.5">
      <c r="A35" s="31" t="s">
        <v>3</v>
      </c>
      <c r="B35" s="32" t="s">
        <v>55</v>
      </c>
      <c r="C35" s="33" t="s">
        <v>56</v>
      </c>
      <c r="D35" s="34">
        <f t="shared" si="0"/>
        <v>5244</v>
      </c>
      <c r="E35" s="34">
        <f t="shared" si="1"/>
        <v>0</v>
      </c>
      <c r="F35" s="34">
        <v>0</v>
      </c>
      <c r="G35" s="34">
        <v>0</v>
      </c>
      <c r="H35" s="34">
        <f t="shared" si="2"/>
        <v>0</v>
      </c>
      <c r="I35" s="34">
        <v>0</v>
      </c>
      <c r="J35" s="34">
        <v>0</v>
      </c>
      <c r="K35" s="34">
        <f t="shared" si="3"/>
        <v>5244</v>
      </c>
      <c r="L35" s="34">
        <v>2738</v>
      </c>
      <c r="M35" s="34">
        <v>2506</v>
      </c>
      <c r="N35" s="34">
        <f t="shared" si="4"/>
        <v>5314</v>
      </c>
      <c r="O35" s="34">
        <f t="shared" si="5"/>
        <v>2773</v>
      </c>
      <c r="P35" s="34">
        <v>2738</v>
      </c>
      <c r="Q35" s="34">
        <v>0</v>
      </c>
      <c r="R35" s="34">
        <v>0</v>
      </c>
      <c r="S35" s="34">
        <v>35</v>
      </c>
      <c r="T35" s="34">
        <v>0</v>
      </c>
      <c r="U35" s="34">
        <f t="shared" si="6"/>
        <v>2506</v>
      </c>
      <c r="V35" s="34">
        <v>2506</v>
      </c>
      <c r="W35" s="34">
        <v>0</v>
      </c>
      <c r="X35" s="34">
        <v>0</v>
      </c>
      <c r="Y35" s="34">
        <v>0</v>
      </c>
      <c r="Z35" s="34">
        <v>0</v>
      </c>
      <c r="AA35" s="34">
        <f t="shared" si="7"/>
        <v>35</v>
      </c>
      <c r="AB35" s="34">
        <v>35</v>
      </c>
      <c r="AC35" s="34">
        <v>0</v>
      </c>
    </row>
    <row r="36" spans="1:29" ht="13.5">
      <c r="A36" s="31" t="s">
        <v>3</v>
      </c>
      <c r="B36" s="32" t="s">
        <v>57</v>
      </c>
      <c r="C36" s="33" t="s">
        <v>58</v>
      </c>
      <c r="D36" s="34">
        <f t="shared" si="0"/>
        <v>3178</v>
      </c>
      <c r="E36" s="34">
        <f t="shared" si="1"/>
        <v>0</v>
      </c>
      <c r="F36" s="34">
        <v>0</v>
      </c>
      <c r="G36" s="34">
        <v>0</v>
      </c>
      <c r="H36" s="34">
        <f t="shared" si="2"/>
        <v>0</v>
      </c>
      <c r="I36" s="34">
        <v>0</v>
      </c>
      <c r="J36" s="34">
        <v>0</v>
      </c>
      <c r="K36" s="34">
        <f t="shared" si="3"/>
        <v>3178</v>
      </c>
      <c r="L36" s="34">
        <v>1713</v>
      </c>
      <c r="M36" s="34">
        <v>1465</v>
      </c>
      <c r="N36" s="34">
        <f t="shared" si="4"/>
        <v>3214</v>
      </c>
      <c r="O36" s="34">
        <f t="shared" si="5"/>
        <v>1713</v>
      </c>
      <c r="P36" s="34">
        <v>1713</v>
      </c>
      <c r="Q36" s="34">
        <v>0</v>
      </c>
      <c r="R36" s="34">
        <v>0</v>
      </c>
      <c r="S36" s="34">
        <v>0</v>
      </c>
      <c r="T36" s="34">
        <v>0</v>
      </c>
      <c r="U36" s="34">
        <f t="shared" si="6"/>
        <v>1465</v>
      </c>
      <c r="V36" s="34">
        <v>1465</v>
      </c>
      <c r="W36" s="34">
        <v>0</v>
      </c>
      <c r="X36" s="34">
        <v>0</v>
      </c>
      <c r="Y36" s="34">
        <v>0</v>
      </c>
      <c r="Z36" s="34">
        <v>0</v>
      </c>
      <c r="AA36" s="34">
        <f t="shared" si="7"/>
        <v>36</v>
      </c>
      <c r="AB36" s="34">
        <v>36</v>
      </c>
      <c r="AC36" s="34">
        <v>0</v>
      </c>
    </row>
    <row r="37" spans="1:29" ht="13.5">
      <c r="A37" s="31" t="s">
        <v>3</v>
      </c>
      <c r="B37" s="32" t="s">
        <v>59</v>
      </c>
      <c r="C37" s="33" t="s">
        <v>60</v>
      </c>
      <c r="D37" s="34">
        <f t="shared" si="0"/>
        <v>4125</v>
      </c>
      <c r="E37" s="34">
        <f t="shared" si="1"/>
        <v>0</v>
      </c>
      <c r="F37" s="34">
        <v>0</v>
      </c>
      <c r="G37" s="34">
        <v>0</v>
      </c>
      <c r="H37" s="34">
        <f t="shared" si="2"/>
        <v>0</v>
      </c>
      <c r="I37" s="34">
        <v>0</v>
      </c>
      <c r="J37" s="34">
        <v>0</v>
      </c>
      <c r="K37" s="34">
        <f t="shared" si="3"/>
        <v>4125</v>
      </c>
      <c r="L37" s="34">
        <v>2738</v>
      </c>
      <c r="M37" s="34">
        <v>1387</v>
      </c>
      <c r="N37" s="34">
        <f t="shared" si="4"/>
        <v>4125</v>
      </c>
      <c r="O37" s="34">
        <f t="shared" si="5"/>
        <v>2738</v>
      </c>
      <c r="P37" s="34">
        <v>2738</v>
      </c>
      <c r="Q37" s="34">
        <v>0</v>
      </c>
      <c r="R37" s="34">
        <v>0</v>
      </c>
      <c r="S37" s="34">
        <v>0</v>
      </c>
      <c r="T37" s="34">
        <v>0</v>
      </c>
      <c r="U37" s="34">
        <f t="shared" si="6"/>
        <v>1387</v>
      </c>
      <c r="V37" s="34">
        <v>1387</v>
      </c>
      <c r="W37" s="34">
        <v>0</v>
      </c>
      <c r="X37" s="34">
        <v>0</v>
      </c>
      <c r="Y37" s="34">
        <v>0</v>
      </c>
      <c r="Z37" s="34">
        <v>0</v>
      </c>
      <c r="AA37" s="34">
        <f t="shared" si="7"/>
        <v>0</v>
      </c>
      <c r="AB37" s="34">
        <v>0</v>
      </c>
      <c r="AC37" s="34">
        <v>0</v>
      </c>
    </row>
    <row r="38" spans="1:29" ht="13.5">
      <c r="A38" s="31" t="s">
        <v>3</v>
      </c>
      <c r="B38" s="32" t="s">
        <v>61</v>
      </c>
      <c r="C38" s="33" t="s">
        <v>62</v>
      </c>
      <c r="D38" s="34">
        <f t="shared" si="0"/>
        <v>3402</v>
      </c>
      <c r="E38" s="34">
        <f t="shared" si="1"/>
        <v>0</v>
      </c>
      <c r="F38" s="34">
        <v>0</v>
      </c>
      <c r="G38" s="34">
        <v>0</v>
      </c>
      <c r="H38" s="34">
        <f t="shared" si="2"/>
        <v>0</v>
      </c>
      <c r="I38" s="34">
        <v>0</v>
      </c>
      <c r="J38" s="34">
        <v>0</v>
      </c>
      <c r="K38" s="34">
        <f t="shared" si="3"/>
        <v>3402</v>
      </c>
      <c r="L38" s="34">
        <v>2415</v>
      </c>
      <c r="M38" s="34">
        <v>987</v>
      </c>
      <c r="N38" s="34">
        <f t="shared" si="4"/>
        <v>3479</v>
      </c>
      <c r="O38" s="34">
        <f t="shared" si="5"/>
        <v>2415</v>
      </c>
      <c r="P38" s="34">
        <v>2415</v>
      </c>
      <c r="Q38" s="34">
        <v>0</v>
      </c>
      <c r="R38" s="34">
        <v>0</v>
      </c>
      <c r="S38" s="34">
        <v>0</v>
      </c>
      <c r="T38" s="34">
        <v>0</v>
      </c>
      <c r="U38" s="34">
        <f t="shared" si="6"/>
        <v>987</v>
      </c>
      <c r="V38" s="34">
        <v>987</v>
      </c>
      <c r="W38" s="34">
        <v>0</v>
      </c>
      <c r="X38" s="34">
        <v>0</v>
      </c>
      <c r="Y38" s="34">
        <v>0</v>
      </c>
      <c r="Z38" s="34">
        <v>0</v>
      </c>
      <c r="AA38" s="34">
        <f t="shared" si="7"/>
        <v>77</v>
      </c>
      <c r="AB38" s="34">
        <v>77</v>
      </c>
      <c r="AC38" s="34">
        <v>0</v>
      </c>
    </row>
    <row r="39" spans="1:29" ht="13.5">
      <c r="A39" s="31" t="s">
        <v>3</v>
      </c>
      <c r="B39" s="32" t="s">
        <v>63</v>
      </c>
      <c r="C39" s="33" t="s">
        <v>64</v>
      </c>
      <c r="D39" s="34">
        <f t="shared" si="0"/>
        <v>6581</v>
      </c>
      <c r="E39" s="34">
        <f t="shared" si="1"/>
        <v>0</v>
      </c>
      <c r="F39" s="34">
        <v>0</v>
      </c>
      <c r="G39" s="34">
        <v>0</v>
      </c>
      <c r="H39" s="34">
        <f t="shared" si="2"/>
        <v>3672</v>
      </c>
      <c r="I39" s="34">
        <v>3672</v>
      </c>
      <c r="J39" s="34">
        <v>0</v>
      </c>
      <c r="K39" s="34">
        <f t="shared" si="3"/>
        <v>2909</v>
      </c>
      <c r="L39" s="34">
        <v>0</v>
      </c>
      <c r="M39" s="34">
        <v>2909</v>
      </c>
      <c r="N39" s="34">
        <f t="shared" si="4"/>
        <v>6731</v>
      </c>
      <c r="O39" s="34">
        <f t="shared" si="5"/>
        <v>3672</v>
      </c>
      <c r="P39" s="34">
        <v>3672</v>
      </c>
      <c r="Q39" s="34">
        <v>0</v>
      </c>
      <c r="R39" s="34">
        <v>0</v>
      </c>
      <c r="S39" s="34">
        <v>0</v>
      </c>
      <c r="T39" s="34">
        <v>0</v>
      </c>
      <c r="U39" s="34">
        <f t="shared" si="6"/>
        <v>2909</v>
      </c>
      <c r="V39" s="34">
        <v>2909</v>
      </c>
      <c r="W39" s="34">
        <v>0</v>
      </c>
      <c r="X39" s="34">
        <v>0</v>
      </c>
      <c r="Y39" s="34">
        <v>0</v>
      </c>
      <c r="Z39" s="34">
        <v>0</v>
      </c>
      <c r="AA39" s="34">
        <f t="shared" si="7"/>
        <v>150</v>
      </c>
      <c r="AB39" s="34">
        <v>150</v>
      </c>
      <c r="AC39" s="34">
        <v>0</v>
      </c>
    </row>
    <row r="40" spans="1:29" ht="13.5">
      <c r="A40" s="31" t="s">
        <v>3</v>
      </c>
      <c r="B40" s="32" t="s">
        <v>65</v>
      </c>
      <c r="C40" s="33" t="s">
        <v>66</v>
      </c>
      <c r="D40" s="34">
        <f t="shared" si="0"/>
        <v>3396</v>
      </c>
      <c r="E40" s="34">
        <f t="shared" si="1"/>
        <v>0</v>
      </c>
      <c r="F40" s="34">
        <v>0</v>
      </c>
      <c r="G40" s="34">
        <v>0</v>
      </c>
      <c r="H40" s="34">
        <f t="shared" si="2"/>
        <v>1918</v>
      </c>
      <c r="I40" s="34">
        <v>1918</v>
      </c>
      <c r="J40" s="34">
        <v>0</v>
      </c>
      <c r="K40" s="34">
        <f t="shared" si="3"/>
        <v>1478</v>
      </c>
      <c r="L40" s="34">
        <v>0</v>
      </c>
      <c r="M40" s="34">
        <v>1478</v>
      </c>
      <c r="N40" s="34">
        <f t="shared" si="4"/>
        <v>3396</v>
      </c>
      <c r="O40" s="34">
        <f t="shared" si="5"/>
        <v>1918</v>
      </c>
      <c r="P40" s="34">
        <v>1918</v>
      </c>
      <c r="Q40" s="34">
        <v>0</v>
      </c>
      <c r="R40" s="34">
        <v>0</v>
      </c>
      <c r="S40" s="34">
        <v>0</v>
      </c>
      <c r="T40" s="34">
        <v>0</v>
      </c>
      <c r="U40" s="34">
        <f t="shared" si="6"/>
        <v>1478</v>
      </c>
      <c r="V40" s="34">
        <v>1478</v>
      </c>
      <c r="W40" s="34">
        <v>0</v>
      </c>
      <c r="X40" s="34">
        <v>0</v>
      </c>
      <c r="Y40" s="34">
        <v>0</v>
      </c>
      <c r="Z40" s="34">
        <v>0</v>
      </c>
      <c r="AA40" s="34">
        <f t="shared" si="7"/>
        <v>0</v>
      </c>
      <c r="AB40" s="34">
        <v>0</v>
      </c>
      <c r="AC40" s="34">
        <v>0</v>
      </c>
    </row>
    <row r="41" spans="1:29" ht="13.5">
      <c r="A41" s="31" t="s">
        <v>3</v>
      </c>
      <c r="B41" s="32" t="s">
        <v>67</v>
      </c>
      <c r="C41" s="33" t="s">
        <v>68</v>
      </c>
      <c r="D41" s="34">
        <f t="shared" si="0"/>
        <v>4965</v>
      </c>
      <c r="E41" s="34">
        <f t="shared" si="1"/>
        <v>0</v>
      </c>
      <c r="F41" s="34">
        <v>0</v>
      </c>
      <c r="G41" s="34">
        <v>0</v>
      </c>
      <c r="H41" s="34">
        <f t="shared" si="2"/>
        <v>3596</v>
      </c>
      <c r="I41" s="34">
        <v>3596</v>
      </c>
      <c r="J41" s="34">
        <v>0</v>
      </c>
      <c r="K41" s="34">
        <f t="shared" si="3"/>
        <v>1369</v>
      </c>
      <c r="L41" s="34">
        <v>0</v>
      </c>
      <c r="M41" s="34">
        <v>1369</v>
      </c>
      <c r="N41" s="34">
        <f t="shared" si="4"/>
        <v>5100</v>
      </c>
      <c r="O41" s="34">
        <f t="shared" si="5"/>
        <v>3596</v>
      </c>
      <c r="P41" s="34">
        <v>3596</v>
      </c>
      <c r="Q41" s="34">
        <v>0</v>
      </c>
      <c r="R41" s="34">
        <v>0</v>
      </c>
      <c r="S41" s="34">
        <v>0</v>
      </c>
      <c r="T41" s="34">
        <v>0</v>
      </c>
      <c r="U41" s="34">
        <f t="shared" si="6"/>
        <v>1369</v>
      </c>
      <c r="V41" s="34">
        <v>1369</v>
      </c>
      <c r="W41" s="34">
        <v>0</v>
      </c>
      <c r="X41" s="34">
        <v>0</v>
      </c>
      <c r="Y41" s="34">
        <v>0</v>
      </c>
      <c r="Z41" s="34">
        <v>0</v>
      </c>
      <c r="AA41" s="34">
        <f t="shared" si="7"/>
        <v>135</v>
      </c>
      <c r="AB41" s="34">
        <v>135</v>
      </c>
      <c r="AC41" s="34">
        <v>0</v>
      </c>
    </row>
    <row r="42" spans="1:29" ht="13.5">
      <c r="A42" s="31" t="s">
        <v>3</v>
      </c>
      <c r="B42" s="32" t="s">
        <v>69</v>
      </c>
      <c r="C42" s="33" t="s">
        <v>70</v>
      </c>
      <c r="D42" s="34">
        <f t="shared" si="0"/>
        <v>4039</v>
      </c>
      <c r="E42" s="34">
        <f t="shared" si="1"/>
        <v>0</v>
      </c>
      <c r="F42" s="34">
        <v>0</v>
      </c>
      <c r="G42" s="34">
        <v>0</v>
      </c>
      <c r="H42" s="34">
        <f t="shared" si="2"/>
        <v>2836</v>
      </c>
      <c r="I42" s="34">
        <v>2836</v>
      </c>
      <c r="J42" s="34">
        <v>0</v>
      </c>
      <c r="K42" s="34">
        <f t="shared" si="3"/>
        <v>1203</v>
      </c>
      <c r="L42" s="34">
        <v>0</v>
      </c>
      <c r="M42" s="34">
        <v>1203</v>
      </c>
      <c r="N42" s="34">
        <f t="shared" si="4"/>
        <v>4159</v>
      </c>
      <c r="O42" s="34">
        <f t="shared" si="5"/>
        <v>2836</v>
      </c>
      <c r="P42" s="34">
        <v>2836</v>
      </c>
      <c r="Q42" s="34">
        <v>0</v>
      </c>
      <c r="R42" s="34">
        <v>0</v>
      </c>
      <c r="S42" s="34">
        <v>0</v>
      </c>
      <c r="T42" s="34">
        <v>0</v>
      </c>
      <c r="U42" s="34">
        <f t="shared" si="6"/>
        <v>1203</v>
      </c>
      <c r="V42" s="34">
        <v>1203</v>
      </c>
      <c r="W42" s="34">
        <v>0</v>
      </c>
      <c r="X42" s="34">
        <v>0</v>
      </c>
      <c r="Y42" s="34">
        <v>0</v>
      </c>
      <c r="Z42" s="34">
        <v>0</v>
      </c>
      <c r="AA42" s="34">
        <f t="shared" si="7"/>
        <v>120</v>
      </c>
      <c r="AB42" s="34">
        <v>120</v>
      </c>
      <c r="AC42" s="34">
        <v>0</v>
      </c>
    </row>
    <row r="43" spans="1:29" ht="13.5">
      <c r="A43" s="31" t="s">
        <v>3</v>
      </c>
      <c r="B43" s="32" t="s">
        <v>71</v>
      </c>
      <c r="C43" s="33" t="s">
        <v>72</v>
      </c>
      <c r="D43" s="34">
        <f t="shared" si="0"/>
        <v>3456</v>
      </c>
      <c r="E43" s="34">
        <f t="shared" si="1"/>
        <v>0</v>
      </c>
      <c r="F43" s="34">
        <v>0</v>
      </c>
      <c r="G43" s="34">
        <v>0</v>
      </c>
      <c r="H43" s="34">
        <f t="shared" si="2"/>
        <v>2374</v>
      </c>
      <c r="I43" s="34">
        <v>2374</v>
      </c>
      <c r="J43" s="34">
        <v>0</v>
      </c>
      <c r="K43" s="34">
        <f t="shared" si="3"/>
        <v>1082</v>
      </c>
      <c r="L43" s="34">
        <v>0</v>
      </c>
      <c r="M43" s="34">
        <v>1082</v>
      </c>
      <c r="N43" s="34">
        <f t="shared" si="4"/>
        <v>3456</v>
      </c>
      <c r="O43" s="34">
        <f t="shared" si="5"/>
        <v>2374</v>
      </c>
      <c r="P43" s="34">
        <v>2374</v>
      </c>
      <c r="Q43" s="34">
        <v>0</v>
      </c>
      <c r="R43" s="34">
        <v>0</v>
      </c>
      <c r="S43" s="34">
        <v>0</v>
      </c>
      <c r="T43" s="34">
        <v>0</v>
      </c>
      <c r="U43" s="34">
        <f t="shared" si="6"/>
        <v>1082</v>
      </c>
      <c r="V43" s="34">
        <v>1082</v>
      </c>
      <c r="W43" s="34">
        <v>0</v>
      </c>
      <c r="X43" s="34">
        <v>0</v>
      </c>
      <c r="Y43" s="34">
        <v>0</v>
      </c>
      <c r="Z43" s="34">
        <v>0</v>
      </c>
      <c r="AA43" s="34">
        <f t="shared" si="7"/>
        <v>0</v>
      </c>
      <c r="AB43" s="34">
        <v>0</v>
      </c>
      <c r="AC43" s="34">
        <v>0</v>
      </c>
    </row>
    <row r="44" spans="1:29" ht="13.5">
      <c r="A44" s="31" t="s">
        <v>3</v>
      </c>
      <c r="B44" s="32" t="s">
        <v>73</v>
      </c>
      <c r="C44" s="33" t="s">
        <v>74</v>
      </c>
      <c r="D44" s="34">
        <f t="shared" si="0"/>
        <v>2974</v>
      </c>
      <c r="E44" s="34">
        <f t="shared" si="1"/>
        <v>0</v>
      </c>
      <c r="F44" s="34">
        <v>0</v>
      </c>
      <c r="G44" s="34">
        <v>0</v>
      </c>
      <c r="H44" s="34">
        <f t="shared" si="2"/>
        <v>1767</v>
      </c>
      <c r="I44" s="34">
        <v>1767</v>
      </c>
      <c r="J44" s="34">
        <v>0</v>
      </c>
      <c r="K44" s="34">
        <f t="shared" si="3"/>
        <v>1207</v>
      </c>
      <c r="L44" s="34">
        <v>0</v>
      </c>
      <c r="M44" s="34">
        <v>1207</v>
      </c>
      <c r="N44" s="34">
        <f t="shared" si="4"/>
        <v>2974</v>
      </c>
      <c r="O44" s="34">
        <f t="shared" si="5"/>
        <v>1767</v>
      </c>
      <c r="P44" s="34">
        <v>1767</v>
      </c>
      <c r="Q44" s="34">
        <v>0</v>
      </c>
      <c r="R44" s="34">
        <v>0</v>
      </c>
      <c r="S44" s="34">
        <v>0</v>
      </c>
      <c r="T44" s="34">
        <v>0</v>
      </c>
      <c r="U44" s="34">
        <f t="shared" si="6"/>
        <v>1207</v>
      </c>
      <c r="V44" s="34">
        <v>1207</v>
      </c>
      <c r="W44" s="34">
        <v>0</v>
      </c>
      <c r="X44" s="34">
        <v>0</v>
      </c>
      <c r="Y44" s="34">
        <v>0</v>
      </c>
      <c r="Z44" s="34">
        <v>0</v>
      </c>
      <c r="AA44" s="34">
        <f t="shared" si="7"/>
        <v>0</v>
      </c>
      <c r="AB44" s="34">
        <v>0</v>
      </c>
      <c r="AC44" s="34">
        <v>0</v>
      </c>
    </row>
    <row r="45" spans="1:29" ht="13.5">
      <c r="A45" s="31" t="s">
        <v>3</v>
      </c>
      <c r="B45" s="32" t="s">
        <v>75</v>
      </c>
      <c r="C45" s="33" t="s">
        <v>76</v>
      </c>
      <c r="D45" s="34">
        <f t="shared" si="0"/>
        <v>2625</v>
      </c>
      <c r="E45" s="34">
        <f t="shared" si="1"/>
        <v>0</v>
      </c>
      <c r="F45" s="34">
        <v>0</v>
      </c>
      <c r="G45" s="34">
        <v>0</v>
      </c>
      <c r="H45" s="34">
        <f t="shared" si="2"/>
        <v>435</v>
      </c>
      <c r="I45" s="34">
        <v>435</v>
      </c>
      <c r="J45" s="34">
        <v>0</v>
      </c>
      <c r="K45" s="34">
        <f t="shared" si="3"/>
        <v>2190</v>
      </c>
      <c r="L45" s="34">
        <v>0</v>
      </c>
      <c r="M45" s="34">
        <v>2190</v>
      </c>
      <c r="N45" s="34">
        <f t="shared" si="4"/>
        <v>2625</v>
      </c>
      <c r="O45" s="34">
        <f t="shared" si="5"/>
        <v>435</v>
      </c>
      <c r="P45" s="34">
        <v>435</v>
      </c>
      <c r="Q45" s="34">
        <v>0</v>
      </c>
      <c r="R45" s="34">
        <v>0</v>
      </c>
      <c r="S45" s="34">
        <v>0</v>
      </c>
      <c r="T45" s="34">
        <v>0</v>
      </c>
      <c r="U45" s="34">
        <f t="shared" si="6"/>
        <v>2190</v>
      </c>
      <c r="V45" s="34">
        <v>2190</v>
      </c>
      <c r="W45" s="34">
        <v>0</v>
      </c>
      <c r="X45" s="34">
        <v>0</v>
      </c>
      <c r="Y45" s="34">
        <v>0</v>
      </c>
      <c r="Z45" s="34">
        <v>0</v>
      </c>
      <c r="AA45" s="34">
        <f t="shared" si="7"/>
        <v>0</v>
      </c>
      <c r="AB45" s="34">
        <v>0</v>
      </c>
      <c r="AC45" s="34">
        <v>0</v>
      </c>
    </row>
    <row r="46" spans="1:29" ht="13.5">
      <c r="A46" s="31" t="s">
        <v>3</v>
      </c>
      <c r="B46" s="32" t="s">
        <v>77</v>
      </c>
      <c r="C46" s="33" t="s">
        <v>78</v>
      </c>
      <c r="D46" s="34">
        <f t="shared" si="0"/>
        <v>2131</v>
      </c>
      <c r="E46" s="34">
        <f t="shared" si="1"/>
        <v>0</v>
      </c>
      <c r="F46" s="34">
        <v>0</v>
      </c>
      <c r="G46" s="34">
        <v>0</v>
      </c>
      <c r="H46" s="34">
        <f t="shared" si="2"/>
        <v>298</v>
      </c>
      <c r="I46" s="34">
        <v>298</v>
      </c>
      <c r="J46" s="34">
        <v>0</v>
      </c>
      <c r="K46" s="34">
        <f t="shared" si="3"/>
        <v>1833</v>
      </c>
      <c r="L46" s="34">
        <v>0</v>
      </c>
      <c r="M46" s="34">
        <v>1833</v>
      </c>
      <c r="N46" s="34">
        <f t="shared" si="4"/>
        <v>2145</v>
      </c>
      <c r="O46" s="34">
        <f t="shared" si="5"/>
        <v>298</v>
      </c>
      <c r="P46" s="34">
        <v>298</v>
      </c>
      <c r="Q46" s="34">
        <v>0</v>
      </c>
      <c r="R46" s="34">
        <v>0</v>
      </c>
      <c r="S46" s="34">
        <v>0</v>
      </c>
      <c r="T46" s="34">
        <v>0</v>
      </c>
      <c r="U46" s="34">
        <f t="shared" si="6"/>
        <v>1833</v>
      </c>
      <c r="V46" s="34">
        <v>1833</v>
      </c>
      <c r="W46" s="34">
        <v>0</v>
      </c>
      <c r="X46" s="34">
        <v>0</v>
      </c>
      <c r="Y46" s="34">
        <v>0</v>
      </c>
      <c r="Z46" s="34">
        <v>0</v>
      </c>
      <c r="AA46" s="34">
        <f t="shared" si="7"/>
        <v>14</v>
      </c>
      <c r="AB46" s="34">
        <v>14</v>
      </c>
      <c r="AC46" s="34">
        <v>0</v>
      </c>
    </row>
    <row r="47" spans="1:29" ht="13.5">
      <c r="A47" s="31" t="s">
        <v>3</v>
      </c>
      <c r="B47" s="32" t="s">
        <v>79</v>
      </c>
      <c r="C47" s="33" t="s">
        <v>80</v>
      </c>
      <c r="D47" s="34">
        <f t="shared" si="0"/>
        <v>5651</v>
      </c>
      <c r="E47" s="34">
        <f t="shared" si="1"/>
        <v>0</v>
      </c>
      <c r="F47" s="34">
        <v>0</v>
      </c>
      <c r="G47" s="34">
        <v>0</v>
      </c>
      <c r="H47" s="34">
        <f t="shared" si="2"/>
        <v>2853</v>
      </c>
      <c r="I47" s="34">
        <v>2853</v>
      </c>
      <c r="J47" s="34">
        <v>0</v>
      </c>
      <c r="K47" s="34">
        <f t="shared" si="3"/>
        <v>2798</v>
      </c>
      <c r="L47" s="34">
        <v>0</v>
      </c>
      <c r="M47" s="34">
        <v>2798</v>
      </c>
      <c r="N47" s="34">
        <f t="shared" si="4"/>
        <v>5655</v>
      </c>
      <c r="O47" s="34">
        <f t="shared" si="5"/>
        <v>2853</v>
      </c>
      <c r="P47" s="34">
        <v>2810</v>
      </c>
      <c r="Q47" s="34">
        <v>0</v>
      </c>
      <c r="R47" s="34">
        <v>43</v>
      </c>
      <c r="S47" s="34">
        <v>0</v>
      </c>
      <c r="T47" s="34">
        <v>0</v>
      </c>
      <c r="U47" s="34">
        <f t="shared" si="6"/>
        <v>2798</v>
      </c>
      <c r="V47" s="34">
        <v>2751</v>
      </c>
      <c r="W47" s="34">
        <v>0</v>
      </c>
      <c r="X47" s="34">
        <v>47</v>
      </c>
      <c r="Y47" s="34">
        <v>0</v>
      </c>
      <c r="Z47" s="34">
        <v>0</v>
      </c>
      <c r="AA47" s="34">
        <f t="shared" si="7"/>
        <v>4</v>
      </c>
      <c r="AB47" s="34">
        <v>4</v>
      </c>
      <c r="AC47" s="34">
        <v>0</v>
      </c>
    </row>
    <row r="48" spans="1:29" ht="13.5">
      <c r="A48" s="31" t="s">
        <v>3</v>
      </c>
      <c r="B48" s="32" t="s">
        <v>81</v>
      </c>
      <c r="C48" s="33" t="s">
        <v>82</v>
      </c>
      <c r="D48" s="34">
        <f t="shared" si="0"/>
        <v>6785</v>
      </c>
      <c r="E48" s="34">
        <f t="shared" si="1"/>
        <v>0</v>
      </c>
      <c r="F48" s="34">
        <v>0</v>
      </c>
      <c r="G48" s="34">
        <v>0</v>
      </c>
      <c r="H48" s="34">
        <f t="shared" si="2"/>
        <v>3947</v>
      </c>
      <c r="I48" s="34">
        <v>3947</v>
      </c>
      <c r="J48" s="34">
        <v>0</v>
      </c>
      <c r="K48" s="34">
        <f t="shared" si="3"/>
        <v>2838</v>
      </c>
      <c r="L48" s="34">
        <v>0</v>
      </c>
      <c r="M48" s="34">
        <v>2838</v>
      </c>
      <c r="N48" s="34">
        <f t="shared" si="4"/>
        <v>6975</v>
      </c>
      <c r="O48" s="34">
        <f t="shared" si="5"/>
        <v>3947</v>
      </c>
      <c r="P48" s="34">
        <v>3904</v>
      </c>
      <c r="Q48" s="34">
        <v>0</v>
      </c>
      <c r="R48" s="34">
        <v>43</v>
      </c>
      <c r="S48" s="34">
        <v>0</v>
      </c>
      <c r="T48" s="34">
        <v>0</v>
      </c>
      <c r="U48" s="34">
        <f t="shared" si="6"/>
        <v>2838</v>
      </c>
      <c r="V48" s="34">
        <v>2791</v>
      </c>
      <c r="W48" s="34">
        <v>0</v>
      </c>
      <c r="X48" s="34">
        <v>47</v>
      </c>
      <c r="Y48" s="34">
        <v>0</v>
      </c>
      <c r="Z48" s="34">
        <v>0</v>
      </c>
      <c r="AA48" s="34">
        <f t="shared" si="7"/>
        <v>190</v>
      </c>
      <c r="AB48" s="34">
        <v>190</v>
      </c>
      <c r="AC48" s="34">
        <v>0</v>
      </c>
    </row>
    <row r="49" spans="1:29" ht="13.5">
      <c r="A49" s="31" t="s">
        <v>3</v>
      </c>
      <c r="B49" s="32" t="s">
        <v>83</v>
      </c>
      <c r="C49" s="33" t="s">
        <v>84</v>
      </c>
      <c r="D49" s="34">
        <f t="shared" si="0"/>
        <v>2487</v>
      </c>
      <c r="E49" s="34">
        <f t="shared" si="1"/>
        <v>0</v>
      </c>
      <c r="F49" s="34">
        <v>0</v>
      </c>
      <c r="G49" s="34">
        <v>0</v>
      </c>
      <c r="H49" s="34">
        <f t="shared" si="2"/>
        <v>927</v>
      </c>
      <c r="I49" s="34">
        <v>927</v>
      </c>
      <c r="J49" s="34">
        <v>0</v>
      </c>
      <c r="K49" s="34">
        <f t="shared" si="3"/>
        <v>1560</v>
      </c>
      <c r="L49" s="34">
        <v>0</v>
      </c>
      <c r="M49" s="34">
        <v>1560</v>
      </c>
      <c r="N49" s="34">
        <f t="shared" si="4"/>
        <v>2643</v>
      </c>
      <c r="O49" s="34">
        <f t="shared" si="5"/>
        <v>927</v>
      </c>
      <c r="P49" s="34">
        <v>913</v>
      </c>
      <c r="Q49" s="34">
        <v>0</v>
      </c>
      <c r="R49" s="34">
        <v>14</v>
      </c>
      <c r="S49" s="34">
        <v>0</v>
      </c>
      <c r="T49" s="34">
        <v>0</v>
      </c>
      <c r="U49" s="34">
        <f t="shared" si="6"/>
        <v>1560</v>
      </c>
      <c r="V49" s="34">
        <v>1544</v>
      </c>
      <c r="W49" s="34">
        <v>0</v>
      </c>
      <c r="X49" s="34">
        <v>16</v>
      </c>
      <c r="Y49" s="34">
        <v>0</v>
      </c>
      <c r="Z49" s="34">
        <v>0</v>
      </c>
      <c r="AA49" s="34">
        <f t="shared" si="7"/>
        <v>156</v>
      </c>
      <c r="AB49" s="34">
        <v>156</v>
      </c>
      <c r="AC49" s="34">
        <v>0</v>
      </c>
    </row>
    <row r="50" spans="1:29" ht="13.5">
      <c r="A50" s="31" t="s">
        <v>3</v>
      </c>
      <c r="B50" s="32" t="s">
        <v>85</v>
      </c>
      <c r="C50" s="33" t="s">
        <v>86</v>
      </c>
      <c r="D50" s="34">
        <f t="shared" si="0"/>
        <v>2194</v>
      </c>
      <c r="E50" s="34">
        <f t="shared" si="1"/>
        <v>0</v>
      </c>
      <c r="F50" s="34">
        <v>0</v>
      </c>
      <c r="G50" s="34">
        <v>0</v>
      </c>
      <c r="H50" s="34">
        <f t="shared" si="2"/>
        <v>741</v>
      </c>
      <c r="I50" s="34">
        <v>741</v>
      </c>
      <c r="J50" s="34">
        <v>0</v>
      </c>
      <c r="K50" s="34">
        <f t="shared" si="3"/>
        <v>1453</v>
      </c>
      <c r="L50" s="34">
        <v>0</v>
      </c>
      <c r="M50" s="34">
        <v>1453</v>
      </c>
      <c r="N50" s="34">
        <f t="shared" si="4"/>
        <v>2194</v>
      </c>
      <c r="O50" s="34">
        <f t="shared" si="5"/>
        <v>741</v>
      </c>
      <c r="P50" s="34">
        <v>726</v>
      </c>
      <c r="Q50" s="34">
        <v>0</v>
      </c>
      <c r="R50" s="34">
        <v>15</v>
      </c>
      <c r="S50" s="34">
        <v>0</v>
      </c>
      <c r="T50" s="34">
        <v>0</v>
      </c>
      <c r="U50" s="34">
        <f t="shared" si="6"/>
        <v>1453</v>
      </c>
      <c r="V50" s="34">
        <v>1438</v>
      </c>
      <c r="W50" s="34">
        <v>0</v>
      </c>
      <c r="X50" s="34">
        <v>15</v>
      </c>
      <c r="Y50" s="34">
        <v>0</v>
      </c>
      <c r="Z50" s="34">
        <v>0</v>
      </c>
      <c r="AA50" s="34">
        <f t="shared" si="7"/>
        <v>0</v>
      </c>
      <c r="AB50" s="34">
        <v>0</v>
      </c>
      <c r="AC50" s="34">
        <v>0</v>
      </c>
    </row>
    <row r="51" spans="1:29" ht="13.5">
      <c r="A51" s="31" t="s">
        <v>3</v>
      </c>
      <c r="B51" s="32" t="s">
        <v>87</v>
      </c>
      <c r="C51" s="33" t="s">
        <v>88</v>
      </c>
      <c r="D51" s="34">
        <f t="shared" si="0"/>
        <v>2491</v>
      </c>
      <c r="E51" s="34">
        <f t="shared" si="1"/>
        <v>0</v>
      </c>
      <c r="F51" s="34">
        <v>0</v>
      </c>
      <c r="G51" s="34">
        <v>0</v>
      </c>
      <c r="H51" s="34">
        <f t="shared" si="2"/>
        <v>844</v>
      </c>
      <c r="I51" s="34">
        <v>844</v>
      </c>
      <c r="J51" s="34">
        <v>0</v>
      </c>
      <c r="K51" s="34">
        <f t="shared" si="3"/>
        <v>1647</v>
      </c>
      <c r="L51" s="34">
        <v>0</v>
      </c>
      <c r="M51" s="34">
        <v>1647</v>
      </c>
      <c r="N51" s="34">
        <f t="shared" si="4"/>
        <v>2494</v>
      </c>
      <c r="O51" s="34">
        <f t="shared" si="5"/>
        <v>844</v>
      </c>
      <c r="P51" s="34">
        <v>844</v>
      </c>
      <c r="Q51" s="34">
        <v>0</v>
      </c>
      <c r="R51" s="34">
        <v>0</v>
      </c>
      <c r="S51" s="34">
        <v>0</v>
      </c>
      <c r="T51" s="34">
        <v>0</v>
      </c>
      <c r="U51" s="34">
        <f t="shared" si="6"/>
        <v>1647</v>
      </c>
      <c r="V51" s="34">
        <v>1647</v>
      </c>
      <c r="W51" s="34">
        <v>0</v>
      </c>
      <c r="X51" s="34">
        <v>0</v>
      </c>
      <c r="Y51" s="34">
        <v>0</v>
      </c>
      <c r="Z51" s="34">
        <v>0</v>
      </c>
      <c r="AA51" s="34">
        <f t="shared" si="7"/>
        <v>3</v>
      </c>
      <c r="AB51" s="34">
        <v>3</v>
      </c>
      <c r="AC51" s="34">
        <v>0</v>
      </c>
    </row>
    <row r="52" spans="1:29" ht="13.5">
      <c r="A52" s="31" t="s">
        <v>3</v>
      </c>
      <c r="B52" s="32" t="s">
        <v>89</v>
      </c>
      <c r="C52" s="33" t="s">
        <v>90</v>
      </c>
      <c r="D52" s="34">
        <f t="shared" si="0"/>
        <v>7463</v>
      </c>
      <c r="E52" s="34">
        <f t="shared" si="1"/>
        <v>0</v>
      </c>
      <c r="F52" s="34">
        <v>0</v>
      </c>
      <c r="G52" s="34">
        <v>0</v>
      </c>
      <c r="H52" s="34">
        <f t="shared" si="2"/>
        <v>2547</v>
      </c>
      <c r="I52" s="34">
        <v>2547</v>
      </c>
      <c r="J52" s="34">
        <v>0</v>
      </c>
      <c r="K52" s="34">
        <f t="shared" si="3"/>
        <v>4916</v>
      </c>
      <c r="L52" s="34">
        <v>0</v>
      </c>
      <c r="M52" s="34">
        <v>4916</v>
      </c>
      <c r="N52" s="34">
        <f t="shared" si="4"/>
        <v>7507</v>
      </c>
      <c r="O52" s="34">
        <f t="shared" si="5"/>
        <v>2547</v>
      </c>
      <c r="P52" s="34">
        <v>2547</v>
      </c>
      <c r="Q52" s="34">
        <v>0</v>
      </c>
      <c r="R52" s="34">
        <v>0</v>
      </c>
      <c r="S52" s="34">
        <v>0</v>
      </c>
      <c r="T52" s="34">
        <v>0</v>
      </c>
      <c r="U52" s="34">
        <f t="shared" si="6"/>
        <v>4916</v>
      </c>
      <c r="V52" s="34">
        <v>4916</v>
      </c>
      <c r="W52" s="34">
        <v>0</v>
      </c>
      <c r="X52" s="34">
        <v>0</v>
      </c>
      <c r="Y52" s="34">
        <v>0</v>
      </c>
      <c r="Z52" s="34">
        <v>0</v>
      </c>
      <c r="AA52" s="34">
        <f t="shared" si="7"/>
        <v>44</v>
      </c>
      <c r="AB52" s="34">
        <v>20</v>
      </c>
      <c r="AC52" s="34">
        <v>24</v>
      </c>
    </row>
    <row r="53" spans="1:29" ht="13.5">
      <c r="A53" s="31" t="s">
        <v>3</v>
      </c>
      <c r="B53" s="32" t="s">
        <v>91</v>
      </c>
      <c r="C53" s="33" t="s">
        <v>92</v>
      </c>
      <c r="D53" s="34">
        <f t="shared" si="0"/>
        <v>1279</v>
      </c>
      <c r="E53" s="34">
        <f t="shared" si="1"/>
        <v>0</v>
      </c>
      <c r="F53" s="34">
        <v>0</v>
      </c>
      <c r="G53" s="34">
        <v>0</v>
      </c>
      <c r="H53" s="34">
        <f t="shared" si="2"/>
        <v>777</v>
      </c>
      <c r="I53" s="34">
        <v>777</v>
      </c>
      <c r="J53" s="34">
        <v>0</v>
      </c>
      <c r="K53" s="34">
        <f t="shared" si="3"/>
        <v>502</v>
      </c>
      <c r="L53" s="34">
        <v>0</v>
      </c>
      <c r="M53" s="34">
        <v>502</v>
      </c>
      <c r="N53" s="34">
        <f t="shared" si="4"/>
        <v>1288</v>
      </c>
      <c r="O53" s="34">
        <f t="shared" si="5"/>
        <v>777</v>
      </c>
      <c r="P53" s="34">
        <v>777</v>
      </c>
      <c r="Q53" s="34">
        <v>0</v>
      </c>
      <c r="R53" s="34">
        <v>0</v>
      </c>
      <c r="S53" s="34">
        <v>0</v>
      </c>
      <c r="T53" s="34">
        <v>0</v>
      </c>
      <c r="U53" s="34">
        <f t="shared" si="6"/>
        <v>502</v>
      </c>
      <c r="V53" s="34">
        <v>502</v>
      </c>
      <c r="W53" s="34">
        <v>0</v>
      </c>
      <c r="X53" s="34">
        <v>0</v>
      </c>
      <c r="Y53" s="34">
        <v>0</v>
      </c>
      <c r="Z53" s="34">
        <v>0</v>
      </c>
      <c r="AA53" s="34">
        <f t="shared" si="7"/>
        <v>9</v>
      </c>
      <c r="AB53" s="34">
        <v>9</v>
      </c>
      <c r="AC53" s="34">
        <v>0</v>
      </c>
    </row>
    <row r="54" spans="1:29" ht="13.5">
      <c r="A54" s="31" t="s">
        <v>3</v>
      </c>
      <c r="B54" s="32" t="s">
        <v>93</v>
      </c>
      <c r="C54" s="33" t="s">
        <v>94</v>
      </c>
      <c r="D54" s="34">
        <f t="shared" si="0"/>
        <v>9404</v>
      </c>
      <c r="E54" s="34">
        <f t="shared" si="1"/>
        <v>0</v>
      </c>
      <c r="F54" s="34">
        <v>0</v>
      </c>
      <c r="G54" s="34">
        <v>0</v>
      </c>
      <c r="H54" s="34">
        <f t="shared" si="2"/>
        <v>5582</v>
      </c>
      <c r="I54" s="34">
        <v>5582</v>
      </c>
      <c r="J54" s="34">
        <v>0</v>
      </c>
      <c r="K54" s="34">
        <f t="shared" si="3"/>
        <v>3822</v>
      </c>
      <c r="L54" s="34">
        <v>0</v>
      </c>
      <c r="M54" s="34">
        <v>3822</v>
      </c>
      <c r="N54" s="34">
        <f t="shared" si="4"/>
        <v>9764</v>
      </c>
      <c r="O54" s="34">
        <f t="shared" si="5"/>
        <v>5582</v>
      </c>
      <c r="P54" s="34">
        <v>5582</v>
      </c>
      <c r="Q54" s="34">
        <v>0</v>
      </c>
      <c r="R54" s="34">
        <v>0</v>
      </c>
      <c r="S54" s="34">
        <v>0</v>
      </c>
      <c r="T54" s="34">
        <v>0</v>
      </c>
      <c r="U54" s="34">
        <f t="shared" si="6"/>
        <v>3822</v>
      </c>
      <c r="V54" s="34">
        <v>3822</v>
      </c>
      <c r="W54" s="34">
        <v>0</v>
      </c>
      <c r="X54" s="34">
        <v>0</v>
      </c>
      <c r="Y54" s="34">
        <v>0</v>
      </c>
      <c r="Z54" s="34">
        <v>0</v>
      </c>
      <c r="AA54" s="34">
        <f t="shared" si="7"/>
        <v>360</v>
      </c>
      <c r="AB54" s="34">
        <v>360</v>
      </c>
      <c r="AC54" s="34">
        <v>0</v>
      </c>
    </row>
    <row r="55" spans="1:29" ht="13.5">
      <c r="A55" s="31" t="s">
        <v>3</v>
      </c>
      <c r="B55" s="32" t="s">
        <v>95</v>
      </c>
      <c r="C55" s="33" t="s">
        <v>96</v>
      </c>
      <c r="D55" s="34">
        <f t="shared" si="0"/>
        <v>5346</v>
      </c>
      <c r="E55" s="34">
        <f t="shared" si="1"/>
        <v>0</v>
      </c>
      <c r="F55" s="34">
        <v>0</v>
      </c>
      <c r="G55" s="34">
        <v>0</v>
      </c>
      <c r="H55" s="34">
        <f t="shared" si="2"/>
        <v>5346</v>
      </c>
      <c r="I55" s="34">
        <v>2011</v>
      </c>
      <c r="J55" s="34">
        <v>3335</v>
      </c>
      <c r="K55" s="34">
        <f t="shared" si="3"/>
        <v>0</v>
      </c>
      <c r="L55" s="34">
        <v>0</v>
      </c>
      <c r="M55" s="34">
        <v>0</v>
      </c>
      <c r="N55" s="34">
        <f t="shared" si="4"/>
        <v>6051</v>
      </c>
      <c r="O55" s="34">
        <f t="shared" si="5"/>
        <v>2011</v>
      </c>
      <c r="P55" s="34">
        <v>2011</v>
      </c>
      <c r="Q55" s="34">
        <v>0</v>
      </c>
      <c r="R55" s="34">
        <v>0</v>
      </c>
      <c r="S55" s="34">
        <v>0</v>
      </c>
      <c r="T55" s="34">
        <v>0</v>
      </c>
      <c r="U55" s="34">
        <f t="shared" si="6"/>
        <v>3335</v>
      </c>
      <c r="V55" s="34">
        <v>3335</v>
      </c>
      <c r="W55" s="34">
        <v>0</v>
      </c>
      <c r="X55" s="34">
        <v>0</v>
      </c>
      <c r="Y55" s="34">
        <v>0</v>
      </c>
      <c r="Z55" s="34">
        <v>0</v>
      </c>
      <c r="AA55" s="34">
        <f t="shared" si="7"/>
        <v>705</v>
      </c>
      <c r="AB55" s="34">
        <v>705</v>
      </c>
      <c r="AC55" s="34">
        <v>0</v>
      </c>
    </row>
    <row r="56" spans="1:29" ht="13.5">
      <c r="A56" s="31" t="s">
        <v>3</v>
      </c>
      <c r="B56" s="32" t="s">
        <v>97</v>
      </c>
      <c r="C56" s="33" t="s">
        <v>98</v>
      </c>
      <c r="D56" s="34">
        <f t="shared" si="0"/>
        <v>6707</v>
      </c>
      <c r="E56" s="34">
        <f t="shared" si="1"/>
        <v>0</v>
      </c>
      <c r="F56" s="34">
        <v>0</v>
      </c>
      <c r="G56" s="34">
        <v>0</v>
      </c>
      <c r="H56" s="34">
        <f t="shared" si="2"/>
        <v>3443</v>
      </c>
      <c r="I56" s="34">
        <v>3443</v>
      </c>
      <c r="J56" s="34">
        <v>0</v>
      </c>
      <c r="K56" s="34">
        <f t="shared" si="3"/>
        <v>3264</v>
      </c>
      <c r="L56" s="34">
        <v>0</v>
      </c>
      <c r="M56" s="34">
        <v>3264</v>
      </c>
      <c r="N56" s="34">
        <f t="shared" si="4"/>
        <v>6707</v>
      </c>
      <c r="O56" s="34">
        <f t="shared" si="5"/>
        <v>3443</v>
      </c>
      <c r="P56" s="34">
        <v>3443</v>
      </c>
      <c r="Q56" s="34">
        <v>0</v>
      </c>
      <c r="R56" s="34">
        <v>0</v>
      </c>
      <c r="S56" s="34">
        <v>0</v>
      </c>
      <c r="T56" s="34">
        <v>0</v>
      </c>
      <c r="U56" s="34">
        <f t="shared" si="6"/>
        <v>3264</v>
      </c>
      <c r="V56" s="34">
        <v>3264</v>
      </c>
      <c r="W56" s="34">
        <v>0</v>
      </c>
      <c r="X56" s="34">
        <v>0</v>
      </c>
      <c r="Y56" s="34">
        <v>0</v>
      </c>
      <c r="Z56" s="34">
        <v>0</v>
      </c>
      <c r="AA56" s="34">
        <f t="shared" si="7"/>
        <v>0</v>
      </c>
      <c r="AB56" s="34">
        <v>0</v>
      </c>
      <c r="AC56" s="34">
        <v>0</v>
      </c>
    </row>
    <row r="57" spans="1:29" ht="13.5">
      <c r="A57" s="63" t="s">
        <v>102</v>
      </c>
      <c r="B57" s="64"/>
      <c r="C57" s="65"/>
      <c r="D57" s="34">
        <f>SUM(D7:D56)</f>
        <v>471256</v>
      </c>
      <c r="E57" s="34">
        <f aca="true" t="shared" si="8" ref="E57:AC57">SUM(E7:E56)</f>
        <v>0</v>
      </c>
      <c r="F57" s="34">
        <f t="shared" si="8"/>
        <v>0</v>
      </c>
      <c r="G57" s="34">
        <f t="shared" si="8"/>
        <v>0</v>
      </c>
      <c r="H57" s="34">
        <f t="shared" si="8"/>
        <v>240097</v>
      </c>
      <c r="I57" s="34">
        <f t="shared" si="8"/>
        <v>198290</v>
      </c>
      <c r="J57" s="34">
        <f t="shared" si="8"/>
        <v>41807</v>
      </c>
      <c r="K57" s="34">
        <f t="shared" si="8"/>
        <v>231159</v>
      </c>
      <c r="L57" s="34">
        <f t="shared" si="8"/>
        <v>32587</v>
      </c>
      <c r="M57" s="34">
        <f t="shared" si="8"/>
        <v>198572</v>
      </c>
      <c r="N57" s="34">
        <f t="shared" si="8"/>
        <v>477669</v>
      </c>
      <c r="O57" s="34">
        <f t="shared" si="8"/>
        <v>230693</v>
      </c>
      <c r="P57" s="34">
        <f t="shared" si="8"/>
        <v>223996</v>
      </c>
      <c r="Q57" s="34">
        <f t="shared" si="8"/>
        <v>3877</v>
      </c>
      <c r="R57" s="34">
        <f t="shared" si="8"/>
        <v>2724</v>
      </c>
      <c r="S57" s="34">
        <f t="shared" si="8"/>
        <v>35</v>
      </c>
      <c r="T57" s="34">
        <f t="shared" si="8"/>
        <v>61</v>
      </c>
      <c r="U57" s="34">
        <f t="shared" si="8"/>
        <v>238640</v>
      </c>
      <c r="V57" s="34">
        <f t="shared" si="8"/>
        <v>228563</v>
      </c>
      <c r="W57" s="34">
        <f t="shared" si="8"/>
        <v>2636</v>
      </c>
      <c r="X57" s="34">
        <f t="shared" si="8"/>
        <v>7441</v>
      </c>
      <c r="Y57" s="34">
        <f t="shared" si="8"/>
        <v>0</v>
      </c>
      <c r="Z57" s="34">
        <f t="shared" si="8"/>
        <v>0</v>
      </c>
      <c r="AA57" s="34">
        <f t="shared" si="8"/>
        <v>8336</v>
      </c>
      <c r="AB57" s="34">
        <f t="shared" si="8"/>
        <v>8312</v>
      </c>
      <c r="AC57" s="34">
        <f t="shared" si="8"/>
        <v>24</v>
      </c>
    </row>
  </sheetData>
  <mergeCells count="7">
    <mergeCell ref="A57:C57"/>
    <mergeCell ref="H3:J3"/>
    <mergeCell ref="K3:M3"/>
    <mergeCell ref="A2:A6"/>
    <mergeCell ref="B2:B6"/>
    <mergeCell ref="C2:C6"/>
    <mergeCell ref="E3:G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  <headerFooter alignWithMargins="0">
    <oddHeader>&amp;L&amp;16し尿処理の状況（平成１３年度実績）&amp;R&amp;D　　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　</cp:lastModifiedBy>
  <cp:lastPrinted>2004-01-26T02:00:26Z</cp:lastPrinted>
  <dcterms:created xsi:type="dcterms:W3CDTF">2002-10-23T07:25:09Z</dcterms:created>
  <dcterms:modified xsi:type="dcterms:W3CDTF">2004-02-28T06:17:03Z</dcterms:modified>
  <cp:category/>
  <cp:version/>
  <cp:contentType/>
  <cp:contentStatus/>
</cp:coreProperties>
</file>