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'し尿処理の状況'!$A$2:$AC$76</definedName>
    <definedName name="_xlnm.Print_Area" localSheetId="0">'水洗化人口等'!$A$2:$U$76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<sst xmlns="http://schemas.openxmlformats.org/spreadsheetml/2006/main" count="588" uniqueCount="188">
  <si>
    <t>宮川村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</si>
  <si>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</si>
  <si>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</si>
  <si>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</si>
  <si>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</si>
  <si>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</si>
  <si>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</si>
  <si>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</si>
  <si>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</si>
  <si>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</si>
  <si>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</si>
  <si>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</si>
  <si>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</si>
  <si>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</si>
  <si>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</si>
  <si>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</si>
  <si>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</si>
  <si>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</si>
  <si>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</si>
  <si>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</si>
  <si>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</si>
  <si>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</si>
  <si>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</si>
  <si>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</si>
  <si>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</si>
  <si>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</si>
  <si>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</si>
  <si>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</si>
  <si>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</si>
  <si>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</si>
  <si>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</si>
  <si>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</si>
  <si>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</si>
  <si>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</si>
  <si>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</si>
  <si>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</si>
  <si>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</si>
  <si>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</si>
  <si>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</si>
  <si>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</si>
  <si>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</si>
  <si>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</si>
  <si>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</si>
  <si>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</si>
  <si>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</si>
  <si>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</si>
  <si>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</si>
  <si>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</si>
  <si>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</si>
  <si>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</si>
  <si>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</si>
  <si>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</si>
  <si>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</si>
  <si>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</si>
  <si>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</si>
  <si>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</si>
  <si>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</si>
  <si>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</si>
  <si>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</si>
  <si>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</si>
  <si>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</si>
  <si>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</si>
  <si>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</si>
  <si>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</si>
  <si>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</si>
  <si>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</si>
  <si>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</si>
  <si>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</si>
  <si>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</si>
  <si>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</si>
  <si>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</si>
  <si>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</si>
  <si>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</si>
  <si>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</si>
  <si>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</si>
  <si>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</si>
  <si>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</si>
  <si>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</si>
  <si>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</si>
  <si>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</si>
  <si>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</si>
  <si>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</si>
  <si>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</si>
  <si>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</si>
  <si>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</si>
  <si>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</si>
  <si>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</si>
  <si>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</si>
  <si>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</si>
  <si>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</si>
  <si>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</si>
  <si>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</si>
  <si>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</si>
  <si>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</si>
  <si>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</si>
  <si>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</si>
  <si>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</si>
  <si>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</si>
  <si>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</si>
  <si>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</si>
  <si>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</si>
  <si>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</si>
  <si>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</si>
  <si>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</si>
  <si>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</si>
  <si>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</si>
  <si>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</si>
  <si>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</si>
  <si>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</si>
  <si>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</si>
  <si>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</si>
  <si>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</si>
  <si>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</si>
  <si>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</si>
  <si>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</si>
  <si>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</si>
  <si>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</si>
  <si>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</si>
  <si>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</si>
  <si>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</si>
  <si>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</si>
  <si>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</si>
  <si>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</si>
  <si>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</si>
  <si>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</si>
  <si>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</si>
  <si>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</si>
  <si>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</si>
  <si>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</si>
  <si>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</si>
  <si>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</si>
  <si>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</si>
  <si>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</si>
  <si>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</si>
  <si>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</si>
  <si>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○</t>
  </si>
  <si>
    <t>三重県合計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</si>
  <si>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</si>
  <si>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</si>
  <si>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</si>
  <si>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</si>
  <si>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</si>
  <si>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</si>
  <si>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</si>
  <si>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</si>
  <si>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</si>
  <si>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</si>
  <si>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</si>
  <si>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</si>
  <si>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</si>
  <si>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</si>
  <si>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</si>
  <si>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</si>
  <si>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</si>
  <si>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</si>
  <si>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</si>
  <si>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</si>
  <si>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</si>
  <si>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</si>
  <si>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朝日町</t>
  </si>
  <si>
    <t>大宮町</t>
  </si>
  <si>
    <t>藤原町</t>
  </si>
  <si>
    <t>明和町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</si>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</sst>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138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148</v>
      </c>
      <c r="B2" s="44" t="s">
        <v>163</v>
      </c>
      <c r="C2" s="47" t="s">
        <v>164</v>
      </c>
      <c r="D2" s="5" t="s">
        <v>149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151</v>
      </c>
      <c r="F3" s="20"/>
      <c r="G3" s="20"/>
      <c r="H3" s="23"/>
      <c r="I3" s="7" t="s">
        <v>165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152</v>
      </c>
      <c r="F4" s="56" t="s">
        <v>166</v>
      </c>
      <c r="G4" s="56" t="s">
        <v>167</v>
      </c>
      <c r="H4" s="56" t="s">
        <v>168</v>
      </c>
      <c r="I4" s="6" t="s">
        <v>152</v>
      </c>
      <c r="J4" s="56" t="s">
        <v>169</v>
      </c>
      <c r="K4" s="56" t="s">
        <v>170</v>
      </c>
      <c r="L4" s="56" t="s">
        <v>171</v>
      </c>
      <c r="M4" s="56" t="s">
        <v>172</v>
      </c>
      <c r="N4" s="56" t="s">
        <v>173</v>
      </c>
      <c r="O4" s="60" t="s">
        <v>174</v>
      </c>
      <c r="P4" s="8"/>
      <c r="Q4" s="56" t="s">
        <v>175</v>
      </c>
      <c r="R4" s="56" t="s">
        <v>153</v>
      </c>
      <c r="S4" s="56" t="s">
        <v>154</v>
      </c>
      <c r="T4" s="58" t="s">
        <v>155</v>
      </c>
      <c r="U4" s="58" t="s">
        <v>156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157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158</v>
      </c>
      <c r="E6" s="10" t="s">
        <v>158</v>
      </c>
      <c r="F6" s="11" t="s">
        <v>176</v>
      </c>
      <c r="G6" s="10" t="s">
        <v>158</v>
      </c>
      <c r="H6" s="10" t="s">
        <v>158</v>
      </c>
      <c r="I6" s="10" t="s">
        <v>158</v>
      </c>
      <c r="J6" s="11" t="s">
        <v>176</v>
      </c>
      <c r="K6" s="10" t="s">
        <v>158</v>
      </c>
      <c r="L6" s="11" t="s">
        <v>176</v>
      </c>
      <c r="M6" s="10" t="s">
        <v>158</v>
      </c>
      <c r="N6" s="11" t="s">
        <v>176</v>
      </c>
      <c r="O6" s="10" t="s">
        <v>158</v>
      </c>
      <c r="P6" s="10" t="s">
        <v>158</v>
      </c>
      <c r="Q6" s="11" t="s">
        <v>176</v>
      </c>
      <c r="R6" s="62"/>
      <c r="S6" s="62"/>
      <c r="T6" s="62"/>
      <c r="U6" s="59"/>
    </row>
    <row r="7" spans="1:21" ht="13.5">
      <c r="A7" s="31" t="s">
        <v>1</v>
      </c>
      <c r="B7" s="32" t="s">
        <v>2</v>
      </c>
      <c r="C7" s="33" t="s">
        <v>3</v>
      </c>
      <c r="D7" s="34">
        <f aca="true" t="shared" si="0" ref="D7:D70">E7+I7</f>
        <v>163627</v>
      </c>
      <c r="E7" s="35">
        <f aca="true" t="shared" si="1" ref="E7:E48">G7+H7</f>
        <v>23213</v>
      </c>
      <c r="F7" s="36">
        <f aca="true" t="shared" si="2" ref="F7:F24">E7/D7*100</f>
        <v>14.186534007223747</v>
      </c>
      <c r="G7" s="34">
        <v>23213</v>
      </c>
      <c r="H7" s="34">
        <v>0</v>
      </c>
      <c r="I7" s="35">
        <f aca="true" t="shared" si="3" ref="I7:I48">K7+M7+O7</f>
        <v>140414</v>
      </c>
      <c r="J7" s="36">
        <f aca="true" t="shared" si="4" ref="J7:J24">I7/D7*100</f>
        <v>85.81346599277624</v>
      </c>
      <c r="K7" s="34">
        <v>39001</v>
      </c>
      <c r="L7" s="36">
        <f aca="true" t="shared" si="5" ref="L7:L24">K7/D7*100</f>
        <v>23.8353083537558</v>
      </c>
      <c r="M7" s="34">
        <v>0</v>
      </c>
      <c r="N7" s="36">
        <f aca="true" t="shared" si="6" ref="N7:N24">M7/D7*100</f>
        <v>0</v>
      </c>
      <c r="O7" s="34">
        <v>101413</v>
      </c>
      <c r="P7" s="34">
        <v>44090</v>
      </c>
      <c r="Q7" s="36">
        <f aca="true" t="shared" si="7" ref="Q7:Q24">O7/D7*100</f>
        <v>61.97815763902046</v>
      </c>
      <c r="R7" s="34" t="s">
        <v>135</v>
      </c>
      <c r="S7" s="34"/>
      <c r="T7" s="34"/>
      <c r="U7" s="34"/>
    </row>
    <row r="8" spans="1:21" ht="13.5">
      <c r="A8" s="31" t="s">
        <v>1</v>
      </c>
      <c r="B8" s="32" t="s">
        <v>4</v>
      </c>
      <c r="C8" s="33" t="s">
        <v>5</v>
      </c>
      <c r="D8" s="34">
        <f t="shared" si="0"/>
        <v>292978</v>
      </c>
      <c r="E8" s="35">
        <f t="shared" si="1"/>
        <v>35422</v>
      </c>
      <c r="F8" s="36">
        <f t="shared" si="2"/>
        <v>12.090327601389864</v>
      </c>
      <c r="G8" s="34">
        <v>35422</v>
      </c>
      <c r="H8" s="34">
        <v>0</v>
      </c>
      <c r="I8" s="35">
        <f t="shared" si="3"/>
        <v>257556</v>
      </c>
      <c r="J8" s="36">
        <f t="shared" si="4"/>
        <v>87.90967239861014</v>
      </c>
      <c r="K8" s="34">
        <v>124932</v>
      </c>
      <c r="L8" s="36">
        <f t="shared" si="5"/>
        <v>42.642109646458096</v>
      </c>
      <c r="M8" s="34">
        <v>1259</v>
      </c>
      <c r="N8" s="36">
        <f t="shared" si="6"/>
        <v>0.4297250988128802</v>
      </c>
      <c r="O8" s="34">
        <v>131365</v>
      </c>
      <c r="P8" s="34">
        <v>63541</v>
      </c>
      <c r="Q8" s="36">
        <f t="shared" si="7"/>
        <v>44.83783765333916</v>
      </c>
      <c r="R8" s="34"/>
      <c r="S8" s="34" t="s">
        <v>135</v>
      </c>
      <c r="T8" s="34"/>
      <c r="U8" s="34"/>
    </row>
    <row r="9" spans="1:21" ht="13.5">
      <c r="A9" s="31" t="s">
        <v>1</v>
      </c>
      <c r="B9" s="32" t="s">
        <v>6</v>
      </c>
      <c r="C9" s="33" t="s">
        <v>7</v>
      </c>
      <c r="D9" s="34">
        <f t="shared" si="0"/>
        <v>99785</v>
      </c>
      <c r="E9" s="35">
        <f t="shared" si="1"/>
        <v>24712</v>
      </c>
      <c r="F9" s="36">
        <f t="shared" si="2"/>
        <v>24.765245277346295</v>
      </c>
      <c r="G9" s="34">
        <v>24712</v>
      </c>
      <c r="H9" s="34">
        <v>0</v>
      </c>
      <c r="I9" s="35">
        <f t="shared" si="3"/>
        <v>75073</v>
      </c>
      <c r="J9" s="36">
        <f t="shared" si="4"/>
        <v>75.2347547226537</v>
      </c>
      <c r="K9" s="34">
        <v>2963</v>
      </c>
      <c r="L9" s="36">
        <f t="shared" si="5"/>
        <v>2.9693841759783535</v>
      </c>
      <c r="M9" s="34">
        <v>0</v>
      </c>
      <c r="N9" s="36">
        <f t="shared" si="6"/>
        <v>0</v>
      </c>
      <c r="O9" s="34">
        <v>72110</v>
      </c>
      <c r="P9" s="34">
        <v>16099</v>
      </c>
      <c r="Q9" s="36">
        <f t="shared" si="7"/>
        <v>72.26537054667536</v>
      </c>
      <c r="R9" s="34" t="s">
        <v>135</v>
      </c>
      <c r="S9" s="34"/>
      <c r="T9" s="34"/>
      <c r="U9" s="34"/>
    </row>
    <row r="10" spans="1:21" ht="13.5">
      <c r="A10" s="31" t="s">
        <v>1</v>
      </c>
      <c r="B10" s="32" t="s">
        <v>8</v>
      </c>
      <c r="C10" s="33" t="s">
        <v>9</v>
      </c>
      <c r="D10" s="34">
        <f t="shared" si="0"/>
        <v>124447</v>
      </c>
      <c r="E10" s="35">
        <f t="shared" si="1"/>
        <v>30425</v>
      </c>
      <c r="F10" s="36">
        <f t="shared" si="2"/>
        <v>24.448158653884786</v>
      </c>
      <c r="G10" s="34">
        <v>30425</v>
      </c>
      <c r="H10" s="34">
        <v>0</v>
      </c>
      <c r="I10" s="35">
        <f t="shared" si="3"/>
        <v>94022</v>
      </c>
      <c r="J10" s="36">
        <f t="shared" si="4"/>
        <v>75.55184134611521</v>
      </c>
      <c r="K10" s="34">
        <v>18623</v>
      </c>
      <c r="L10" s="36">
        <f t="shared" si="5"/>
        <v>14.964603405465782</v>
      </c>
      <c r="M10" s="34">
        <v>0</v>
      </c>
      <c r="N10" s="36">
        <f t="shared" si="6"/>
        <v>0</v>
      </c>
      <c r="O10" s="34">
        <v>75399</v>
      </c>
      <c r="P10" s="34">
        <v>22149</v>
      </c>
      <c r="Q10" s="36">
        <f t="shared" si="7"/>
        <v>60.58723794064943</v>
      </c>
      <c r="R10" s="34" t="s">
        <v>135</v>
      </c>
      <c r="S10" s="34"/>
      <c r="T10" s="34"/>
      <c r="U10" s="34"/>
    </row>
    <row r="11" spans="1:21" ht="13.5">
      <c r="A11" s="31" t="s">
        <v>1</v>
      </c>
      <c r="B11" s="32" t="s">
        <v>10</v>
      </c>
      <c r="C11" s="33" t="s">
        <v>11</v>
      </c>
      <c r="D11" s="34">
        <f t="shared" si="0"/>
        <v>108784</v>
      </c>
      <c r="E11" s="35">
        <f t="shared" si="1"/>
        <v>11563</v>
      </c>
      <c r="F11" s="36">
        <f t="shared" si="2"/>
        <v>10.629320488307103</v>
      </c>
      <c r="G11" s="34">
        <v>11563</v>
      </c>
      <c r="H11" s="34">
        <v>0</v>
      </c>
      <c r="I11" s="35">
        <f t="shared" si="3"/>
        <v>97221</v>
      </c>
      <c r="J11" s="36">
        <f t="shared" si="4"/>
        <v>89.3706795116929</v>
      </c>
      <c r="K11" s="34">
        <v>55252</v>
      </c>
      <c r="L11" s="36">
        <f t="shared" si="5"/>
        <v>50.79055743491689</v>
      </c>
      <c r="M11" s="34">
        <v>0</v>
      </c>
      <c r="N11" s="36">
        <f t="shared" si="6"/>
        <v>0</v>
      </c>
      <c r="O11" s="34">
        <v>41969</v>
      </c>
      <c r="P11" s="34">
        <v>18773</v>
      </c>
      <c r="Q11" s="36">
        <f t="shared" si="7"/>
        <v>38.580122076776</v>
      </c>
      <c r="R11" s="34" t="s">
        <v>135</v>
      </c>
      <c r="S11" s="34"/>
      <c r="T11" s="34"/>
      <c r="U11" s="34"/>
    </row>
    <row r="12" spans="1:21" ht="13.5">
      <c r="A12" s="31" t="s">
        <v>1</v>
      </c>
      <c r="B12" s="32" t="s">
        <v>12</v>
      </c>
      <c r="C12" s="33" t="s">
        <v>13</v>
      </c>
      <c r="D12" s="34">
        <f t="shared" si="0"/>
        <v>61717</v>
      </c>
      <c r="E12" s="35">
        <f t="shared" si="1"/>
        <v>27990</v>
      </c>
      <c r="F12" s="36">
        <f t="shared" si="2"/>
        <v>45.352172010953225</v>
      </c>
      <c r="G12" s="34">
        <v>27990</v>
      </c>
      <c r="H12" s="34">
        <v>0</v>
      </c>
      <c r="I12" s="35">
        <f t="shared" si="3"/>
        <v>33727</v>
      </c>
      <c r="J12" s="36">
        <f t="shared" si="4"/>
        <v>54.64782798904678</v>
      </c>
      <c r="K12" s="34">
        <v>1924</v>
      </c>
      <c r="L12" s="36">
        <f t="shared" si="5"/>
        <v>3.117455482282029</v>
      </c>
      <c r="M12" s="34">
        <v>334</v>
      </c>
      <c r="N12" s="36">
        <f t="shared" si="6"/>
        <v>0.5411799018098742</v>
      </c>
      <c r="O12" s="34">
        <v>31469</v>
      </c>
      <c r="P12" s="34">
        <v>13433</v>
      </c>
      <c r="Q12" s="36">
        <f t="shared" si="7"/>
        <v>50.989192604954866</v>
      </c>
      <c r="R12" s="34" t="s">
        <v>135</v>
      </c>
      <c r="S12" s="34"/>
      <c r="T12" s="34"/>
      <c r="U12" s="34"/>
    </row>
    <row r="13" spans="1:21" ht="13.5">
      <c r="A13" s="31" t="s">
        <v>1</v>
      </c>
      <c r="B13" s="32" t="s">
        <v>14</v>
      </c>
      <c r="C13" s="33" t="s">
        <v>15</v>
      </c>
      <c r="D13" s="34">
        <f t="shared" si="0"/>
        <v>188573</v>
      </c>
      <c r="E13" s="35">
        <f t="shared" si="1"/>
        <v>28262</v>
      </c>
      <c r="F13" s="36">
        <f t="shared" si="2"/>
        <v>14.987299348263006</v>
      </c>
      <c r="G13" s="34">
        <v>27933</v>
      </c>
      <c r="H13" s="34">
        <v>329</v>
      </c>
      <c r="I13" s="35">
        <f t="shared" si="3"/>
        <v>160311</v>
      </c>
      <c r="J13" s="36">
        <f t="shared" si="4"/>
        <v>85.01270065173699</v>
      </c>
      <c r="K13" s="34">
        <v>43546</v>
      </c>
      <c r="L13" s="36">
        <f t="shared" si="5"/>
        <v>23.092383321048082</v>
      </c>
      <c r="M13" s="34">
        <v>0</v>
      </c>
      <c r="N13" s="36">
        <f t="shared" si="6"/>
        <v>0</v>
      </c>
      <c r="O13" s="34">
        <v>116765</v>
      </c>
      <c r="P13" s="34">
        <v>75013</v>
      </c>
      <c r="Q13" s="36">
        <f t="shared" si="7"/>
        <v>61.92031733068891</v>
      </c>
      <c r="R13" s="34" t="s">
        <v>135</v>
      </c>
      <c r="S13" s="34"/>
      <c r="T13" s="34"/>
      <c r="U13" s="34"/>
    </row>
    <row r="14" spans="1:21" ht="13.5">
      <c r="A14" s="31" t="s">
        <v>1</v>
      </c>
      <c r="B14" s="32" t="s">
        <v>16</v>
      </c>
      <c r="C14" s="33" t="s">
        <v>17</v>
      </c>
      <c r="D14" s="34">
        <f t="shared" si="0"/>
        <v>83279</v>
      </c>
      <c r="E14" s="35">
        <f t="shared" si="1"/>
        <v>9787</v>
      </c>
      <c r="F14" s="36">
        <f t="shared" si="2"/>
        <v>11.752062344648712</v>
      </c>
      <c r="G14" s="34">
        <v>9582</v>
      </c>
      <c r="H14" s="34">
        <v>205</v>
      </c>
      <c r="I14" s="35">
        <f t="shared" si="3"/>
        <v>73492</v>
      </c>
      <c r="J14" s="36">
        <f t="shared" si="4"/>
        <v>88.2479376553513</v>
      </c>
      <c r="K14" s="34">
        <v>0</v>
      </c>
      <c r="L14" s="36">
        <f t="shared" si="5"/>
        <v>0</v>
      </c>
      <c r="M14" s="34">
        <v>52</v>
      </c>
      <c r="N14" s="36">
        <f t="shared" si="6"/>
        <v>0.06244071134379615</v>
      </c>
      <c r="O14" s="34">
        <v>73440</v>
      </c>
      <c r="P14" s="34">
        <v>64572</v>
      </c>
      <c r="Q14" s="36">
        <f t="shared" si="7"/>
        <v>88.1854969440075</v>
      </c>
      <c r="R14" s="34" t="s">
        <v>135</v>
      </c>
      <c r="S14" s="34"/>
      <c r="T14" s="34"/>
      <c r="U14" s="34"/>
    </row>
    <row r="15" spans="1:21" ht="13.5">
      <c r="A15" s="31" t="s">
        <v>1</v>
      </c>
      <c r="B15" s="32" t="s">
        <v>18</v>
      </c>
      <c r="C15" s="33" t="s">
        <v>19</v>
      </c>
      <c r="D15" s="34">
        <f t="shared" si="0"/>
        <v>23394</v>
      </c>
      <c r="E15" s="35">
        <f t="shared" si="1"/>
        <v>6890</v>
      </c>
      <c r="F15" s="36">
        <f t="shared" si="2"/>
        <v>29.451996238351715</v>
      </c>
      <c r="G15" s="34">
        <v>6890</v>
      </c>
      <c r="H15" s="34">
        <v>0</v>
      </c>
      <c r="I15" s="35">
        <f t="shared" si="3"/>
        <v>16504</v>
      </c>
      <c r="J15" s="36">
        <f t="shared" si="4"/>
        <v>70.54800376164827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16504</v>
      </c>
      <c r="P15" s="34">
        <v>2402</v>
      </c>
      <c r="Q15" s="36">
        <f t="shared" si="7"/>
        <v>70.54800376164827</v>
      </c>
      <c r="R15" s="34" t="s">
        <v>135</v>
      </c>
      <c r="S15" s="34"/>
      <c r="T15" s="34"/>
      <c r="U15" s="34"/>
    </row>
    <row r="16" spans="1:21" ht="13.5">
      <c r="A16" s="31" t="s">
        <v>1</v>
      </c>
      <c r="B16" s="32" t="s">
        <v>20</v>
      </c>
      <c r="C16" s="33" t="s">
        <v>21</v>
      </c>
      <c r="D16" s="34">
        <f t="shared" si="0"/>
        <v>39636</v>
      </c>
      <c r="E16" s="35">
        <f t="shared" si="1"/>
        <v>9207</v>
      </c>
      <c r="F16" s="36">
        <f t="shared" si="2"/>
        <v>23.228882833787466</v>
      </c>
      <c r="G16" s="34">
        <v>9207</v>
      </c>
      <c r="H16" s="34">
        <v>0</v>
      </c>
      <c r="I16" s="35">
        <f t="shared" si="3"/>
        <v>30429</v>
      </c>
      <c r="J16" s="36">
        <f t="shared" si="4"/>
        <v>76.77111716621253</v>
      </c>
      <c r="K16" s="34">
        <v>733</v>
      </c>
      <c r="L16" s="36">
        <f t="shared" si="5"/>
        <v>1.849328892925623</v>
      </c>
      <c r="M16" s="34">
        <v>0</v>
      </c>
      <c r="N16" s="36">
        <f t="shared" si="6"/>
        <v>0</v>
      </c>
      <c r="O16" s="34">
        <v>29696</v>
      </c>
      <c r="P16" s="34">
        <v>12598</v>
      </c>
      <c r="Q16" s="36">
        <f t="shared" si="7"/>
        <v>74.92178827328692</v>
      </c>
      <c r="R16" s="34" t="s">
        <v>135</v>
      </c>
      <c r="S16" s="34"/>
      <c r="T16" s="34"/>
      <c r="U16" s="34"/>
    </row>
    <row r="17" spans="1:21" ht="13.5">
      <c r="A17" s="31" t="s">
        <v>1</v>
      </c>
      <c r="B17" s="32" t="s">
        <v>22</v>
      </c>
      <c r="C17" s="33" t="s">
        <v>23</v>
      </c>
      <c r="D17" s="34">
        <f t="shared" si="0"/>
        <v>24745</v>
      </c>
      <c r="E17" s="35">
        <f t="shared" si="1"/>
        <v>6313</v>
      </c>
      <c r="F17" s="36">
        <f t="shared" si="2"/>
        <v>25.51222469185694</v>
      </c>
      <c r="G17" s="34">
        <v>6313</v>
      </c>
      <c r="H17" s="34">
        <v>0</v>
      </c>
      <c r="I17" s="35">
        <f t="shared" si="3"/>
        <v>18432</v>
      </c>
      <c r="J17" s="36">
        <f t="shared" si="4"/>
        <v>74.48777530814306</v>
      </c>
      <c r="K17" s="34">
        <v>1737</v>
      </c>
      <c r="L17" s="36">
        <f t="shared" si="5"/>
        <v>7.019599919175591</v>
      </c>
      <c r="M17" s="34">
        <v>0</v>
      </c>
      <c r="N17" s="36">
        <f t="shared" si="6"/>
        <v>0</v>
      </c>
      <c r="O17" s="34">
        <v>16695</v>
      </c>
      <c r="P17" s="34">
        <v>3247</v>
      </c>
      <c r="Q17" s="36">
        <f t="shared" si="7"/>
        <v>67.46817538896747</v>
      </c>
      <c r="R17" s="34" t="s">
        <v>135</v>
      </c>
      <c r="S17" s="34"/>
      <c r="T17" s="34"/>
      <c r="U17" s="34"/>
    </row>
    <row r="18" spans="1:21" ht="13.5">
      <c r="A18" s="31" t="s">
        <v>1</v>
      </c>
      <c r="B18" s="32" t="s">
        <v>24</v>
      </c>
      <c r="C18" s="33" t="s">
        <v>25</v>
      </c>
      <c r="D18" s="34">
        <f t="shared" si="0"/>
        <v>20673</v>
      </c>
      <c r="E18" s="35">
        <f t="shared" si="1"/>
        <v>10325</v>
      </c>
      <c r="F18" s="36">
        <f t="shared" si="2"/>
        <v>49.94437188603493</v>
      </c>
      <c r="G18" s="34">
        <v>10325</v>
      </c>
      <c r="H18" s="34">
        <v>0</v>
      </c>
      <c r="I18" s="35">
        <f t="shared" si="3"/>
        <v>10348</v>
      </c>
      <c r="J18" s="36">
        <f t="shared" si="4"/>
        <v>50.05562811396508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10348</v>
      </c>
      <c r="P18" s="34">
        <v>2732</v>
      </c>
      <c r="Q18" s="36">
        <f t="shared" si="7"/>
        <v>50.05562811396508</v>
      </c>
      <c r="R18" s="34" t="s">
        <v>135</v>
      </c>
      <c r="S18" s="34"/>
      <c r="T18" s="34"/>
      <c r="U18" s="34"/>
    </row>
    <row r="19" spans="1:21" ht="13.5">
      <c r="A19" s="31" t="s">
        <v>1</v>
      </c>
      <c r="B19" s="32" t="s">
        <v>26</v>
      </c>
      <c r="C19" s="33" t="s">
        <v>27</v>
      </c>
      <c r="D19" s="34">
        <f t="shared" si="0"/>
        <v>41175</v>
      </c>
      <c r="E19" s="35">
        <f t="shared" si="1"/>
        <v>7300</v>
      </c>
      <c r="F19" s="36">
        <f t="shared" si="2"/>
        <v>17.729204614450516</v>
      </c>
      <c r="G19" s="34">
        <v>7300</v>
      </c>
      <c r="H19" s="34">
        <v>0</v>
      </c>
      <c r="I19" s="35">
        <f t="shared" si="3"/>
        <v>33875</v>
      </c>
      <c r="J19" s="36">
        <f t="shared" si="4"/>
        <v>82.27079538554949</v>
      </c>
      <c r="K19" s="34">
        <v>10735</v>
      </c>
      <c r="L19" s="36">
        <f t="shared" si="5"/>
        <v>26.071645415907714</v>
      </c>
      <c r="M19" s="34">
        <v>0</v>
      </c>
      <c r="N19" s="36">
        <f t="shared" si="6"/>
        <v>0</v>
      </c>
      <c r="O19" s="34">
        <v>23140</v>
      </c>
      <c r="P19" s="34">
        <v>10832</v>
      </c>
      <c r="Q19" s="36">
        <f t="shared" si="7"/>
        <v>56.19914996964177</v>
      </c>
      <c r="R19" s="34" t="s">
        <v>135</v>
      </c>
      <c r="S19" s="34"/>
      <c r="T19" s="34"/>
      <c r="U19" s="34"/>
    </row>
    <row r="20" spans="1:21" ht="13.5">
      <c r="A20" s="31" t="s">
        <v>1</v>
      </c>
      <c r="B20" s="32" t="s">
        <v>28</v>
      </c>
      <c r="C20" s="33" t="s">
        <v>29</v>
      </c>
      <c r="D20" s="34">
        <f t="shared" si="0"/>
        <v>10731</v>
      </c>
      <c r="E20" s="35">
        <f t="shared" si="1"/>
        <v>3733</v>
      </c>
      <c r="F20" s="36">
        <f t="shared" si="2"/>
        <v>34.787065511135964</v>
      </c>
      <c r="G20" s="34">
        <v>3733</v>
      </c>
      <c r="H20" s="34">
        <v>0</v>
      </c>
      <c r="I20" s="35">
        <f t="shared" si="3"/>
        <v>6998</v>
      </c>
      <c r="J20" s="36">
        <f t="shared" si="4"/>
        <v>65.21293448886404</v>
      </c>
      <c r="K20" s="34">
        <v>3936</v>
      </c>
      <c r="L20" s="36">
        <f t="shared" si="5"/>
        <v>36.67878110148169</v>
      </c>
      <c r="M20" s="34">
        <v>0</v>
      </c>
      <c r="N20" s="36">
        <f t="shared" si="6"/>
        <v>0</v>
      </c>
      <c r="O20" s="34">
        <v>3062</v>
      </c>
      <c r="P20" s="34">
        <v>921</v>
      </c>
      <c r="Q20" s="36">
        <f t="shared" si="7"/>
        <v>28.53415338738235</v>
      </c>
      <c r="R20" s="34" t="s">
        <v>135</v>
      </c>
      <c r="S20" s="34"/>
      <c r="T20" s="34"/>
      <c r="U20" s="34"/>
    </row>
    <row r="21" spans="1:21" ht="13.5">
      <c r="A21" s="31" t="s">
        <v>1</v>
      </c>
      <c r="B21" s="32" t="s">
        <v>30</v>
      </c>
      <c r="C21" s="33" t="s">
        <v>31</v>
      </c>
      <c r="D21" s="34">
        <f t="shared" si="0"/>
        <v>15655</v>
      </c>
      <c r="E21" s="35">
        <f t="shared" si="1"/>
        <v>2706</v>
      </c>
      <c r="F21" s="36">
        <f t="shared" si="2"/>
        <v>17.285212392206965</v>
      </c>
      <c r="G21" s="34">
        <v>2706</v>
      </c>
      <c r="H21" s="34">
        <v>0</v>
      </c>
      <c r="I21" s="35">
        <f t="shared" si="3"/>
        <v>12949</v>
      </c>
      <c r="J21" s="36">
        <f t="shared" si="4"/>
        <v>82.71478760779304</v>
      </c>
      <c r="K21" s="34">
        <v>4129</v>
      </c>
      <c r="L21" s="36">
        <f t="shared" si="5"/>
        <v>26.374960076652826</v>
      </c>
      <c r="M21" s="34">
        <v>2231</v>
      </c>
      <c r="N21" s="36">
        <f t="shared" si="6"/>
        <v>14.251038007026509</v>
      </c>
      <c r="O21" s="34">
        <v>6589</v>
      </c>
      <c r="P21" s="34">
        <v>1481</v>
      </c>
      <c r="Q21" s="36">
        <f t="shared" si="7"/>
        <v>42.0887895241137</v>
      </c>
      <c r="R21" s="34" t="s">
        <v>135</v>
      </c>
      <c r="S21" s="34"/>
      <c r="T21" s="34"/>
      <c r="U21" s="34"/>
    </row>
    <row r="22" spans="1:21" ht="13.5">
      <c r="A22" s="31" t="s">
        <v>1</v>
      </c>
      <c r="B22" s="32" t="s">
        <v>32</v>
      </c>
      <c r="C22" s="33" t="s">
        <v>33</v>
      </c>
      <c r="D22" s="34">
        <f t="shared" si="0"/>
        <v>7153</v>
      </c>
      <c r="E22" s="35">
        <f t="shared" si="1"/>
        <v>95</v>
      </c>
      <c r="F22" s="36">
        <f t="shared" si="2"/>
        <v>1.3281140780092269</v>
      </c>
      <c r="G22" s="34">
        <v>95</v>
      </c>
      <c r="H22" s="34">
        <v>0</v>
      </c>
      <c r="I22" s="35">
        <f t="shared" si="3"/>
        <v>7058</v>
      </c>
      <c r="J22" s="36">
        <f t="shared" si="4"/>
        <v>98.67188592199078</v>
      </c>
      <c r="K22" s="34">
        <v>4378</v>
      </c>
      <c r="L22" s="36">
        <f t="shared" si="5"/>
        <v>61.20508877394101</v>
      </c>
      <c r="M22" s="34">
        <v>0</v>
      </c>
      <c r="N22" s="36">
        <f t="shared" si="6"/>
        <v>0</v>
      </c>
      <c r="O22" s="34">
        <v>2680</v>
      </c>
      <c r="P22" s="34">
        <v>2399</v>
      </c>
      <c r="Q22" s="36">
        <f t="shared" si="7"/>
        <v>37.46679714804977</v>
      </c>
      <c r="R22" s="34" t="s">
        <v>135</v>
      </c>
      <c r="S22" s="34"/>
      <c r="T22" s="34"/>
      <c r="U22" s="34"/>
    </row>
    <row r="23" spans="1:21" ht="13.5">
      <c r="A23" s="31" t="s">
        <v>1</v>
      </c>
      <c r="B23" s="32" t="s">
        <v>34</v>
      </c>
      <c r="C23" s="33" t="s">
        <v>35</v>
      </c>
      <c r="D23" s="34">
        <f t="shared" si="0"/>
        <v>14459</v>
      </c>
      <c r="E23" s="35">
        <f t="shared" si="1"/>
        <v>4959</v>
      </c>
      <c r="F23" s="36">
        <f t="shared" si="2"/>
        <v>34.2969776609724</v>
      </c>
      <c r="G23" s="34">
        <v>4959</v>
      </c>
      <c r="H23" s="34">
        <v>0</v>
      </c>
      <c r="I23" s="35">
        <f t="shared" si="3"/>
        <v>9500</v>
      </c>
      <c r="J23" s="36">
        <f t="shared" si="4"/>
        <v>65.7030223390276</v>
      </c>
      <c r="K23" s="34">
        <v>4600</v>
      </c>
      <c r="L23" s="36">
        <f t="shared" si="5"/>
        <v>31.814095027318622</v>
      </c>
      <c r="M23" s="34">
        <v>0</v>
      </c>
      <c r="N23" s="36">
        <f t="shared" si="6"/>
        <v>0</v>
      </c>
      <c r="O23" s="34">
        <v>4900</v>
      </c>
      <c r="P23" s="34">
        <v>2000</v>
      </c>
      <c r="Q23" s="36">
        <f t="shared" si="7"/>
        <v>33.88892731170897</v>
      </c>
      <c r="R23" s="34" t="s">
        <v>135</v>
      </c>
      <c r="S23" s="34"/>
      <c r="T23" s="34"/>
      <c r="U23" s="34"/>
    </row>
    <row r="24" spans="1:21" ht="13.5">
      <c r="A24" s="31" t="s">
        <v>1</v>
      </c>
      <c r="B24" s="32" t="s">
        <v>36</v>
      </c>
      <c r="C24" s="33" t="s">
        <v>37</v>
      </c>
      <c r="D24" s="34">
        <f t="shared" si="0"/>
        <v>8755</v>
      </c>
      <c r="E24" s="35">
        <f t="shared" si="1"/>
        <v>1834</v>
      </c>
      <c r="F24" s="36">
        <f t="shared" si="2"/>
        <v>20.94802969731582</v>
      </c>
      <c r="G24" s="34">
        <v>1834</v>
      </c>
      <c r="H24" s="34">
        <v>0</v>
      </c>
      <c r="I24" s="35">
        <f t="shared" si="3"/>
        <v>6921</v>
      </c>
      <c r="J24" s="36">
        <f t="shared" si="4"/>
        <v>79.05197030268418</v>
      </c>
      <c r="K24" s="34">
        <v>4048</v>
      </c>
      <c r="L24" s="36">
        <f t="shared" si="5"/>
        <v>46.23643632210165</v>
      </c>
      <c r="M24" s="34">
        <v>0</v>
      </c>
      <c r="N24" s="36">
        <f t="shared" si="6"/>
        <v>0</v>
      </c>
      <c r="O24" s="34">
        <v>2873</v>
      </c>
      <c r="P24" s="34">
        <v>374</v>
      </c>
      <c r="Q24" s="36">
        <f t="shared" si="7"/>
        <v>32.81553398058252</v>
      </c>
      <c r="R24" s="34" t="s">
        <v>135</v>
      </c>
      <c r="S24" s="34"/>
      <c r="T24" s="34"/>
      <c r="U24" s="34"/>
    </row>
    <row r="25" spans="1:21" ht="13.5">
      <c r="A25" s="31" t="s">
        <v>1</v>
      </c>
      <c r="B25" s="32" t="s">
        <v>38</v>
      </c>
      <c r="C25" s="33" t="s">
        <v>39</v>
      </c>
      <c r="D25" s="34">
        <f t="shared" si="0"/>
        <v>15225</v>
      </c>
      <c r="E25" s="35">
        <f t="shared" si="1"/>
        <v>3756</v>
      </c>
      <c r="F25" s="36">
        <f aca="true" t="shared" si="8" ref="F25:F76">E25/D25*100</f>
        <v>24.669950738916256</v>
      </c>
      <c r="G25" s="34">
        <v>3756</v>
      </c>
      <c r="H25" s="34">
        <v>0</v>
      </c>
      <c r="I25" s="35">
        <f t="shared" si="3"/>
        <v>11469</v>
      </c>
      <c r="J25" s="36">
        <f aca="true" t="shared" si="9" ref="J25:J76">I25/D25*100</f>
        <v>75.33004926108374</v>
      </c>
      <c r="K25" s="34">
        <v>9134</v>
      </c>
      <c r="L25" s="36">
        <f aca="true" t="shared" si="10" ref="L25:L76">K25/D25*100</f>
        <v>59.99343185550082</v>
      </c>
      <c r="M25" s="34">
        <v>0</v>
      </c>
      <c r="N25" s="36">
        <f aca="true" t="shared" si="11" ref="N25:N76">M25/D25*100</f>
        <v>0</v>
      </c>
      <c r="O25" s="34">
        <v>2335</v>
      </c>
      <c r="P25" s="34">
        <v>778</v>
      </c>
      <c r="Q25" s="36">
        <f aca="true" t="shared" si="12" ref="Q25:Q76">O25/D25*100</f>
        <v>15.336617405582922</v>
      </c>
      <c r="R25" s="34" t="s">
        <v>135</v>
      </c>
      <c r="S25" s="34"/>
      <c r="T25" s="34"/>
      <c r="U25" s="34"/>
    </row>
    <row r="26" spans="1:21" ht="13.5">
      <c r="A26" s="31" t="s">
        <v>1</v>
      </c>
      <c r="B26" s="32" t="s">
        <v>40</v>
      </c>
      <c r="C26" s="33" t="s">
        <v>41</v>
      </c>
      <c r="D26" s="34">
        <f t="shared" si="0"/>
        <v>26374</v>
      </c>
      <c r="E26" s="35">
        <f t="shared" si="1"/>
        <v>1572</v>
      </c>
      <c r="F26" s="36">
        <f t="shared" si="8"/>
        <v>5.9604155607795555</v>
      </c>
      <c r="G26" s="34">
        <v>1572</v>
      </c>
      <c r="H26" s="34">
        <v>0</v>
      </c>
      <c r="I26" s="35">
        <f t="shared" si="3"/>
        <v>24802</v>
      </c>
      <c r="J26" s="36">
        <f t="shared" si="9"/>
        <v>94.03958443922045</v>
      </c>
      <c r="K26" s="34">
        <v>22565</v>
      </c>
      <c r="L26" s="36">
        <f t="shared" si="10"/>
        <v>85.55774626526124</v>
      </c>
      <c r="M26" s="34">
        <v>0</v>
      </c>
      <c r="N26" s="36">
        <f t="shared" si="11"/>
        <v>0</v>
      </c>
      <c r="O26" s="34">
        <v>2237</v>
      </c>
      <c r="P26" s="34">
        <v>423</v>
      </c>
      <c r="Q26" s="36">
        <f t="shared" si="12"/>
        <v>8.481838173959202</v>
      </c>
      <c r="R26" s="34" t="s">
        <v>135</v>
      </c>
      <c r="S26" s="34"/>
      <c r="T26" s="34"/>
      <c r="U26" s="34"/>
    </row>
    <row r="27" spans="1:21" ht="13.5">
      <c r="A27" s="31" t="s">
        <v>1</v>
      </c>
      <c r="B27" s="32" t="s">
        <v>42</v>
      </c>
      <c r="C27" s="33" t="s">
        <v>161</v>
      </c>
      <c r="D27" s="34">
        <f t="shared" si="0"/>
        <v>7300</v>
      </c>
      <c r="E27" s="35">
        <f t="shared" si="1"/>
        <v>2808</v>
      </c>
      <c r="F27" s="36">
        <f t="shared" si="8"/>
        <v>38.465753424657535</v>
      </c>
      <c r="G27" s="34">
        <v>2716</v>
      </c>
      <c r="H27" s="34">
        <v>92</v>
      </c>
      <c r="I27" s="35">
        <f t="shared" si="3"/>
        <v>4492</v>
      </c>
      <c r="J27" s="36">
        <f t="shared" si="9"/>
        <v>61.534246575342465</v>
      </c>
      <c r="K27" s="34">
        <v>2011</v>
      </c>
      <c r="L27" s="36">
        <f t="shared" si="10"/>
        <v>27.54794520547945</v>
      </c>
      <c r="M27" s="34">
        <v>0</v>
      </c>
      <c r="N27" s="36">
        <f t="shared" si="11"/>
        <v>0</v>
      </c>
      <c r="O27" s="34">
        <v>2481</v>
      </c>
      <c r="P27" s="34">
        <v>80</v>
      </c>
      <c r="Q27" s="36">
        <f t="shared" si="12"/>
        <v>33.986301369863014</v>
      </c>
      <c r="R27" s="34" t="s">
        <v>135</v>
      </c>
      <c r="S27" s="34"/>
      <c r="T27" s="34"/>
      <c r="U27" s="34"/>
    </row>
    <row r="28" spans="1:21" ht="13.5">
      <c r="A28" s="31" t="s">
        <v>1</v>
      </c>
      <c r="B28" s="32" t="s">
        <v>43</v>
      </c>
      <c r="C28" s="33" t="s">
        <v>44</v>
      </c>
      <c r="D28" s="34">
        <f t="shared" si="0"/>
        <v>38470</v>
      </c>
      <c r="E28" s="35">
        <f t="shared" si="1"/>
        <v>11066</v>
      </c>
      <c r="F28" s="36">
        <f t="shared" si="8"/>
        <v>28.76527164023915</v>
      </c>
      <c r="G28" s="34">
        <v>11066</v>
      </c>
      <c r="H28" s="34">
        <v>0</v>
      </c>
      <c r="I28" s="35">
        <f t="shared" si="3"/>
        <v>27404</v>
      </c>
      <c r="J28" s="36">
        <f t="shared" si="9"/>
        <v>71.23472835976085</v>
      </c>
      <c r="K28" s="34">
        <v>3474</v>
      </c>
      <c r="L28" s="36">
        <f t="shared" si="10"/>
        <v>9.030413309072003</v>
      </c>
      <c r="M28" s="34">
        <v>23930</v>
      </c>
      <c r="N28" s="36">
        <f t="shared" si="11"/>
        <v>62.204315050688855</v>
      </c>
      <c r="O28" s="34">
        <v>0</v>
      </c>
      <c r="P28" s="34">
        <v>11499</v>
      </c>
      <c r="Q28" s="36">
        <f t="shared" si="12"/>
        <v>0</v>
      </c>
      <c r="R28" s="34" t="s">
        <v>135</v>
      </c>
      <c r="S28" s="34"/>
      <c r="T28" s="34"/>
      <c r="U28" s="34"/>
    </row>
    <row r="29" spans="1:21" ht="13.5">
      <c r="A29" s="31" t="s">
        <v>1</v>
      </c>
      <c r="B29" s="32" t="s">
        <v>45</v>
      </c>
      <c r="C29" s="33" t="s">
        <v>46</v>
      </c>
      <c r="D29" s="34">
        <f t="shared" si="0"/>
        <v>10994</v>
      </c>
      <c r="E29" s="35">
        <f t="shared" si="1"/>
        <v>2589</v>
      </c>
      <c r="F29" s="36">
        <f t="shared" si="8"/>
        <v>23.549208659268693</v>
      </c>
      <c r="G29" s="34">
        <v>2589</v>
      </c>
      <c r="H29" s="34">
        <v>0</v>
      </c>
      <c r="I29" s="35">
        <f t="shared" si="3"/>
        <v>8405</v>
      </c>
      <c r="J29" s="36">
        <f t="shared" si="9"/>
        <v>76.4507913407313</v>
      </c>
      <c r="K29" s="34">
        <v>4742</v>
      </c>
      <c r="L29" s="36">
        <f t="shared" si="10"/>
        <v>43.13261779152265</v>
      </c>
      <c r="M29" s="34">
        <v>0</v>
      </c>
      <c r="N29" s="36">
        <f t="shared" si="11"/>
        <v>0</v>
      </c>
      <c r="O29" s="34">
        <v>3663</v>
      </c>
      <c r="P29" s="34">
        <v>448</v>
      </c>
      <c r="Q29" s="36">
        <f t="shared" si="12"/>
        <v>33.31817354920866</v>
      </c>
      <c r="R29" s="34" t="s">
        <v>135</v>
      </c>
      <c r="S29" s="34"/>
      <c r="T29" s="34"/>
      <c r="U29" s="34"/>
    </row>
    <row r="30" spans="1:21" ht="13.5">
      <c r="A30" s="31" t="s">
        <v>1</v>
      </c>
      <c r="B30" s="32" t="s">
        <v>47</v>
      </c>
      <c r="C30" s="33" t="s">
        <v>159</v>
      </c>
      <c r="D30" s="34">
        <f t="shared" si="0"/>
        <v>6713</v>
      </c>
      <c r="E30" s="35">
        <f t="shared" si="1"/>
        <v>297</v>
      </c>
      <c r="F30" s="36">
        <f t="shared" si="8"/>
        <v>4.42425145240578</v>
      </c>
      <c r="G30" s="34">
        <v>297</v>
      </c>
      <c r="H30" s="34">
        <v>0</v>
      </c>
      <c r="I30" s="35">
        <f t="shared" si="3"/>
        <v>6416</v>
      </c>
      <c r="J30" s="36">
        <f t="shared" si="9"/>
        <v>95.57574854759422</v>
      </c>
      <c r="K30" s="34">
        <v>6121</v>
      </c>
      <c r="L30" s="36">
        <f t="shared" si="10"/>
        <v>91.18129003426188</v>
      </c>
      <c r="M30" s="34">
        <v>0</v>
      </c>
      <c r="N30" s="36">
        <f t="shared" si="11"/>
        <v>0</v>
      </c>
      <c r="O30" s="34">
        <v>295</v>
      </c>
      <c r="P30" s="34">
        <v>60</v>
      </c>
      <c r="Q30" s="36">
        <f t="shared" si="12"/>
        <v>4.39445851333234</v>
      </c>
      <c r="R30" s="34" t="s">
        <v>135</v>
      </c>
      <c r="S30" s="34"/>
      <c r="T30" s="34"/>
      <c r="U30" s="34"/>
    </row>
    <row r="31" spans="1:21" ht="13.5">
      <c r="A31" s="31" t="s">
        <v>1</v>
      </c>
      <c r="B31" s="32" t="s">
        <v>48</v>
      </c>
      <c r="C31" s="33" t="s">
        <v>49</v>
      </c>
      <c r="D31" s="34">
        <f t="shared" si="0"/>
        <v>11945</v>
      </c>
      <c r="E31" s="35">
        <f t="shared" si="1"/>
        <v>1342</v>
      </c>
      <c r="F31" s="36">
        <f t="shared" si="8"/>
        <v>11.234826287149435</v>
      </c>
      <c r="G31" s="34">
        <v>1342</v>
      </c>
      <c r="H31" s="34">
        <v>0</v>
      </c>
      <c r="I31" s="35">
        <f t="shared" si="3"/>
        <v>10603</v>
      </c>
      <c r="J31" s="36">
        <f t="shared" si="9"/>
        <v>88.76517371285057</v>
      </c>
      <c r="K31" s="34">
        <v>8879</v>
      </c>
      <c r="L31" s="36">
        <f t="shared" si="10"/>
        <v>74.33235663457513</v>
      </c>
      <c r="M31" s="34">
        <v>0</v>
      </c>
      <c r="N31" s="36">
        <f t="shared" si="11"/>
        <v>0</v>
      </c>
      <c r="O31" s="34">
        <v>1724</v>
      </c>
      <c r="P31" s="34">
        <v>25</v>
      </c>
      <c r="Q31" s="36">
        <f t="shared" si="12"/>
        <v>14.432817078275429</v>
      </c>
      <c r="R31" s="34" t="s">
        <v>135</v>
      </c>
      <c r="S31" s="34"/>
      <c r="T31" s="34"/>
      <c r="U31" s="34"/>
    </row>
    <row r="32" spans="1:21" ht="13.5">
      <c r="A32" s="31" t="s">
        <v>1</v>
      </c>
      <c r="B32" s="32" t="s">
        <v>50</v>
      </c>
      <c r="C32" s="33" t="s">
        <v>51</v>
      </c>
      <c r="D32" s="34">
        <f t="shared" si="0"/>
        <v>7179</v>
      </c>
      <c r="E32" s="35">
        <f t="shared" si="1"/>
        <v>2689</v>
      </c>
      <c r="F32" s="36">
        <f t="shared" si="8"/>
        <v>37.456470260481964</v>
      </c>
      <c r="G32" s="34">
        <v>2689</v>
      </c>
      <c r="H32" s="34">
        <v>0</v>
      </c>
      <c r="I32" s="35">
        <f t="shared" si="3"/>
        <v>4490</v>
      </c>
      <c r="J32" s="36">
        <f t="shared" si="9"/>
        <v>62.543529739518036</v>
      </c>
      <c r="K32" s="34">
        <v>0</v>
      </c>
      <c r="L32" s="36">
        <f t="shared" si="10"/>
        <v>0</v>
      </c>
      <c r="M32" s="34">
        <v>0</v>
      </c>
      <c r="N32" s="36">
        <f t="shared" si="11"/>
        <v>0</v>
      </c>
      <c r="O32" s="34">
        <v>4490</v>
      </c>
      <c r="P32" s="34">
        <v>1162</v>
      </c>
      <c r="Q32" s="36">
        <f t="shared" si="12"/>
        <v>62.543529739518036</v>
      </c>
      <c r="R32" s="34" t="s">
        <v>135</v>
      </c>
      <c r="S32" s="34"/>
      <c r="T32" s="34"/>
      <c r="U32" s="34"/>
    </row>
    <row r="33" spans="1:21" ht="13.5">
      <c r="A33" s="31" t="s">
        <v>1</v>
      </c>
      <c r="B33" s="32" t="s">
        <v>52</v>
      </c>
      <c r="C33" s="33" t="s">
        <v>53</v>
      </c>
      <c r="D33" s="34">
        <f t="shared" si="0"/>
        <v>17629</v>
      </c>
      <c r="E33" s="35">
        <f t="shared" si="1"/>
        <v>6040</v>
      </c>
      <c r="F33" s="36">
        <f t="shared" si="8"/>
        <v>34.26172783481763</v>
      </c>
      <c r="G33" s="34">
        <v>6040</v>
      </c>
      <c r="H33" s="34">
        <v>0</v>
      </c>
      <c r="I33" s="35">
        <f t="shared" si="3"/>
        <v>11589</v>
      </c>
      <c r="J33" s="36">
        <f t="shared" si="9"/>
        <v>65.73827216518237</v>
      </c>
      <c r="K33" s="34">
        <v>4031</v>
      </c>
      <c r="L33" s="36">
        <f t="shared" si="10"/>
        <v>22.865732599693686</v>
      </c>
      <c r="M33" s="34">
        <v>0</v>
      </c>
      <c r="N33" s="36">
        <f t="shared" si="11"/>
        <v>0</v>
      </c>
      <c r="O33" s="34">
        <v>7558</v>
      </c>
      <c r="P33" s="34">
        <v>4318</v>
      </c>
      <c r="Q33" s="36">
        <f t="shared" si="12"/>
        <v>42.87253956548868</v>
      </c>
      <c r="R33" s="34" t="s">
        <v>135</v>
      </c>
      <c r="S33" s="34"/>
      <c r="T33" s="34"/>
      <c r="U33" s="34"/>
    </row>
    <row r="34" spans="1:21" ht="13.5">
      <c r="A34" s="31" t="s">
        <v>1</v>
      </c>
      <c r="B34" s="32" t="s">
        <v>54</v>
      </c>
      <c r="C34" s="33" t="s">
        <v>55</v>
      </c>
      <c r="D34" s="34">
        <f t="shared" si="0"/>
        <v>8757</v>
      </c>
      <c r="E34" s="35">
        <f t="shared" si="1"/>
        <v>3450</v>
      </c>
      <c r="F34" s="36">
        <f t="shared" si="8"/>
        <v>39.397053785542994</v>
      </c>
      <c r="G34" s="34">
        <v>3450</v>
      </c>
      <c r="H34" s="34">
        <v>0</v>
      </c>
      <c r="I34" s="35">
        <f t="shared" si="3"/>
        <v>5307</v>
      </c>
      <c r="J34" s="36">
        <f t="shared" si="9"/>
        <v>60.602946214457006</v>
      </c>
      <c r="K34" s="34">
        <v>926</v>
      </c>
      <c r="L34" s="36">
        <f t="shared" si="10"/>
        <v>10.574397624757337</v>
      </c>
      <c r="M34" s="34">
        <v>0</v>
      </c>
      <c r="N34" s="36">
        <f t="shared" si="11"/>
        <v>0</v>
      </c>
      <c r="O34" s="34">
        <v>4381</v>
      </c>
      <c r="P34" s="34">
        <v>3104</v>
      </c>
      <c r="Q34" s="36">
        <f t="shared" si="12"/>
        <v>50.028548589699675</v>
      </c>
      <c r="R34" s="34" t="s">
        <v>135</v>
      </c>
      <c r="S34" s="34"/>
      <c r="T34" s="34"/>
      <c r="U34" s="34"/>
    </row>
    <row r="35" spans="1:21" ht="13.5">
      <c r="A35" s="31" t="s">
        <v>1</v>
      </c>
      <c r="B35" s="32" t="s">
        <v>56</v>
      </c>
      <c r="C35" s="33" t="s">
        <v>57</v>
      </c>
      <c r="D35" s="34">
        <f t="shared" si="0"/>
        <v>4210</v>
      </c>
      <c r="E35" s="35">
        <f t="shared" si="1"/>
        <v>1679</v>
      </c>
      <c r="F35" s="36">
        <f t="shared" si="8"/>
        <v>39.881235154394304</v>
      </c>
      <c r="G35" s="34">
        <v>1679</v>
      </c>
      <c r="H35" s="34">
        <v>0</v>
      </c>
      <c r="I35" s="35">
        <f t="shared" si="3"/>
        <v>2531</v>
      </c>
      <c r="J35" s="36">
        <f t="shared" si="9"/>
        <v>60.118764845605696</v>
      </c>
      <c r="K35" s="34">
        <v>0</v>
      </c>
      <c r="L35" s="36">
        <f t="shared" si="10"/>
        <v>0</v>
      </c>
      <c r="M35" s="34">
        <v>0</v>
      </c>
      <c r="N35" s="36">
        <f t="shared" si="11"/>
        <v>0</v>
      </c>
      <c r="O35" s="34">
        <v>2531</v>
      </c>
      <c r="P35" s="34">
        <v>2001</v>
      </c>
      <c r="Q35" s="36">
        <f t="shared" si="12"/>
        <v>60.118764845605696</v>
      </c>
      <c r="R35" s="34" t="s">
        <v>135</v>
      </c>
      <c r="S35" s="34"/>
      <c r="T35" s="34"/>
      <c r="U35" s="34"/>
    </row>
    <row r="36" spans="1:21" ht="13.5">
      <c r="A36" s="31" t="s">
        <v>1</v>
      </c>
      <c r="B36" s="32" t="s">
        <v>58</v>
      </c>
      <c r="C36" s="33" t="s">
        <v>59</v>
      </c>
      <c r="D36" s="34">
        <f t="shared" si="0"/>
        <v>11223</v>
      </c>
      <c r="E36" s="35">
        <f t="shared" si="1"/>
        <v>3474</v>
      </c>
      <c r="F36" s="36">
        <f t="shared" si="8"/>
        <v>30.954290296712113</v>
      </c>
      <c r="G36" s="34">
        <v>3474</v>
      </c>
      <c r="H36" s="34">
        <v>0</v>
      </c>
      <c r="I36" s="35">
        <f t="shared" si="3"/>
        <v>7749</v>
      </c>
      <c r="J36" s="36">
        <f t="shared" si="9"/>
        <v>69.0457097032879</v>
      </c>
      <c r="K36" s="34">
        <v>0</v>
      </c>
      <c r="L36" s="36">
        <f t="shared" si="10"/>
        <v>0</v>
      </c>
      <c r="M36" s="34">
        <v>0</v>
      </c>
      <c r="N36" s="36">
        <f t="shared" si="11"/>
        <v>0</v>
      </c>
      <c r="O36" s="34">
        <v>7749</v>
      </c>
      <c r="P36" s="34">
        <v>6154</v>
      </c>
      <c r="Q36" s="36">
        <f t="shared" si="12"/>
        <v>69.0457097032879</v>
      </c>
      <c r="R36" s="34" t="s">
        <v>135</v>
      </c>
      <c r="S36" s="34"/>
      <c r="T36" s="34"/>
      <c r="U36" s="34"/>
    </row>
    <row r="37" spans="1:21" ht="13.5">
      <c r="A37" s="31" t="s">
        <v>1</v>
      </c>
      <c r="B37" s="32" t="s">
        <v>60</v>
      </c>
      <c r="C37" s="33" t="s">
        <v>61</v>
      </c>
      <c r="D37" s="34">
        <f t="shared" si="0"/>
        <v>5308</v>
      </c>
      <c r="E37" s="35">
        <f t="shared" si="1"/>
        <v>866</v>
      </c>
      <c r="F37" s="36">
        <f t="shared" si="8"/>
        <v>16.314996232102487</v>
      </c>
      <c r="G37" s="34">
        <v>866</v>
      </c>
      <c r="H37" s="34">
        <v>0</v>
      </c>
      <c r="I37" s="35">
        <f t="shared" si="3"/>
        <v>4442</v>
      </c>
      <c r="J37" s="36">
        <f t="shared" si="9"/>
        <v>83.68500376789751</v>
      </c>
      <c r="K37" s="34">
        <v>3311</v>
      </c>
      <c r="L37" s="36">
        <f t="shared" si="10"/>
        <v>62.3775433308214</v>
      </c>
      <c r="M37" s="34">
        <v>0</v>
      </c>
      <c r="N37" s="36">
        <f t="shared" si="11"/>
        <v>0</v>
      </c>
      <c r="O37" s="34">
        <v>1131</v>
      </c>
      <c r="P37" s="34">
        <v>12</v>
      </c>
      <c r="Q37" s="36">
        <f t="shared" si="12"/>
        <v>21.307460437076113</v>
      </c>
      <c r="R37" s="34" t="s">
        <v>135</v>
      </c>
      <c r="S37" s="34"/>
      <c r="T37" s="34"/>
      <c r="U37" s="34"/>
    </row>
    <row r="38" spans="1:21" ht="13.5">
      <c r="A38" s="31" t="s">
        <v>1</v>
      </c>
      <c r="B38" s="32" t="s">
        <v>62</v>
      </c>
      <c r="C38" s="33" t="s">
        <v>63</v>
      </c>
      <c r="D38" s="34">
        <f t="shared" si="0"/>
        <v>14553</v>
      </c>
      <c r="E38" s="35">
        <f t="shared" si="1"/>
        <v>4559</v>
      </c>
      <c r="F38" s="36">
        <f t="shared" si="8"/>
        <v>31.32687418401704</v>
      </c>
      <c r="G38" s="34">
        <v>4559</v>
      </c>
      <c r="H38" s="34">
        <v>0</v>
      </c>
      <c r="I38" s="35">
        <f t="shared" si="3"/>
        <v>9994</v>
      </c>
      <c r="J38" s="36">
        <f t="shared" si="9"/>
        <v>68.67312581598296</v>
      </c>
      <c r="K38" s="34">
        <v>4393</v>
      </c>
      <c r="L38" s="36">
        <f t="shared" si="10"/>
        <v>30.18621590050162</v>
      </c>
      <c r="M38" s="34">
        <v>0</v>
      </c>
      <c r="N38" s="36">
        <f t="shared" si="11"/>
        <v>0</v>
      </c>
      <c r="O38" s="34">
        <v>5601</v>
      </c>
      <c r="P38" s="34">
        <v>4480</v>
      </c>
      <c r="Q38" s="36">
        <f t="shared" si="12"/>
        <v>38.48690991548134</v>
      </c>
      <c r="R38" s="34" t="s">
        <v>135</v>
      </c>
      <c r="S38" s="34"/>
      <c r="T38" s="34"/>
      <c r="U38" s="34"/>
    </row>
    <row r="39" spans="1:21" ht="13.5">
      <c r="A39" s="31" t="s">
        <v>1</v>
      </c>
      <c r="B39" s="32" t="s">
        <v>64</v>
      </c>
      <c r="C39" s="33" t="s">
        <v>65</v>
      </c>
      <c r="D39" s="34">
        <f t="shared" si="0"/>
        <v>13300</v>
      </c>
      <c r="E39" s="35">
        <f t="shared" si="1"/>
        <v>6231</v>
      </c>
      <c r="F39" s="36">
        <f t="shared" si="8"/>
        <v>46.849624060150376</v>
      </c>
      <c r="G39" s="34">
        <v>6231</v>
      </c>
      <c r="H39" s="34">
        <v>0</v>
      </c>
      <c r="I39" s="35">
        <f t="shared" si="3"/>
        <v>7069</v>
      </c>
      <c r="J39" s="36">
        <f t="shared" si="9"/>
        <v>53.150375939849624</v>
      </c>
      <c r="K39" s="34">
        <v>1212</v>
      </c>
      <c r="L39" s="36">
        <f t="shared" si="10"/>
        <v>9.112781954887218</v>
      </c>
      <c r="M39" s="34">
        <v>0</v>
      </c>
      <c r="N39" s="36">
        <f t="shared" si="11"/>
        <v>0</v>
      </c>
      <c r="O39" s="34">
        <v>5857</v>
      </c>
      <c r="P39" s="34">
        <v>4787</v>
      </c>
      <c r="Q39" s="36">
        <f t="shared" si="12"/>
        <v>44.037593984962406</v>
      </c>
      <c r="R39" s="34" t="s">
        <v>135</v>
      </c>
      <c r="S39" s="34"/>
      <c r="T39" s="34"/>
      <c r="U39" s="34"/>
    </row>
    <row r="40" spans="1:21" ht="13.5">
      <c r="A40" s="31" t="s">
        <v>1</v>
      </c>
      <c r="B40" s="32" t="s">
        <v>66</v>
      </c>
      <c r="C40" s="33" t="s">
        <v>67</v>
      </c>
      <c r="D40" s="34">
        <f t="shared" si="0"/>
        <v>18132</v>
      </c>
      <c r="E40" s="35">
        <f t="shared" si="1"/>
        <v>6062</v>
      </c>
      <c r="F40" s="36">
        <f t="shared" si="8"/>
        <v>33.43260533862784</v>
      </c>
      <c r="G40" s="34">
        <v>6062</v>
      </c>
      <c r="H40" s="34">
        <v>0</v>
      </c>
      <c r="I40" s="35">
        <f t="shared" si="3"/>
        <v>12070</v>
      </c>
      <c r="J40" s="36">
        <f t="shared" si="9"/>
        <v>66.56739466137216</v>
      </c>
      <c r="K40" s="34">
        <v>5341</v>
      </c>
      <c r="L40" s="36">
        <f t="shared" si="10"/>
        <v>29.456210015442313</v>
      </c>
      <c r="M40" s="34">
        <v>853</v>
      </c>
      <c r="N40" s="36">
        <f t="shared" si="11"/>
        <v>4.70439002867858</v>
      </c>
      <c r="O40" s="34">
        <v>5876</v>
      </c>
      <c r="P40" s="34">
        <v>3935</v>
      </c>
      <c r="Q40" s="36">
        <f t="shared" si="12"/>
        <v>32.406794617251265</v>
      </c>
      <c r="R40" s="34"/>
      <c r="S40" s="34"/>
      <c r="T40" s="34"/>
      <c r="U40" s="34" t="s">
        <v>135</v>
      </c>
    </row>
    <row r="41" spans="1:21" ht="13.5">
      <c r="A41" s="31" t="s">
        <v>1</v>
      </c>
      <c r="B41" s="32" t="s">
        <v>68</v>
      </c>
      <c r="C41" s="33" t="s">
        <v>69</v>
      </c>
      <c r="D41" s="34">
        <f t="shared" si="0"/>
        <v>7055</v>
      </c>
      <c r="E41" s="35">
        <f t="shared" si="1"/>
        <v>4581</v>
      </c>
      <c r="F41" s="36">
        <f t="shared" si="8"/>
        <v>64.93267186392629</v>
      </c>
      <c r="G41" s="34">
        <v>4581</v>
      </c>
      <c r="H41" s="34">
        <v>0</v>
      </c>
      <c r="I41" s="35">
        <f t="shared" si="3"/>
        <v>2474</v>
      </c>
      <c r="J41" s="36">
        <f t="shared" si="9"/>
        <v>35.067328136073705</v>
      </c>
      <c r="K41" s="34">
        <v>0</v>
      </c>
      <c r="L41" s="36">
        <f t="shared" si="10"/>
        <v>0</v>
      </c>
      <c r="M41" s="34">
        <v>0</v>
      </c>
      <c r="N41" s="36">
        <f t="shared" si="11"/>
        <v>0</v>
      </c>
      <c r="O41" s="34">
        <v>2474</v>
      </c>
      <c r="P41" s="34">
        <v>1437</v>
      </c>
      <c r="Q41" s="36">
        <f t="shared" si="12"/>
        <v>35.067328136073705</v>
      </c>
      <c r="R41" s="34" t="s">
        <v>135</v>
      </c>
      <c r="S41" s="34"/>
      <c r="T41" s="34"/>
      <c r="U41" s="34"/>
    </row>
    <row r="42" spans="1:21" ht="13.5">
      <c r="A42" s="31" t="s">
        <v>1</v>
      </c>
      <c r="B42" s="32" t="s">
        <v>70</v>
      </c>
      <c r="C42" s="33" t="s">
        <v>71</v>
      </c>
      <c r="D42" s="34">
        <f t="shared" si="0"/>
        <v>11279</v>
      </c>
      <c r="E42" s="35">
        <f t="shared" si="1"/>
        <v>1011</v>
      </c>
      <c r="F42" s="36">
        <f t="shared" si="8"/>
        <v>8.963560599343912</v>
      </c>
      <c r="G42" s="34">
        <v>1011</v>
      </c>
      <c r="H42" s="34">
        <v>0</v>
      </c>
      <c r="I42" s="35">
        <f t="shared" si="3"/>
        <v>10268</v>
      </c>
      <c r="J42" s="36">
        <f t="shared" si="9"/>
        <v>91.03643940065609</v>
      </c>
      <c r="K42" s="34">
        <v>2353</v>
      </c>
      <c r="L42" s="36">
        <f t="shared" si="10"/>
        <v>20.861778526465113</v>
      </c>
      <c r="M42" s="34">
        <v>0</v>
      </c>
      <c r="N42" s="36">
        <f t="shared" si="11"/>
        <v>0</v>
      </c>
      <c r="O42" s="34">
        <v>7915</v>
      </c>
      <c r="P42" s="34">
        <v>1713</v>
      </c>
      <c r="Q42" s="36">
        <f t="shared" si="12"/>
        <v>70.17466087419098</v>
      </c>
      <c r="R42" s="34" t="s">
        <v>135</v>
      </c>
      <c r="S42" s="34"/>
      <c r="T42" s="34"/>
      <c r="U42" s="34"/>
    </row>
    <row r="43" spans="1:21" ht="13.5">
      <c r="A43" s="31" t="s">
        <v>1</v>
      </c>
      <c r="B43" s="32" t="s">
        <v>72</v>
      </c>
      <c r="C43" s="33" t="s">
        <v>73</v>
      </c>
      <c r="D43" s="34">
        <f t="shared" si="0"/>
        <v>6131</v>
      </c>
      <c r="E43" s="35">
        <f t="shared" si="1"/>
        <v>2399</v>
      </c>
      <c r="F43" s="36">
        <f t="shared" si="8"/>
        <v>39.12901647365846</v>
      </c>
      <c r="G43" s="34">
        <v>2039</v>
      </c>
      <c r="H43" s="34">
        <v>360</v>
      </c>
      <c r="I43" s="35">
        <f t="shared" si="3"/>
        <v>3732</v>
      </c>
      <c r="J43" s="36">
        <f t="shared" si="9"/>
        <v>60.87098352634154</v>
      </c>
      <c r="K43" s="34">
        <v>0</v>
      </c>
      <c r="L43" s="36">
        <f t="shared" si="10"/>
        <v>0</v>
      </c>
      <c r="M43" s="34">
        <v>0</v>
      </c>
      <c r="N43" s="36">
        <f t="shared" si="11"/>
        <v>0</v>
      </c>
      <c r="O43" s="34">
        <v>3732</v>
      </c>
      <c r="P43" s="34">
        <v>2362</v>
      </c>
      <c r="Q43" s="36">
        <f t="shared" si="12"/>
        <v>60.87098352634154</v>
      </c>
      <c r="R43" s="34" t="s">
        <v>135</v>
      </c>
      <c r="S43" s="34"/>
      <c r="T43" s="34"/>
      <c r="U43" s="34"/>
    </row>
    <row r="44" spans="1:21" ht="13.5">
      <c r="A44" s="31" t="s">
        <v>1</v>
      </c>
      <c r="B44" s="32" t="s">
        <v>74</v>
      </c>
      <c r="C44" s="33" t="s">
        <v>75</v>
      </c>
      <c r="D44" s="34">
        <f t="shared" si="0"/>
        <v>5452</v>
      </c>
      <c r="E44" s="35">
        <f t="shared" si="1"/>
        <v>2664</v>
      </c>
      <c r="F44" s="36">
        <f t="shared" si="8"/>
        <v>48.86280264123258</v>
      </c>
      <c r="G44" s="34">
        <v>2664</v>
      </c>
      <c r="H44" s="34">
        <v>0</v>
      </c>
      <c r="I44" s="35">
        <f t="shared" si="3"/>
        <v>2788</v>
      </c>
      <c r="J44" s="36">
        <f t="shared" si="9"/>
        <v>51.13719735876743</v>
      </c>
      <c r="K44" s="34">
        <v>0</v>
      </c>
      <c r="L44" s="36">
        <f t="shared" si="10"/>
        <v>0</v>
      </c>
      <c r="M44" s="34">
        <v>0</v>
      </c>
      <c r="N44" s="36">
        <f t="shared" si="11"/>
        <v>0</v>
      </c>
      <c r="O44" s="34">
        <v>2788</v>
      </c>
      <c r="P44" s="34">
        <v>1561</v>
      </c>
      <c r="Q44" s="36">
        <f t="shared" si="12"/>
        <v>51.13719735876743</v>
      </c>
      <c r="R44" s="34" t="s">
        <v>135</v>
      </c>
      <c r="S44" s="34"/>
      <c r="T44" s="34"/>
      <c r="U44" s="34"/>
    </row>
    <row r="45" spans="1:21" ht="13.5">
      <c r="A45" s="31" t="s">
        <v>1</v>
      </c>
      <c r="B45" s="32" t="s">
        <v>76</v>
      </c>
      <c r="C45" s="33" t="s">
        <v>77</v>
      </c>
      <c r="D45" s="34">
        <f t="shared" si="0"/>
        <v>10915</v>
      </c>
      <c r="E45" s="35">
        <f t="shared" si="1"/>
        <v>4660</v>
      </c>
      <c r="F45" s="36">
        <f t="shared" si="8"/>
        <v>42.69354099862574</v>
      </c>
      <c r="G45" s="34">
        <v>4660</v>
      </c>
      <c r="H45" s="34">
        <v>0</v>
      </c>
      <c r="I45" s="35">
        <f t="shared" si="3"/>
        <v>6255</v>
      </c>
      <c r="J45" s="36">
        <f t="shared" si="9"/>
        <v>57.30645900137426</v>
      </c>
      <c r="K45" s="34">
        <v>0</v>
      </c>
      <c r="L45" s="36">
        <f t="shared" si="10"/>
        <v>0</v>
      </c>
      <c r="M45" s="34">
        <v>0</v>
      </c>
      <c r="N45" s="36">
        <f t="shared" si="11"/>
        <v>0</v>
      </c>
      <c r="O45" s="34">
        <v>6255</v>
      </c>
      <c r="P45" s="34">
        <v>2950</v>
      </c>
      <c r="Q45" s="36">
        <f t="shared" si="12"/>
        <v>57.30645900137426</v>
      </c>
      <c r="R45" s="34" t="s">
        <v>135</v>
      </c>
      <c r="S45" s="34"/>
      <c r="T45" s="34"/>
      <c r="U45" s="34"/>
    </row>
    <row r="46" spans="1:21" ht="13.5">
      <c r="A46" s="31" t="s">
        <v>1</v>
      </c>
      <c r="B46" s="32" t="s">
        <v>78</v>
      </c>
      <c r="C46" s="33" t="s">
        <v>162</v>
      </c>
      <c r="D46" s="34">
        <f t="shared" si="0"/>
        <v>22529</v>
      </c>
      <c r="E46" s="35">
        <f t="shared" si="1"/>
        <v>5737</v>
      </c>
      <c r="F46" s="36">
        <f t="shared" si="8"/>
        <v>25.46495627857428</v>
      </c>
      <c r="G46" s="34">
        <v>5737</v>
      </c>
      <c r="H46" s="34">
        <v>0</v>
      </c>
      <c r="I46" s="35">
        <f t="shared" si="3"/>
        <v>16792</v>
      </c>
      <c r="J46" s="36">
        <f t="shared" si="9"/>
        <v>74.53504372142572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16792</v>
      </c>
      <c r="P46" s="34">
        <v>5174</v>
      </c>
      <c r="Q46" s="36">
        <f t="shared" si="12"/>
        <v>74.53504372142572</v>
      </c>
      <c r="R46" s="34" t="s">
        <v>135</v>
      </c>
      <c r="S46" s="34"/>
      <c r="T46" s="34"/>
      <c r="U46" s="34"/>
    </row>
    <row r="47" spans="1:21" ht="13.5">
      <c r="A47" s="31" t="s">
        <v>1</v>
      </c>
      <c r="B47" s="32" t="s">
        <v>79</v>
      </c>
      <c r="C47" s="33" t="s">
        <v>80</v>
      </c>
      <c r="D47" s="34">
        <f t="shared" si="0"/>
        <v>7317</v>
      </c>
      <c r="E47" s="35">
        <f t="shared" si="1"/>
        <v>3035</v>
      </c>
      <c r="F47" s="36">
        <f t="shared" si="8"/>
        <v>41.478748120814544</v>
      </c>
      <c r="G47" s="34">
        <v>3035</v>
      </c>
      <c r="H47" s="34">
        <v>0</v>
      </c>
      <c r="I47" s="35">
        <f t="shared" si="3"/>
        <v>4282</v>
      </c>
      <c r="J47" s="36">
        <f t="shared" si="9"/>
        <v>58.521251879185456</v>
      </c>
      <c r="K47" s="34">
        <v>0</v>
      </c>
      <c r="L47" s="36">
        <f t="shared" si="10"/>
        <v>0</v>
      </c>
      <c r="M47" s="34">
        <v>0</v>
      </c>
      <c r="N47" s="36">
        <f t="shared" si="11"/>
        <v>0</v>
      </c>
      <c r="O47" s="34">
        <v>4282</v>
      </c>
      <c r="P47" s="34">
        <v>1749</v>
      </c>
      <c r="Q47" s="36">
        <f t="shared" si="12"/>
        <v>58.521251879185456</v>
      </c>
      <c r="R47" s="34" t="s">
        <v>135</v>
      </c>
      <c r="S47" s="34"/>
      <c r="T47" s="34"/>
      <c r="U47" s="34"/>
    </row>
    <row r="48" spans="1:21" ht="13.5">
      <c r="A48" s="31" t="s">
        <v>1</v>
      </c>
      <c r="B48" s="32" t="s">
        <v>81</v>
      </c>
      <c r="C48" s="33" t="s">
        <v>82</v>
      </c>
      <c r="D48" s="34">
        <f t="shared" si="0"/>
        <v>5245</v>
      </c>
      <c r="E48" s="35">
        <f t="shared" si="1"/>
        <v>3355</v>
      </c>
      <c r="F48" s="36">
        <f t="shared" si="8"/>
        <v>63.96568160152526</v>
      </c>
      <c r="G48" s="34">
        <v>3355</v>
      </c>
      <c r="H48" s="34">
        <v>0</v>
      </c>
      <c r="I48" s="35">
        <f t="shared" si="3"/>
        <v>1890</v>
      </c>
      <c r="J48" s="36">
        <f t="shared" si="9"/>
        <v>36.03431839847474</v>
      </c>
      <c r="K48" s="34">
        <v>0</v>
      </c>
      <c r="L48" s="36">
        <f t="shared" si="10"/>
        <v>0</v>
      </c>
      <c r="M48" s="34">
        <v>0</v>
      </c>
      <c r="N48" s="36">
        <f t="shared" si="11"/>
        <v>0</v>
      </c>
      <c r="O48" s="34">
        <v>1890</v>
      </c>
      <c r="P48" s="34">
        <v>1032</v>
      </c>
      <c r="Q48" s="36">
        <f t="shared" si="12"/>
        <v>36.03431839847474</v>
      </c>
      <c r="R48" s="34" t="s">
        <v>135</v>
      </c>
      <c r="S48" s="34"/>
      <c r="T48" s="34"/>
      <c r="U48" s="34"/>
    </row>
    <row r="49" spans="1:21" ht="13.5">
      <c r="A49" s="31" t="s">
        <v>1</v>
      </c>
      <c r="B49" s="32" t="s">
        <v>83</v>
      </c>
      <c r="C49" s="33" t="s">
        <v>0</v>
      </c>
      <c r="D49" s="34">
        <f t="shared" si="0"/>
        <v>4009</v>
      </c>
      <c r="E49" s="35">
        <f aca="true" t="shared" si="13" ref="E49:E75">G49+H49</f>
        <v>2171</v>
      </c>
      <c r="F49" s="36">
        <f t="shared" si="8"/>
        <v>54.15315540034922</v>
      </c>
      <c r="G49" s="34">
        <v>2171</v>
      </c>
      <c r="H49" s="34">
        <v>0</v>
      </c>
      <c r="I49" s="35">
        <f aca="true" t="shared" si="14" ref="I49:I75">K49+M49+O49</f>
        <v>1838</v>
      </c>
      <c r="J49" s="36">
        <f t="shared" si="9"/>
        <v>45.84684459965079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1838</v>
      </c>
      <c r="P49" s="34">
        <v>789</v>
      </c>
      <c r="Q49" s="36">
        <f t="shared" si="12"/>
        <v>45.84684459965079</v>
      </c>
      <c r="R49" s="34" t="s">
        <v>135</v>
      </c>
      <c r="S49" s="34"/>
      <c r="T49" s="34"/>
      <c r="U49" s="34"/>
    </row>
    <row r="50" spans="1:21" ht="13.5">
      <c r="A50" s="31" t="s">
        <v>1</v>
      </c>
      <c r="B50" s="32" t="s">
        <v>84</v>
      </c>
      <c r="C50" s="33" t="s">
        <v>85</v>
      </c>
      <c r="D50" s="34">
        <f t="shared" si="0"/>
        <v>14394</v>
      </c>
      <c r="E50" s="35">
        <f t="shared" si="13"/>
        <v>6873</v>
      </c>
      <c r="F50" s="36">
        <f t="shared" si="8"/>
        <v>47.74906210921217</v>
      </c>
      <c r="G50" s="34">
        <v>6873</v>
      </c>
      <c r="H50" s="34">
        <v>0</v>
      </c>
      <c r="I50" s="35">
        <f t="shared" si="14"/>
        <v>7521</v>
      </c>
      <c r="J50" s="36">
        <f t="shared" si="9"/>
        <v>52.25093789078783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7521</v>
      </c>
      <c r="P50" s="34">
        <v>5192</v>
      </c>
      <c r="Q50" s="36">
        <f t="shared" si="12"/>
        <v>52.25093789078783</v>
      </c>
      <c r="R50" s="34" t="s">
        <v>135</v>
      </c>
      <c r="S50" s="34"/>
      <c r="T50" s="34"/>
      <c r="U50" s="34"/>
    </row>
    <row r="51" spans="1:21" ht="13.5">
      <c r="A51" s="31" t="s">
        <v>1</v>
      </c>
      <c r="B51" s="32" t="s">
        <v>86</v>
      </c>
      <c r="C51" s="33" t="s">
        <v>87</v>
      </c>
      <c r="D51" s="34">
        <f t="shared" si="0"/>
        <v>9013</v>
      </c>
      <c r="E51" s="35">
        <f t="shared" si="13"/>
        <v>4427</v>
      </c>
      <c r="F51" s="36">
        <f t="shared" si="8"/>
        <v>49.11794075224675</v>
      </c>
      <c r="G51" s="34">
        <v>4427</v>
      </c>
      <c r="H51" s="34">
        <v>0</v>
      </c>
      <c r="I51" s="35">
        <f t="shared" si="14"/>
        <v>4586</v>
      </c>
      <c r="J51" s="36">
        <f t="shared" si="9"/>
        <v>50.88205924775324</v>
      </c>
      <c r="K51" s="34">
        <v>2037</v>
      </c>
      <c r="L51" s="36">
        <f t="shared" si="10"/>
        <v>22.600687895262396</v>
      </c>
      <c r="M51" s="34">
        <v>407</v>
      </c>
      <c r="N51" s="36">
        <f t="shared" si="11"/>
        <v>4.51569954510152</v>
      </c>
      <c r="O51" s="34">
        <v>2142</v>
      </c>
      <c r="P51" s="34">
        <v>803</v>
      </c>
      <c r="Q51" s="36">
        <f t="shared" si="12"/>
        <v>23.765671807389328</v>
      </c>
      <c r="R51" s="34"/>
      <c r="S51" s="34"/>
      <c r="T51" s="34"/>
      <c r="U51" s="34" t="s">
        <v>135</v>
      </c>
    </row>
    <row r="52" spans="1:21" ht="13.5">
      <c r="A52" s="31" t="s">
        <v>1</v>
      </c>
      <c r="B52" s="32" t="s">
        <v>88</v>
      </c>
      <c r="C52" s="33" t="s">
        <v>89</v>
      </c>
      <c r="D52" s="34">
        <f t="shared" si="0"/>
        <v>18182</v>
      </c>
      <c r="E52" s="35">
        <f t="shared" si="13"/>
        <v>8444</v>
      </c>
      <c r="F52" s="36">
        <f t="shared" si="8"/>
        <v>46.44153558464416</v>
      </c>
      <c r="G52" s="34">
        <v>8444</v>
      </c>
      <c r="H52" s="34">
        <v>0</v>
      </c>
      <c r="I52" s="35">
        <f t="shared" si="14"/>
        <v>9738</v>
      </c>
      <c r="J52" s="36">
        <f t="shared" si="9"/>
        <v>53.55846441535584</v>
      </c>
      <c r="K52" s="34">
        <v>4631</v>
      </c>
      <c r="L52" s="36">
        <f t="shared" si="10"/>
        <v>25.470245297547024</v>
      </c>
      <c r="M52" s="34">
        <v>0</v>
      </c>
      <c r="N52" s="36">
        <f t="shared" si="11"/>
        <v>0</v>
      </c>
      <c r="O52" s="34">
        <v>5107</v>
      </c>
      <c r="P52" s="34">
        <v>2288</v>
      </c>
      <c r="Q52" s="36">
        <f t="shared" si="12"/>
        <v>28.088219117808823</v>
      </c>
      <c r="R52" s="34" t="s">
        <v>135</v>
      </c>
      <c r="S52" s="34"/>
      <c r="T52" s="34"/>
      <c r="U52" s="34"/>
    </row>
    <row r="53" spans="1:21" ht="13.5">
      <c r="A53" s="31" t="s">
        <v>1</v>
      </c>
      <c r="B53" s="32" t="s">
        <v>90</v>
      </c>
      <c r="C53" s="33" t="s">
        <v>91</v>
      </c>
      <c r="D53" s="34">
        <f t="shared" si="0"/>
        <v>10189</v>
      </c>
      <c r="E53" s="35">
        <f t="shared" si="13"/>
        <v>3744</v>
      </c>
      <c r="F53" s="36">
        <f t="shared" si="8"/>
        <v>36.74550986357837</v>
      </c>
      <c r="G53" s="34">
        <v>3744</v>
      </c>
      <c r="H53" s="34">
        <v>0</v>
      </c>
      <c r="I53" s="35">
        <f t="shared" si="14"/>
        <v>6445</v>
      </c>
      <c r="J53" s="36">
        <f t="shared" si="9"/>
        <v>63.25449013642162</v>
      </c>
      <c r="K53" s="34">
        <v>2806</v>
      </c>
      <c r="L53" s="36">
        <f t="shared" si="10"/>
        <v>27.539503386004515</v>
      </c>
      <c r="M53" s="34">
        <v>0</v>
      </c>
      <c r="N53" s="36">
        <f t="shared" si="11"/>
        <v>0</v>
      </c>
      <c r="O53" s="34">
        <v>3639</v>
      </c>
      <c r="P53" s="34">
        <v>409</v>
      </c>
      <c r="Q53" s="36">
        <f t="shared" si="12"/>
        <v>35.71498675041712</v>
      </c>
      <c r="R53" s="34" t="s">
        <v>135</v>
      </c>
      <c r="S53" s="34"/>
      <c r="T53" s="34"/>
      <c r="U53" s="34"/>
    </row>
    <row r="54" spans="1:21" ht="13.5">
      <c r="A54" s="31" t="s">
        <v>1</v>
      </c>
      <c r="B54" s="32" t="s">
        <v>92</v>
      </c>
      <c r="C54" s="33" t="s">
        <v>93</v>
      </c>
      <c r="D54" s="34">
        <f t="shared" si="0"/>
        <v>7784</v>
      </c>
      <c r="E54" s="35">
        <f t="shared" si="13"/>
        <v>5579</v>
      </c>
      <c r="F54" s="36">
        <f t="shared" si="8"/>
        <v>71.67266187050359</v>
      </c>
      <c r="G54" s="34">
        <v>5491</v>
      </c>
      <c r="H54" s="34">
        <v>88</v>
      </c>
      <c r="I54" s="35">
        <f t="shared" si="14"/>
        <v>2205</v>
      </c>
      <c r="J54" s="36">
        <f t="shared" si="9"/>
        <v>28.327338129496404</v>
      </c>
      <c r="K54" s="34">
        <v>0</v>
      </c>
      <c r="L54" s="36">
        <f t="shared" si="10"/>
        <v>0</v>
      </c>
      <c r="M54" s="34">
        <v>0</v>
      </c>
      <c r="N54" s="36">
        <f t="shared" si="11"/>
        <v>0</v>
      </c>
      <c r="O54" s="34">
        <v>2205</v>
      </c>
      <c r="P54" s="34">
        <v>268</v>
      </c>
      <c r="Q54" s="36">
        <f t="shared" si="12"/>
        <v>28.327338129496404</v>
      </c>
      <c r="R54" s="34" t="s">
        <v>135</v>
      </c>
      <c r="S54" s="34"/>
      <c r="T54" s="34"/>
      <c r="U54" s="34"/>
    </row>
    <row r="55" spans="1:21" ht="13.5">
      <c r="A55" s="31" t="s">
        <v>1</v>
      </c>
      <c r="B55" s="32" t="s">
        <v>94</v>
      </c>
      <c r="C55" s="33" t="s">
        <v>160</v>
      </c>
      <c r="D55" s="34">
        <f t="shared" si="0"/>
        <v>5207</v>
      </c>
      <c r="E55" s="35">
        <f t="shared" si="13"/>
        <v>3557</v>
      </c>
      <c r="F55" s="36">
        <f t="shared" si="8"/>
        <v>68.31188784328788</v>
      </c>
      <c r="G55" s="34">
        <v>3557</v>
      </c>
      <c r="H55" s="34">
        <v>0</v>
      </c>
      <c r="I55" s="35">
        <f t="shared" si="14"/>
        <v>1650</v>
      </c>
      <c r="J55" s="36">
        <f t="shared" si="9"/>
        <v>31.688112156712116</v>
      </c>
      <c r="K55" s="34">
        <v>0</v>
      </c>
      <c r="L55" s="36">
        <f t="shared" si="10"/>
        <v>0</v>
      </c>
      <c r="M55" s="34">
        <v>0</v>
      </c>
      <c r="N55" s="36">
        <f t="shared" si="11"/>
        <v>0</v>
      </c>
      <c r="O55" s="34">
        <v>1650</v>
      </c>
      <c r="P55" s="34">
        <v>1305</v>
      </c>
      <c r="Q55" s="36">
        <f t="shared" si="12"/>
        <v>31.688112156712116</v>
      </c>
      <c r="R55" s="34" t="s">
        <v>135</v>
      </c>
      <c r="S55" s="34"/>
      <c r="T55" s="34"/>
      <c r="U55" s="34"/>
    </row>
    <row r="56" spans="1:21" ht="13.5">
      <c r="A56" s="31" t="s">
        <v>1</v>
      </c>
      <c r="B56" s="32" t="s">
        <v>95</v>
      </c>
      <c r="C56" s="33" t="s">
        <v>96</v>
      </c>
      <c r="D56" s="34">
        <f t="shared" si="0"/>
        <v>4426</v>
      </c>
      <c r="E56" s="35">
        <f t="shared" si="13"/>
        <v>1848</v>
      </c>
      <c r="F56" s="36">
        <f t="shared" si="8"/>
        <v>41.75327609579756</v>
      </c>
      <c r="G56" s="34">
        <v>1848</v>
      </c>
      <c r="H56" s="34">
        <v>0</v>
      </c>
      <c r="I56" s="35">
        <f t="shared" si="14"/>
        <v>2578</v>
      </c>
      <c r="J56" s="36">
        <f t="shared" si="9"/>
        <v>58.24672390420243</v>
      </c>
      <c r="K56" s="34">
        <v>0</v>
      </c>
      <c r="L56" s="36">
        <f t="shared" si="10"/>
        <v>0</v>
      </c>
      <c r="M56" s="34">
        <v>0</v>
      </c>
      <c r="N56" s="36">
        <f t="shared" si="11"/>
        <v>0</v>
      </c>
      <c r="O56" s="34">
        <v>2578</v>
      </c>
      <c r="P56" s="34">
        <v>579</v>
      </c>
      <c r="Q56" s="36">
        <f t="shared" si="12"/>
        <v>58.24672390420243</v>
      </c>
      <c r="R56" s="34" t="s">
        <v>135</v>
      </c>
      <c r="S56" s="34"/>
      <c r="T56" s="34"/>
      <c r="U56" s="34"/>
    </row>
    <row r="57" spans="1:21" ht="13.5">
      <c r="A57" s="31" t="s">
        <v>1</v>
      </c>
      <c r="B57" s="32" t="s">
        <v>97</v>
      </c>
      <c r="C57" s="33" t="s">
        <v>98</v>
      </c>
      <c r="D57" s="34">
        <f t="shared" si="0"/>
        <v>9038</v>
      </c>
      <c r="E57" s="35">
        <f t="shared" si="13"/>
        <v>3492</v>
      </c>
      <c r="F57" s="36">
        <f t="shared" si="8"/>
        <v>38.63686656339898</v>
      </c>
      <c r="G57" s="34">
        <v>3492</v>
      </c>
      <c r="H57" s="34">
        <v>0</v>
      </c>
      <c r="I57" s="35">
        <f t="shared" si="14"/>
        <v>5546</v>
      </c>
      <c r="J57" s="36">
        <f t="shared" si="9"/>
        <v>61.36313343660101</v>
      </c>
      <c r="K57" s="34">
        <v>0</v>
      </c>
      <c r="L57" s="36">
        <f t="shared" si="10"/>
        <v>0</v>
      </c>
      <c r="M57" s="34">
        <v>0</v>
      </c>
      <c r="N57" s="36">
        <f t="shared" si="11"/>
        <v>0</v>
      </c>
      <c r="O57" s="34">
        <v>5546</v>
      </c>
      <c r="P57" s="34">
        <v>1877</v>
      </c>
      <c r="Q57" s="36">
        <f t="shared" si="12"/>
        <v>61.36313343660101</v>
      </c>
      <c r="R57" s="34" t="s">
        <v>135</v>
      </c>
      <c r="S57" s="34"/>
      <c r="T57" s="34"/>
      <c r="U57" s="34"/>
    </row>
    <row r="58" spans="1:21" ht="13.5">
      <c r="A58" s="31" t="s">
        <v>1</v>
      </c>
      <c r="B58" s="32" t="s">
        <v>99</v>
      </c>
      <c r="C58" s="33" t="s">
        <v>100</v>
      </c>
      <c r="D58" s="34">
        <f t="shared" si="0"/>
        <v>1581</v>
      </c>
      <c r="E58" s="35">
        <f t="shared" si="13"/>
        <v>812</v>
      </c>
      <c r="F58" s="36">
        <f t="shared" si="8"/>
        <v>51.35989879822896</v>
      </c>
      <c r="G58" s="34">
        <v>812</v>
      </c>
      <c r="H58" s="34">
        <v>0</v>
      </c>
      <c r="I58" s="35">
        <f t="shared" si="14"/>
        <v>769</v>
      </c>
      <c r="J58" s="36">
        <f t="shared" si="9"/>
        <v>48.64010120177103</v>
      </c>
      <c r="K58" s="34">
        <v>0</v>
      </c>
      <c r="L58" s="36">
        <f t="shared" si="10"/>
        <v>0</v>
      </c>
      <c r="M58" s="34">
        <v>0</v>
      </c>
      <c r="N58" s="36">
        <f t="shared" si="11"/>
        <v>0</v>
      </c>
      <c r="O58" s="34">
        <v>769</v>
      </c>
      <c r="P58" s="34">
        <v>463</v>
      </c>
      <c r="Q58" s="36">
        <f t="shared" si="12"/>
        <v>48.64010120177103</v>
      </c>
      <c r="R58" s="34" t="s">
        <v>135</v>
      </c>
      <c r="S58" s="34"/>
      <c r="T58" s="34"/>
      <c r="U58" s="34"/>
    </row>
    <row r="59" spans="1:21" ht="13.5">
      <c r="A59" s="31" t="s">
        <v>1</v>
      </c>
      <c r="B59" s="32" t="s">
        <v>101</v>
      </c>
      <c r="C59" s="33" t="s">
        <v>102</v>
      </c>
      <c r="D59" s="34">
        <f t="shared" si="0"/>
        <v>9205</v>
      </c>
      <c r="E59" s="35">
        <f t="shared" si="13"/>
        <v>5486</v>
      </c>
      <c r="F59" s="36">
        <f t="shared" si="8"/>
        <v>59.59804454101032</v>
      </c>
      <c r="G59" s="34">
        <v>5486</v>
      </c>
      <c r="H59" s="34">
        <v>0</v>
      </c>
      <c r="I59" s="35">
        <f t="shared" si="14"/>
        <v>3719</v>
      </c>
      <c r="J59" s="36">
        <f t="shared" si="9"/>
        <v>40.40195545898968</v>
      </c>
      <c r="K59" s="34">
        <v>0</v>
      </c>
      <c r="L59" s="36">
        <f t="shared" si="10"/>
        <v>0</v>
      </c>
      <c r="M59" s="34">
        <v>0</v>
      </c>
      <c r="N59" s="36">
        <f t="shared" si="11"/>
        <v>0</v>
      </c>
      <c r="O59" s="34">
        <v>3719</v>
      </c>
      <c r="P59" s="34">
        <v>1339</v>
      </c>
      <c r="Q59" s="36">
        <f t="shared" si="12"/>
        <v>40.40195545898968</v>
      </c>
      <c r="R59" s="34" t="s">
        <v>135</v>
      </c>
      <c r="S59" s="34"/>
      <c r="T59" s="34"/>
      <c r="U59" s="34"/>
    </row>
    <row r="60" spans="1:21" ht="13.5">
      <c r="A60" s="31" t="s">
        <v>1</v>
      </c>
      <c r="B60" s="32" t="s">
        <v>103</v>
      </c>
      <c r="C60" s="33" t="s">
        <v>104</v>
      </c>
      <c r="D60" s="34">
        <f t="shared" si="0"/>
        <v>10901</v>
      </c>
      <c r="E60" s="35">
        <f t="shared" si="13"/>
        <v>4477</v>
      </c>
      <c r="F60" s="36">
        <f t="shared" si="8"/>
        <v>41.06962663975782</v>
      </c>
      <c r="G60" s="34">
        <v>4477</v>
      </c>
      <c r="H60" s="34">
        <v>0</v>
      </c>
      <c r="I60" s="35">
        <f t="shared" si="14"/>
        <v>6424</v>
      </c>
      <c r="J60" s="36">
        <f t="shared" si="9"/>
        <v>58.930373360242186</v>
      </c>
      <c r="K60" s="34">
        <v>3740</v>
      </c>
      <c r="L60" s="36">
        <f t="shared" si="10"/>
        <v>34.3087790110999</v>
      </c>
      <c r="M60" s="34">
        <v>0</v>
      </c>
      <c r="N60" s="36">
        <f t="shared" si="11"/>
        <v>0</v>
      </c>
      <c r="O60" s="34">
        <v>2684</v>
      </c>
      <c r="P60" s="34">
        <v>1451</v>
      </c>
      <c r="Q60" s="36">
        <f t="shared" si="12"/>
        <v>24.62159434914228</v>
      </c>
      <c r="R60" s="34" t="s">
        <v>135</v>
      </c>
      <c r="S60" s="34"/>
      <c r="T60" s="34"/>
      <c r="U60" s="34"/>
    </row>
    <row r="61" spans="1:21" ht="13.5">
      <c r="A61" s="31" t="s">
        <v>1</v>
      </c>
      <c r="B61" s="32" t="s">
        <v>105</v>
      </c>
      <c r="C61" s="33" t="s">
        <v>106</v>
      </c>
      <c r="D61" s="34">
        <f t="shared" si="0"/>
        <v>2731</v>
      </c>
      <c r="E61" s="35">
        <f t="shared" si="13"/>
        <v>665</v>
      </c>
      <c r="F61" s="36">
        <f t="shared" si="8"/>
        <v>24.35005492493592</v>
      </c>
      <c r="G61" s="34">
        <v>665</v>
      </c>
      <c r="H61" s="34">
        <v>0</v>
      </c>
      <c r="I61" s="35">
        <f t="shared" si="14"/>
        <v>2066</v>
      </c>
      <c r="J61" s="36">
        <f t="shared" si="9"/>
        <v>75.64994507506408</v>
      </c>
      <c r="K61" s="34">
        <v>1268</v>
      </c>
      <c r="L61" s="36">
        <f t="shared" si="10"/>
        <v>46.429879165140974</v>
      </c>
      <c r="M61" s="34">
        <v>0</v>
      </c>
      <c r="N61" s="36">
        <f t="shared" si="11"/>
        <v>0</v>
      </c>
      <c r="O61" s="34">
        <v>798</v>
      </c>
      <c r="P61" s="34">
        <v>469</v>
      </c>
      <c r="Q61" s="36">
        <f t="shared" si="12"/>
        <v>29.220065909923104</v>
      </c>
      <c r="R61" s="34" t="s">
        <v>135</v>
      </c>
      <c r="S61" s="34"/>
      <c r="T61" s="34"/>
      <c r="U61" s="34"/>
    </row>
    <row r="62" spans="1:21" ht="13.5">
      <c r="A62" s="31" t="s">
        <v>1</v>
      </c>
      <c r="B62" s="32" t="s">
        <v>107</v>
      </c>
      <c r="C62" s="33" t="s">
        <v>108</v>
      </c>
      <c r="D62" s="34">
        <f t="shared" si="0"/>
        <v>8386</v>
      </c>
      <c r="E62" s="35">
        <f t="shared" si="13"/>
        <v>4564</v>
      </c>
      <c r="F62" s="36">
        <f t="shared" si="8"/>
        <v>54.42404006677797</v>
      </c>
      <c r="G62" s="34">
        <v>4564</v>
      </c>
      <c r="H62" s="34">
        <v>0</v>
      </c>
      <c r="I62" s="35">
        <f t="shared" si="14"/>
        <v>3822</v>
      </c>
      <c r="J62" s="36">
        <f t="shared" si="9"/>
        <v>45.57595993322204</v>
      </c>
      <c r="K62" s="34">
        <v>0</v>
      </c>
      <c r="L62" s="36">
        <f t="shared" si="10"/>
        <v>0</v>
      </c>
      <c r="M62" s="34">
        <v>0</v>
      </c>
      <c r="N62" s="36">
        <f t="shared" si="11"/>
        <v>0</v>
      </c>
      <c r="O62" s="34">
        <v>3822</v>
      </c>
      <c r="P62" s="34">
        <v>1688</v>
      </c>
      <c r="Q62" s="36">
        <f t="shared" si="12"/>
        <v>45.57595993322204</v>
      </c>
      <c r="R62" s="34" t="s">
        <v>135</v>
      </c>
      <c r="S62" s="34"/>
      <c r="T62" s="34"/>
      <c r="U62" s="34"/>
    </row>
    <row r="63" spans="1:21" ht="13.5">
      <c r="A63" s="31" t="s">
        <v>1</v>
      </c>
      <c r="B63" s="32" t="s">
        <v>109</v>
      </c>
      <c r="C63" s="33" t="s">
        <v>110</v>
      </c>
      <c r="D63" s="34">
        <f t="shared" si="0"/>
        <v>5949</v>
      </c>
      <c r="E63" s="35">
        <f t="shared" si="13"/>
        <v>2937</v>
      </c>
      <c r="F63" s="36">
        <f t="shared" si="8"/>
        <v>49.36964195663137</v>
      </c>
      <c r="G63" s="34">
        <v>2937</v>
      </c>
      <c r="H63" s="34">
        <v>0</v>
      </c>
      <c r="I63" s="35">
        <f t="shared" si="14"/>
        <v>3012</v>
      </c>
      <c r="J63" s="36">
        <f t="shared" si="9"/>
        <v>50.63035804336863</v>
      </c>
      <c r="K63" s="34">
        <v>0</v>
      </c>
      <c r="L63" s="36">
        <f t="shared" si="10"/>
        <v>0</v>
      </c>
      <c r="M63" s="34">
        <v>0</v>
      </c>
      <c r="N63" s="36">
        <f t="shared" si="11"/>
        <v>0</v>
      </c>
      <c r="O63" s="34">
        <v>3012</v>
      </c>
      <c r="P63" s="34">
        <v>1875</v>
      </c>
      <c r="Q63" s="36">
        <f t="shared" si="12"/>
        <v>50.63035804336863</v>
      </c>
      <c r="R63" s="34" t="s">
        <v>135</v>
      </c>
      <c r="S63" s="34"/>
      <c r="T63" s="34"/>
      <c r="U63" s="34"/>
    </row>
    <row r="64" spans="1:21" ht="13.5">
      <c r="A64" s="31" t="s">
        <v>1</v>
      </c>
      <c r="B64" s="32" t="s">
        <v>111</v>
      </c>
      <c r="C64" s="33" t="s">
        <v>112</v>
      </c>
      <c r="D64" s="34">
        <f t="shared" si="0"/>
        <v>11790</v>
      </c>
      <c r="E64" s="35">
        <f t="shared" si="13"/>
        <v>2660</v>
      </c>
      <c r="F64" s="36">
        <f t="shared" si="8"/>
        <v>22.561492790500424</v>
      </c>
      <c r="G64" s="34">
        <v>2660</v>
      </c>
      <c r="H64" s="34">
        <v>0</v>
      </c>
      <c r="I64" s="35">
        <f t="shared" si="14"/>
        <v>9130</v>
      </c>
      <c r="J64" s="36">
        <f t="shared" si="9"/>
        <v>77.43850720949958</v>
      </c>
      <c r="K64" s="34">
        <v>0</v>
      </c>
      <c r="L64" s="36">
        <f t="shared" si="10"/>
        <v>0</v>
      </c>
      <c r="M64" s="34">
        <v>0</v>
      </c>
      <c r="N64" s="36">
        <f t="shared" si="11"/>
        <v>0</v>
      </c>
      <c r="O64" s="34">
        <v>9130</v>
      </c>
      <c r="P64" s="34">
        <v>6986</v>
      </c>
      <c r="Q64" s="36">
        <f t="shared" si="12"/>
        <v>77.43850720949958</v>
      </c>
      <c r="R64" s="34" t="s">
        <v>135</v>
      </c>
      <c r="S64" s="34"/>
      <c r="T64" s="34"/>
      <c r="U64" s="34"/>
    </row>
    <row r="65" spans="1:21" ht="13.5">
      <c r="A65" s="31" t="s">
        <v>1</v>
      </c>
      <c r="B65" s="32" t="s">
        <v>113</v>
      </c>
      <c r="C65" s="33" t="s">
        <v>114</v>
      </c>
      <c r="D65" s="34">
        <f t="shared" si="0"/>
        <v>5872</v>
      </c>
      <c r="E65" s="35">
        <f t="shared" si="13"/>
        <v>840</v>
      </c>
      <c r="F65" s="36">
        <f t="shared" si="8"/>
        <v>14.305177111716622</v>
      </c>
      <c r="G65" s="34">
        <v>840</v>
      </c>
      <c r="H65" s="34">
        <v>0</v>
      </c>
      <c r="I65" s="35">
        <f t="shared" si="14"/>
        <v>5032</v>
      </c>
      <c r="J65" s="36">
        <f t="shared" si="9"/>
        <v>85.69482288828338</v>
      </c>
      <c r="K65" s="34">
        <v>0</v>
      </c>
      <c r="L65" s="36">
        <f t="shared" si="10"/>
        <v>0</v>
      </c>
      <c r="M65" s="34">
        <v>0</v>
      </c>
      <c r="N65" s="36">
        <f t="shared" si="11"/>
        <v>0</v>
      </c>
      <c r="O65" s="34">
        <v>5032</v>
      </c>
      <c r="P65" s="34">
        <v>1034</v>
      </c>
      <c r="Q65" s="36">
        <f t="shared" si="12"/>
        <v>85.69482288828338</v>
      </c>
      <c r="R65" s="34" t="s">
        <v>135</v>
      </c>
      <c r="S65" s="34"/>
      <c r="T65" s="34"/>
      <c r="U65" s="34"/>
    </row>
    <row r="66" spans="1:21" ht="13.5">
      <c r="A66" s="31" t="s">
        <v>1</v>
      </c>
      <c r="B66" s="32" t="s">
        <v>115</v>
      </c>
      <c r="C66" s="33" t="s">
        <v>116</v>
      </c>
      <c r="D66" s="34">
        <f t="shared" si="0"/>
        <v>8352</v>
      </c>
      <c r="E66" s="35">
        <f t="shared" si="13"/>
        <v>3807</v>
      </c>
      <c r="F66" s="36">
        <f t="shared" si="8"/>
        <v>45.581896551724135</v>
      </c>
      <c r="G66" s="34">
        <v>3807</v>
      </c>
      <c r="H66" s="34">
        <v>0</v>
      </c>
      <c r="I66" s="35">
        <f t="shared" si="14"/>
        <v>4545</v>
      </c>
      <c r="J66" s="36">
        <f t="shared" si="9"/>
        <v>54.418103448275865</v>
      </c>
      <c r="K66" s="34">
        <v>0</v>
      </c>
      <c r="L66" s="36">
        <f t="shared" si="10"/>
        <v>0</v>
      </c>
      <c r="M66" s="34">
        <v>0</v>
      </c>
      <c r="N66" s="36">
        <f t="shared" si="11"/>
        <v>0</v>
      </c>
      <c r="O66" s="34">
        <v>4545</v>
      </c>
      <c r="P66" s="34">
        <v>1030</v>
      </c>
      <c r="Q66" s="36">
        <f t="shared" si="12"/>
        <v>54.418103448275865</v>
      </c>
      <c r="R66" s="34" t="s">
        <v>135</v>
      </c>
      <c r="S66" s="34"/>
      <c r="T66" s="34"/>
      <c r="U66" s="34"/>
    </row>
    <row r="67" spans="1:21" ht="13.5">
      <c r="A67" s="31" t="s">
        <v>1</v>
      </c>
      <c r="B67" s="32" t="s">
        <v>117</v>
      </c>
      <c r="C67" s="33" t="s">
        <v>118</v>
      </c>
      <c r="D67" s="34">
        <f t="shared" si="0"/>
        <v>14489</v>
      </c>
      <c r="E67" s="35">
        <f t="shared" si="13"/>
        <v>4809</v>
      </c>
      <c r="F67" s="36">
        <f t="shared" si="8"/>
        <v>33.190696390365105</v>
      </c>
      <c r="G67" s="34">
        <v>4809</v>
      </c>
      <c r="H67" s="34">
        <v>0</v>
      </c>
      <c r="I67" s="35">
        <f t="shared" si="14"/>
        <v>9680</v>
      </c>
      <c r="J67" s="36">
        <f t="shared" si="9"/>
        <v>66.8093036096349</v>
      </c>
      <c r="K67" s="34">
        <v>0</v>
      </c>
      <c r="L67" s="36">
        <f t="shared" si="10"/>
        <v>0</v>
      </c>
      <c r="M67" s="34">
        <v>0</v>
      </c>
      <c r="N67" s="36">
        <f t="shared" si="11"/>
        <v>0</v>
      </c>
      <c r="O67" s="34">
        <v>9680</v>
      </c>
      <c r="P67" s="34">
        <v>1460</v>
      </c>
      <c r="Q67" s="36">
        <f t="shared" si="12"/>
        <v>66.8093036096349</v>
      </c>
      <c r="R67" s="34" t="s">
        <v>135</v>
      </c>
      <c r="S67" s="34"/>
      <c r="T67" s="34"/>
      <c r="U67" s="34"/>
    </row>
    <row r="68" spans="1:21" ht="13.5">
      <c r="A68" s="31" t="s">
        <v>1</v>
      </c>
      <c r="B68" s="32" t="s">
        <v>119</v>
      </c>
      <c r="C68" s="33" t="s">
        <v>120</v>
      </c>
      <c r="D68" s="34">
        <f t="shared" si="0"/>
        <v>22995</v>
      </c>
      <c r="E68" s="35">
        <f t="shared" si="13"/>
        <v>8816</v>
      </c>
      <c r="F68" s="36">
        <f t="shared" si="8"/>
        <v>38.33876929767341</v>
      </c>
      <c r="G68" s="34">
        <v>8816</v>
      </c>
      <c r="H68" s="34">
        <v>0</v>
      </c>
      <c r="I68" s="35">
        <f t="shared" si="14"/>
        <v>14179</v>
      </c>
      <c r="J68" s="36">
        <f t="shared" si="9"/>
        <v>61.6612307023266</v>
      </c>
      <c r="K68" s="34">
        <v>900</v>
      </c>
      <c r="L68" s="36">
        <f t="shared" si="10"/>
        <v>3.9138943248532287</v>
      </c>
      <c r="M68" s="34">
        <v>0</v>
      </c>
      <c r="N68" s="36">
        <f t="shared" si="11"/>
        <v>0</v>
      </c>
      <c r="O68" s="34">
        <v>13279</v>
      </c>
      <c r="P68" s="34">
        <v>6409</v>
      </c>
      <c r="Q68" s="36">
        <f t="shared" si="12"/>
        <v>57.74733637747337</v>
      </c>
      <c r="R68" s="34" t="s">
        <v>135</v>
      </c>
      <c r="S68" s="34"/>
      <c r="T68" s="34"/>
      <c r="U68" s="34"/>
    </row>
    <row r="69" spans="1:21" ht="13.5">
      <c r="A69" s="31" t="s">
        <v>1</v>
      </c>
      <c r="B69" s="32" t="s">
        <v>121</v>
      </c>
      <c r="C69" s="33" t="s">
        <v>122</v>
      </c>
      <c r="D69" s="34">
        <f t="shared" si="0"/>
        <v>9358</v>
      </c>
      <c r="E69" s="35">
        <f t="shared" si="13"/>
        <v>4006</v>
      </c>
      <c r="F69" s="36">
        <f t="shared" si="8"/>
        <v>42.808292370164565</v>
      </c>
      <c r="G69" s="34">
        <v>4006</v>
      </c>
      <c r="H69" s="34">
        <v>0</v>
      </c>
      <c r="I69" s="35">
        <f t="shared" si="14"/>
        <v>5352</v>
      </c>
      <c r="J69" s="36">
        <f t="shared" si="9"/>
        <v>57.191707629835435</v>
      </c>
      <c r="K69" s="34">
        <v>494</v>
      </c>
      <c r="L69" s="36">
        <f t="shared" si="10"/>
        <v>5.278905749091686</v>
      </c>
      <c r="M69" s="34">
        <v>0</v>
      </c>
      <c r="N69" s="36">
        <f t="shared" si="11"/>
        <v>0</v>
      </c>
      <c r="O69" s="34">
        <v>4858</v>
      </c>
      <c r="P69" s="34">
        <v>2325</v>
      </c>
      <c r="Q69" s="36">
        <f t="shared" si="12"/>
        <v>51.91280188074375</v>
      </c>
      <c r="R69" s="34" t="s">
        <v>135</v>
      </c>
      <c r="S69" s="34"/>
      <c r="T69" s="34"/>
      <c r="U69" s="34"/>
    </row>
    <row r="70" spans="1:21" ht="13.5">
      <c r="A70" s="31" t="s">
        <v>1</v>
      </c>
      <c r="B70" s="32" t="s">
        <v>123</v>
      </c>
      <c r="C70" s="33" t="s">
        <v>124</v>
      </c>
      <c r="D70" s="34">
        <f t="shared" si="0"/>
        <v>10921</v>
      </c>
      <c r="E70" s="35">
        <f t="shared" si="13"/>
        <v>3522</v>
      </c>
      <c r="F70" s="36">
        <f t="shared" si="8"/>
        <v>32.24979397491072</v>
      </c>
      <c r="G70" s="34">
        <v>3522</v>
      </c>
      <c r="H70" s="34">
        <v>0</v>
      </c>
      <c r="I70" s="35">
        <f t="shared" si="14"/>
        <v>7399</v>
      </c>
      <c r="J70" s="36">
        <f t="shared" si="9"/>
        <v>67.75020602508928</v>
      </c>
      <c r="K70" s="34">
        <v>0</v>
      </c>
      <c r="L70" s="36">
        <f t="shared" si="10"/>
        <v>0</v>
      </c>
      <c r="M70" s="34">
        <v>0</v>
      </c>
      <c r="N70" s="36">
        <f t="shared" si="11"/>
        <v>0</v>
      </c>
      <c r="O70" s="34">
        <v>7399</v>
      </c>
      <c r="P70" s="34">
        <v>523</v>
      </c>
      <c r="Q70" s="36">
        <f t="shared" si="12"/>
        <v>67.75020602508928</v>
      </c>
      <c r="R70" s="34" t="s">
        <v>135</v>
      </c>
      <c r="S70" s="34"/>
      <c r="T70" s="34"/>
      <c r="U70" s="34"/>
    </row>
    <row r="71" spans="1:21" ht="13.5">
      <c r="A71" s="31" t="s">
        <v>1</v>
      </c>
      <c r="B71" s="32" t="s">
        <v>125</v>
      </c>
      <c r="C71" s="33" t="s">
        <v>126</v>
      </c>
      <c r="D71" s="34">
        <f>E71+I71</f>
        <v>10290</v>
      </c>
      <c r="E71" s="35">
        <f t="shared" si="13"/>
        <v>4385</v>
      </c>
      <c r="F71" s="36">
        <f t="shared" si="8"/>
        <v>42.61418853255588</v>
      </c>
      <c r="G71" s="34">
        <v>4385</v>
      </c>
      <c r="H71" s="34">
        <v>0</v>
      </c>
      <c r="I71" s="35">
        <f t="shared" si="14"/>
        <v>5905</v>
      </c>
      <c r="J71" s="36">
        <f t="shared" si="9"/>
        <v>57.38581146744413</v>
      </c>
      <c r="K71" s="34">
        <v>0</v>
      </c>
      <c r="L71" s="36">
        <f t="shared" si="10"/>
        <v>0</v>
      </c>
      <c r="M71" s="34">
        <v>0</v>
      </c>
      <c r="N71" s="36">
        <f t="shared" si="11"/>
        <v>0</v>
      </c>
      <c r="O71" s="34">
        <v>5905</v>
      </c>
      <c r="P71" s="34">
        <v>876</v>
      </c>
      <c r="Q71" s="36">
        <f t="shared" si="12"/>
        <v>57.38581146744413</v>
      </c>
      <c r="R71" s="34" t="s">
        <v>135</v>
      </c>
      <c r="S71" s="34"/>
      <c r="T71" s="34"/>
      <c r="U71" s="34"/>
    </row>
    <row r="72" spans="1:21" ht="13.5">
      <c r="A72" s="31" t="s">
        <v>1</v>
      </c>
      <c r="B72" s="32" t="s">
        <v>127</v>
      </c>
      <c r="C72" s="33" t="s">
        <v>128</v>
      </c>
      <c r="D72" s="34">
        <f>E72+I72</f>
        <v>9978</v>
      </c>
      <c r="E72" s="35">
        <f t="shared" si="13"/>
        <v>3861</v>
      </c>
      <c r="F72" s="36">
        <f t="shared" si="8"/>
        <v>38.69512928442574</v>
      </c>
      <c r="G72" s="34">
        <v>3861</v>
      </c>
      <c r="H72" s="34">
        <v>0</v>
      </c>
      <c r="I72" s="35">
        <f t="shared" si="14"/>
        <v>6117</v>
      </c>
      <c r="J72" s="36">
        <f t="shared" si="9"/>
        <v>61.30487071557427</v>
      </c>
      <c r="K72" s="34">
        <v>73</v>
      </c>
      <c r="L72" s="36">
        <f t="shared" si="10"/>
        <v>0.7316095409901784</v>
      </c>
      <c r="M72" s="34">
        <v>0</v>
      </c>
      <c r="N72" s="36">
        <f t="shared" si="11"/>
        <v>0</v>
      </c>
      <c r="O72" s="34">
        <v>6044</v>
      </c>
      <c r="P72" s="34">
        <v>2052</v>
      </c>
      <c r="Q72" s="36">
        <f t="shared" si="12"/>
        <v>60.57326117458408</v>
      </c>
      <c r="R72" s="34" t="s">
        <v>135</v>
      </c>
      <c r="S72" s="34"/>
      <c r="T72" s="34"/>
      <c r="U72" s="34"/>
    </row>
    <row r="73" spans="1:21" ht="13.5">
      <c r="A73" s="31" t="s">
        <v>1</v>
      </c>
      <c r="B73" s="32" t="s">
        <v>129</v>
      </c>
      <c r="C73" s="33" t="s">
        <v>130</v>
      </c>
      <c r="D73" s="34">
        <f>E73+I73</f>
        <v>7897</v>
      </c>
      <c r="E73" s="35">
        <f t="shared" si="13"/>
        <v>2928</v>
      </c>
      <c r="F73" s="36">
        <f t="shared" si="8"/>
        <v>37.077371153602634</v>
      </c>
      <c r="G73" s="34">
        <v>2921</v>
      </c>
      <c r="H73" s="34">
        <v>7</v>
      </c>
      <c r="I73" s="35">
        <f t="shared" si="14"/>
        <v>4969</v>
      </c>
      <c r="J73" s="36">
        <f t="shared" si="9"/>
        <v>62.922628846397366</v>
      </c>
      <c r="K73" s="34">
        <v>0</v>
      </c>
      <c r="L73" s="36">
        <f t="shared" si="10"/>
        <v>0</v>
      </c>
      <c r="M73" s="34">
        <v>0</v>
      </c>
      <c r="N73" s="36">
        <f t="shared" si="11"/>
        <v>0</v>
      </c>
      <c r="O73" s="34">
        <v>4969</v>
      </c>
      <c r="P73" s="34">
        <v>1192</v>
      </c>
      <c r="Q73" s="36">
        <f t="shared" si="12"/>
        <v>62.922628846397366</v>
      </c>
      <c r="R73" s="34" t="s">
        <v>135</v>
      </c>
      <c r="S73" s="34"/>
      <c r="T73" s="34"/>
      <c r="U73" s="34"/>
    </row>
    <row r="74" spans="1:21" ht="13.5">
      <c r="A74" s="31" t="s">
        <v>1</v>
      </c>
      <c r="B74" s="32" t="s">
        <v>131</v>
      </c>
      <c r="C74" s="33" t="s">
        <v>132</v>
      </c>
      <c r="D74" s="34">
        <f>E74+I74</f>
        <v>1695</v>
      </c>
      <c r="E74" s="35">
        <f t="shared" si="13"/>
        <v>1232</v>
      </c>
      <c r="F74" s="36">
        <f t="shared" si="8"/>
        <v>72.68436578171091</v>
      </c>
      <c r="G74" s="34">
        <v>1055</v>
      </c>
      <c r="H74" s="34">
        <v>177</v>
      </c>
      <c r="I74" s="35">
        <f t="shared" si="14"/>
        <v>463</v>
      </c>
      <c r="J74" s="36">
        <f t="shared" si="9"/>
        <v>27.315634218289087</v>
      </c>
      <c r="K74" s="34">
        <v>0</v>
      </c>
      <c r="L74" s="36">
        <f t="shared" si="10"/>
        <v>0</v>
      </c>
      <c r="M74" s="34">
        <v>0</v>
      </c>
      <c r="N74" s="36">
        <f t="shared" si="11"/>
        <v>0</v>
      </c>
      <c r="O74" s="34">
        <v>463</v>
      </c>
      <c r="P74" s="34">
        <v>292</v>
      </c>
      <c r="Q74" s="36">
        <f t="shared" si="12"/>
        <v>27.315634218289087</v>
      </c>
      <c r="R74" s="34" t="s">
        <v>135</v>
      </c>
      <c r="S74" s="34"/>
      <c r="T74" s="34"/>
      <c r="U74" s="34"/>
    </row>
    <row r="75" spans="1:21" ht="13.5">
      <c r="A75" s="31" t="s">
        <v>1</v>
      </c>
      <c r="B75" s="32" t="s">
        <v>133</v>
      </c>
      <c r="C75" s="33" t="s">
        <v>134</v>
      </c>
      <c r="D75" s="34">
        <f>E75+I75</f>
        <v>4874</v>
      </c>
      <c r="E75" s="35">
        <f t="shared" si="13"/>
        <v>1531</v>
      </c>
      <c r="F75" s="36">
        <f t="shared" si="8"/>
        <v>31.411571604431675</v>
      </c>
      <c r="G75" s="34">
        <v>1511</v>
      </c>
      <c r="H75" s="34">
        <v>20</v>
      </c>
      <c r="I75" s="35">
        <f t="shared" si="14"/>
        <v>3343</v>
      </c>
      <c r="J75" s="36">
        <f t="shared" si="9"/>
        <v>68.58842839556833</v>
      </c>
      <c r="K75" s="34">
        <v>0</v>
      </c>
      <c r="L75" s="36">
        <f t="shared" si="10"/>
        <v>0</v>
      </c>
      <c r="M75" s="34">
        <v>0</v>
      </c>
      <c r="N75" s="36">
        <f t="shared" si="11"/>
        <v>0</v>
      </c>
      <c r="O75" s="34">
        <v>3343</v>
      </c>
      <c r="P75" s="34">
        <v>532</v>
      </c>
      <c r="Q75" s="36">
        <f t="shared" si="12"/>
        <v>68.58842839556833</v>
      </c>
      <c r="R75" s="34" t="s">
        <v>135</v>
      </c>
      <c r="S75" s="34"/>
      <c r="T75" s="34"/>
      <c r="U75" s="34"/>
    </row>
    <row r="76" spans="1:21" ht="13.5">
      <c r="A76" s="63" t="s">
        <v>136</v>
      </c>
      <c r="B76" s="64"/>
      <c r="C76" s="65"/>
      <c r="D76" s="34">
        <f>SUM(D7:D75)</f>
        <v>1862307</v>
      </c>
      <c r="E76" s="34">
        <f aca="true" t="shared" si="15" ref="E76:P76">SUM(E7:E75)</f>
        <v>432131</v>
      </c>
      <c r="F76" s="36">
        <f t="shared" si="8"/>
        <v>23.204068931706747</v>
      </c>
      <c r="G76" s="34">
        <f t="shared" si="15"/>
        <v>430853</v>
      </c>
      <c r="H76" s="34">
        <f t="shared" si="15"/>
        <v>1278</v>
      </c>
      <c r="I76" s="34">
        <f t="shared" si="15"/>
        <v>1430176</v>
      </c>
      <c r="J76" s="36">
        <f t="shared" si="9"/>
        <v>76.79593106829326</v>
      </c>
      <c r="K76" s="34">
        <f t="shared" si="15"/>
        <v>414979</v>
      </c>
      <c r="L76" s="36">
        <f t="shared" si="10"/>
        <v>22.283060741327827</v>
      </c>
      <c r="M76" s="34">
        <f t="shared" si="15"/>
        <v>29066</v>
      </c>
      <c r="N76" s="36">
        <f t="shared" si="11"/>
        <v>1.5607523356782744</v>
      </c>
      <c r="O76" s="34">
        <f t="shared" si="15"/>
        <v>986131</v>
      </c>
      <c r="P76" s="34">
        <f t="shared" si="15"/>
        <v>463406</v>
      </c>
      <c r="Q76" s="36">
        <f t="shared" si="12"/>
        <v>52.95211799128715</v>
      </c>
      <c r="R76" s="34">
        <f>COUNTIF(R7:R75,"○")</f>
        <v>66</v>
      </c>
      <c r="S76" s="34">
        <f>COUNTIF(S7:S75,"○")</f>
        <v>1</v>
      </c>
      <c r="T76" s="34">
        <f>COUNTIF(T7:T75,"○")</f>
        <v>0</v>
      </c>
      <c r="U76" s="34">
        <f>COUNTIF(U7:U75,"○")</f>
        <v>2</v>
      </c>
    </row>
  </sheetData>
  <mergeCells count="19">
    <mergeCell ref="A76:C7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137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139</v>
      </c>
      <c r="B2" s="44" t="s">
        <v>177</v>
      </c>
      <c r="C2" s="47" t="s">
        <v>178</v>
      </c>
      <c r="D2" s="14" t="s">
        <v>140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179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141</v>
      </c>
      <c r="E3" s="69" t="s">
        <v>142</v>
      </c>
      <c r="F3" s="71"/>
      <c r="G3" s="72"/>
      <c r="H3" s="66" t="s">
        <v>143</v>
      </c>
      <c r="I3" s="67"/>
      <c r="J3" s="68"/>
      <c r="K3" s="69" t="s">
        <v>144</v>
      </c>
      <c r="L3" s="67"/>
      <c r="M3" s="68"/>
      <c r="N3" s="26" t="s">
        <v>141</v>
      </c>
      <c r="O3" s="17" t="s">
        <v>145</v>
      </c>
      <c r="P3" s="24"/>
      <c r="Q3" s="24"/>
      <c r="R3" s="24"/>
      <c r="S3" s="24"/>
      <c r="T3" s="25"/>
      <c r="U3" s="17" t="s">
        <v>146</v>
      </c>
      <c r="V3" s="24"/>
      <c r="W3" s="24"/>
      <c r="X3" s="24"/>
      <c r="Y3" s="24"/>
      <c r="Z3" s="25"/>
      <c r="AA3" s="17" t="s">
        <v>147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141</v>
      </c>
      <c r="F4" s="18" t="s">
        <v>180</v>
      </c>
      <c r="G4" s="18" t="s">
        <v>181</v>
      </c>
      <c r="H4" s="26" t="s">
        <v>141</v>
      </c>
      <c r="I4" s="18" t="s">
        <v>180</v>
      </c>
      <c r="J4" s="18" t="s">
        <v>181</v>
      </c>
      <c r="K4" s="26" t="s">
        <v>141</v>
      </c>
      <c r="L4" s="18" t="s">
        <v>180</v>
      </c>
      <c r="M4" s="18" t="s">
        <v>181</v>
      </c>
      <c r="N4" s="27"/>
      <c r="O4" s="26" t="s">
        <v>141</v>
      </c>
      <c r="P4" s="18" t="s">
        <v>182</v>
      </c>
      <c r="Q4" s="18" t="s">
        <v>183</v>
      </c>
      <c r="R4" s="18" t="s">
        <v>184</v>
      </c>
      <c r="S4" s="18" t="s">
        <v>185</v>
      </c>
      <c r="T4" s="18" t="s">
        <v>186</v>
      </c>
      <c r="U4" s="26" t="s">
        <v>141</v>
      </c>
      <c r="V4" s="18" t="s">
        <v>182</v>
      </c>
      <c r="W4" s="18" t="s">
        <v>183</v>
      </c>
      <c r="X4" s="18" t="s">
        <v>184</v>
      </c>
      <c r="Y4" s="18" t="s">
        <v>185</v>
      </c>
      <c r="Z4" s="18" t="s">
        <v>186</v>
      </c>
      <c r="AA4" s="26" t="s">
        <v>141</v>
      </c>
      <c r="AB4" s="18" t="s">
        <v>180</v>
      </c>
      <c r="AC4" s="18" t="s">
        <v>181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J6" s="19" t="s">
        <v>187</v>
      </c>
      <c r="K6" s="19" t="s">
        <v>187</v>
      </c>
      <c r="L6" s="19" t="s">
        <v>187</v>
      </c>
      <c r="M6" s="19" t="s">
        <v>187</v>
      </c>
      <c r="N6" s="19" t="s">
        <v>187</v>
      </c>
      <c r="O6" s="19" t="s">
        <v>187</v>
      </c>
      <c r="P6" s="19" t="s">
        <v>187</v>
      </c>
      <c r="Q6" s="19" t="s">
        <v>187</v>
      </c>
      <c r="R6" s="19" t="s">
        <v>187</v>
      </c>
      <c r="S6" s="19" t="s">
        <v>187</v>
      </c>
      <c r="T6" s="19" t="s">
        <v>187</v>
      </c>
      <c r="U6" s="19" t="s">
        <v>187</v>
      </c>
      <c r="V6" s="19" t="s">
        <v>187</v>
      </c>
      <c r="W6" s="19" t="s">
        <v>187</v>
      </c>
      <c r="X6" s="19" t="s">
        <v>187</v>
      </c>
      <c r="Y6" s="19" t="s">
        <v>187</v>
      </c>
      <c r="Z6" s="19" t="s">
        <v>187</v>
      </c>
      <c r="AA6" s="19" t="s">
        <v>187</v>
      </c>
      <c r="AB6" s="19" t="s">
        <v>187</v>
      </c>
      <c r="AC6" s="19" t="s">
        <v>187</v>
      </c>
    </row>
    <row r="7" spans="1:29" ht="13.5">
      <c r="A7" s="31" t="s">
        <v>1</v>
      </c>
      <c r="B7" s="32" t="s">
        <v>2</v>
      </c>
      <c r="C7" s="33" t="s">
        <v>3</v>
      </c>
      <c r="D7" s="34">
        <f aca="true" t="shared" si="0" ref="D7:D70">E7+H7+K7</f>
        <v>53054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15</v>
      </c>
      <c r="I7" s="34">
        <v>15</v>
      </c>
      <c r="J7" s="34">
        <v>0</v>
      </c>
      <c r="K7" s="34">
        <f aca="true" t="shared" si="3" ref="K7:K70">L7+M7</f>
        <v>53039</v>
      </c>
      <c r="L7" s="34">
        <v>16316</v>
      </c>
      <c r="M7" s="34">
        <v>36723</v>
      </c>
      <c r="N7" s="34">
        <f aca="true" t="shared" si="4" ref="N7:N70">O7+U7+AA7</f>
        <v>53054</v>
      </c>
      <c r="O7" s="34">
        <f aca="true" t="shared" si="5" ref="O7:O70">SUM(P7:T7)</f>
        <v>16331</v>
      </c>
      <c r="P7" s="34">
        <v>9593</v>
      </c>
      <c r="Q7" s="34">
        <v>0</v>
      </c>
      <c r="R7" s="34">
        <v>6738</v>
      </c>
      <c r="S7" s="34">
        <v>0</v>
      </c>
      <c r="T7" s="34">
        <v>0</v>
      </c>
      <c r="U7" s="34">
        <f aca="true" t="shared" si="6" ref="U7:U70">SUM(V7:Z7)</f>
        <v>36723</v>
      </c>
      <c r="V7" s="34">
        <v>18244</v>
      </c>
      <c r="W7" s="34">
        <v>0</v>
      </c>
      <c r="X7" s="34">
        <v>18479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1</v>
      </c>
      <c r="B8" s="32" t="s">
        <v>4</v>
      </c>
      <c r="C8" s="33" t="s">
        <v>5</v>
      </c>
      <c r="D8" s="34">
        <f t="shared" si="0"/>
        <v>95211</v>
      </c>
      <c r="E8" s="34">
        <f t="shared" si="1"/>
        <v>0</v>
      </c>
      <c r="F8" s="34">
        <v>0</v>
      </c>
      <c r="G8" s="34">
        <v>0</v>
      </c>
      <c r="H8" s="34">
        <f t="shared" si="2"/>
        <v>35048</v>
      </c>
      <c r="I8" s="34">
        <v>35048</v>
      </c>
      <c r="J8" s="34">
        <v>0</v>
      </c>
      <c r="K8" s="34">
        <f t="shared" si="3"/>
        <v>60163</v>
      </c>
      <c r="L8" s="34">
        <v>1738</v>
      </c>
      <c r="M8" s="34">
        <v>58425</v>
      </c>
      <c r="N8" s="34">
        <f t="shared" si="4"/>
        <v>95211</v>
      </c>
      <c r="O8" s="34">
        <f t="shared" si="5"/>
        <v>36786</v>
      </c>
      <c r="P8" s="34">
        <v>20475</v>
      </c>
      <c r="Q8" s="34">
        <v>15619</v>
      </c>
      <c r="R8" s="34">
        <v>692</v>
      </c>
      <c r="S8" s="34">
        <v>0</v>
      </c>
      <c r="T8" s="34">
        <v>0</v>
      </c>
      <c r="U8" s="34">
        <f t="shared" si="6"/>
        <v>58425</v>
      </c>
      <c r="V8" s="34">
        <v>47868</v>
      </c>
      <c r="W8" s="34">
        <v>0</v>
      </c>
      <c r="X8" s="34">
        <v>10557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1</v>
      </c>
      <c r="B9" s="32" t="s">
        <v>6</v>
      </c>
      <c r="C9" s="33" t="s">
        <v>7</v>
      </c>
      <c r="D9" s="34">
        <f t="shared" si="0"/>
        <v>53263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53263</v>
      </c>
      <c r="L9" s="34">
        <v>14413</v>
      </c>
      <c r="M9" s="34">
        <v>38850</v>
      </c>
      <c r="N9" s="34">
        <f t="shared" si="4"/>
        <v>53263</v>
      </c>
      <c r="O9" s="34">
        <f t="shared" si="5"/>
        <v>14413</v>
      </c>
      <c r="P9" s="34">
        <v>14413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38850</v>
      </c>
      <c r="V9" s="34">
        <v>38850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</v>
      </c>
      <c r="B10" s="32" t="s">
        <v>8</v>
      </c>
      <c r="C10" s="33" t="s">
        <v>9</v>
      </c>
      <c r="D10" s="34">
        <f t="shared" si="0"/>
        <v>45562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45562</v>
      </c>
      <c r="L10" s="34">
        <v>16971</v>
      </c>
      <c r="M10" s="34">
        <v>28591</v>
      </c>
      <c r="N10" s="34">
        <f t="shared" si="4"/>
        <v>45562</v>
      </c>
      <c r="O10" s="34">
        <f t="shared" si="5"/>
        <v>16971</v>
      </c>
      <c r="P10" s="34">
        <v>16971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28591</v>
      </c>
      <c r="V10" s="34">
        <v>28591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1</v>
      </c>
      <c r="B11" s="32" t="s">
        <v>10</v>
      </c>
      <c r="C11" s="33" t="s">
        <v>11</v>
      </c>
      <c r="D11" s="34">
        <f t="shared" si="0"/>
        <v>36798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36798</v>
      </c>
      <c r="L11" s="34">
        <v>10971</v>
      </c>
      <c r="M11" s="34">
        <v>25827</v>
      </c>
      <c r="N11" s="34">
        <f t="shared" si="4"/>
        <v>36798</v>
      </c>
      <c r="O11" s="34">
        <f t="shared" si="5"/>
        <v>10971</v>
      </c>
      <c r="P11" s="34">
        <v>10971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25827</v>
      </c>
      <c r="V11" s="34">
        <v>0</v>
      </c>
      <c r="W11" s="34">
        <v>0</v>
      </c>
      <c r="X11" s="34">
        <v>25827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1</v>
      </c>
      <c r="B12" s="32" t="s">
        <v>12</v>
      </c>
      <c r="C12" s="33" t="s">
        <v>13</v>
      </c>
      <c r="D12" s="34">
        <f t="shared" si="0"/>
        <v>44199</v>
      </c>
      <c r="E12" s="34">
        <f t="shared" si="1"/>
        <v>6256</v>
      </c>
      <c r="F12" s="34">
        <v>6256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37943</v>
      </c>
      <c r="L12" s="34">
        <v>13599</v>
      </c>
      <c r="M12" s="34">
        <v>24344</v>
      </c>
      <c r="N12" s="34">
        <f t="shared" si="4"/>
        <v>44199</v>
      </c>
      <c r="O12" s="34">
        <f t="shared" si="5"/>
        <v>19855</v>
      </c>
      <c r="P12" s="34">
        <v>19855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24344</v>
      </c>
      <c r="V12" s="34">
        <v>24344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</v>
      </c>
      <c r="B13" s="32" t="s">
        <v>14</v>
      </c>
      <c r="C13" s="33" t="s">
        <v>15</v>
      </c>
      <c r="D13" s="34">
        <f t="shared" si="0"/>
        <v>55804</v>
      </c>
      <c r="E13" s="34">
        <f t="shared" si="1"/>
        <v>0</v>
      </c>
      <c r="F13" s="34">
        <v>0</v>
      </c>
      <c r="G13" s="34">
        <v>0</v>
      </c>
      <c r="H13" s="34">
        <f t="shared" si="2"/>
        <v>275</v>
      </c>
      <c r="I13" s="34">
        <v>275</v>
      </c>
      <c r="J13" s="34">
        <v>0</v>
      </c>
      <c r="K13" s="34">
        <f t="shared" si="3"/>
        <v>55529</v>
      </c>
      <c r="L13" s="34">
        <v>22258</v>
      </c>
      <c r="M13" s="34">
        <v>33271</v>
      </c>
      <c r="N13" s="34">
        <f t="shared" si="4"/>
        <v>56066</v>
      </c>
      <c r="O13" s="34">
        <f t="shared" si="5"/>
        <v>22533</v>
      </c>
      <c r="P13" s="34">
        <v>22533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33271</v>
      </c>
      <c r="V13" s="34">
        <v>33271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262</v>
      </c>
      <c r="AB13" s="34">
        <v>262</v>
      </c>
      <c r="AC13" s="34">
        <v>0</v>
      </c>
    </row>
    <row r="14" spans="1:29" ht="13.5">
      <c r="A14" s="31" t="s">
        <v>1</v>
      </c>
      <c r="B14" s="32" t="s">
        <v>16</v>
      </c>
      <c r="C14" s="33" t="s">
        <v>17</v>
      </c>
      <c r="D14" s="34">
        <f t="shared" si="0"/>
        <v>21263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21263</v>
      </c>
      <c r="L14" s="34">
        <v>9753</v>
      </c>
      <c r="M14" s="34">
        <v>11510</v>
      </c>
      <c r="N14" s="34">
        <f t="shared" si="4"/>
        <v>21370</v>
      </c>
      <c r="O14" s="34">
        <f t="shared" si="5"/>
        <v>9753</v>
      </c>
      <c r="P14" s="34">
        <v>9753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11510</v>
      </c>
      <c r="V14" s="34">
        <v>5836</v>
      </c>
      <c r="W14" s="34">
        <v>0</v>
      </c>
      <c r="X14" s="34">
        <v>5674</v>
      </c>
      <c r="Y14" s="34">
        <v>0</v>
      </c>
      <c r="Z14" s="34">
        <v>0</v>
      </c>
      <c r="AA14" s="34">
        <f t="shared" si="7"/>
        <v>107</v>
      </c>
      <c r="AB14" s="34">
        <v>107</v>
      </c>
      <c r="AC14" s="34">
        <v>0</v>
      </c>
    </row>
    <row r="15" spans="1:29" ht="13.5">
      <c r="A15" s="31" t="s">
        <v>1</v>
      </c>
      <c r="B15" s="32" t="s">
        <v>18</v>
      </c>
      <c r="C15" s="33" t="s">
        <v>19</v>
      </c>
      <c r="D15" s="34">
        <f t="shared" si="0"/>
        <v>12839</v>
      </c>
      <c r="E15" s="34">
        <f t="shared" si="1"/>
        <v>6414</v>
      </c>
      <c r="F15" s="34">
        <v>6414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6425</v>
      </c>
      <c r="L15" s="34">
        <v>0</v>
      </c>
      <c r="M15" s="34">
        <v>6425</v>
      </c>
      <c r="N15" s="34">
        <f t="shared" si="4"/>
        <v>12839</v>
      </c>
      <c r="O15" s="34">
        <f t="shared" si="5"/>
        <v>6414</v>
      </c>
      <c r="P15" s="34">
        <v>0</v>
      </c>
      <c r="Q15" s="34">
        <v>0</v>
      </c>
      <c r="R15" s="34">
        <v>6414</v>
      </c>
      <c r="S15" s="34">
        <v>0</v>
      </c>
      <c r="T15" s="34">
        <v>0</v>
      </c>
      <c r="U15" s="34">
        <f t="shared" si="6"/>
        <v>6425</v>
      </c>
      <c r="V15" s="34">
        <v>0</v>
      </c>
      <c r="W15" s="34">
        <v>0</v>
      </c>
      <c r="X15" s="34">
        <v>6425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1</v>
      </c>
      <c r="B16" s="32" t="s">
        <v>20</v>
      </c>
      <c r="C16" s="33" t="s">
        <v>21</v>
      </c>
      <c r="D16" s="34">
        <f t="shared" si="0"/>
        <v>18495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18495</v>
      </c>
      <c r="L16" s="34">
        <v>7707</v>
      </c>
      <c r="M16" s="34">
        <v>10788</v>
      </c>
      <c r="N16" s="34">
        <f t="shared" si="4"/>
        <v>18835</v>
      </c>
      <c r="O16" s="34">
        <f t="shared" si="5"/>
        <v>7707</v>
      </c>
      <c r="P16" s="34">
        <v>7707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11128</v>
      </c>
      <c r="V16" s="34">
        <v>10788</v>
      </c>
      <c r="W16" s="34">
        <v>0</v>
      </c>
      <c r="X16" s="34">
        <v>340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1</v>
      </c>
      <c r="B17" s="32" t="s">
        <v>22</v>
      </c>
      <c r="C17" s="33" t="s">
        <v>23</v>
      </c>
      <c r="D17" s="34">
        <f t="shared" si="0"/>
        <v>9571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9571</v>
      </c>
      <c r="L17" s="34">
        <v>4409</v>
      </c>
      <c r="M17" s="34">
        <v>5162</v>
      </c>
      <c r="N17" s="34">
        <f t="shared" si="4"/>
        <v>9571</v>
      </c>
      <c r="O17" s="34">
        <f t="shared" si="5"/>
        <v>4409</v>
      </c>
      <c r="P17" s="34">
        <v>0</v>
      </c>
      <c r="Q17" s="34">
        <v>0</v>
      </c>
      <c r="R17" s="34">
        <v>4409</v>
      </c>
      <c r="S17" s="34">
        <v>0</v>
      </c>
      <c r="T17" s="34">
        <v>0</v>
      </c>
      <c r="U17" s="34">
        <f t="shared" si="6"/>
        <v>5162</v>
      </c>
      <c r="V17" s="34">
        <v>0</v>
      </c>
      <c r="W17" s="34">
        <v>0</v>
      </c>
      <c r="X17" s="34">
        <v>5162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1</v>
      </c>
      <c r="B18" s="32" t="s">
        <v>24</v>
      </c>
      <c r="C18" s="33" t="s">
        <v>25</v>
      </c>
      <c r="D18" s="34">
        <f t="shared" si="0"/>
        <v>12253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12253</v>
      </c>
      <c r="L18" s="34">
        <v>7146</v>
      </c>
      <c r="M18" s="34">
        <v>5107</v>
      </c>
      <c r="N18" s="34">
        <f t="shared" si="4"/>
        <v>12253</v>
      </c>
      <c r="O18" s="34">
        <f t="shared" si="5"/>
        <v>7146</v>
      </c>
      <c r="P18" s="34">
        <v>7146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5107</v>
      </c>
      <c r="V18" s="34">
        <v>5107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1</v>
      </c>
      <c r="B19" s="32" t="s">
        <v>26</v>
      </c>
      <c r="C19" s="33" t="s">
        <v>27</v>
      </c>
      <c r="D19" s="34">
        <f t="shared" si="0"/>
        <v>20214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20214</v>
      </c>
      <c r="L19" s="34">
        <v>8391</v>
      </c>
      <c r="M19" s="34">
        <v>11823</v>
      </c>
      <c r="N19" s="34">
        <f t="shared" si="4"/>
        <v>20214</v>
      </c>
      <c r="O19" s="34">
        <f t="shared" si="5"/>
        <v>8391</v>
      </c>
      <c r="P19" s="34">
        <v>8391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11823</v>
      </c>
      <c r="V19" s="34">
        <v>11823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1</v>
      </c>
      <c r="B20" s="32" t="s">
        <v>28</v>
      </c>
      <c r="C20" s="33" t="s">
        <v>29</v>
      </c>
      <c r="D20" s="34">
        <f t="shared" si="0"/>
        <v>5547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5547</v>
      </c>
      <c r="L20" s="34">
        <v>2686</v>
      </c>
      <c r="M20" s="34">
        <v>2861</v>
      </c>
      <c r="N20" s="34">
        <f t="shared" si="4"/>
        <v>5547</v>
      </c>
      <c r="O20" s="34">
        <f t="shared" si="5"/>
        <v>2686</v>
      </c>
      <c r="P20" s="34">
        <v>0</v>
      </c>
      <c r="Q20" s="34">
        <v>0</v>
      </c>
      <c r="R20" s="34">
        <v>2686</v>
      </c>
      <c r="S20" s="34">
        <v>0</v>
      </c>
      <c r="T20" s="34">
        <v>0</v>
      </c>
      <c r="U20" s="34">
        <f t="shared" si="6"/>
        <v>2861</v>
      </c>
      <c r="V20" s="34">
        <v>0</v>
      </c>
      <c r="W20" s="34">
        <v>0</v>
      </c>
      <c r="X20" s="34">
        <v>2861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1</v>
      </c>
      <c r="B21" s="32" t="s">
        <v>30</v>
      </c>
      <c r="C21" s="33" t="s">
        <v>31</v>
      </c>
      <c r="D21" s="34">
        <f t="shared" si="0"/>
        <v>8503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8503</v>
      </c>
      <c r="L21" s="34">
        <v>901</v>
      </c>
      <c r="M21" s="34">
        <v>7602</v>
      </c>
      <c r="N21" s="34">
        <f t="shared" si="4"/>
        <v>8503</v>
      </c>
      <c r="O21" s="34">
        <f t="shared" si="5"/>
        <v>901</v>
      </c>
      <c r="P21" s="34">
        <v>0</v>
      </c>
      <c r="Q21" s="34">
        <v>0</v>
      </c>
      <c r="R21" s="34">
        <v>901</v>
      </c>
      <c r="S21" s="34">
        <v>0</v>
      </c>
      <c r="T21" s="34">
        <v>0</v>
      </c>
      <c r="U21" s="34">
        <f t="shared" si="6"/>
        <v>7602</v>
      </c>
      <c r="V21" s="34">
        <v>0</v>
      </c>
      <c r="W21" s="34">
        <v>0</v>
      </c>
      <c r="X21" s="34">
        <v>7602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1</v>
      </c>
      <c r="B22" s="32" t="s">
        <v>32</v>
      </c>
      <c r="C22" s="33" t="s">
        <v>33</v>
      </c>
      <c r="D22" s="34">
        <f t="shared" si="0"/>
        <v>994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994</v>
      </c>
      <c r="L22" s="34">
        <v>146</v>
      </c>
      <c r="M22" s="34">
        <v>848</v>
      </c>
      <c r="N22" s="34">
        <f t="shared" si="4"/>
        <v>994</v>
      </c>
      <c r="O22" s="34">
        <f t="shared" si="5"/>
        <v>146</v>
      </c>
      <c r="P22" s="34">
        <v>0</v>
      </c>
      <c r="Q22" s="34">
        <v>0</v>
      </c>
      <c r="R22" s="34">
        <v>146</v>
      </c>
      <c r="S22" s="34">
        <v>0</v>
      </c>
      <c r="T22" s="34">
        <v>0</v>
      </c>
      <c r="U22" s="34">
        <f t="shared" si="6"/>
        <v>848</v>
      </c>
      <c r="V22" s="34">
        <v>0</v>
      </c>
      <c r="W22" s="34">
        <v>0</v>
      </c>
      <c r="X22" s="34">
        <v>848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1</v>
      </c>
      <c r="B23" s="32" t="s">
        <v>34</v>
      </c>
      <c r="C23" s="33" t="s">
        <v>35</v>
      </c>
      <c r="D23" s="34">
        <f t="shared" si="0"/>
        <v>3382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3382</v>
      </c>
      <c r="L23" s="34">
        <v>1620</v>
      </c>
      <c r="M23" s="34">
        <v>1762</v>
      </c>
      <c r="N23" s="34">
        <f t="shared" si="4"/>
        <v>3382</v>
      </c>
      <c r="O23" s="34">
        <f t="shared" si="5"/>
        <v>1620</v>
      </c>
      <c r="P23" s="34">
        <v>0</v>
      </c>
      <c r="Q23" s="34">
        <v>0</v>
      </c>
      <c r="R23" s="34">
        <v>1620</v>
      </c>
      <c r="S23" s="34">
        <v>0</v>
      </c>
      <c r="T23" s="34">
        <v>0</v>
      </c>
      <c r="U23" s="34">
        <f t="shared" si="6"/>
        <v>1762</v>
      </c>
      <c r="V23" s="34">
        <v>0</v>
      </c>
      <c r="W23" s="34">
        <v>0</v>
      </c>
      <c r="X23" s="34">
        <v>1762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</v>
      </c>
      <c r="B24" s="32" t="s">
        <v>36</v>
      </c>
      <c r="C24" s="33" t="s">
        <v>37</v>
      </c>
      <c r="D24" s="34">
        <f t="shared" si="0"/>
        <v>3859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3859</v>
      </c>
      <c r="L24" s="34">
        <v>1374</v>
      </c>
      <c r="M24" s="34">
        <v>2485</v>
      </c>
      <c r="N24" s="34">
        <f t="shared" si="4"/>
        <v>3859</v>
      </c>
      <c r="O24" s="34">
        <f t="shared" si="5"/>
        <v>1374</v>
      </c>
      <c r="P24" s="34">
        <v>0</v>
      </c>
      <c r="Q24" s="34">
        <v>0</v>
      </c>
      <c r="R24" s="34">
        <v>1374</v>
      </c>
      <c r="S24" s="34">
        <v>0</v>
      </c>
      <c r="T24" s="34">
        <v>0</v>
      </c>
      <c r="U24" s="34">
        <f t="shared" si="6"/>
        <v>2485</v>
      </c>
      <c r="V24" s="34">
        <v>0</v>
      </c>
      <c r="W24" s="34">
        <v>0</v>
      </c>
      <c r="X24" s="34">
        <v>2485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1</v>
      </c>
      <c r="B25" s="32" t="s">
        <v>38</v>
      </c>
      <c r="C25" s="33" t="s">
        <v>39</v>
      </c>
      <c r="D25" s="34">
        <f t="shared" si="0"/>
        <v>4249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4249</v>
      </c>
      <c r="L25" s="34">
        <v>1443</v>
      </c>
      <c r="M25" s="34">
        <v>2806</v>
      </c>
      <c r="N25" s="34">
        <f t="shared" si="4"/>
        <v>4249</v>
      </c>
      <c r="O25" s="34">
        <f t="shared" si="5"/>
        <v>1443</v>
      </c>
      <c r="P25" s="34">
        <v>0</v>
      </c>
      <c r="Q25" s="34">
        <v>0</v>
      </c>
      <c r="R25" s="34">
        <v>1443</v>
      </c>
      <c r="S25" s="34">
        <v>0</v>
      </c>
      <c r="T25" s="34">
        <v>0</v>
      </c>
      <c r="U25" s="34">
        <f t="shared" si="6"/>
        <v>2806</v>
      </c>
      <c r="V25" s="34">
        <v>0</v>
      </c>
      <c r="W25" s="34">
        <v>0</v>
      </c>
      <c r="X25" s="34">
        <v>2806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1</v>
      </c>
      <c r="B26" s="32" t="s">
        <v>40</v>
      </c>
      <c r="C26" s="33" t="s">
        <v>41</v>
      </c>
      <c r="D26" s="34">
        <f t="shared" si="0"/>
        <v>1978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1978</v>
      </c>
      <c r="L26" s="34">
        <v>1042</v>
      </c>
      <c r="M26" s="34">
        <v>936</v>
      </c>
      <c r="N26" s="34">
        <f t="shared" si="4"/>
        <v>1978</v>
      </c>
      <c r="O26" s="34">
        <f t="shared" si="5"/>
        <v>1042</v>
      </c>
      <c r="P26" s="34">
        <v>0</v>
      </c>
      <c r="Q26" s="34">
        <v>0</v>
      </c>
      <c r="R26" s="34">
        <v>1042</v>
      </c>
      <c r="S26" s="34">
        <v>0</v>
      </c>
      <c r="T26" s="34">
        <v>0</v>
      </c>
      <c r="U26" s="34">
        <f t="shared" si="6"/>
        <v>936</v>
      </c>
      <c r="V26" s="34">
        <v>0</v>
      </c>
      <c r="W26" s="34">
        <v>0</v>
      </c>
      <c r="X26" s="34">
        <v>936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1</v>
      </c>
      <c r="B27" s="32" t="s">
        <v>42</v>
      </c>
      <c r="C27" s="33" t="s">
        <v>161</v>
      </c>
      <c r="D27" s="34">
        <f t="shared" si="0"/>
        <v>2439</v>
      </c>
      <c r="E27" s="34">
        <f t="shared" si="1"/>
        <v>159</v>
      </c>
      <c r="F27" s="34">
        <v>159</v>
      </c>
      <c r="G27" s="34">
        <v>0</v>
      </c>
      <c r="H27" s="34">
        <f t="shared" si="2"/>
        <v>324</v>
      </c>
      <c r="I27" s="34">
        <v>0</v>
      </c>
      <c r="J27" s="34">
        <v>324</v>
      </c>
      <c r="K27" s="34">
        <f t="shared" si="3"/>
        <v>1956</v>
      </c>
      <c r="L27" s="34">
        <v>1791</v>
      </c>
      <c r="M27" s="34">
        <v>165</v>
      </c>
      <c r="N27" s="34">
        <f t="shared" si="4"/>
        <v>2479</v>
      </c>
      <c r="O27" s="34">
        <f t="shared" si="5"/>
        <v>1950</v>
      </c>
      <c r="P27" s="34">
        <v>0</v>
      </c>
      <c r="Q27" s="34">
        <v>159</v>
      </c>
      <c r="R27" s="34">
        <v>1791</v>
      </c>
      <c r="S27" s="34">
        <v>0</v>
      </c>
      <c r="T27" s="34">
        <v>0</v>
      </c>
      <c r="U27" s="34">
        <f t="shared" si="6"/>
        <v>489</v>
      </c>
      <c r="V27" s="34">
        <v>0</v>
      </c>
      <c r="W27" s="34">
        <v>0</v>
      </c>
      <c r="X27" s="34">
        <v>489</v>
      </c>
      <c r="Y27" s="34">
        <v>0</v>
      </c>
      <c r="Z27" s="34">
        <v>0</v>
      </c>
      <c r="AA27" s="34">
        <f t="shared" si="7"/>
        <v>40</v>
      </c>
      <c r="AB27" s="34">
        <v>40</v>
      </c>
      <c r="AC27" s="34">
        <v>0</v>
      </c>
    </row>
    <row r="28" spans="1:29" ht="13.5">
      <c r="A28" s="31" t="s">
        <v>1</v>
      </c>
      <c r="B28" s="32" t="s">
        <v>43</v>
      </c>
      <c r="C28" s="33" t="s">
        <v>44</v>
      </c>
      <c r="D28" s="34">
        <f t="shared" si="0"/>
        <v>24987</v>
      </c>
      <c r="E28" s="34">
        <f t="shared" si="1"/>
        <v>0</v>
      </c>
      <c r="F28" s="34">
        <v>0</v>
      </c>
      <c r="G28" s="34">
        <v>0</v>
      </c>
      <c r="H28" s="34">
        <f t="shared" si="2"/>
        <v>11791</v>
      </c>
      <c r="I28" s="34">
        <v>11791</v>
      </c>
      <c r="J28" s="34">
        <v>0</v>
      </c>
      <c r="K28" s="34">
        <f t="shared" si="3"/>
        <v>13196</v>
      </c>
      <c r="L28" s="34">
        <v>0</v>
      </c>
      <c r="M28" s="34">
        <v>13196</v>
      </c>
      <c r="N28" s="34">
        <f t="shared" si="4"/>
        <v>24987</v>
      </c>
      <c r="O28" s="34">
        <f t="shared" si="5"/>
        <v>11791</v>
      </c>
      <c r="P28" s="34">
        <v>11791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13196</v>
      </c>
      <c r="V28" s="34">
        <v>13196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1</v>
      </c>
      <c r="B29" s="32" t="s">
        <v>45</v>
      </c>
      <c r="C29" s="33" t="s">
        <v>46</v>
      </c>
      <c r="D29" s="34">
        <f t="shared" si="0"/>
        <v>4712</v>
      </c>
      <c r="E29" s="34">
        <f t="shared" si="1"/>
        <v>0</v>
      </c>
      <c r="F29" s="34">
        <v>0</v>
      </c>
      <c r="G29" s="34">
        <v>0</v>
      </c>
      <c r="H29" s="34">
        <f t="shared" si="2"/>
        <v>1838</v>
      </c>
      <c r="I29" s="34">
        <v>1838</v>
      </c>
      <c r="J29" s="34">
        <v>0</v>
      </c>
      <c r="K29" s="34">
        <f t="shared" si="3"/>
        <v>2874</v>
      </c>
      <c r="L29" s="34">
        <v>0</v>
      </c>
      <c r="M29" s="34">
        <v>2874</v>
      </c>
      <c r="N29" s="34">
        <f t="shared" si="4"/>
        <v>4712</v>
      </c>
      <c r="O29" s="34">
        <f t="shared" si="5"/>
        <v>1838</v>
      </c>
      <c r="P29" s="34">
        <v>1838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2874</v>
      </c>
      <c r="V29" s="34">
        <v>2874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1</v>
      </c>
      <c r="B30" s="32" t="s">
        <v>47</v>
      </c>
      <c r="C30" s="33" t="s">
        <v>159</v>
      </c>
      <c r="D30" s="34">
        <f t="shared" si="0"/>
        <v>1310</v>
      </c>
      <c r="E30" s="34">
        <f t="shared" si="1"/>
        <v>0</v>
      </c>
      <c r="F30" s="34">
        <v>0</v>
      </c>
      <c r="G30" s="34">
        <v>0</v>
      </c>
      <c r="H30" s="34">
        <f t="shared" si="2"/>
        <v>363</v>
      </c>
      <c r="I30" s="34">
        <v>363</v>
      </c>
      <c r="J30" s="34">
        <v>0</v>
      </c>
      <c r="K30" s="34">
        <f t="shared" si="3"/>
        <v>947</v>
      </c>
      <c r="L30" s="34">
        <v>0</v>
      </c>
      <c r="M30" s="34">
        <v>947</v>
      </c>
      <c r="N30" s="34">
        <f t="shared" si="4"/>
        <v>1310</v>
      </c>
      <c r="O30" s="34">
        <f t="shared" si="5"/>
        <v>363</v>
      </c>
      <c r="P30" s="34">
        <v>363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947</v>
      </c>
      <c r="V30" s="34">
        <v>947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1</v>
      </c>
      <c r="B31" s="32" t="s">
        <v>48</v>
      </c>
      <c r="C31" s="33" t="s">
        <v>49</v>
      </c>
      <c r="D31" s="34">
        <f t="shared" si="0"/>
        <v>3240</v>
      </c>
      <c r="E31" s="34">
        <f t="shared" si="1"/>
        <v>0</v>
      </c>
      <c r="F31" s="34">
        <v>0</v>
      </c>
      <c r="G31" s="34">
        <v>0</v>
      </c>
      <c r="H31" s="34">
        <f t="shared" si="2"/>
        <v>3240</v>
      </c>
      <c r="I31" s="34">
        <v>1308</v>
      </c>
      <c r="J31" s="34">
        <v>1932</v>
      </c>
      <c r="K31" s="34">
        <f t="shared" si="3"/>
        <v>0</v>
      </c>
      <c r="L31" s="34">
        <v>0</v>
      </c>
      <c r="M31" s="34">
        <v>0</v>
      </c>
      <c r="N31" s="34">
        <f t="shared" si="4"/>
        <v>3240</v>
      </c>
      <c r="O31" s="34">
        <f t="shared" si="5"/>
        <v>1308</v>
      </c>
      <c r="P31" s="34">
        <v>1308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1932</v>
      </c>
      <c r="V31" s="34">
        <v>1932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1</v>
      </c>
      <c r="B32" s="32" t="s">
        <v>50</v>
      </c>
      <c r="C32" s="33" t="s">
        <v>51</v>
      </c>
      <c r="D32" s="34">
        <f t="shared" si="0"/>
        <v>3535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3535</v>
      </c>
      <c r="L32" s="34">
        <v>1536</v>
      </c>
      <c r="M32" s="34">
        <v>1999</v>
      </c>
      <c r="N32" s="34">
        <f t="shared" si="4"/>
        <v>3535</v>
      </c>
      <c r="O32" s="34">
        <f t="shared" si="5"/>
        <v>1536</v>
      </c>
      <c r="P32" s="34">
        <v>1536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1999</v>
      </c>
      <c r="V32" s="34">
        <v>852</v>
      </c>
      <c r="W32" s="34">
        <v>0</v>
      </c>
      <c r="X32" s="34">
        <v>1147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1</v>
      </c>
      <c r="B33" s="32" t="s">
        <v>52</v>
      </c>
      <c r="C33" s="33" t="s">
        <v>53</v>
      </c>
      <c r="D33" s="34">
        <f t="shared" si="0"/>
        <v>4289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4289</v>
      </c>
      <c r="L33" s="34">
        <v>3612</v>
      </c>
      <c r="M33" s="34">
        <v>677</v>
      </c>
      <c r="N33" s="34">
        <f t="shared" si="4"/>
        <v>4289</v>
      </c>
      <c r="O33" s="34">
        <f t="shared" si="5"/>
        <v>3612</v>
      </c>
      <c r="P33" s="34">
        <v>3612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677</v>
      </c>
      <c r="V33" s="34">
        <v>677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1</v>
      </c>
      <c r="B34" s="32" t="s">
        <v>54</v>
      </c>
      <c r="C34" s="33" t="s">
        <v>55</v>
      </c>
      <c r="D34" s="34">
        <f t="shared" si="0"/>
        <v>3308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3308</v>
      </c>
      <c r="L34" s="34">
        <v>2166</v>
      </c>
      <c r="M34" s="34">
        <v>1142</v>
      </c>
      <c r="N34" s="34">
        <f t="shared" si="4"/>
        <v>3308</v>
      </c>
      <c r="O34" s="34">
        <f t="shared" si="5"/>
        <v>2166</v>
      </c>
      <c r="P34" s="34">
        <v>2166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1142</v>
      </c>
      <c r="V34" s="34">
        <v>1142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1</v>
      </c>
      <c r="B35" s="32" t="s">
        <v>56</v>
      </c>
      <c r="C35" s="33" t="s">
        <v>57</v>
      </c>
      <c r="D35" s="34">
        <f t="shared" si="0"/>
        <v>2210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2210</v>
      </c>
      <c r="L35" s="34">
        <v>2047</v>
      </c>
      <c r="M35" s="34">
        <v>163</v>
      </c>
      <c r="N35" s="34">
        <f t="shared" si="4"/>
        <v>2210</v>
      </c>
      <c r="O35" s="34">
        <f t="shared" si="5"/>
        <v>2047</v>
      </c>
      <c r="P35" s="34">
        <v>2047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163</v>
      </c>
      <c r="V35" s="34">
        <v>163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1</v>
      </c>
      <c r="B36" s="32" t="s">
        <v>58</v>
      </c>
      <c r="C36" s="33" t="s">
        <v>59</v>
      </c>
      <c r="D36" s="34">
        <f t="shared" si="0"/>
        <v>4399</v>
      </c>
      <c r="E36" s="34">
        <f t="shared" si="1"/>
        <v>0</v>
      </c>
      <c r="F36" s="34">
        <v>0</v>
      </c>
      <c r="G36" s="34">
        <v>0</v>
      </c>
      <c r="H36" s="34">
        <f t="shared" si="2"/>
        <v>24</v>
      </c>
      <c r="I36" s="34">
        <v>24</v>
      </c>
      <c r="J36" s="34">
        <v>0</v>
      </c>
      <c r="K36" s="34">
        <f t="shared" si="3"/>
        <v>4375</v>
      </c>
      <c r="L36" s="34">
        <v>1262</v>
      </c>
      <c r="M36" s="34">
        <v>3113</v>
      </c>
      <c r="N36" s="34">
        <f t="shared" si="4"/>
        <v>4399</v>
      </c>
      <c r="O36" s="34">
        <f t="shared" si="5"/>
        <v>1286</v>
      </c>
      <c r="P36" s="34">
        <v>1286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3113</v>
      </c>
      <c r="V36" s="34">
        <v>3113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1</v>
      </c>
      <c r="B37" s="32" t="s">
        <v>60</v>
      </c>
      <c r="C37" s="33" t="s">
        <v>61</v>
      </c>
      <c r="D37" s="34">
        <f t="shared" si="0"/>
        <v>997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997</v>
      </c>
      <c r="L37" s="34">
        <v>594</v>
      </c>
      <c r="M37" s="34">
        <v>403</v>
      </c>
      <c r="N37" s="34">
        <f t="shared" si="4"/>
        <v>997</v>
      </c>
      <c r="O37" s="34">
        <f t="shared" si="5"/>
        <v>594</v>
      </c>
      <c r="P37" s="34">
        <v>594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403</v>
      </c>
      <c r="V37" s="34">
        <v>403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1</v>
      </c>
      <c r="B38" s="32" t="s">
        <v>62</v>
      </c>
      <c r="C38" s="33" t="s">
        <v>63</v>
      </c>
      <c r="D38" s="34">
        <f t="shared" si="0"/>
        <v>6491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6491</v>
      </c>
      <c r="L38" s="34">
        <v>3953</v>
      </c>
      <c r="M38" s="34">
        <v>2538</v>
      </c>
      <c r="N38" s="34">
        <f t="shared" si="4"/>
        <v>6491</v>
      </c>
      <c r="O38" s="34">
        <f t="shared" si="5"/>
        <v>3953</v>
      </c>
      <c r="P38" s="34">
        <v>3953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2538</v>
      </c>
      <c r="V38" s="34">
        <v>2538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1</v>
      </c>
      <c r="B39" s="32" t="s">
        <v>64</v>
      </c>
      <c r="C39" s="33" t="s">
        <v>65</v>
      </c>
      <c r="D39" s="34">
        <f t="shared" si="0"/>
        <v>4829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4829</v>
      </c>
      <c r="L39" s="34">
        <v>2522</v>
      </c>
      <c r="M39" s="34">
        <v>2307</v>
      </c>
      <c r="N39" s="34">
        <f t="shared" si="4"/>
        <v>4829</v>
      </c>
      <c r="O39" s="34">
        <f t="shared" si="5"/>
        <v>2522</v>
      </c>
      <c r="P39" s="34">
        <v>2522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2307</v>
      </c>
      <c r="V39" s="34">
        <v>2307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1</v>
      </c>
      <c r="B40" s="32" t="s">
        <v>66</v>
      </c>
      <c r="C40" s="33" t="s">
        <v>67</v>
      </c>
      <c r="D40" s="34">
        <f t="shared" si="0"/>
        <v>8178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8178</v>
      </c>
      <c r="L40" s="34">
        <v>5767</v>
      </c>
      <c r="M40" s="34">
        <v>2411</v>
      </c>
      <c r="N40" s="34">
        <f t="shared" si="4"/>
        <v>8178</v>
      </c>
      <c r="O40" s="34">
        <f t="shared" si="5"/>
        <v>5767</v>
      </c>
      <c r="P40" s="34">
        <v>5767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2411</v>
      </c>
      <c r="V40" s="34">
        <v>2411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1</v>
      </c>
      <c r="B41" s="32" t="s">
        <v>68</v>
      </c>
      <c r="C41" s="33" t="s">
        <v>69</v>
      </c>
      <c r="D41" s="34">
        <f t="shared" si="0"/>
        <v>2047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2047</v>
      </c>
      <c r="L41" s="34">
        <v>644</v>
      </c>
      <c r="M41" s="34">
        <v>1403</v>
      </c>
      <c r="N41" s="34">
        <f t="shared" si="4"/>
        <v>2047</v>
      </c>
      <c r="O41" s="34">
        <f t="shared" si="5"/>
        <v>644</v>
      </c>
      <c r="P41" s="34">
        <v>644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1403</v>
      </c>
      <c r="V41" s="34">
        <v>1403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1</v>
      </c>
      <c r="B42" s="32" t="s">
        <v>70</v>
      </c>
      <c r="C42" s="33" t="s">
        <v>71</v>
      </c>
      <c r="D42" s="34">
        <f t="shared" si="0"/>
        <v>3730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3730</v>
      </c>
      <c r="L42" s="34">
        <v>1419</v>
      </c>
      <c r="M42" s="34">
        <v>2311</v>
      </c>
      <c r="N42" s="34">
        <f t="shared" si="4"/>
        <v>3730</v>
      </c>
      <c r="O42" s="34">
        <f t="shared" si="5"/>
        <v>1419</v>
      </c>
      <c r="P42" s="34">
        <v>1419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2311</v>
      </c>
      <c r="V42" s="34">
        <v>2311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1</v>
      </c>
      <c r="B43" s="32" t="s">
        <v>72</v>
      </c>
      <c r="C43" s="33" t="s">
        <v>73</v>
      </c>
      <c r="D43" s="34">
        <f t="shared" si="0"/>
        <v>3187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3187</v>
      </c>
      <c r="L43" s="34">
        <v>1628</v>
      </c>
      <c r="M43" s="34">
        <v>1559</v>
      </c>
      <c r="N43" s="34">
        <f t="shared" si="4"/>
        <v>3474</v>
      </c>
      <c r="O43" s="34">
        <f t="shared" si="5"/>
        <v>1628</v>
      </c>
      <c r="P43" s="34">
        <v>1628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1559</v>
      </c>
      <c r="V43" s="34">
        <v>1559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287</v>
      </c>
      <c r="AB43" s="34">
        <v>287</v>
      </c>
      <c r="AC43" s="34">
        <v>0</v>
      </c>
    </row>
    <row r="44" spans="1:29" ht="13.5">
      <c r="A44" s="31" t="s">
        <v>1</v>
      </c>
      <c r="B44" s="32" t="s">
        <v>74</v>
      </c>
      <c r="C44" s="33" t="s">
        <v>75</v>
      </c>
      <c r="D44" s="34">
        <f t="shared" si="0"/>
        <v>2744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2744</v>
      </c>
      <c r="L44" s="34">
        <v>1547</v>
      </c>
      <c r="M44" s="34">
        <v>1197</v>
      </c>
      <c r="N44" s="34">
        <f t="shared" si="4"/>
        <v>2744</v>
      </c>
      <c r="O44" s="34">
        <f t="shared" si="5"/>
        <v>1547</v>
      </c>
      <c r="P44" s="34">
        <v>1547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1197</v>
      </c>
      <c r="V44" s="34">
        <v>1197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1</v>
      </c>
      <c r="B45" s="32" t="s">
        <v>76</v>
      </c>
      <c r="C45" s="33" t="s">
        <v>77</v>
      </c>
      <c r="D45" s="34">
        <f t="shared" si="0"/>
        <v>5441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5441</v>
      </c>
      <c r="L45" s="34">
        <v>3264</v>
      </c>
      <c r="M45" s="34">
        <v>2177</v>
      </c>
      <c r="N45" s="34">
        <f t="shared" si="4"/>
        <v>5441</v>
      </c>
      <c r="O45" s="34">
        <f t="shared" si="5"/>
        <v>3264</v>
      </c>
      <c r="P45" s="34">
        <v>3264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2177</v>
      </c>
      <c r="V45" s="34">
        <v>2177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1</v>
      </c>
      <c r="B46" s="32" t="s">
        <v>78</v>
      </c>
      <c r="C46" s="33" t="s">
        <v>162</v>
      </c>
      <c r="D46" s="34">
        <f t="shared" si="0"/>
        <v>11391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11391</v>
      </c>
      <c r="L46" s="34">
        <v>5029</v>
      </c>
      <c r="M46" s="34">
        <v>6362</v>
      </c>
      <c r="N46" s="34">
        <f t="shared" si="4"/>
        <v>11391</v>
      </c>
      <c r="O46" s="34">
        <f t="shared" si="5"/>
        <v>5029</v>
      </c>
      <c r="P46" s="34">
        <v>5029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6362</v>
      </c>
      <c r="V46" s="34">
        <v>6362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1</v>
      </c>
      <c r="B47" s="32" t="s">
        <v>79</v>
      </c>
      <c r="C47" s="33" t="s">
        <v>80</v>
      </c>
      <c r="D47" s="34">
        <f t="shared" si="0"/>
        <v>3841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3841</v>
      </c>
      <c r="L47" s="34">
        <v>1950</v>
      </c>
      <c r="M47" s="34">
        <v>1891</v>
      </c>
      <c r="N47" s="34">
        <f t="shared" si="4"/>
        <v>3841</v>
      </c>
      <c r="O47" s="34">
        <f t="shared" si="5"/>
        <v>1950</v>
      </c>
      <c r="P47" s="34">
        <v>0</v>
      </c>
      <c r="Q47" s="34">
        <v>0</v>
      </c>
      <c r="R47" s="34">
        <v>1950</v>
      </c>
      <c r="S47" s="34">
        <v>0</v>
      </c>
      <c r="T47" s="34">
        <v>0</v>
      </c>
      <c r="U47" s="34">
        <f t="shared" si="6"/>
        <v>1891</v>
      </c>
      <c r="V47" s="34">
        <v>0</v>
      </c>
      <c r="W47" s="34">
        <v>0</v>
      </c>
      <c r="X47" s="34">
        <v>1891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1</v>
      </c>
      <c r="B48" s="32" t="s">
        <v>81</v>
      </c>
      <c r="C48" s="33" t="s">
        <v>82</v>
      </c>
      <c r="D48" s="34">
        <f t="shared" si="0"/>
        <v>3038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3038</v>
      </c>
      <c r="L48" s="34">
        <v>1303</v>
      </c>
      <c r="M48" s="34">
        <v>1735</v>
      </c>
      <c r="N48" s="34">
        <f t="shared" si="4"/>
        <v>3038</v>
      </c>
      <c r="O48" s="34">
        <f t="shared" si="5"/>
        <v>1303</v>
      </c>
      <c r="P48" s="34">
        <v>1303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1735</v>
      </c>
      <c r="V48" s="34">
        <v>1735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1</v>
      </c>
      <c r="B49" s="32" t="s">
        <v>83</v>
      </c>
      <c r="C49" s="33" t="s">
        <v>0</v>
      </c>
      <c r="D49" s="34">
        <f t="shared" si="0"/>
        <v>1892</v>
      </c>
      <c r="E49" s="34">
        <f t="shared" si="1"/>
        <v>1892</v>
      </c>
      <c r="F49" s="34">
        <v>966</v>
      </c>
      <c r="G49" s="34">
        <v>926</v>
      </c>
      <c r="H49" s="34">
        <f t="shared" si="2"/>
        <v>0</v>
      </c>
      <c r="I49" s="34">
        <v>0</v>
      </c>
      <c r="J49" s="34">
        <v>0</v>
      </c>
      <c r="K49" s="34">
        <f t="shared" si="3"/>
        <v>0</v>
      </c>
      <c r="L49" s="34">
        <v>0</v>
      </c>
      <c r="M49" s="34">
        <v>0</v>
      </c>
      <c r="N49" s="34">
        <f t="shared" si="4"/>
        <v>1892</v>
      </c>
      <c r="O49" s="34">
        <f t="shared" si="5"/>
        <v>966</v>
      </c>
      <c r="P49" s="34">
        <v>0</v>
      </c>
      <c r="Q49" s="34">
        <v>0</v>
      </c>
      <c r="R49" s="34">
        <v>966</v>
      </c>
      <c r="S49" s="34">
        <v>0</v>
      </c>
      <c r="T49" s="34">
        <v>0</v>
      </c>
      <c r="U49" s="34">
        <f t="shared" si="6"/>
        <v>926</v>
      </c>
      <c r="V49" s="34">
        <v>0</v>
      </c>
      <c r="W49" s="34">
        <v>0</v>
      </c>
      <c r="X49" s="34">
        <v>926</v>
      </c>
      <c r="Y49" s="34">
        <v>0</v>
      </c>
      <c r="Z49" s="34">
        <v>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1</v>
      </c>
      <c r="B50" s="32" t="s">
        <v>84</v>
      </c>
      <c r="C50" s="33" t="s">
        <v>85</v>
      </c>
      <c r="D50" s="34">
        <f t="shared" si="0"/>
        <v>8348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8348</v>
      </c>
      <c r="L50" s="34">
        <v>4241</v>
      </c>
      <c r="M50" s="34">
        <v>4107</v>
      </c>
      <c r="N50" s="34">
        <f t="shared" si="4"/>
        <v>8348</v>
      </c>
      <c r="O50" s="34">
        <f t="shared" si="5"/>
        <v>4241</v>
      </c>
      <c r="P50" s="34">
        <v>4241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4107</v>
      </c>
      <c r="V50" s="34">
        <v>4107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1</v>
      </c>
      <c r="B51" s="32" t="s">
        <v>86</v>
      </c>
      <c r="C51" s="33" t="s">
        <v>87</v>
      </c>
      <c r="D51" s="34">
        <f t="shared" si="0"/>
        <v>3644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3644</v>
      </c>
      <c r="L51" s="34">
        <v>2108</v>
      </c>
      <c r="M51" s="34">
        <v>1536</v>
      </c>
      <c r="N51" s="34">
        <f t="shared" si="4"/>
        <v>3644</v>
      </c>
      <c r="O51" s="34">
        <f t="shared" si="5"/>
        <v>2108</v>
      </c>
      <c r="P51" s="34">
        <v>2108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1536</v>
      </c>
      <c r="V51" s="34">
        <v>1536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1</v>
      </c>
      <c r="B52" s="32" t="s">
        <v>88</v>
      </c>
      <c r="C52" s="33" t="s">
        <v>89</v>
      </c>
      <c r="D52" s="34">
        <f t="shared" si="0"/>
        <v>8385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8385</v>
      </c>
      <c r="L52" s="34">
        <v>3287</v>
      </c>
      <c r="M52" s="34">
        <v>5098</v>
      </c>
      <c r="N52" s="34">
        <f t="shared" si="4"/>
        <v>8385</v>
      </c>
      <c r="O52" s="34">
        <f t="shared" si="5"/>
        <v>3287</v>
      </c>
      <c r="P52" s="34">
        <v>3287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5098</v>
      </c>
      <c r="V52" s="34">
        <v>5098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1</v>
      </c>
      <c r="B53" s="32" t="s">
        <v>90</v>
      </c>
      <c r="C53" s="33" t="s">
        <v>91</v>
      </c>
      <c r="D53" s="34">
        <f t="shared" si="0"/>
        <v>3850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3850</v>
      </c>
      <c r="L53" s="34">
        <v>2594</v>
      </c>
      <c r="M53" s="34">
        <v>1256</v>
      </c>
      <c r="N53" s="34">
        <f t="shared" si="4"/>
        <v>3850</v>
      </c>
      <c r="O53" s="34">
        <f t="shared" si="5"/>
        <v>2594</v>
      </c>
      <c r="P53" s="34">
        <v>0</v>
      </c>
      <c r="Q53" s="34">
        <v>0</v>
      </c>
      <c r="R53" s="34">
        <v>2594</v>
      </c>
      <c r="S53" s="34">
        <v>0</v>
      </c>
      <c r="T53" s="34">
        <v>0</v>
      </c>
      <c r="U53" s="34">
        <f t="shared" si="6"/>
        <v>1256</v>
      </c>
      <c r="V53" s="34">
        <v>0</v>
      </c>
      <c r="W53" s="34">
        <v>0</v>
      </c>
      <c r="X53" s="34">
        <v>1256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1</v>
      </c>
      <c r="B54" s="32" t="s">
        <v>92</v>
      </c>
      <c r="C54" s="33" t="s">
        <v>93</v>
      </c>
      <c r="D54" s="34">
        <f t="shared" si="0"/>
        <v>5399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5399</v>
      </c>
      <c r="L54" s="34">
        <v>4029</v>
      </c>
      <c r="M54" s="34">
        <v>1370</v>
      </c>
      <c r="N54" s="34">
        <f t="shared" si="4"/>
        <v>5488</v>
      </c>
      <c r="O54" s="34">
        <f t="shared" si="5"/>
        <v>4029</v>
      </c>
      <c r="P54" s="34">
        <v>0</v>
      </c>
      <c r="Q54" s="34">
        <v>0</v>
      </c>
      <c r="R54" s="34">
        <v>4029</v>
      </c>
      <c r="S54" s="34">
        <v>0</v>
      </c>
      <c r="T54" s="34">
        <v>0</v>
      </c>
      <c r="U54" s="34">
        <f t="shared" si="6"/>
        <v>1370</v>
      </c>
      <c r="V54" s="34">
        <v>0</v>
      </c>
      <c r="W54" s="34">
        <v>0</v>
      </c>
      <c r="X54" s="34">
        <v>1370</v>
      </c>
      <c r="Y54" s="34">
        <v>0</v>
      </c>
      <c r="Z54" s="34">
        <v>0</v>
      </c>
      <c r="AA54" s="34">
        <f t="shared" si="7"/>
        <v>89</v>
      </c>
      <c r="AB54" s="34">
        <v>89</v>
      </c>
      <c r="AC54" s="34">
        <v>0</v>
      </c>
    </row>
    <row r="55" spans="1:29" ht="13.5">
      <c r="A55" s="31" t="s">
        <v>1</v>
      </c>
      <c r="B55" s="32" t="s">
        <v>94</v>
      </c>
      <c r="C55" s="33" t="s">
        <v>160</v>
      </c>
      <c r="D55" s="34">
        <f t="shared" si="0"/>
        <v>2976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2976</v>
      </c>
      <c r="L55" s="34">
        <v>1213</v>
      </c>
      <c r="M55" s="34">
        <v>1763</v>
      </c>
      <c r="N55" s="34">
        <f t="shared" si="4"/>
        <v>2976</v>
      </c>
      <c r="O55" s="34">
        <f t="shared" si="5"/>
        <v>1213</v>
      </c>
      <c r="P55" s="34">
        <v>0</v>
      </c>
      <c r="Q55" s="34">
        <v>0</v>
      </c>
      <c r="R55" s="34">
        <v>1213</v>
      </c>
      <c r="S55" s="34">
        <v>0</v>
      </c>
      <c r="T55" s="34">
        <v>0</v>
      </c>
      <c r="U55" s="34">
        <f t="shared" si="6"/>
        <v>1763</v>
      </c>
      <c r="V55" s="34">
        <v>0</v>
      </c>
      <c r="W55" s="34">
        <v>0</v>
      </c>
      <c r="X55" s="34">
        <v>1763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1</v>
      </c>
      <c r="B56" s="32" t="s">
        <v>95</v>
      </c>
      <c r="C56" s="33" t="s">
        <v>96</v>
      </c>
      <c r="D56" s="34">
        <f t="shared" si="0"/>
        <v>2403</v>
      </c>
      <c r="E56" s="34">
        <f t="shared" si="1"/>
        <v>2403</v>
      </c>
      <c r="F56" s="34">
        <v>1385</v>
      </c>
      <c r="G56" s="34">
        <v>1018</v>
      </c>
      <c r="H56" s="34">
        <f t="shared" si="2"/>
        <v>0</v>
      </c>
      <c r="I56" s="34">
        <v>0</v>
      </c>
      <c r="J56" s="34">
        <v>0</v>
      </c>
      <c r="K56" s="34">
        <f t="shared" si="3"/>
        <v>0</v>
      </c>
      <c r="L56" s="34">
        <v>0</v>
      </c>
      <c r="M56" s="34">
        <v>0</v>
      </c>
      <c r="N56" s="34">
        <f t="shared" si="4"/>
        <v>2403</v>
      </c>
      <c r="O56" s="34">
        <f t="shared" si="5"/>
        <v>1385</v>
      </c>
      <c r="P56" s="34">
        <v>0</v>
      </c>
      <c r="Q56" s="34">
        <v>0</v>
      </c>
      <c r="R56" s="34">
        <v>1385</v>
      </c>
      <c r="S56" s="34">
        <v>0</v>
      </c>
      <c r="T56" s="34">
        <v>0</v>
      </c>
      <c r="U56" s="34">
        <f t="shared" si="6"/>
        <v>1018</v>
      </c>
      <c r="V56" s="34">
        <v>0</v>
      </c>
      <c r="W56" s="34">
        <v>0</v>
      </c>
      <c r="X56" s="34">
        <v>1018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1</v>
      </c>
      <c r="B57" s="32" t="s">
        <v>97</v>
      </c>
      <c r="C57" s="33" t="s">
        <v>98</v>
      </c>
      <c r="D57" s="34">
        <f t="shared" si="0"/>
        <v>3569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3569</v>
      </c>
      <c r="L57" s="34">
        <v>1570</v>
      </c>
      <c r="M57" s="34">
        <v>1999</v>
      </c>
      <c r="N57" s="34">
        <f t="shared" si="4"/>
        <v>3569</v>
      </c>
      <c r="O57" s="34">
        <f t="shared" si="5"/>
        <v>1570</v>
      </c>
      <c r="P57" s="34">
        <v>1570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1999</v>
      </c>
      <c r="V57" s="34">
        <v>1999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1</v>
      </c>
      <c r="B58" s="32" t="s">
        <v>99</v>
      </c>
      <c r="C58" s="33" t="s">
        <v>100</v>
      </c>
      <c r="D58" s="34">
        <f t="shared" si="0"/>
        <v>876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876</v>
      </c>
      <c r="L58" s="34">
        <v>338</v>
      </c>
      <c r="M58" s="34">
        <v>538</v>
      </c>
      <c r="N58" s="34">
        <f t="shared" si="4"/>
        <v>876</v>
      </c>
      <c r="O58" s="34">
        <f t="shared" si="5"/>
        <v>338</v>
      </c>
      <c r="P58" s="34">
        <v>0</v>
      </c>
      <c r="Q58" s="34">
        <v>0</v>
      </c>
      <c r="R58" s="34">
        <v>338</v>
      </c>
      <c r="S58" s="34">
        <v>0</v>
      </c>
      <c r="T58" s="34">
        <v>0</v>
      </c>
      <c r="U58" s="34">
        <f t="shared" si="6"/>
        <v>538</v>
      </c>
      <c r="V58" s="34">
        <v>0</v>
      </c>
      <c r="W58" s="34">
        <v>0</v>
      </c>
      <c r="X58" s="34">
        <v>538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1</v>
      </c>
      <c r="B59" s="32" t="s">
        <v>101</v>
      </c>
      <c r="C59" s="33" t="s">
        <v>102</v>
      </c>
      <c r="D59" s="34">
        <f t="shared" si="0"/>
        <v>4339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4339</v>
      </c>
      <c r="L59" s="34">
        <v>3162</v>
      </c>
      <c r="M59" s="34">
        <v>1177</v>
      </c>
      <c r="N59" s="34">
        <f t="shared" si="4"/>
        <v>4339</v>
      </c>
      <c r="O59" s="34">
        <f t="shared" si="5"/>
        <v>3162</v>
      </c>
      <c r="P59" s="34">
        <v>3162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1177</v>
      </c>
      <c r="V59" s="34">
        <v>1177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1</v>
      </c>
      <c r="B60" s="32" t="s">
        <v>103</v>
      </c>
      <c r="C60" s="33" t="s">
        <v>104</v>
      </c>
      <c r="D60" s="34">
        <f t="shared" si="0"/>
        <v>5957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5957</v>
      </c>
      <c r="L60" s="34">
        <v>2680</v>
      </c>
      <c r="M60" s="34">
        <v>3277</v>
      </c>
      <c r="N60" s="34">
        <f t="shared" si="4"/>
        <v>5957</v>
      </c>
      <c r="O60" s="34">
        <f t="shared" si="5"/>
        <v>2680</v>
      </c>
      <c r="P60" s="34">
        <v>2680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3277</v>
      </c>
      <c r="V60" s="34">
        <v>3277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1</v>
      </c>
      <c r="B61" s="32" t="s">
        <v>105</v>
      </c>
      <c r="C61" s="33" t="s">
        <v>106</v>
      </c>
      <c r="D61" s="34">
        <f t="shared" si="0"/>
        <v>1641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1641</v>
      </c>
      <c r="L61" s="34">
        <v>1091</v>
      </c>
      <c r="M61" s="34">
        <v>550</v>
      </c>
      <c r="N61" s="34">
        <f t="shared" si="4"/>
        <v>1641</v>
      </c>
      <c r="O61" s="34">
        <f t="shared" si="5"/>
        <v>1091</v>
      </c>
      <c r="P61" s="34">
        <v>1091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550</v>
      </c>
      <c r="V61" s="34">
        <v>550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1</v>
      </c>
      <c r="B62" s="32" t="s">
        <v>107</v>
      </c>
      <c r="C62" s="33" t="s">
        <v>108</v>
      </c>
      <c r="D62" s="34">
        <f t="shared" si="0"/>
        <v>5294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5294</v>
      </c>
      <c r="L62" s="34">
        <v>1327</v>
      </c>
      <c r="M62" s="34">
        <v>3967</v>
      </c>
      <c r="N62" s="34">
        <f t="shared" si="4"/>
        <v>5294</v>
      </c>
      <c r="O62" s="34">
        <f t="shared" si="5"/>
        <v>1327</v>
      </c>
      <c r="P62" s="34">
        <v>1327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3967</v>
      </c>
      <c r="V62" s="34">
        <v>3967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1</v>
      </c>
      <c r="B63" s="32" t="s">
        <v>109</v>
      </c>
      <c r="C63" s="33" t="s">
        <v>110</v>
      </c>
      <c r="D63" s="34">
        <f t="shared" si="0"/>
        <v>2933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2933</v>
      </c>
      <c r="L63" s="34">
        <v>835</v>
      </c>
      <c r="M63" s="34">
        <v>2098</v>
      </c>
      <c r="N63" s="34">
        <f t="shared" si="4"/>
        <v>2933</v>
      </c>
      <c r="O63" s="34">
        <f t="shared" si="5"/>
        <v>835</v>
      </c>
      <c r="P63" s="34">
        <v>835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2098</v>
      </c>
      <c r="V63" s="34">
        <v>2098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1</v>
      </c>
      <c r="B64" s="32" t="s">
        <v>111</v>
      </c>
      <c r="C64" s="33" t="s">
        <v>112</v>
      </c>
      <c r="D64" s="34">
        <f t="shared" si="0"/>
        <v>4043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4043</v>
      </c>
      <c r="L64" s="34">
        <v>1821</v>
      </c>
      <c r="M64" s="34">
        <v>2222</v>
      </c>
      <c r="N64" s="34">
        <f t="shared" si="4"/>
        <v>4043</v>
      </c>
      <c r="O64" s="34">
        <f t="shared" si="5"/>
        <v>1821</v>
      </c>
      <c r="P64" s="34">
        <v>1821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2222</v>
      </c>
      <c r="V64" s="34">
        <v>1322</v>
      </c>
      <c r="W64" s="34">
        <v>0</v>
      </c>
      <c r="X64" s="34">
        <v>900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1</v>
      </c>
      <c r="B65" s="32" t="s">
        <v>113</v>
      </c>
      <c r="C65" s="33" t="s">
        <v>114</v>
      </c>
      <c r="D65" s="34">
        <f t="shared" si="0"/>
        <v>3656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3656</v>
      </c>
      <c r="L65" s="34">
        <v>1694</v>
      </c>
      <c r="M65" s="34">
        <v>1962</v>
      </c>
      <c r="N65" s="34">
        <f t="shared" si="4"/>
        <v>3656</v>
      </c>
      <c r="O65" s="34">
        <f t="shared" si="5"/>
        <v>1694</v>
      </c>
      <c r="P65" s="34">
        <v>0</v>
      </c>
      <c r="Q65" s="34">
        <v>0</v>
      </c>
      <c r="R65" s="34">
        <v>1694</v>
      </c>
      <c r="S65" s="34">
        <v>0</v>
      </c>
      <c r="T65" s="34">
        <v>0</v>
      </c>
      <c r="U65" s="34">
        <f t="shared" si="6"/>
        <v>1962</v>
      </c>
      <c r="V65" s="34">
        <v>0</v>
      </c>
      <c r="W65" s="34">
        <v>0</v>
      </c>
      <c r="X65" s="34">
        <v>1962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1</v>
      </c>
      <c r="B66" s="32" t="s">
        <v>115</v>
      </c>
      <c r="C66" s="33" t="s">
        <v>116</v>
      </c>
      <c r="D66" s="34">
        <f t="shared" si="0"/>
        <v>5621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5621</v>
      </c>
      <c r="L66" s="34">
        <v>3138</v>
      </c>
      <c r="M66" s="34">
        <v>2483</v>
      </c>
      <c r="N66" s="34">
        <f t="shared" si="4"/>
        <v>5621</v>
      </c>
      <c r="O66" s="34">
        <f t="shared" si="5"/>
        <v>3138</v>
      </c>
      <c r="P66" s="34">
        <v>0</v>
      </c>
      <c r="Q66" s="34">
        <v>0</v>
      </c>
      <c r="R66" s="34">
        <v>3138</v>
      </c>
      <c r="S66" s="34">
        <v>0</v>
      </c>
      <c r="T66" s="34">
        <v>0</v>
      </c>
      <c r="U66" s="34">
        <f t="shared" si="6"/>
        <v>2483</v>
      </c>
      <c r="V66" s="34">
        <v>0</v>
      </c>
      <c r="W66" s="34">
        <v>0</v>
      </c>
      <c r="X66" s="34">
        <v>2483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1</v>
      </c>
      <c r="B67" s="32" t="s">
        <v>117</v>
      </c>
      <c r="C67" s="33" t="s">
        <v>118</v>
      </c>
      <c r="D67" s="34">
        <f t="shared" si="0"/>
        <v>7502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7502</v>
      </c>
      <c r="L67" s="34">
        <v>4230</v>
      </c>
      <c r="M67" s="34">
        <v>3272</v>
      </c>
      <c r="N67" s="34">
        <f t="shared" si="4"/>
        <v>7502</v>
      </c>
      <c r="O67" s="34">
        <f t="shared" si="5"/>
        <v>4230</v>
      </c>
      <c r="P67" s="34">
        <v>0</v>
      </c>
      <c r="Q67" s="34">
        <v>0</v>
      </c>
      <c r="R67" s="34">
        <v>4230</v>
      </c>
      <c r="S67" s="34">
        <v>0</v>
      </c>
      <c r="T67" s="34">
        <v>0</v>
      </c>
      <c r="U67" s="34">
        <f t="shared" si="6"/>
        <v>3272</v>
      </c>
      <c r="V67" s="34">
        <v>0</v>
      </c>
      <c r="W67" s="34">
        <v>0</v>
      </c>
      <c r="X67" s="34">
        <v>3272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1</v>
      </c>
      <c r="B68" s="32" t="s">
        <v>119</v>
      </c>
      <c r="C68" s="33" t="s">
        <v>120</v>
      </c>
      <c r="D68" s="34">
        <f t="shared" si="0"/>
        <v>16686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16686</v>
      </c>
      <c r="L68" s="34">
        <v>10525</v>
      </c>
      <c r="M68" s="34">
        <v>6161</v>
      </c>
      <c r="N68" s="34">
        <f t="shared" si="4"/>
        <v>16686</v>
      </c>
      <c r="O68" s="34">
        <f t="shared" si="5"/>
        <v>10525</v>
      </c>
      <c r="P68" s="34">
        <v>0</v>
      </c>
      <c r="Q68" s="34">
        <v>0</v>
      </c>
      <c r="R68" s="34">
        <v>10525</v>
      </c>
      <c r="S68" s="34">
        <v>0</v>
      </c>
      <c r="T68" s="34">
        <v>0</v>
      </c>
      <c r="U68" s="34">
        <f t="shared" si="6"/>
        <v>6161</v>
      </c>
      <c r="V68" s="34">
        <v>0</v>
      </c>
      <c r="W68" s="34">
        <v>0</v>
      </c>
      <c r="X68" s="34">
        <v>6161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1</v>
      </c>
      <c r="B69" s="32" t="s">
        <v>121</v>
      </c>
      <c r="C69" s="33" t="s">
        <v>122</v>
      </c>
      <c r="D69" s="34">
        <f t="shared" si="0"/>
        <v>6842</v>
      </c>
      <c r="E69" s="34">
        <f t="shared" si="1"/>
        <v>0</v>
      </c>
      <c r="F69" s="34">
        <v>0</v>
      </c>
      <c r="G69" s="34">
        <v>0</v>
      </c>
      <c r="H69" s="34">
        <f t="shared" si="2"/>
        <v>252</v>
      </c>
      <c r="I69" s="34">
        <v>152</v>
      </c>
      <c r="J69" s="34">
        <v>100</v>
      </c>
      <c r="K69" s="34">
        <f t="shared" si="3"/>
        <v>6590</v>
      </c>
      <c r="L69" s="34">
        <v>3414</v>
      </c>
      <c r="M69" s="34">
        <v>3176</v>
      </c>
      <c r="N69" s="34">
        <f t="shared" si="4"/>
        <v>6842</v>
      </c>
      <c r="O69" s="34">
        <f t="shared" si="5"/>
        <v>3566</v>
      </c>
      <c r="P69" s="34">
        <v>0</v>
      </c>
      <c r="Q69" s="34">
        <v>0</v>
      </c>
      <c r="R69" s="34">
        <v>3566</v>
      </c>
      <c r="S69" s="34">
        <v>0</v>
      </c>
      <c r="T69" s="34">
        <v>0</v>
      </c>
      <c r="U69" s="34">
        <f t="shared" si="6"/>
        <v>3276</v>
      </c>
      <c r="V69" s="34">
        <v>0</v>
      </c>
      <c r="W69" s="34">
        <v>0</v>
      </c>
      <c r="X69" s="34">
        <v>3276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1</v>
      </c>
      <c r="B70" s="32" t="s">
        <v>123</v>
      </c>
      <c r="C70" s="33" t="s">
        <v>124</v>
      </c>
      <c r="D70" s="34">
        <f t="shared" si="0"/>
        <v>3831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3831</v>
      </c>
      <c r="L70" s="34">
        <v>2116</v>
      </c>
      <c r="M70" s="34">
        <v>1715</v>
      </c>
      <c r="N70" s="34">
        <f t="shared" si="4"/>
        <v>3831</v>
      </c>
      <c r="O70" s="34">
        <f t="shared" si="5"/>
        <v>2116</v>
      </c>
      <c r="P70" s="34">
        <v>2116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1715</v>
      </c>
      <c r="V70" s="34">
        <v>1715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1</v>
      </c>
      <c r="B71" s="32" t="s">
        <v>125</v>
      </c>
      <c r="C71" s="33" t="s">
        <v>126</v>
      </c>
      <c r="D71" s="34">
        <f>E71+H71+K71</f>
        <v>4566</v>
      </c>
      <c r="E71" s="34">
        <f>F71+G71</f>
        <v>0</v>
      </c>
      <c r="F71" s="34">
        <v>0</v>
      </c>
      <c r="G71" s="34">
        <v>0</v>
      </c>
      <c r="H71" s="34">
        <f>I71+J71</f>
        <v>0</v>
      </c>
      <c r="I71" s="34">
        <v>0</v>
      </c>
      <c r="J71" s="34">
        <v>0</v>
      </c>
      <c r="K71" s="34">
        <f>L71+M71</f>
        <v>4566</v>
      </c>
      <c r="L71" s="34">
        <v>2824</v>
      </c>
      <c r="M71" s="34">
        <v>1742</v>
      </c>
      <c r="N71" s="34">
        <f>O71+U71+AA71</f>
        <v>4566</v>
      </c>
      <c r="O71" s="34">
        <f>SUM(P71:T71)</f>
        <v>2824</v>
      </c>
      <c r="P71" s="34">
        <v>2824</v>
      </c>
      <c r="Q71" s="34">
        <v>0</v>
      </c>
      <c r="R71" s="34">
        <v>0</v>
      </c>
      <c r="S71" s="34">
        <v>0</v>
      </c>
      <c r="T71" s="34">
        <v>0</v>
      </c>
      <c r="U71" s="34">
        <f>SUM(V71:Z71)</f>
        <v>1742</v>
      </c>
      <c r="V71" s="34">
        <v>1742</v>
      </c>
      <c r="W71" s="34">
        <v>0</v>
      </c>
      <c r="X71" s="34">
        <v>0</v>
      </c>
      <c r="Y71" s="34">
        <v>0</v>
      </c>
      <c r="Z71" s="34">
        <v>0</v>
      </c>
      <c r="AA71" s="34">
        <f>AB71+AC71</f>
        <v>0</v>
      </c>
      <c r="AB71" s="34">
        <v>0</v>
      </c>
      <c r="AC71" s="34">
        <v>0</v>
      </c>
    </row>
    <row r="72" spans="1:29" ht="13.5">
      <c r="A72" s="31" t="s">
        <v>1</v>
      </c>
      <c r="B72" s="32" t="s">
        <v>127</v>
      </c>
      <c r="C72" s="33" t="s">
        <v>128</v>
      </c>
      <c r="D72" s="34">
        <f>E72+H72+K72</f>
        <v>5843</v>
      </c>
      <c r="E72" s="34">
        <f>F72+G72</f>
        <v>0</v>
      </c>
      <c r="F72" s="34">
        <v>0</v>
      </c>
      <c r="G72" s="34">
        <v>0</v>
      </c>
      <c r="H72" s="34">
        <f>I72+J72</f>
        <v>0</v>
      </c>
      <c r="I72" s="34">
        <v>0</v>
      </c>
      <c r="J72" s="34">
        <v>0</v>
      </c>
      <c r="K72" s="34">
        <f>L72+M72</f>
        <v>5843</v>
      </c>
      <c r="L72" s="34">
        <v>2190</v>
      </c>
      <c r="M72" s="34">
        <v>3653</v>
      </c>
      <c r="N72" s="34">
        <f>O72+U72+AA72</f>
        <v>5843</v>
      </c>
      <c r="O72" s="34">
        <f>SUM(P72:T72)</f>
        <v>2190</v>
      </c>
      <c r="P72" s="34">
        <v>2190</v>
      </c>
      <c r="Q72" s="34">
        <v>0</v>
      </c>
      <c r="R72" s="34">
        <v>0</v>
      </c>
      <c r="S72" s="34">
        <v>0</v>
      </c>
      <c r="T72" s="34">
        <v>0</v>
      </c>
      <c r="U72" s="34">
        <f>SUM(V72:Z72)</f>
        <v>3653</v>
      </c>
      <c r="V72" s="34">
        <v>3653</v>
      </c>
      <c r="W72" s="34">
        <v>0</v>
      </c>
      <c r="X72" s="34">
        <v>0</v>
      </c>
      <c r="Y72" s="34">
        <v>0</v>
      </c>
      <c r="Z72" s="34">
        <v>0</v>
      </c>
      <c r="AA72" s="34">
        <f>AB72+AC72</f>
        <v>0</v>
      </c>
      <c r="AB72" s="34">
        <v>0</v>
      </c>
      <c r="AC72" s="34">
        <v>0</v>
      </c>
    </row>
    <row r="73" spans="1:29" ht="13.5">
      <c r="A73" s="31" t="s">
        <v>1</v>
      </c>
      <c r="B73" s="32" t="s">
        <v>129</v>
      </c>
      <c r="C73" s="33" t="s">
        <v>130</v>
      </c>
      <c r="D73" s="34">
        <f>E73+H73+K73</f>
        <v>3581</v>
      </c>
      <c r="E73" s="34">
        <f>F73+G73</f>
        <v>0</v>
      </c>
      <c r="F73" s="34">
        <v>0</v>
      </c>
      <c r="G73" s="34">
        <v>0</v>
      </c>
      <c r="H73" s="34">
        <f>I73+J73</f>
        <v>0</v>
      </c>
      <c r="I73" s="34">
        <v>0</v>
      </c>
      <c r="J73" s="34">
        <v>0</v>
      </c>
      <c r="K73" s="34">
        <f>L73+M73</f>
        <v>3581</v>
      </c>
      <c r="L73" s="34">
        <v>1166</v>
      </c>
      <c r="M73" s="34">
        <v>2415</v>
      </c>
      <c r="N73" s="34">
        <f>O73+U73+AA73</f>
        <v>3584</v>
      </c>
      <c r="O73" s="34">
        <f>SUM(P73:T73)</f>
        <v>1166</v>
      </c>
      <c r="P73" s="34">
        <v>1166</v>
      </c>
      <c r="Q73" s="34">
        <v>0</v>
      </c>
      <c r="R73" s="34">
        <v>0</v>
      </c>
      <c r="S73" s="34">
        <v>0</v>
      </c>
      <c r="T73" s="34">
        <v>0</v>
      </c>
      <c r="U73" s="34">
        <f>SUM(V73:Z73)</f>
        <v>2415</v>
      </c>
      <c r="V73" s="34">
        <v>2415</v>
      </c>
      <c r="W73" s="34">
        <v>0</v>
      </c>
      <c r="X73" s="34">
        <v>0</v>
      </c>
      <c r="Y73" s="34">
        <v>0</v>
      </c>
      <c r="Z73" s="34">
        <v>0</v>
      </c>
      <c r="AA73" s="34">
        <f>AB73+AC73</f>
        <v>3</v>
      </c>
      <c r="AB73" s="34">
        <v>3</v>
      </c>
      <c r="AC73" s="34">
        <v>0</v>
      </c>
    </row>
    <row r="74" spans="1:29" ht="13.5">
      <c r="A74" s="31" t="s">
        <v>1</v>
      </c>
      <c r="B74" s="32" t="s">
        <v>131</v>
      </c>
      <c r="C74" s="33" t="s">
        <v>132</v>
      </c>
      <c r="D74" s="34">
        <f>E74+H74+K74</f>
        <v>925</v>
      </c>
      <c r="E74" s="34">
        <f>F74+G74</f>
        <v>0</v>
      </c>
      <c r="F74" s="34">
        <v>0</v>
      </c>
      <c r="G74" s="34">
        <v>0</v>
      </c>
      <c r="H74" s="34">
        <f>I74+J74</f>
        <v>0</v>
      </c>
      <c r="I74" s="34">
        <v>0</v>
      </c>
      <c r="J74" s="34">
        <v>0</v>
      </c>
      <c r="K74" s="34">
        <f>L74+M74</f>
        <v>925</v>
      </c>
      <c r="L74" s="34">
        <v>515</v>
      </c>
      <c r="M74" s="34">
        <v>410</v>
      </c>
      <c r="N74" s="34">
        <f>O74+U74+AA74</f>
        <v>1020</v>
      </c>
      <c r="O74" s="34">
        <f>SUM(P74:T74)</f>
        <v>515</v>
      </c>
      <c r="P74" s="34">
        <v>515</v>
      </c>
      <c r="Q74" s="34">
        <v>0</v>
      </c>
      <c r="R74" s="34">
        <v>0</v>
      </c>
      <c r="S74" s="34">
        <v>0</v>
      </c>
      <c r="T74" s="34">
        <v>0</v>
      </c>
      <c r="U74" s="34">
        <f>SUM(V74:Z74)</f>
        <v>410</v>
      </c>
      <c r="V74" s="34">
        <v>410</v>
      </c>
      <c r="W74" s="34">
        <v>0</v>
      </c>
      <c r="X74" s="34">
        <v>0</v>
      </c>
      <c r="Y74" s="34">
        <v>0</v>
      </c>
      <c r="Z74" s="34">
        <v>0</v>
      </c>
      <c r="AA74" s="34">
        <f>AB74+AC74</f>
        <v>95</v>
      </c>
      <c r="AB74" s="34">
        <v>95</v>
      </c>
      <c r="AC74" s="34">
        <v>0</v>
      </c>
    </row>
    <row r="75" spans="1:29" ht="13.5">
      <c r="A75" s="31" t="s">
        <v>1</v>
      </c>
      <c r="B75" s="32" t="s">
        <v>133</v>
      </c>
      <c r="C75" s="33" t="s">
        <v>134</v>
      </c>
      <c r="D75" s="34">
        <f>E75+H75+K75</f>
        <v>2314</v>
      </c>
      <c r="E75" s="34">
        <f>F75+G75</f>
        <v>0</v>
      </c>
      <c r="F75" s="34">
        <v>0</v>
      </c>
      <c r="G75" s="34">
        <v>0</v>
      </c>
      <c r="H75" s="34">
        <f>I75+J75</f>
        <v>0</v>
      </c>
      <c r="I75" s="34">
        <v>0</v>
      </c>
      <c r="J75" s="34">
        <v>0</v>
      </c>
      <c r="K75" s="34">
        <f>L75+M75</f>
        <v>2314</v>
      </c>
      <c r="L75" s="34">
        <v>597</v>
      </c>
      <c r="M75" s="34">
        <v>1717</v>
      </c>
      <c r="N75" s="34">
        <f>O75+U75+AA75</f>
        <v>2324</v>
      </c>
      <c r="O75" s="34">
        <f>SUM(P75:T75)</f>
        <v>597</v>
      </c>
      <c r="P75" s="34">
        <v>597</v>
      </c>
      <c r="Q75" s="34">
        <v>0</v>
      </c>
      <c r="R75" s="34">
        <v>0</v>
      </c>
      <c r="S75" s="34">
        <v>0</v>
      </c>
      <c r="T75" s="34">
        <v>0</v>
      </c>
      <c r="U75" s="34">
        <f>SUM(V75:Z75)</f>
        <v>1717</v>
      </c>
      <c r="V75" s="34">
        <v>1717</v>
      </c>
      <c r="W75" s="34">
        <v>0</v>
      </c>
      <c r="X75" s="34">
        <v>0</v>
      </c>
      <c r="Y75" s="34">
        <v>0</v>
      </c>
      <c r="Z75" s="34">
        <v>0</v>
      </c>
      <c r="AA75" s="34">
        <f>AB75+AC75</f>
        <v>10</v>
      </c>
      <c r="AB75" s="34">
        <v>10</v>
      </c>
      <c r="AC75" s="34">
        <v>0</v>
      </c>
    </row>
    <row r="76" spans="1:29" ht="13.5">
      <c r="A76" s="63" t="s">
        <v>136</v>
      </c>
      <c r="B76" s="64"/>
      <c r="C76" s="65"/>
      <c r="D76" s="34">
        <f>SUM(D7:D75)</f>
        <v>744297</v>
      </c>
      <c r="E76" s="34">
        <f aca="true" t="shared" si="8" ref="E76:AC76">SUM(E7:E75)</f>
        <v>17124</v>
      </c>
      <c r="F76" s="34">
        <f t="shared" si="8"/>
        <v>15180</v>
      </c>
      <c r="G76" s="34">
        <f t="shared" si="8"/>
        <v>1944</v>
      </c>
      <c r="H76" s="34">
        <f t="shared" si="8"/>
        <v>53170</v>
      </c>
      <c r="I76" s="34">
        <f t="shared" si="8"/>
        <v>50814</v>
      </c>
      <c r="J76" s="34">
        <f t="shared" si="8"/>
        <v>2356</v>
      </c>
      <c r="K76" s="34">
        <f t="shared" si="8"/>
        <v>674003</v>
      </c>
      <c r="L76" s="34">
        <f t="shared" si="8"/>
        <v>247623</v>
      </c>
      <c r="M76" s="34">
        <f t="shared" si="8"/>
        <v>426380</v>
      </c>
      <c r="N76" s="34">
        <f t="shared" si="8"/>
        <v>745530</v>
      </c>
      <c r="O76" s="34">
        <f t="shared" si="8"/>
        <v>313617</v>
      </c>
      <c r="P76" s="34">
        <f t="shared" si="8"/>
        <v>232955</v>
      </c>
      <c r="Q76" s="34">
        <f t="shared" si="8"/>
        <v>15778</v>
      </c>
      <c r="R76" s="34">
        <f t="shared" si="8"/>
        <v>64884</v>
      </c>
      <c r="S76" s="34">
        <f t="shared" si="8"/>
        <v>0</v>
      </c>
      <c r="T76" s="34">
        <f t="shared" si="8"/>
        <v>0</v>
      </c>
      <c r="U76" s="34">
        <f t="shared" si="8"/>
        <v>431020</v>
      </c>
      <c r="V76" s="34">
        <f t="shared" si="8"/>
        <v>310804</v>
      </c>
      <c r="W76" s="34">
        <f t="shared" si="8"/>
        <v>0</v>
      </c>
      <c r="X76" s="34">
        <f t="shared" si="8"/>
        <v>120216</v>
      </c>
      <c r="Y76" s="34">
        <f t="shared" si="8"/>
        <v>0</v>
      </c>
      <c r="Z76" s="34">
        <f t="shared" si="8"/>
        <v>0</v>
      </c>
      <c r="AA76" s="34">
        <f t="shared" si="8"/>
        <v>893</v>
      </c>
      <c r="AB76" s="34">
        <f t="shared" si="8"/>
        <v>893</v>
      </c>
      <c r="AC76" s="34">
        <f t="shared" si="8"/>
        <v>0</v>
      </c>
    </row>
  </sheetData>
  <mergeCells count="7">
    <mergeCell ref="A76:C7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2004-02-28T06:15:24Z</dcterms:modified>
  <cp:category/>
  <cp:version/>
  <cp:contentType/>
  <cp:contentStatus/>
</cp:coreProperties>
</file>