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'し尿処理の状況'!$A$2:$AC$95</definedName>
    <definedName name="_xlnm.Print_Area" localSheetId="0">'水洗化人口等'!$A$2:$U$95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<sst xmlns="http://schemas.openxmlformats.org/spreadsheetml/2006/main" count="721" uniqueCount="226">
  <si>
    <t>美浜町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</si>
  <si>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</si>
  <si>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</si>
  <si>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</si>
  <si>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</si>
  <si>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</si>
  <si>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</si>
  <si>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</si>
  <si>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</si>
  <si>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</si>
  <si>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</si>
  <si>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</si>
  <si>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</si>
  <si>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</si>
  <si>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</si>
  <si>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</si>
  <si>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</si>
  <si>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</si>
  <si>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</si>
  <si>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</si>
  <si>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</si>
  <si>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</si>
  <si>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</si>
  <si>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</si>
  <si>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</si>
  <si>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</si>
  <si>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</si>
  <si>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</si>
  <si>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</si>
  <si>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</si>
  <si>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</si>
  <si>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</si>
  <si>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</si>
  <si>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</si>
  <si>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</si>
  <si>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</si>
  <si>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</si>
  <si>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</si>
  <si>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</si>
  <si>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</si>
  <si>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</si>
  <si>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</si>
  <si>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</si>
  <si>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</si>
  <si>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</si>
  <si>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</si>
  <si>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</si>
  <si>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</si>
  <si>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</si>
  <si>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</si>
  <si>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</si>
  <si>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</si>
  <si>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</si>
  <si>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</si>
  <si>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</si>
  <si>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</si>
  <si>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</si>
  <si>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</si>
  <si>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</si>
  <si>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</si>
  <si>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</si>
  <si>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</si>
  <si>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</si>
  <si>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</si>
  <si>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</si>
  <si>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</si>
  <si>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</si>
  <si>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</si>
  <si>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</si>
  <si>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</si>
  <si>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</si>
  <si>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</si>
  <si>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</si>
  <si>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</si>
  <si>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</si>
  <si>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</si>
  <si>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</si>
  <si>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</si>
  <si>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</si>
  <si>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</si>
  <si>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</si>
  <si>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</si>
  <si>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</si>
  <si>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</si>
  <si>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</si>
  <si>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</si>
  <si>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</si>
  <si>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</si>
  <si>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</si>
  <si>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</si>
  <si>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</si>
  <si>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</si>
  <si>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</si>
  <si>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</si>
  <si>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</si>
  <si>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</si>
  <si>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</si>
  <si>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</si>
  <si>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</si>
  <si>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</si>
  <si>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</si>
  <si>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</si>
  <si>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</si>
  <si>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</si>
  <si>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</si>
  <si>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</si>
  <si>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</si>
  <si>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</si>
  <si>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</si>
  <si>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</si>
  <si>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</si>
  <si>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</si>
  <si>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</si>
  <si>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</si>
  <si>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</si>
  <si>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</si>
  <si>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</si>
  <si>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</si>
  <si>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</si>
  <si>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</si>
  <si>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</si>
  <si>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</si>
  <si>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</si>
  <si>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</si>
  <si>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</si>
  <si>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</si>
  <si>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</si>
  <si>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</si>
  <si>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</si>
  <si>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</si>
  <si>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</si>
  <si>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</si>
  <si>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</si>
  <si>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</si>
  <si>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</si>
  <si>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</si>
  <si>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</si>
  <si>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</si>
  <si>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</si>
  <si>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</si>
  <si>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</si>
  <si>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</si>
  <si>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</si>
  <si>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</si>
  <si>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</si>
  <si>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</si>
  <si>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</si>
  <si>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</si>
  <si>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</si>
  <si>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</si>
  <si>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</si>
  <si>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</si>
  <si>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</si>
  <si>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</si>
  <si>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</si>
  <si>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</si>
  <si>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23566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</si>
  <si>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</si>
  <si>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</si>
  <si>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</si>
  <si>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</si>
  <si>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</si>
  <si>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</si>
  <si>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</si>
  <si>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</si>
  <si>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</si>
  <si>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</si>
  <si>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</si>
  <si>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</si>
  <si>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23621</t>
  </si>
  <si>
    <t>田原町</t>
  </si>
  <si>
    <t>23622</t>
  </si>
  <si>
    <t>赤羽根町</t>
  </si>
  <si>
    <t>23623</t>
  </si>
  <si>
    <t>渥美町</t>
  </si>
  <si>
    <t>○</t>
  </si>
  <si>
    <t>愛知県合計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</si>
  <si>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</si>
  <si>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</si>
  <si>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</si>
  <si>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</si>
  <si>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</si>
  <si>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</si>
  <si>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</si>
  <si>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</si>
  <si>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</si>
  <si>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</si>
  <si>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</si>
  <si>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</si>
  <si>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</si>
  <si>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</si>
  <si>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</si>
  <si>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</si>
  <si>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</si>
  <si>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</si>
  <si>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</si>
  <si>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</si>
  <si>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</si>
  <si>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</si>
  <si>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藤岡町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</si>
  <si>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</si>
  <si>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</si>
  <si>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</si>
  <si>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</si>
  <si>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</si>
  <si>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</si>
  <si>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</si>
  <si>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</si>
  <si>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</si>
  <si>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</si>
  <si>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</si>
  <si>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</si>
  <si>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</si>
  <si>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</si>
  <si>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</si>
  <si>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</si>
  <si>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</si>
  <si>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</si>
  <si>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</si>
  <si>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</si>
  <si>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</si>
  <si>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</si>
  <si>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</si>
  <si>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</si>
  <si>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</si>
  <si>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一宮町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</si>
</sst>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178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188</v>
      </c>
      <c r="B2" s="44" t="s">
        <v>200</v>
      </c>
      <c r="C2" s="47" t="s">
        <v>201</v>
      </c>
      <c r="D2" s="5" t="s">
        <v>189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190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191</v>
      </c>
      <c r="F3" s="20"/>
      <c r="G3" s="20"/>
      <c r="H3" s="23"/>
      <c r="I3" s="7" t="s">
        <v>202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192</v>
      </c>
      <c r="F4" s="56" t="s">
        <v>203</v>
      </c>
      <c r="G4" s="56" t="s">
        <v>204</v>
      </c>
      <c r="H4" s="56" t="s">
        <v>205</v>
      </c>
      <c r="I4" s="6" t="s">
        <v>192</v>
      </c>
      <c r="J4" s="56" t="s">
        <v>206</v>
      </c>
      <c r="K4" s="56" t="s">
        <v>207</v>
      </c>
      <c r="L4" s="56" t="s">
        <v>208</v>
      </c>
      <c r="M4" s="56" t="s">
        <v>209</v>
      </c>
      <c r="N4" s="56" t="s">
        <v>210</v>
      </c>
      <c r="O4" s="60" t="s">
        <v>211</v>
      </c>
      <c r="P4" s="8"/>
      <c r="Q4" s="56" t="s">
        <v>212</v>
      </c>
      <c r="R4" s="56" t="s">
        <v>193</v>
      </c>
      <c r="S4" s="56" t="s">
        <v>194</v>
      </c>
      <c r="T4" s="58" t="s">
        <v>195</v>
      </c>
      <c r="U4" s="58" t="s">
        <v>196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197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198</v>
      </c>
      <c r="E6" s="10" t="s">
        <v>198</v>
      </c>
      <c r="F6" s="11" t="s">
        <v>213</v>
      </c>
      <c r="G6" s="10" t="s">
        <v>198</v>
      </c>
      <c r="H6" s="10" t="s">
        <v>198</v>
      </c>
      <c r="I6" s="10" t="s">
        <v>198</v>
      </c>
      <c r="J6" s="11" t="s">
        <v>213</v>
      </c>
      <c r="K6" s="10" t="s">
        <v>198</v>
      </c>
      <c r="L6" s="11" t="s">
        <v>213</v>
      </c>
      <c r="M6" s="10" t="s">
        <v>198</v>
      </c>
      <c r="N6" s="11" t="s">
        <v>213</v>
      </c>
      <c r="O6" s="10" t="s">
        <v>198</v>
      </c>
      <c r="P6" s="10" t="s">
        <v>198</v>
      </c>
      <c r="Q6" s="11" t="s">
        <v>213</v>
      </c>
      <c r="R6" s="62"/>
      <c r="S6" s="62"/>
      <c r="T6" s="62"/>
      <c r="U6" s="59"/>
    </row>
    <row r="7" spans="1:21" ht="13.5">
      <c r="A7" s="31" t="s">
        <v>1</v>
      </c>
      <c r="B7" s="32" t="s">
        <v>2</v>
      </c>
      <c r="C7" s="33" t="s">
        <v>3</v>
      </c>
      <c r="D7" s="34">
        <f aca="true" t="shared" si="0" ref="D7:D70">E7+I7</f>
        <v>2177451</v>
      </c>
      <c r="E7" s="35">
        <f>G7+H7</f>
        <v>23359</v>
      </c>
      <c r="F7" s="36">
        <f aca="true" t="shared" si="1" ref="F7:F49">E7/D7*100</f>
        <v>1.072768112807131</v>
      </c>
      <c r="G7" s="34">
        <v>23359</v>
      </c>
      <c r="H7" s="34">
        <v>0</v>
      </c>
      <c r="I7" s="35">
        <f>K7+M7+O7</f>
        <v>2154092</v>
      </c>
      <c r="J7" s="36">
        <f aca="true" t="shared" si="2" ref="J7:J49">I7/D7*100</f>
        <v>98.92723188719287</v>
      </c>
      <c r="K7" s="34">
        <v>2044666</v>
      </c>
      <c r="L7" s="36">
        <f aca="true" t="shared" si="3" ref="L7:L49">K7/D7*100</f>
        <v>93.90181455288776</v>
      </c>
      <c r="M7" s="34">
        <v>0</v>
      </c>
      <c r="N7" s="36">
        <f aca="true" t="shared" si="4" ref="N7:N49">M7/D7*100</f>
        <v>0</v>
      </c>
      <c r="O7" s="34">
        <v>109426</v>
      </c>
      <c r="P7" s="34">
        <v>5294</v>
      </c>
      <c r="Q7" s="36">
        <f aca="true" t="shared" si="5" ref="Q7:Q49">O7/D7*100</f>
        <v>5.0254173343051125</v>
      </c>
      <c r="R7" s="34"/>
      <c r="S7" s="34"/>
      <c r="T7" s="34" t="s">
        <v>175</v>
      </c>
      <c r="U7" s="34"/>
    </row>
    <row r="8" spans="1:21" ht="13.5">
      <c r="A8" s="31" t="s">
        <v>1</v>
      </c>
      <c r="B8" s="32" t="s">
        <v>4</v>
      </c>
      <c r="C8" s="33" t="s">
        <v>5</v>
      </c>
      <c r="D8" s="34">
        <f t="shared" si="0"/>
        <v>356794</v>
      </c>
      <c r="E8" s="35">
        <f>G8+H8</f>
        <v>14489</v>
      </c>
      <c r="F8" s="36">
        <f t="shared" si="1"/>
        <v>4.060886674103264</v>
      </c>
      <c r="G8" s="34">
        <v>14489</v>
      </c>
      <c r="H8" s="34">
        <v>0</v>
      </c>
      <c r="I8" s="35">
        <f>K8+M8+O8</f>
        <v>342305</v>
      </c>
      <c r="J8" s="36">
        <f t="shared" si="2"/>
        <v>95.93911332589674</v>
      </c>
      <c r="K8" s="34">
        <v>241224</v>
      </c>
      <c r="L8" s="36">
        <f t="shared" si="3"/>
        <v>67.6087602369995</v>
      </c>
      <c r="M8" s="34">
        <v>998</v>
      </c>
      <c r="N8" s="36">
        <f t="shared" si="4"/>
        <v>0.27971322387708314</v>
      </c>
      <c r="O8" s="34">
        <v>100083</v>
      </c>
      <c r="P8" s="34">
        <v>26052</v>
      </c>
      <c r="Q8" s="36">
        <f t="shared" si="5"/>
        <v>28.05063986502015</v>
      </c>
      <c r="R8" s="34" t="s">
        <v>175</v>
      </c>
      <c r="S8" s="34"/>
      <c r="T8" s="34"/>
      <c r="U8" s="34"/>
    </row>
    <row r="9" spans="1:21" ht="13.5">
      <c r="A9" s="31" t="s">
        <v>1</v>
      </c>
      <c r="B9" s="32" t="s">
        <v>6</v>
      </c>
      <c r="C9" s="33" t="s">
        <v>7</v>
      </c>
      <c r="D9" s="34">
        <f t="shared" si="0"/>
        <v>343150</v>
      </c>
      <c r="E9" s="35">
        <f>G9+H9</f>
        <v>18913</v>
      </c>
      <c r="F9" s="36">
        <f t="shared" si="1"/>
        <v>5.511583855456798</v>
      </c>
      <c r="G9" s="34">
        <v>18913</v>
      </c>
      <c r="H9" s="34">
        <v>0</v>
      </c>
      <c r="I9" s="35">
        <f>K9+M9+O9</f>
        <v>324237</v>
      </c>
      <c r="J9" s="36">
        <f t="shared" si="2"/>
        <v>94.48841614454321</v>
      </c>
      <c r="K9" s="34">
        <v>166600</v>
      </c>
      <c r="L9" s="36">
        <f t="shared" si="3"/>
        <v>48.550196706979456</v>
      </c>
      <c r="M9" s="34">
        <v>0</v>
      </c>
      <c r="N9" s="36">
        <f t="shared" si="4"/>
        <v>0</v>
      </c>
      <c r="O9" s="34">
        <v>157637</v>
      </c>
      <c r="P9" s="34">
        <v>10408</v>
      </c>
      <c r="Q9" s="36">
        <f t="shared" si="5"/>
        <v>45.938219437563745</v>
      </c>
      <c r="R9" s="34"/>
      <c r="S9" s="34" t="s">
        <v>175</v>
      </c>
      <c r="T9" s="34"/>
      <c r="U9" s="34"/>
    </row>
    <row r="10" spans="1:21" ht="13.5">
      <c r="A10" s="31" t="s">
        <v>1</v>
      </c>
      <c r="B10" s="32" t="s">
        <v>8</v>
      </c>
      <c r="C10" s="33" t="s">
        <v>9</v>
      </c>
      <c r="D10" s="34">
        <f t="shared" si="0"/>
        <v>277069</v>
      </c>
      <c r="E10" s="35">
        <f aca="true" t="shared" si="6" ref="E10:E73">G10+H10</f>
        <v>39660</v>
      </c>
      <c r="F10" s="36">
        <f t="shared" si="1"/>
        <v>14.314123918590676</v>
      </c>
      <c r="G10" s="34">
        <v>39468</v>
      </c>
      <c r="H10" s="34">
        <v>192</v>
      </c>
      <c r="I10" s="35">
        <f aca="true" t="shared" si="7" ref="I10:I73">K10+M10+O10</f>
        <v>237409</v>
      </c>
      <c r="J10" s="36">
        <f t="shared" si="2"/>
        <v>85.68587608140933</v>
      </c>
      <c r="K10" s="34">
        <v>73101</v>
      </c>
      <c r="L10" s="36">
        <f t="shared" si="3"/>
        <v>26.383680599417474</v>
      </c>
      <c r="M10" s="34">
        <v>0</v>
      </c>
      <c r="N10" s="36">
        <f t="shared" si="4"/>
        <v>0</v>
      </c>
      <c r="O10" s="34">
        <v>164308</v>
      </c>
      <c r="P10" s="34">
        <v>25651</v>
      </c>
      <c r="Q10" s="36">
        <f t="shared" si="5"/>
        <v>59.302195481991845</v>
      </c>
      <c r="R10" s="34" t="s">
        <v>175</v>
      </c>
      <c r="S10" s="34"/>
      <c r="T10" s="34"/>
      <c r="U10" s="34"/>
    </row>
    <row r="11" spans="1:21" ht="13.5">
      <c r="A11" s="31" t="s">
        <v>1</v>
      </c>
      <c r="B11" s="32" t="s">
        <v>10</v>
      </c>
      <c r="C11" s="33" t="s">
        <v>11</v>
      </c>
      <c r="D11" s="34">
        <f t="shared" si="0"/>
        <v>132211</v>
      </c>
      <c r="E11" s="35">
        <f t="shared" si="6"/>
        <v>13204</v>
      </c>
      <c r="F11" s="36">
        <f t="shared" si="1"/>
        <v>9.987066129142052</v>
      </c>
      <c r="G11" s="34">
        <v>13100</v>
      </c>
      <c r="H11" s="34">
        <v>104</v>
      </c>
      <c r="I11" s="35">
        <f t="shared" si="7"/>
        <v>119007</v>
      </c>
      <c r="J11" s="36">
        <f t="shared" si="2"/>
        <v>90.01293387085795</v>
      </c>
      <c r="K11" s="34">
        <v>42618</v>
      </c>
      <c r="L11" s="36">
        <f t="shared" si="3"/>
        <v>32.23483673824417</v>
      </c>
      <c r="M11" s="34">
        <v>0</v>
      </c>
      <c r="N11" s="36">
        <f t="shared" si="4"/>
        <v>0</v>
      </c>
      <c r="O11" s="34">
        <v>76389</v>
      </c>
      <c r="P11" s="34">
        <v>20234</v>
      </c>
      <c r="Q11" s="36">
        <f t="shared" si="5"/>
        <v>57.77809713261378</v>
      </c>
      <c r="R11" s="34"/>
      <c r="S11" s="34" t="s">
        <v>175</v>
      </c>
      <c r="T11" s="34"/>
      <c r="U11" s="34"/>
    </row>
    <row r="12" spans="1:21" ht="13.5">
      <c r="A12" s="31" t="s">
        <v>1</v>
      </c>
      <c r="B12" s="32" t="s">
        <v>12</v>
      </c>
      <c r="C12" s="33" t="s">
        <v>13</v>
      </c>
      <c r="D12" s="34">
        <f t="shared" si="0"/>
        <v>111577</v>
      </c>
      <c r="E12" s="35">
        <f t="shared" si="6"/>
        <v>9075</v>
      </c>
      <c r="F12" s="36">
        <f t="shared" si="1"/>
        <v>8.133396667772033</v>
      </c>
      <c r="G12" s="34">
        <v>9075</v>
      </c>
      <c r="H12" s="34">
        <v>0</v>
      </c>
      <c r="I12" s="35">
        <f t="shared" si="7"/>
        <v>102502</v>
      </c>
      <c r="J12" s="36">
        <f t="shared" si="2"/>
        <v>91.86660333222797</v>
      </c>
      <c r="K12" s="34">
        <v>50529</v>
      </c>
      <c r="L12" s="36">
        <f t="shared" si="3"/>
        <v>45.28621490092044</v>
      </c>
      <c r="M12" s="34">
        <v>0</v>
      </c>
      <c r="N12" s="36">
        <f t="shared" si="4"/>
        <v>0</v>
      </c>
      <c r="O12" s="34">
        <v>51973</v>
      </c>
      <c r="P12" s="34">
        <v>7359</v>
      </c>
      <c r="Q12" s="36">
        <f t="shared" si="5"/>
        <v>46.580388431307526</v>
      </c>
      <c r="R12" s="34" t="s">
        <v>175</v>
      </c>
      <c r="S12" s="34"/>
      <c r="T12" s="34"/>
      <c r="U12" s="34"/>
    </row>
    <row r="13" spans="1:21" ht="13.5">
      <c r="A13" s="31" t="s">
        <v>1</v>
      </c>
      <c r="B13" s="32" t="s">
        <v>14</v>
      </c>
      <c r="C13" s="33" t="s">
        <v>15</v>
      </c>
      <c r="D13" s="34">
        <f t="shared" si="0"/>
        <v>287678</v>
      </c>
      <c r="E13" s="35">
        <f t="shared" si="6"/>
        <v>20078</v>
      </c>
      <c r="F13" s="36">
        <f t="shared" si="1"/>
        <v>6.9793310576408345</v>
      </c>
      <c r="G13" s="34">
        <v>20078</v>
      </c>
      <c r="H13" s="34">
        <v>0</v>
      </c>
      <c r="I13" s="35">
        <f t="shared" si="7"/>
        <v>267600</v>
      </c>
      <c r="J13" s="36">
        <f t="shared" si="2"/>
        <v>93.02066894235917</v>
      </c>
      <c r="K13" s="34">
        <v>156860</v>
      </c>
      <c r="L13" s="36">
        <f t="shared" si="3"/>
        <v>54.526241144613074</v>
      </c>
      <c r="M13" s="34">
        <v>0</v>
      </c>
      <c r="N13" s="36">
        <f t="shared" si="4"/>
        <v>0</v>
      </c>
      <c r="O13" s="34">
        <v>110740</v>
      </c>
      <c r="P13" s="34">
        <v>43500</v>
      </c>
      <c r="Q13" s="36">
        <f t="shared" si="5"/>
        <v>38.49442779774609</v>
      </c>
      <c r="R13" s="34"/>
      <c r="S13" s="34" t="s">
        <v>175</v>
      </c>
      <c r="T13" s="34"/>
      <c r="U13" s="34"/>
    </row>
    <row r="14" spans="1:21" ht="13.5">
      <c r="A14" s="31" t="s">
        <v>1</v>
      </c>
      <c r="B14" s="32" t="s">
        <v>16</v>
      </c>
      <c r="C14" s="33" t="s">
        <v>17</v>
      </c>
      <c r="D14" s="34">
        <f t="shared" si="0"/>
        <v>117973</v>
      </c>
      <c r="E14" s="35">
        <f t="shared" si="6"/>
        <v>7929</v>
      </c>
      <c r="F14" s="36">
        <f t="shared" si="1"/>
        <v>6.721029388080324</v>
      </c>
      <c r="G14" s="34">
        <v>7846</v>
      </c>
      <c r="H14" s="34">
        <v>83</v>
      </c>
      <c r="I14" s="35">
        <f t="shared" si="7"/>
        <v>110044</v>
      </c>
      <c r="J14" s="36">
        <f t="shared" si="2"/>
        <v>93.27897061191968</v>
      </c>
      <c r="K14" s="34">
        <v>69203</v>
      </c>
      <c r="L14" s="36">
        <f t="shared" si="3"/>
        <v>58.6600323802904</v>
      </c>
      <c r="M14" s="34">
        <v>0</v>
      </c>
      <c r="N14" s="36">
        <f t="shared" si="4"/>
        <v>0</v>
      </c>
      <c r="O14" s="34">
        <v>40841</v>
      </c>
      <c r="P14" s="34">
        <v>13513</v>
      </c>
      <c r="Q14" s="36">
        <f t="shared" si="5"/>
        <v>34.61893823162927</v>
      </c>
      <c r="R14" s="34" t="s">
        <v>175</v>
      </c>
      <c r="S14" s="34"/>
      <c r="T14" s="34"/>
      <c r="U14" s="34"/>
    </row>
    <row r="15" spans="1:21" ht="13.5">
      <c r="A15" s="31" t="s">
        <v>1</v>
      </c>
      <c r="B15" s="32" t="s">
        <v>18</v>
      </c>
      <c r="C15" s="33" t="s">
        <v>19</v>
      </c>
      <c r="D15" s="34">
        <f t="shared" si="0"/>
        <v>66772</v>
      </c>
      <c r="E15" s="35">
        <f t="shared" si="6"/>
        <v>10012</v>
      </c>
      <c r="F15" s="36">
        <f t="shared" si="1"/>
        <v>14.994308991792968</v>
      </c>
      <c r="G15" s="34">
        <v>10012</v>
      </c>
      <c r="H15" s="34">
        <v>0</v>
      </c>
      <c r="I15" s="35">
        <f t="shared" si="7"/>
        <v>56760</v>
      </c>
      <c r="J15" s="36">
        <f t="shared" si="2"/>
        <v>85.00569100820702</v>
      </c>
      <c r="K15" s="34">
        <v>13360</v>
      </c>
      <c r="L15" s="36">
        <f t="shared" si="3"/>
        <v>20.00838674893668</v>
      </c>
      <c r="M15" s="34">
        <v>1313</v>
      </c>
      <c r="N15" s="36">
        <f t="shared" si="4"/>
        <v>1.966393098903732</v>
      </c>
      <c r="O15" s="34">
        <v>42087</v>
      </c>
      <c r="P15" s="34">
        <v>15226</v>
      </c>
      <c r="Q15" s="36">
        <f t="shared" si="5"/>
        <v>63.03091116036662</v>
      </c>
      <c r="R15" s="34" t="s">
        <v>175</v>
      </c>
      <c r="S15" s="34"/>
      <c r="T15" s="34"/>
      <c r="U15" s="34"/>
    </row>
    <row r="16" spans="1:21" ht="13.5">
      <c r="A16" s="31" t="s">
        <v>1</v>
      </c>
      <c r="B16" s="32" t="s">
        <v>20</v>
      </c>
      <c r="C16" s="33" t="s">
        <v>21</v>
      </c>
      <c r="D16" s="34">
        <f t="shared" si="0"/>
        <v>69316</v>
      </c>
      <c r="E16" s="35">
        <f t="shared" si="6"/>
        <v>7295</v>
      </c>
      <c r="F16" s="36">
        <f t="shared" si="1"/>
        <v>10.524265681805067</v>
      </c>
      <c r="G16" s="34">
        <v>7295</v>
      </c>
      <c r="H16" s="34">
        <v>0</v>
      </c>
      <c r="I16" s="35">
        <f t="shared" si="7"/>
        <v>62021</v>
      </c>
      <c r="J16" s="36">
        <f t="shared" si="2"/>
        <v>89.47573431819494</v>
      </c>
      <c r="K16" s="34">
        <v>19987</v>
      </c>
      <c r="L16" s="36">
        <f t="shared" si="3"/>
        <v>28.834612499278666</v>
      </c>
      <c r="M16" s="34">
        <v>0</v>
      </c>
      <c r="N16" s="36">
        <f t="shared" si="4"/>
        <v>0</v>
      </c>
      <c r="O16" s="34">
        <v>42034</v>
      </c>
      <c r="P16" s="34">
        <v>17516</v>
      </c>
      <c r="Q16" s="36">
        <f t="shared" si="5"/>
        <v>60.64112181891627</v>
      </c>
      <c r="R16" s="34"/>
      <c r="S16" s="34" t="s">
        <v>175</v>
      </c>
      <c r="T16" s="34"/>
      <c r="U16" s="34"/>
    </row>
    <row r="17" spans="1:21" ht="13.5">
      <c r="A17" s="31" t="s">
        <v>1</v>
      </c>
      <c r="B17" s="32" t="s">
        <v>22</v>
      </c>
      <c r="C17" s="33" t="s">
        <v>23</v>
      </c>
      <c r="D17" s="34">
        <f t="shared" si="0"/>
        <v>133547</v>
      </c>
      <c r="E17" s="35">
        <f t="shared" si="6"/>
        <v>7864</v>
      </c>
      <c r="F17" s="36">
        <f t="shared" si="1"/>
        <v>5.888563576868068</v>
      </c>
      <c r="G17" s="34">
        <v>7864</v>
      </c>
      <c r="H17" s="34">
        <v>0</v>
      </c>
      <c r="I17" s="35">
        <f t="shared" si="7"/>
        <v>125683</v>
      </c>
      <c r="J17" s="36">
        <f t="shared" si="2"/>
        <v>94.11143642313193</v>
      </c>
      <c r="K17" s="34">
        <v>76680</v>
      </c>
      <c r="L17" s="36">
        <f t="shared" si="3"/>
        <v>57.41798767475122</v>
      </c>
      <c r="M17" s="34">
        <v>0</v>
      </c>
      <c r="N17" s="36">
        <f t="shared" si="4"/>
        <v>0</v>
      </c>
      <c r="O17" s="34">
        <v>49003</v>
      </c>
      <c r="P17" s="34">
        <v>18924</v>
      </c>
      <c r="Q17" s="36">
        <f t="shared" si="5"/>
        <v>36.69344874838072</v>
      </c>
      <c r="R17" s="34"/>
      <c r="S17" s="34" t="s">
        <v>175</v>
      </c>
      <c r="T17" s="34"/>
      <c r="U17" s="34"/>
    </row>
    <row r="18" spans="1:21" ht="13.5">
      <c r="A18" s="31" t="s">
        <v>1</v>
      </c>
      <c r="B18" s="32" t="s">
        <v>24</v>
      </c>
      <c r="C18" s="33" t="s">
        <v>25</v>
      </c>
      <c r="D18" s="34">
        <f t="shared" si="0"/>
        <v>342733</v>
      </c>
      <c r="E18" s="35">
        <f t="shared" si="6"/>
        <v>16548</v>
      </c>
      <c r="F18" s="36">
        <f t="shared" si="1"/>
        <v>4.828248228212631</v>
      </c>
      <c r="G18" s="34">
        <v>16548</v>
      </c>
      <c r="H18" s="34">
        <v>0</v>
      </c>
      <c r="I18" s="35">
        <f t="shared" si="7"/>
        <v>326185</v>
      </c>
      <c r="J18" s="36">
        <f t="shared" si="2"/>
        <v>95.17175177178737</v>
      </c>
      <c r="K18" s="34">
        <v>115185</v>
      </c>
      <c r="L18" s="36">
        <f t="shared" si="3"/>
        <v>33.60779382201306</v>
      </c>
      <c r="M18" s="34">
        <v>3155</v>
      </c>
      <c r="N18" s="36">
        <f t="shared" si="4"/>
        <v>0.920541646121033</v>
      </c>
      <c r="O18" s="34">
        <v>207845</v>
      </c>
      <c r="P18" s="34">
        <v>86701</v>
      </c>
      <c r="Q18" s="36">
        <f t="shared" si="5"/>
        <v>60.64341630365328</v>
      </c>
      <c r="R18" s="34"/>
      <c r="S18" s="34" t="s">
        <v>175</v>
      </c>
      <c r="T18" s="34"/>
      <c r="U18" s="34"/>
    </row>
    <row r="19" spans="1:21" ht="13.5">
      <c r="A19" s="31" t="s">
        <v>1</v>
      </c>
      <c r="B19" s="32" t="s">
        <v>26</v>
      </c>
      <c r="C19" s="33" t="s">
        <v>27</v>
      </c>
      <c r="D19" s="34">
        <f t="shared" si="0"/>
        <v>159549</v>
      </c>
      <c r="E19" s="35">
        <f t="shared" si="6"/>
        <v>7971</v>
      </c>
      <c r="F19" s="36">
        <f t="shared" si="1"/>
        <v>4.995957354793825</v>
      </c>
      <c r="G19" s="34">
        <v>7971</v>
      </c>
      <c r="H19" s="34">
        <v>0</v>
      </c>
      <c r="I19" s="35">
        <f t="shared" si="7"/>
        <v>151578</v>
      </c>
      <c r="J19" s="36">
        <f t="shared" si="2"/>
        <v>95.00404264520618</v>
      </c>
      <c r="K19" s="34">
        <v>46618</v>
      </c>
      <c r="L19" s="36">
        <f t="shared" si="3"/>
        <v>29.218609956815772</v>
      </c>
      <c r="M19" s="34">
        <v>0</v>
      </c>
      <c r="N19" s="36">
        <f t="shared" si="4"/>
        <v>0</v>
      </c>
      <c r="O19" s="34">
        <v>104960</v>
      </c>
      <c r="P19" s="34">
        <v>9575</v>
      </c>
      <c r="Q19" s="36">
        <f t="shared" si="5"/>
        <v>65.7854326883904</v>
      </c>
      <c r="R19" s="34"/>
      <c r="S19" s="34" t="s">
        <v>175</v>
      </c>
      <c r="T19" s="34"/>
      <c r="U19" s="34"/>
    </row>
    <row r="20" spans="1:21" ht="13.5">
      <c r="A20" s="31" t="s">
        <v>1</v>
      </c>
      <c r="B20" s="32" t="s">
        <v>28</v>
      </c>
      <c r="C20" s="33" t="s">
        <v>29</v>
      </c>
      <c r="D20" s="34">
        <f t="shared" si="0"/>
        <v>100180</v>
      </c>
      <c r="E20" s="35">
        <f t="shared" si="6"/>
        <v>15896</v>
      </c>
      <c r="F20" s="36">
        <f t="shared" si="1"/>
        <v>15.867438610501097</v>
      </c>
      <c r="G20" s="34">
        <v>14282</v>
      </c>
      <c r="H20" s="34">
        <v>1614</v>
      </c>
      <c r="I20" s="35">
        <f t="shared" si="7"/>
        <v>84284</v>
      </c>
      <c r="J20" s="36">
        <f t="shared" si="2"/>
        <v>84.1325613894989</v>
      </c>
      <c r="K20" s="34">
        <v>21110</v>
      </c>
      <c r="L20" s="36">
        <f t="shared" si="3"/>
        <v>21.072070273507688</v>
      </c>
      <c r="M20" s="34">
        <v>0</v>
      </c>
      <c r="N20" s="36">
        <f t="shared" si="4"/>
        <v>0</v>
      </c>
      <c r="O20" s="34">
        <v>63174</v>
      </c>
      <c r="P20" s="34">
        <v>9178</v>
      </c>
      <c r="Q20" s="36">
        <f t="shared" si="5"/>
        <v>63.06049111599121</v>
      </c>
      <c r="R20" s="34"/>
      <c r="S20" s="34" t="s">
        <v>175</v>
      </c>
      <c r="T20" s="34"/>
      <c r="U20" s="34"/>
    </row>
    <row r="21" spans="1:21" ht="13.5">
      <c r="A21" s="31" t="s">
        <v>1</v>
      </c>
      <c r="B21" s="32" t="s">
        <v>30</v>
      </c>
      <c r="C21" s="33" t="s">
        <v>31</v>
      </c>
      <c r="D21" s="34">
        <f t="shared" si="0"/>
        <v>82548</v>
      </c>
      <c r="E21" s="35">
        <f t="shared" si="6"/>
        <v>9736</v>
      </c>
      <c r="F21" s="36">
        <f t="shared" si="1"/>
        <v>11.794349953966176</v>
      </c>
      <c r="G21" s="34">
        <v>9177</v>
      </c>
      <c r="H21" s="34">
        <v>559</v>
      </c>
      <c r="I21" s="35">
        <f t="shared" si="7"/>
        <v>72812</v>
      </c>
      <c r="J21" s="36">
        <f t="shared" si="2"/>
        <v>88.20565004603382</v>
      </c>
      <c r="K21" s="34">
        <v>42367</v>
      </c>
      <c r="L21" s="36">
        <f t="shared" si="3"/>
        <v>51.3240781121287</v>
      </c>
      <c r="M21" s="34">
        <v>0</v>
      </c>
      <c r="N21" s="36">
        <f t="shared" si="4"/>
        <v>0</v>
      </c>
      <c r="O21" s="34">
        <v>30445</v>
      </c>
      <c r="P21" s="34">
        <v>2500</v>
      </c>
      <c r="Q21" s="36">
        <f t="shared" si="5"/>
        <v>36.88157193390512</v>
      </c>
      <c r="R21" s="34"/>
      <c r="S21" s="34" t="s">
        <v>175</v>
      </c>
      <c r="T21" s="34"/>
      <c r="U21" s="34"/>
    </row>
    <row r="22" spans="1:21" ht="13.5">
      <c r="A22" s="31" t="s">
        <v>1</v>
      </c>
      <c r="B22" s="32" t="s">
        <v>32</v>
      </c>
      <c r="C22" s="33" t="s">
        <v>33</v>
      </c>
      <c r="D22" s="34">
        <f t="shared" si="0"/>
        <v>73485</v>
      </c>
      <c r="E22" s="35">
        <f t="shared" si="6"/>
        <v>14052</v>
      </c>
      <c r="F22" s="36">
        <f t="shared" si="1"/>
        <v>19.122269850989998</v>
      </c>
      <c r="G22" s="34">
        <v>14052</v>
      </c>
      <c r="H22" s="34">
        <v>0</v>
      </c>
      <c r="I22" s="35">
        <f t="shared" si="7"/>
        <v>59433</v>
      </c>
      <c r="J22" s="36">
        <f t="shared" si="2"/>
        <v>80.87773014901</v>
      </c>
      <c r="K22" s="34">
        <v>22931</v>
      </c>
      <c r="L22" s="36">
        <f t="shared" si="3"/>
        <v>31.205007824726135</v>
      </c>
      <c r="M22" s="34">
        <v>0</v>
      </c>
      <c r="N22" s="36">
        <f t="shared" si="4"/>
        <v>0</v>
      </c>
      <c r="O22" s="34">
        <v>36502</v>
      </c>
      <c r="P22" s="34">
        <v>12004</v>
      </c>
      <c r="Q22" s="36">
        <f t="shared" si="5"/>
        <v>49.67272232428387</v>
      </c>
      <c r="R22" s="34" t="s">
        <v>175</v>
      </c>
      <c r="S22" s="34"/>
      <c r="T22" s="34"/>
      <c r="U22" s="34"/>
    </row>
    <row r="23" spans="1:21" ht="13.5">
      <c r="A23" s="31" t="s">
        <v>1</v>
      </c>
      <c r="B23" s="32" t="s">
        <v>34</v>
      </c>
      <c r="C23" s="33" t="s">
        <v>35</v>
      </c>
      <c r="D23" s="34">
        <f t="shared" si="0"/>
        <v>50689</v>
      </c>
      <c r="E23" s="35">
        <f t="shared" si="6"/>
        <v>10764</v>
      </c>
      <c r="F23" s="36">
        <f t="shared" si="1"/>
        <v>21.235376511669198</v>
      </c>
      <c r="G23" s="34">
        <v>10764</v>
      </c>
      <c r="H23" s="34">
        <v>0</v>
      </c>
      <c r="I23" s="35">
        <f t="shared" si="7"/>
        <v>39925</v>
      </c>
      <c r="J23" s="36">
        <f t="shared" si="2"/>
        <v>78.7646234883308</v>
      </c>
      <c r="K23" s="34">
        <v>162</v>
      </c>
      <c r="L23" s="36">
        <f t="shared" si="3"/>
        <v>0.31959596756692776</v>
      </c>
      <c r="M23" s="34">
        <v>0</v>
      </c>
      <c r="N23" s="36">
        <f t="shared" si="4"/>
        <v>0</v>
      </c>
      <c r="O23" s="34">
        <v>39763</v>
      </c>
      <c r="P23" s="34">
        <v>9079</v>
      </c>
      <c r="Q23" s="36">
        <f t="shared" si="5"/>
        <v>78.44502752076387</v>
      </c>
      <c r="R23" s="34" t="s">
        <v>175</v>
      </c>
      <c r="S23" s="34"/>
      <c r="T23" s="34"/>
      <c r="U23" s="34"/>
    </row>
    <row r="24" spans="1:21" ht="13.5">
      <c r="A24" s="31" t="s">
        <v>1</v>
      </c>
      <c r="B24" s="32" t="s">
        <v>36</v>
      </c>
      <c r="C24" s="33" t="s">
        <v>37</v>
      </c>
      <c r="D24" s="34">
        <f t="shared" si="0"/>
        <v>98438</v>
      </c>
      <c r="E24" s="35">
        <f t="shared" si="6"/>
        <v>26443</v>
      </c>
      <c r="F24" s="36">
        <f t="shared" si="1"/>
        <v>26.86259371380971</v>
      </c>
      <c r="G24" s="34">
        <v>26443</v>
      </c>
      <c r="H24" s="34">
        <v>0</v>
      </c>
      <c r="I24" s="35">
        <f t="shared" si="7"/>
        <v>71995</v>
      </c>
      <c r="J24" s="36">
        <f t="shared" si="2"/>
        <v>73.13740628619028</v>
      </c>
      <c r="K24" s="34">
        <v>0</v>
      </c>
      <c r="L24" s="36">
        <f t="shared" si="3"/>
        <v>0</v>
      </c>
      <c r="M24" s="34">
        <v>0</v>
      </c>
      <c r="N24" s="36">
        <f t="shared" si="4"/>
        <v>0</v>
      </c>
      <c r="O24" s="34">
        <v>71995</v>
      </c>
      <c r="P24" s="34">
        <v>30413</v>
      </c>
      <c r="Q24" s="36">
        <f t="shared" si="5"/>
        <v>73.13740628619028</v>
      </c>
      <c r="R24" s="34" t="s">
        <v>175</v>
      </c>
      <c r="S24" s="34"/>
      <c r="T24" s="34"/>
      <c r="U24" s="34"/>
    </row>
    <row r="25" spans="1:21" ht="13.5">
      <c r="A25" s="31" t="s">
        <v>1</v>
      </c>
      <c r="B25" s="32" t="s">
        <v>38</v>
      </c>
      <c r="C25" s="33" t="s">
        <v>39</v>
      </c>
      <c r="D25" s="34">
        <f t="shared" si="0"/>
        <v>58953</v>
      </c>
      <c r="E25" s="35">
        <f t="shared" si="6"/>
        <v>22017</v>
      </c>
      <c r="F25" s="36">
        <f t="shared" si="1"/>
        <v>37.346699913490404</v>
      </c>
      <c r="G25" s="34">
        <v>21888</v>
      </c>
      <c r="H25" s="34">
        <v>129</v>
      </c>
      <c r="I25" s="35">
        <f t="shared" si="7"/>
        <v>36936</v>
      </c>
      <c r="J25" s="36">
        <f t="shared" si="2"/>
        <v>62.65330008650959</v>
      </c>
      <c r="K25" s="34">
        <v>3116</v>
      </c>
      <c r="L25" s="36">
        <f t="shared" si="3"/>
        <v>5.285566468203484</v>
      </c>
      <c r="M25" s="34">
        <v>0</v>
      </c>
      <c r="N25" s="36">
        <f t="shared" si="4"/>
        <v>0</v>
      </c>
      <c r="O25" s="34">
        <v>33820</v>
      </c>
      <c r="P25" s="34">
        <v>3828</v>
      </c>
      <c r="Q25" s="36">
        <f t="shared" si="5"/>
        <v>57.367733618306104</v>
      </c>
      <c r="R25" s="34" t="s">
        <v>175</v>
      </c>
      <c r="S25" s="34"/>
      <c r="T25" s="34"/>
      <c r="U25" s="34"/>
    </row>
    <row r="26" spans="1:21" ht="13.5">
      <c r="A26" s="31" t="s">
        <v>1</v>
      </c>
      <c r="B26" s="32" t="s">
        <v>40</v>
      </c>
      <c r="C26" s="33" t="s">
        <v>41</v>
      </c>
      <c r="D26" s="34">
        <f t="shared" si="0"/>
        <v>140784</v>
      </c>
      <c r="E26" s="35">
        <f t="shared" si="6"/>
        <v>3932</v>
      </c>
      <c r="F26" s="36">
        <f t="shared" si="1"/>
        <v>2.7929310148880555</v>
      </c>
      <c r="G26" s="34">
        <v>3282</v>
      </c>
      <c r="H26" s="34">
        <v>650</v>
      </c>
      <c r="I26" s="35">
        <f t="shared" si="7"/>
        <v>136852</v>
      </c>
      <c r="J26" s="36">
        <f t="shared" si="2"/>
        <v>97.20706898511195</v>
      </c>
      <c r="K26" s="34">
        <v>79451</v>
      </c>
      <c r="L26" s="36">
        <f t="shared" si="3"/>
        <v>56.434680077281506</v>
      </c>
      <c r="M26" s="34">
        <v>0</v>
      </c>
      <c r="N26" s="36">
        <f t="shared" si="4"/>
        <v>0</v>
      </c>
      <c r="O26" s="34">
        <v>57401</v>
      </c>
      <c r="P26" s="34">
        <v>31798</v>
      </c>
      <c r="Q26" s="36">
        <f t="shared" si="5"/>
        <v>40.77238890783044</v>
      </c>
      <c r="R26" s="34" t="s">
        <v>175</v>
      </c>
      <c r="S26" s="34"/>
      <c r="T26" s="34"/>
      <c r="U26" s="34"/>
    </row>
    <row r="27" spans="1:21" ht="13.5">
      <c r="A27" s="31" t="s">
        <v>1</v>
      </c>
      <c r="B27" s="32" t="s">
        <v>42</v>
      </c>
      <c r="C27" s="33" t="s">
        <v>43</v>
      </c>
      <c r="D27" s="34">
        <f t="shared" si="0"/>
        <v>98676</v>
      </c>
      <c r="E27" s="35">
        <f t="shared" si="6"/>
        <v>12784</v>
      </c>
      <c r="F27" s="36">
        <f t="shared" si="1"/>
        <v>12.955531233531964</v>
      </c>
      <c r="G27" s="34">
        <v>12784</v>
      </c>
      <c r="H27" s="34">
        <v>0</v>
      </c>
      <c r="I27" s="35">
        <f t="shared" si="7"/>
        <v>85892</v>
      </c>
      <c r="J27" s="36">
        <f t="shared" si="2"/>
        <v>87.04446876646804</v>
      </c>
      <c r="K27" s="34">
        <v>5823</v>
      </c>
      <c r="L27" s="36">
        <f t="shared" si="3"/>
        <v>5.901130974097045</v>
      </c>
      <c r="M27" s="34">
        <v>0</v>
      </c>
      <c r="N27" s="36">
        <f t="shared" si="4"/>
        <v>0</v>
      </c>
      <c r="O27" s="34">
        <v>80069</v>
      </c>
      <c r="P27" s="34">
        <v>15316</v>
      </c>
      <c r="Q27" s="36">
        <f t="shared" si="5"/>
        <v>81.143337792371</v>
      </c>
      <c r="R27" s="34" t="s">
        <v>175</v>
      </c>
      <c r="S27" s="34"/>
      <c r="T27" s="34"/>
      <c r="U27" s="34"/>
    </row>
    <row r="28" spans="1:21" ht="13.5">
      <c r="A28" s="31" t="s">
        <v>1</v>
      </c>
      <c r="B28" s="32" t="s">
        <v>44</v>
      </c>
      <c r="C28" s="33" t="s">
        <v>45</v>
      </c>
      <c r="D28" s="34">
        <f t="shared" si="0"/>
        <v>36552</v>
      </c>
      <c r="E28" s="35">
        <f t="shared" si="6"/>
        <v>4826</v>
      </c>
      <c r="F28" s="36">
        <f t="shared" si="1"/>
        <v>13.203107901072444</v>
      </c>
      <c r="G28" s="34">
        <v>4826</v>
      </c>
      <c r="H28" s="34">
        <v>0</v>
      </c>
      <c r="I28" s="35">
        <f t="shared" si="7"/>
        <v>31726</v>
      </c>
      <c r="J28" s="36">
        <f t="shared" si="2"/>
        <v>86.79689209892756</v>
      </c>
      <c r="K28" s="34">
        <v>8939</v>
      </c>
      <c r="L28" s="36">
        <f t="shared" si="3"/>
        <v>24.455570146640405</v>
      </c>
      <c r="M28" s="34">
        <v>0</v>
      </c>
      <c r="N28" s="36">
        <f t="shared" si="4"/>
        <v>0</v>
      </c>
      <c r="O28" s="34">
        <v>22787</v>
      </c>
      <c r="P28" s="34">
        <v>2844</v>
      </c>
      <c r="Q28" s="36">
        <f t="shared" si="5"/>
        <v>62.34132195228715</v>
      </c>
      <c r="R28" s="34" t="s">
        <v>175</v>
      </c>
      <c r="S28" s="34"/>
      <c r="T28" s="34"/>
      <c r="U28" s="34"/>
    </row>
    <row r="29" spans="1:21" ht="13.5">
      <c r="A29" s="31" t="s">
        <v>1</v>
      </c>
      <c r="B29" s="32" t="s">
        <v>46</v>
      </c>
      <c r="C29" s="33" t="s">
        <v>47</v>
      </c>
      <c r="D29" s="34">
        <f t="shared" si="0"/>
        <v>100945</v>
      </c>
      <c r="E29" s="35">
        <f t="shared" si="6"/>
        <v>6038</v>
      </c>
      <c r="F29" s="36">
        <f t="shared" si="1"/>
        <v>5.9814750606766065</v>
      </c>
      <c r="G29" s="34">
        <v>6038</v>
      </c>
      <c r="H29" s="34">
        <v>0</v>
      </c>
      <c r="I29" s="35">
        <f t="shared" si="7"/>
        <v>94907</v>
      </c>
      <c r="J29" s="36">
        <f t="shared" si="2"/>
        <v>94.01852493932338</v>
      </c>
      <c r="K29" s="34">
        <v>44263</v>
      </c>
      <c r="L29" s="36">
        <f t="shared" si="3"/>
        <v>43.84863044232007</v>
      </c>
      <c r="M29" s="34">
        <v>0</v>
      </c>
      <c r="N29" s="36">
        <f t="shared" si="4"/>
        <v>0</v>
      </c>
      <c r="O29" s="34">
        <v>50644</v>
      </c>
      <c r="P29" s="34">
        <v>20087</v>
      </c>
      <c r="Q29" s="36">
        <f t="shared" si="5"/>
        <v>50.16989449700332</v>
      </c>
      <c r="R29" s="34"/>
      <c r="S29" s="34" t="s">
        <v>175</v>
      </c>
      <c r="T29" s="34"/>
      <c r="U29" s="34"/>
    </row>
    <row r="30" spans="1:21" ht="13.5">
      <c r="A30" s="31" t="s">
        <v>1</v>
      </c>
      <c r="B30" s="32" t="s">
        <v>48</v>
      </c>
      <c r="C30" s="33" t="s">
        <v>49</v>
      </c>
      <c r="D30" s="34">
        <f t="shared" si="0"/>
        <v>74821</v>
      </c>
      <c r="E30" s="35">
        <f t="shared" si="6"/>
        <v>7345</v>
      </c>
      <c r="F30" s="36">
        <f t="shared" si="1"/>
        <v>9.816762673580946</v>
      </c>
      <c r="G30" s="34">
        <v>7345</v>
      </c>
      <c r="H30" s="34">
        <v>0</v>
      </c>
      <c r="I30" s="35">
        <f t="shared" si="7"/>
        <v>67476</v>
      </c>
      <c r="J30" s="36">
        <f t="shared" si="2"/>
        <v>90.18323732641905</v>
      </c>
      <c r="K30" s="34">
        <v>26076</v>
      </c>
      <c r="L30" s="36">
        <f t="shared" si="3"/>
        <v>34.851178145173144</v>
      </c>
      <c r="M30" s="34">
        <v>0</v>
      </c>
      <c r="N30" s="36">
        <f t="shared" si="4"/>
        <v>0</v>
      </c>
      <c r="O30" s="34">
        <v>41400</v>
      </c>
      <c r="P30" s="34">
        <v>12839</v>
      </c>
      <c r="Q30" s="36">
        <f t="shared" si="5"/>
        <v>55.33205918124591</v>
      </c>
      <c r="R30" s="34"/>
      <c r="S30" s="34" t="s">
        <v>175</v>
      </c>
      <c r="T30" s="34"/>
      <c r="U30" s="34"/>
    </row>
    <row r="31" spans="1:21" ht="13.5">
      <c r="A31" s="31" t="s">
        <v>1</v>
      </c>
      <c r="B31" s="32" t="s">
        <v>50</v>
      </c>
      <c r="C31" s="33" t="s">
        <v>51</v>
      </c>
      <c r="D31" s="34">
        <f t="shared" si="0"/>
        <v>81691</v>
      </c>
      <c r="E31" s="35">
        <f t="shared" si="6"/>
        <v>2246</v>
      </c>
      <c r="F31" s="36">
        <f t="shared" si="1"/>
        <v>2.7493848771590503</v>
      </c>
      <c r="G31" s="34">
        <v>2246</v>
      </c>
      <c r="H31" s="34">
        <v>0</v>
      </c>
      <c r="I31" s="35">
        <f t="shared" si="7"/>
        <v>79445</v>
      </c>
      <c r="J31" s="36">
        <f t="shared" si="2"/>
        <v>97.25061512284094</v>
      </c>
      <c r="K31" s="34">
        <v>71036</v>
      </c>
      <c r="L31" s="36">
        <f t="shared" si="3"/>
        <v>86.95694752175882</v>
      </c>
      <c r="M31" s="34">
        <v>0</v>
      </c>
      <c r="N31" s="36">
        <f t="shared" si="4"/>
        <v>0</v>
      </c>
      <c r="O31" s="34">
        <v>8409</v>
      </c>
      <c r="P31" s="34">
        <v>139</v>
      </c>
      <c r="Q31" s="36">
        <f t="shared" si="5"/>
        <v>10.293667601082127</v>
      </c>
      <c r="R31" s="34"/>
      <c r="S31" s="34" t="s">
        <v>175</v>
      </c>
      <c r="T31" s="34"/>
      <c r="U31" s="34"/>
    </row>
    <row r="32" spans="1:21" ht="13.5">
      <c r="A32" s="31" t="s">
        <v>1</v>
      </c>
      <c r="B32" s="32" t="s">
        <v>52</v>
      </c>
      <c r="C32" s="33" t="s">
        <v>53</v>
      </c>
      <c r="D32" s="34">
        <f t="shared" si="0"/>
        <v>61498</v>
      </c>
      <c r="E32" s="35">
        <f t="shared" si="6"/>
        <v>5469</v>
      </c>
      <c r="F32" s="36">
        <f t="shared" si="1"/>
        <v>8.892972129174932</v>
      </c>
      <c r="G32" s="34">
        <v>5469</v>
      </c>
      <c r="H32" s="34">
        <v>0</v>
      </c>
      <c r="I32" s="35">
        <f t="shared" si="7"/>
        <v>56029</v>
      </c>
      <c r="J32" s="36">
        <f t="shared" si="2"/>
        <v>91.10702787082506</v>
      </c>
      <c r="K32" s="34">
        <v>19387</v>
      </c>
      <c r="L32" s="36">
        <f t="shared" si="3"/>
        <v>31.524602426095154</v>
      </c>
      <c r="M32" s="34">
        <v>0</v>
      </c>
      <c r="N32" s="36">
        <f t="shared" si="4"/>
        <v>0</v>
      </c>
      <c r="O32" s="34">
        <v>36642</v>
      </c>
      <c r="P32" s="34">
        <v>10993</v>
      </c>
      <c r="Q32" s="36">
        <f t="shared" si="5"/>
        <v>59.582425444729914</v>
      </c>
      <c r="R32" s="34"/>
      <c r="S32" s="34" t="s">
        <v>175</v>
      </c>
      <c r="T32" s="34"/>
      <c r="U32" s="34"/>
    </row>
    <row r="33" spans="1:21" ht="13.5">
      <c r="A33" s="31" t="s">
        <v>1</v>
      </c>
      <c r="B33" s="32" t="s">
        <v>54</v>
      </c>
      <c r="C33" s="33" t="s">
        <v>55</v>
      </c>
      <c r="D33" s="34">
        <f t="shared" si="0"/>
        <v>76308</v>
      </c>
      <c r="E33" s="35">
        <f t="shared" si="6"/>
        <v>3072</v>
      </c>
      <c r="F33" s="36">
        <f t="shared" si="1"/>
        <v>4.0257902185878285</v>
      </c>
      <c r="G33" s="34">
        <v>3072</v>
      </c>
      <c r="H33" s="34">
        <v>0</v>
      </c>
      <c r="I33" s="35">
        <f t="shared" si="7"/>
        <v>73236</v>
      </c>
      <c r="J33" s="36">
        <f t="shared" si="2"/>
        <v>95.97420978141217</v>
      </c>
      <c r="K33" s="34">
        <v>28119</v>
      </c>
      <c r="L33" s="36">
        <f t="shared" si="3"/>
        <v>36.84934738166378</v>
      </c>
      <c r="M33" s="34">
        <v>0</v>
      </c>
      <c r="N33" s="36">
        <f t="shared" si="4"/>
        <v>0</v>
      </c>
      <c r="O33" s="34">
        <v>45117</v>
      </c>
      <c r="P33" s="34">
        <v>16575</v>
      </c>
      <c r="Q33" s="36">
        <f t="shared" si="5"/>
        <v>59.12486239974839</v>
      </c>
      <c r="R33" s="34" t="s">
        <v>175</v>
      </c>
      <c r="S33" s="34"/>
      <c r="T33" s="34"/>
      <c r="U33" s="34"/>
    </row>
    <row r="34" spans="1:21" ht="13.5">
      <c r="A34" s="31" t="s">
        <v>1</v>
      </c>
      <c r="B34" s="32" t="s">
        <v>56</v>
      </c>
      <c r="C34" s="33" t="s">
        <v>57</v>
      </c>
      <c r="D34" s="34">
        <f t="shared" si="0"/>
        <v>39086</v>
      </c>
      <c r="E34" s="35">
        <f t="shared" si="6"/>
        <v>4552</v>
      </c>
      <c r="F34" s="36">
        <f t="shared" si="1"/>
        <v>11.646113697999283</v>
      </c>
      <c r="G34" s="34">
        <v>4552</v>
      </c>
      <c r="H34" s="34">
        <v>0</v>
      </c>
      <c r="I34" s="35">
        <f t="shared" si="7"/>
        <v>34534</v>
      </c>
      <c r="J34" s="36">
        <f t="shared" si="2"/>
        <v>88.35388630200072</v>
      </c>
      <c r="K34" s="34">
        <v>5394</v>
      </c>
      <c r="L34" s="36">
        <f t="shared" si="3"/>
        <v>13.800337716829555</v>
      </c>
      <c r="M34" s="34">
        <v>0</v>
      </c>
      <c r="N34" s="36">
        <f t="shared" si="4"/>
        <v>0</v>
      </c>
      <c r="O34" s="34">
        <v>29140</v>
      </c>
      <c r="P34" s="34">
        <v>1628</v>
      </c>
      <c r="Q34" s="36">
        <f t="shared" si="5"/>
        <v>74.55354858517116</v>
      </c>
      <c r="R34" s="34" t="s">
        <v>175</v>
      </c>
      <c r="S34" s="34"/>
      <c r="T34" s="34"/>
      <c r="U34" s="34"/>
    </row>
    <row r="35" spans="1:21" ht="13.5">
      <c r="A35" s="31" t="s">
        <v>1</v>
      </c>
      <c r="B35" s="32" t="s">
        <v>58</v>
      </c>
      <c r="C35" s="33" t="s">
        <v>59</v>
      </c>
      <c r="D35" s="34">
        <f t="shared" si="0"/>
        <v>46413</v>
      </c>
      <c r="E35" s="35">
        <f t="shared" si="6"/>
        <v>1145</v>
      </c>
      <c r="F35" s="36">
        <f t="shared" si="1"/>
        <v>2.4669812337060737</v>
      </c>
      <c r="G35" s="34">
        <v>1145</v>
      </c>
      <c r="H35" s="34">
        <v>0</v>
      </c>
      <c r="I35" s="35">
        <f t="shared" si="7"/>
        <v>45268</v>
      </c>
      <c r="J35" s="36">
        <f t="shared" si="2"/>
        <v>97.53301876629392</v>
      </c>
      <c r="K35" s="34">
        <v>14318</v>
      </c>
      <c r="L35" s="36">
        <f t="shared" si="3"/>
        <v>30.849115549522764</v>
      </c>
      <c r="M35" s="34">
        <v>0</v>
      </c>
      <c r="N35" s="36">
        <f t="shared" si="4"/>
        <v>0</v>
      </c>
      <c r="O35" s="34">
        <v>30950</v>
      </c>
      <c r="P35" s="34">
        <v>10591</v>
      </c>
      <c r="Q35" s="36">
        <f t="shared" si="5"/>
        <v>66.68390321677117</v>
      </c>
      <c r="R35" s="34" t="s">
        <v>175</v>
      </c>
      <c r="S35" s="34"/>
      <c r="T35" s="34"/>
      <c r="U35" s="34"/>
    </row>
    <row r="36" spans="1:21" ht="13.5">
      <c r="A36" s="31" t="s">
        <v>1</v>
      </c>
      <c r="B36" s="32" t="s">
        <v>60</v>
      </c>
      <c r="C36" s="33" t="s">
        <v>61</v>
      </c>
      <c r="D36" s="34">
        <f t="shared" si="0"/>
        <v>66176</v>
      </c>
      <c r="E36" s="35">
        <f t="shared" si="6"/>
        <v>2354</v>
      </c>
      <c r="F36" s="36">
        <f t="shared" si="1"/>
        <v>3.55718085106383</v>
      </c>
      <c r="G36" s="34">
        <v>2354</v>
      </c>
      <c r="H36" s="34">
        <v>0</v>
      </c>
      <c r="I36" s="35">
        <f t="shared" si="7"/>
        <v>63822</v>
      </c>
      <c r="J36" s="36">
        <f t="shared" si="2"/>
        <v>96.44281914893617</v>
      </c>
      <c r="K36" s="34">
        <v>38258</v>
      </c>
      <c r="L36" s="36">
        <f t="shared" si="3"/>
        <v>57.8125</v>
      </c>
      <c r="M36" s="34">
        <v>0</v>
      </c>
      <c r="N36" s="36">
        <f t="shared" si="4"/>
        <v>0</v>
      </c>
      <c r="O36" s="34">
        <v>25564</v>
      </c>
      <c r="P36" s="34">
        <v>3928</v>
      </c>
      <c r="Q36" s="36">
        <f t="shared" si="5"/>
        <v>38.630319148936174</v>
      </c>
      <c r="R36" s="34"/>
      <c r="S36" s="34" t="s">
        <v>175</v>
      </c>
      <c r="T36" s="34"/>
      <c r="U36" s="34"/>
    </row>
    <row r="37" spans="1:21" ht="13.5">
      <c r="A37" s="31" t="s">
        <v>1</v>
      </c>
      <c r="B37" s="32" t="s">
        <v>62</v>
      </c>
      <c r="C37" s="33" t="s">
        <v>63</v>
      </c>
      <c r="D37" s="34">
        <f t="shared" si="0"/>
        <v>69467</v>
      </c>
      <c r="E37" s="35">
        <f t="shared" si="6"/>
        <v>1671</v>
      </c>
      <c r="F37" s="36">
        <f t="shared" si="1"/>
        <v>2.4054587070119626</v>
      </c>
      <c r="G37" s="34">
        <v>1671</v>
      </c>
      <c r="H37" s="34">
        <v>0</v>
      </c>
      <c r="I37" s="35">
        <f t="shared" si="7"/>
        <v>67796</v>
      </c>
      <c r="J37" s="36">
        <f t="shared" si="2"/>
        <v>97.59454129298804</v>
      </c>
      <c r="K37" s="34">
        <v>20713</v>
      </c>
      <c r="L37" s="36">
        <f t="shared" si="3"/>
        <v>29.817035426893344</v>
      </c>
      <c r="M37" s="34">
        <v>0</v>
      </c>
      <c r="N37" s="36">
        <f t="shared" si="4"/>
        <v>0</v>
      </c>
      <c r="O37" s="34">
        <v>47083</v>
      </c>
      <c r="P37" s="34">
        <v>27108</v>
      </c>
      <c r="Q37" s="36">
        <f t="shared" si="5"/>
        <v>67.77750586609469</v>
      </c>
      <c r="R37" s="34"/>
      <c r="S37" s="34" t="s">
        <v>175</v>
      </c>
      <c r="T37" s="34"/>
      <c r="U37" s="34"/>
    </row>
    <row r="38" spans="1:21" ht="13.5">
      <c r="A38" s="31" t="s">
        <v>1</v>
      </c>
      <c r="B38" s="32" t="s">
        <v>64</v>
      </c>
      <c r="C38" s="33" t="s">
        <v>65</v>
      </c>
      <c r="D38" s="34">
        <f t="shared" si="0"/>
        <v>37093</v>
      </c>
      <c r="E38" s="35">
        <f t="shared" si="6"/>
        <v>1362</v>
      </c>
      <c r="F38" s="36">
        <f t="shared" si="1"/>
        <v>3.671851831882026</v>
      </c>
      <c r="G38" s="34">
        <v>1362</v>
      </c>
      <c r="H38" s="34">
        <v>0</v>
      </c>
      <c r="I38" s="35">
        <f t="shared" si="7"/>
        <v>35731</v>
      </c>
      <c r="J38" s="36">
        <f t="shared" si="2"/>
        <v>96.32814816811798</v>
      </c>
      <c r="K38" s="34">
        <v>7056</v>
      </c>
      <c r="L38" s="36">
        <f t="shared" si="3"/>
        <v>19.0224570673712</v>
      </c>
      <c r="M38" s="34">
        <v>0</v>
      </c>
      <c r="N38" s="36">
        <f t="shared" si="4"/>
        <v>0</v>
      </c>
      <c r="O38" s="34">
        <v>28675</v>
      </c>
      <c r="P38" s="34">
        <v>8033</v>
      </c>
      <c r="Q38" s="36">
        <f t="shared" si="5"/>
        <v>77.30569110074677</v>
      </c>
      <c r="R38" s="34" t="s">
        <v>175</v>
      </c>
      <c r="S38" s="34"/>
      <c r="T38" s="34"/>
      <c r="U38" s="34"/>
    </row>
    <row r="39" spans="1:21" ht="13.5">
      <c r="A39" s="31" t="s">
        <v>1</v>
      </c>
      <c r="B39" s="32" t="s">
        <v>66</v>
      </c>
      <c r="C39" s="33" t="s">
        <v>67</v>
      </c>
      <c r="D39" s="34">
        <f t="shared" si="0"/>
        <v>41073</v>
      </c>
      <c r="E39" s="35">
        <f t="shared" si="6"/>
        <v>927</v>
      </c>
      <c r="F39" s="36">
        <f t="shared" si="1"/>
        <v>2.2569571251186913</v>
      </c>
      <c r="G39" s="34">
        <v>927</v>
      </c>
      <c r="H39" s="34">
        <v>0</v>
      </c>
      <c r="I39" s="35">
        <f t="shared" si="7"/>
        <v>40146</v>
      </c>
      <c r="J39" s="36">
        <f t="shared" si="2"/>
        <v>97.74304287488131</v>
      </c>
      <c r="K39" s="34">
        <v>10183</v>
      </c>
      <c r="L39" s="36">
        <f t="shared" si="3"/>
        <v>24.792442723930563</v>
      </c>
      <c r="M39" s="34">
        <v>0</v>
      </c>
      <c r="N39" s="36">
        <f t="shared" si="4"/>
        <v>0</v>
      </c>
      <c r="O39" s="34">
        <v>29963</v>
      </c>
      <c r="P39" s="34">
        <v>20601</v>
      </c>
      <c r="Q39" s="36">
        <f t="shared" si="5"/>
        <v>72.95060015095075</v>
      </c>
      <c r="R39" s="34"/>
      <c r="S39" s="34" t="s">
        <v>175</v>
      </c>
      <c r="T39" s="34"/>
      <c r="U39" s="34"/>
    </row>
    <row r="40" spans="1:21" ht="13.5">
      <c r="A40" s="31" t="s">
        <v>1</v>
      </c>
      <c r="B40" s="32" t="s">
        <v>68</v>
      </c>
      <c r="C40" s="33" t="s">
        <v>69</v>
      </c>
      <c r="D40" s="34">
        <f t="shared" si="0"/>
        <v>16860</v>
      </c>
      <c r="E40" s="35">
        <f t="shared" si="6"/>
        <v>2540</v>
      </c>
      <c r="F40" s="36">
        <f t="shared" si="1"/>
        <v>15.06524317912218</v>
      </c>
      <c r="G40" s="34">
        <v>2540</v>
      </c>
      <c r="H40" s="34">
        <v>0</v>
      </c>
      <c r="I40" s="35">
        <f t="shared" si="7"/>
        <v>14320</v>
      </c>
      <c r="J40" s="36">
        <f t="shared" si="2"/>
        <v>84.93475682087782</v>
      </c>
      <c r="K40" s="34">
        <v>0</v>
      </c>
      <c r="L40" s="36">
        <f t="shared" si="3"/>
        <v>0</v>
      </c>
      <c r="M40" s="34">
        <v>0</v>
      </c>
      <c r="N40" s="36">
        <f t="shared" si="4"/>
        <v>0</v>
      </c>
      <c r="O40" s="34">
        <v>14320</v>
      </c>
      <c r="P40" s="34">
        <v>3491</v>
      </c>
      <c r="Q40" s="36">
        <f t="shared" si="5"/>
        <v>84.93475682087782</v>
      </c>
      <c r="R40" s="34" t="s">
        <v>175</v>
      </c>
      <c r="S40" s="34"/>
      <c r="T40" s="34"/>
      <c r="U40" s="34"/>
    </row>
    <row r="41" spans="1:21" ht="13.5">
      <c r="A41" s="31" t="s">
        <v>1</v>
      </c>
      <c r="B41" s="32" t="s">
        <v>70</v>
      </c>
      <c r="C41" s="33" t="s">
        <v>71</v>
      </c>
      <c r="D41" s="34">
        <f t="shared" si="0"/>
        <v>13251</v>
      </c>
      <c r="E41" s="35">
        <f t="shared" si="6"/>
        <v>2021</v>
      </c>
      <c r="F41" s="36">
        <f t="shared" si="1"/>
        <v>15.25167911855709</v>
      </c>
      <c r="G41" s="34">
        <v>2021</v>
      </c>
      <c r="H41" s="34">
        <v>0</v>
      </c>
      <c r="I41" s="35">
        <f t="shared" si="7"/>
        <v>11230</v>
      </c>
      <c r="J41" s="36">
        <f t="shared" si="2"/>
        <v>84.74832088144291</v>
      </c>
      <c r="K41" s="34">
        <v>0</v>
      </c>
      <c r="L41" s="36">
        <f t="shared" si="3"/>
        <v>0</v>
      </c>
      <c r="M41" s="34">
        <v>0</v>
      </c>
      <c r="N41" s="36">
        <f t="shared" si="4"/>
        <v>0</v>
      </c>
      <c r="O41" s="34">
        <v>11230</v>
      </c>
      <c r="P41" s="34">
        <v>5242</v>
      </c>
      <c r="Q41" s="36">
        <f t="shared" si="5"/>
        <v>84.74832088144291</v>
      </c>
      <c r="R41" s="34" t="s">
        <v>175</v>
      </c>
      <c r="S41" s="34"/>
      <c r="T41" s="34"/>
      <c r="U41" s="34"/>
    </row>
    <row r="42" spans="1:21" ht="13.5">
      <c r="A42" s="31" t="s">
        <v>1</v>
      </c>
      <c r="B42" s="32" t="s">
        <v>72</v>
      </c>
      <c r="C42" s="33" t="s">
        <v>73</v>
      </c>
      <c r="D42" s="34">
        <f t="shared" si="0"/>
        <v>42673</v>
      </c>
      <c r="E42" s="35">
        <f t="shared" si="6"/>
        <v>2665</v>
      </c>
      <c r="F42" s="36">
        <f t="shared" si="1"/>
        <v>6.245166733063061</v>
      </c>
      <c r="G42" s="34">
        <v>2665</v>
      </c>
      <c r="H42" s="34">
        <v>0</v>
      </c>
      <c r="I42" s="35">
        <f t="shared" si="7"/>
        <v>40008</v>
      </c>
      <c r="J42" s="36">
        <f t="shared" si="2"/>
        <v>93.75483326693694</v>
      </c>
      <c r="K42" s="34">
        <v>0</v>
      </c>
      <c r="L42" s="36">
        <f t="shared" si="3"/>
        <v>0</v>
      </c>
      <c r="M42" s="34">
        <v>0</v>
      </c>
      <c r="N42" s="36">
        <f t="shared" si="4"/>
        <v>0</v>
      </c>
      <c r="O42" s="34">
        <v>40008</v>
      </c>
      <c r="P42" s="34">
        <v>5761</v>
      </c>
      <c r="Q42" s="36">
        <f t="shared" si="5"/>
        <v>93.75483326693694</v>
      </c>
      <c r="R42" s="34" t="s">
        <v>175</v>
      </c>
      <c r="S42" s="34"/>
      <c r="T42" s="34"/>
      <c r="U42" s="34"/>
    </row>
    <row r="43" spans="1:21" ht="13.5">
      <c r="A43" s="31" t="s">
        <v>1</v>
      </c>
      <c r="B43" s="32" t="s">
        <v>74</v>
      </c>
      <c r="C43" s="33" t="s">
        <v>75</v>
      </c>
      <c r="D43" s="34">
        <f t="shared" si="0"/>
        <v>33427</v>
      </c>
      <c r="E43" s="35">
        <f t="shared" si="6"/>
        <v>3588</v>
      </c>
      <c r="F43" s="36">
        <f t="shared" si="1"/>
        <v>10.733837915457563</v>
      </c>
      <c r="G43" s="34">
        <v>3588</v>
      </c>
      <c r="H43" s="34">
        <v>0</v>
      </c>
      <c r="I43" s="35">
        <f t="shared" si="7"/>
        <v>29839</v>
      </c>
      <c r="J43" s="36">
        <f t="shared" si="2"/>
        <v>89.26616208454243</v>
      </c>
      <c r="K43" s="34">
        <v>0</v>
      </c>
      <c r="L43" s="36">
        <f t="shared" si="3"/>
        <v>0</v>
      </c>
      <c r="M43" s="34">
        <v>0</v>
      </c>
      <c r="N43" s="36">
        <f t="shared" si="4"/>
        <v>0</v>
      </c>
      <c r="O43" s="34">
        <v>29839</v>
      </c>
      <c r="P43" s="34">
        <v>6761</v>
      </c>
      <c r="Q43" s="36">
        <f t="shared" si="5"/>
        <v>89.26616208454243</v>
      </c>
      <c r="R43" s="34" t="s">
        <v>175</v>
      </c>
      <c r="S43" s="34"/>
      <c r="T43" s="34"/>
      <c r="U43" s="34"/>
    </row>
    <row r="44" spans="1:21" ht="13.5">
      <c r="A44" s="31" t="s">
        <v>1</v>
      </c>
      <c r="B44" s="32" t="s">
        <v>76</v>
      </c>
      <c r="C44" s="33" t="s">
        <v>77</v>
      </c>
      <c r="D44" s="34">
        <f t="shared" si="0"/>
        <v>7541</v>
      </c>
      <c r="E44" s="35">
        <f t="shared" si="6"/>
        <v>98</v>
      </c>
      <c r="F44" s="36">
        <f t="shared" si="1"/>
        <v>1.299562392255669</v>
      </c>
      <c r="G44" s="34">
        <v>98</v>
      </c>
      <c r="H44" s="34">
        <v>0</v>
      </c>
      <c r="I44" s="35">
        <f t="shared" si="7"/>
        <v>7443</v>
      </c>
      <c r="J44" s="36">
        <f t="shared" si="2"/>
        <v>98.70043760774433</v>
      </c>
      <c r="K44" s="34">
        <v>0</v>
      </c>
      <c r="L44" s="36">
        <f t="shared" si="3"/>
        <v>0</v>
      </c>
      <c r="M44" s="34">
        <v>0</v>
      </c>
      <c r="N44" s="36">
        <f t="shared" si="4"/>
        <v>0</v>
      </c>
      <c r="O44" s="34">
        <v>7443</v>
      </c>
      <c r="P44" s="34">
        <v>1194</v>
      </c>
      <c r="Q44" s="36">
        <f t="shared" si="5"/>
        <v>98.70043760774433</v>
      </c>
      <c r="R44" s="34" t="s">
        <v>175</v>
      </c>
      <c r="S44" s="34"/>
      <c r="T44" s="34"/>
      <c r="U44" s="34"/>
    </row>
    <row r="45" spans="1:21" ht="13.5">
      <c r="A45" s="31" t="s">
        <v>1</v>
      </c>
      <c r="B45" s="32" t="s">
        <v>78</v>
      </c>
      <c r="C45" s="33" t="s">
        <v>79</v>
      </c>
      <c r="D45" s="34">
        <f t="shared" si="0"/>
        <v>18904</v>
      </c>
      <c r="E45" s="35">
        <f t="shared" si="6"/>
        <v>1994</v>
      </c>
      <c r="F45" s="36">
        <f t="shared" si="1"/>
        <v>10.54803216250529</v>
      </c>
      <c r="G45" s="34">
        <v>1994</v>
      </c>
      <c r="H45" s="34">
        <v>0</v>
      </c>
      <c r="I45" s="35">
        <f t="shared" si="7"/>
        <v>16910</v>
      </c>
      <c r="J45" s="36">
        <f t="shared" si="2"/>
        <v>89.4519678374947</v>
      </c>
      <c r="K45" s="34">
        <v>0</v>
      </c>
      <c r="L45" s="36">
        <f t="shared" si="3"/>
        <v>0</v>
      </c>
      <c r="M45" s="34">
        <v>0</v>
      </c>
      <c r="N45" s="36">
        <f t="shared" si="4"/>
        <v>0</v>
      </c>
      <c r="O45" s="34">
        <v>16910</v>
      </c>
      <c r="P45" s="34">
        <v>4463</v>
      </c>
      <c r="Q45" s="36">
        <f t="shared" si="5"/>
        <v>89.4519678374947</v>
      </c>
      <c r="R45" s="34" t="s">
        <v>175</v>
      </c>
      <c r="S45" s="34"/>
      <c r="T45" s="34"/>
      <c r="U45" s="34"/>
    </row>
    <row r="46" spans="1:21" ht="13.5">
      <c r="A46" s="31" t="s">
        <v>1</v>
      </c>
      <c r="B46" s="32" t="s">
        <v>80</v>
      </c>
      <c r="C46" s="33" t="s">
        <v>81</v>
      </c>
      <c r="D46" s="34">
        <f t="shared" si="0"/>
        <v>18259</v>
      </c>
      <c r="E46" s="35">
        <f t="shared" si="6"/>
        <v>3195</v>
      </c>
      <c r="F46" s="36">
        <f t="shared" si="1"/>
        <v>17.498220055862863</v>
      </c>
      <c r="G46" s="34">
        <v>3195</v>
      </c>
      <c r="H46" s="34">
        <v>0</v>
      </c>
      <c r="I46" s="35">
        <f t="shared" si="7"/>
        <v>15064</v>
      </c>
      <c r="J46" s="36">
        <f t="shared" si="2"/>
        <v>82.50177994413713</v>
      </c>
      <c r="K46" s="34">
        <v>0</v>
      </c>
      <c r="L46" s="36">
        <f t="shared" si="3"/>
        <v>0</v>
      </c>
      <c r="M46" s="34">
        <v>0</v>
      </c>
      <c r="N46" s="36">
        <f t="shared" si="4"/>
        <v>0</v>
      </c>
      <c r="O46" s="34">
        <v>15064</v>
      </c>
      <c r="P46" s="34">
        <v>4050</v>
      </c>
      <c r="Q46" s="36">
        <f t="shared" si="5"/>
        <v>82.50177994413713</v>
      </c>
      <c r="R46" s="34" t="s">
        <v>175</v>
      </c>
      <c r="S46" s="34"/>
      <c r="T46" s="34"/>
      <c r="U46" s="34"/>
    </row>
    <row r="47" spans="1:21" ht="13.5">
      <c r="A47" s="31" t="s">
        <v>1</v>
      </c>
      <c r="B47" s="32" t="s">
        <v>82</v>
      </c>
      <c r="C47" s="33" t="s">
        <v>83</v>
      </c>
      <c r="D47" s="34">
        <f t="shared" si="0"/>
        <v>20807</v>
      </c>
      <c r="E47" s="35">
        <f t="shared" si="6"/>
        <v>1807</v>
      </c>
      <c r="F47" s="36">
        <f t="shared" si="1"/>
        <v>8.684577305714424</v>
      </c>
      <c r="G47" s="34">
        <v>1802</v>
      </c>
      <c r="H47" s="34">
        <v>5</v>
      </c>
      <c r="I47" s="35">
        <f t="shared" si="7"/>
        <v>19000</v>
      </c>
      <c r="J47" s="36">
        <f t="shared" si="2"/>
        <v>91.31542269428557</v>
      </c>
      <c r="K47" s="34">
        <v>3504</v>
      </c>
      <c r="L47" s="36">
        <f t="shared" si="3"/>
        <v>16.84048637477772</v>
      </c>
      <c r="M47" s="34">
        <v>0</v>
      </c>
      <c r="N47" s="36">
        <f t="shared" si="4"/>
        <v>0</v>
      </c>
      <c r="O47" s="34">
        <v>15496</v>
      </c>
      <c r="P47" s="34">
        <v>5152</v>
      </c>
      <c r="Q47" s="36">
        <f t="shared" si="5"/>
        <v>74.47493631950786</v>
      </c>
      <c r="R47" s="34" t="s">
        <v>175</v>
      </c>
      <c r="S47" s="34"/>
      <c r="T47" s="34"/>
      <c r="U47" s="34"/>
    </row>
    <row r="48" spans="1:21" ht="13.5">
      <c r="A48" s="31" t="s">
        <v>1</v>
      </c>
      <c r="B48" s="32" t="s">
        <v>84</v>
      </c>
      <c r="C48" s="33" t="s">
        <v>85</v>
      </c>
      <c r="D48" s="34">
        <f t="shared" si="0"/>
        <v>32345</v>
      </c>
      <c r="E48" s="35">
        <f t="shared" si="6"/>
        <v>3958</v>
      </c>
      <c r="F48" s="36">
        <f t="shared" si="1"/>
        <v>12.236821765342402</v>
      </c>
      <c r="G48" s="34">
        <v>3958</v>
      </c>
      <c r="H48" s="34">
        <v>0</v>
      </c>
      <c r="I48" s="35">
        <f t="shared" si="7"/>
        <v>28387</v>
      </c>
      <c r="J48" s="36">
        <f t="shared" si="2"/>
        <v>87.7631782346576</v>
      </c>
      <c r="K48" s="34">
        <v>0</v>
      </c>
      <c r="L48" s="36">
        <f t="shared" si="3"/>
        <v>0</v>
      </c>
      <c r="M48" s="34">
        <v>0</v>
      </c>
      <c r="N48" s="36">
        <f t="shared" si="4"/>
        <v>0</v>
      </c>
      <c r="O48" s="34">
        <v>28387</v>
      </c>
      <c r="P48" s="34">
        <v>4328</v>
      </c>
      <c r="Q48" s="36">
        <f t="shared" si="5"/>
        <v>87.7631782346576</v>
      </c>
      <c r="R48" s="34"/>
      <c r="S48" s="34" t="s">
        <v>175</v>
      </c>
      <c r="T48" s="34"/>
      <c r="U48" s="34"/>
    </row>
    <row r="49" spans="1:21" ht="13.5">
      <c r="A49" s="31" t="s">
        <v>1</v>
      </c>
      <c r="B49" s="32" t="s">
        <v>86</v>
      </c>
      <c r="C49" s="33" t="s">
        <v>87</v>
      </c>
      <c r="D49" s="34">
        <f t="shared" si="0"/>
        <v>31382</v>
      </c>
      <c r="E49" s="35">
        <f t="shared" si="6"/>
        <v>5900</v>
      </c>
      <c r="F49" s="36">
        <f t="shared" si="1"/>
        <v>18.800586323370087</v>
      </c>
      <c r="G49" s="34">
        <v>5900</v>
      </c>
      <c r="H49" s="34">
        <v>0</v>
      </c>
      <c r="I49" s="35">
        <f t="shared" si="7"/>
        <v>25482</v>
      </c>
      <c r="J49" s="36">
        <f t="shared" si="2"/>
        <v>81.19941367662992</v>
      </c>
      <c r="K49" s="34">
        <v>611</v>
      </c>
      <c r="L49" s="36">
        <f t="shared" si="3"/>
        <v>1.9469759734879868</v>
      </c>
      <c r="M49" s="34">
        <v>0</v>
      </c>
      <c r="N49" s="36">
        <f t="shared" si="4"/>
        <v>0</v>
      </c>
      <c r="O49" s="34">
        <v>24871</v>
      </c>
      <c r="P49" s="34">
        <v>2838</v>
      </c>
      <c r="Q49" s="36">
        <f t="shared" si="5"/>
        <v>79.25243770314194</v>
      </c>
      <c r="R49" s="34" t="s">
        <v>175</v>
      </c>
      <c r="S49" s="34"/>
      <c r="T49" s="34"/>
      <c r="U49" s="34"/>
    </row>
    <row r="50" spans="1:21" ht="13.5">
      <c r="A50" s="31" t="s">
        <v>1</v>
      </c>
      <c r="B50" s="32" t="s">
        <v>88</v>
      </c>
      <c r="C50" s="33" t="s">
        <v>89</v>
      </c>
      <c r="D50" s="34">
        <f t="shared" si="0"/>
        <v>23251</v>
      </c>
      <c r="E50" s="35">
        <f t="shared" si="6"/>
        <v>9321</v>
      </c>
      <c r="F50" s="36">
        <f aca="true" t="shared" si="8" ref="F50:F95">E50/D50*100</f>
        <v>40.088598339856354</v>
      </c>
      <c r="G50" s="34">
        <v>9218</v>
      </c>
      <c r="H50" s="34">
        <v>103</v>
      </c>
      <c r="I50" s="35">
        <f t="shared" si="7"/>
        <v>13930</v>
      </c>
      <c r="J50" s="36">
        <f aca="true" t="shared" si="9" ref="J50:J95">I50/D50*100</f>
        <v>59.911401660143646</v>
      </c>
      <c r="K50" s="34">
        <v>0</v>
      </c>
      <c r="L50" s="36">
        <f aca="true" t="shared" si="10" ref="L50:L95">K50/D50*100</f>
        <v>0</v>
      </c>
      <c r="M50" s="34">
        <v>0</v>
      </c>
      <c r="N50" s="36">
        <f aca="true" t="shared" si="11" ref="N50:N95">M50/D50*100</f>
        <v>0</v>
      </c>
      <c r="O50" s="34">
        <v>13930</v>
      </c>
      <c r="P50" s="34">
        <v>4213</v>
      </c>
      <c r="Q50" s="36">
        <f aca="true" t="shared" si="12" ref="Q50:Q95">O50/D50*100</f>
        <v>59.911401660143646</v>
      </c>
      <c r="R50" s="34" t="s">
        <v>175</v>
      </c>
      <c r="S50" s="34"/>
      <c r="T50" s="34"/>
      <c r="U50" s="34"/>
    </row>
    <row r="51" spans="1:21" ht="13.5">
      <c r="A51" s="31" t="s">
        <v>1</v>
      </c>
      <c r="B51" s="32" t="s">
        <v>90</v>
      </c>
      <c r="C51" s="33" t="s">
        <v>91</v>
      </c>
      <c r="D51" s="34">
        <f t="shared" si="0"/>
        <v>13408</v>
      </c>
      <c r="E51" s="35">
        <f t="shared" si="6"/>
        <v>790</v>
      </c>
      <c r="F51" s="36">
        <f t="shared" si="8"/>
        <v>5.89200477326969</v>
      </c>
      <c r="G51" s="34">
        <v>753</v>
      </c>
      <c r="H51" s="34">
        <v>37</v>
      </c>
      <c r="I51" s="35">
        <f t="shared" si="7"/>
        <v>12618</v>
      </c>
      <c r="J51" s="36">
        <f t="shared" si="9"/>
        <v>94.10799522673031</v>
      </c>
      <c r="K51" s="34">
        <v>511</v>
      </c>
      <c r="L51" s="36">
        <f t="shared" si="10"/>
        <v>3.811157517899761</v>
      </c>
      <c r="M51" s="34">
        <v>702</v>
      </c>
      <c r="N51" s="36">
        <f t="shared" si="11"/>
        <v>5.235680190930787</v>
      </c>
      <c r="O51" s="34">
        <v>11405</v>
      </c>
      <c r="P51" s="34">
        <v>685</v>
      </c>
      <c r="Q51" s="36">
        <f t="shared" si="12"/>
        <v>85.06115751789977</v>
      </c>
      <c r="R51" s="34" t="s">
        <v>175</v>
      </c>
      <c r="S51" s="34"/>
      <c r="T51" s="34"/>
      <c r="U51" s="34"/>
    </row>
    <row r="52" spans="1:21" ht="13.5">
      <c r="A52" s="31" t="s">
        <v>1</v>
      </c>
      <c r="B52" s="32" t="s">
        <v>92</v>
      </c>
      <c r="C52" s="33" t="s">
        <v>93</v>
      </c>
      <c r="D52" s="34">
        <f t="shared" si="0"/>
        <v>22905</v>
      </c>
      <c r="E52" s="35">
        <f t="shared" si="6"/>
        <v>5136</v>
      </c>
      <c r="F52" s="36">
        <f t="shared" si="8"/>
        <v>22.423051735428945</v>
      </c>
      <c r="G52" s="34">
        <v>5136</v>
      </c>
      <c r="H52" s="34">
        <v>0</v>
      </c>
      <c r="I52" s="35">
        <f t="shared" si="7"/>
        <v>17769</v>
      </c>
      <c r="J52" s="36">
        <f t="shared" si="9"/>
        <v>77.57694826457106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17769</v>
      </c>
      <c r="P52" s="34">
        <v>3721</v>
      </c>
      <c r="Q52" s="36">
        <f t="shared" si="12"/>
        <v>77.57694826457106</v>
      </c>
      <c r="R52" s="34" t="s">
        <v>175</v>
      </c>
      <c r="S52" s="34"/>
      <c r="T52" s="34"/>
      <c r="U52" s="34"/>
    </row>
    <row r="53" spans="1:21" ht="13.5">
      <c r="A53" s="31" t="s">
        <v>1</v>
      </c>
      <c r="B53" s="32" t="s">
        <v>94</v>
      </c>
      <c r="C53" s="33" t="s">
        <v>95</v>
      </c>
      <c r="D53" s="34">
        <f t="shared" si="0"/>
        <v>24040</v>
      </c>
      <c r="E53" s="35">
        <f t="shared" si="6"/>
        <v>3262</v>
      </c>
      <c r="F53" s="36">
        <f t="shared" si="8"/>
        <v>13.569051580698835</v>
      </c>
      <c r="G53" s="34">
        <v>3262</v>
      </c>
      <c r="H53" s="34">
        <v>0</v>
      </c>
      <c r="I53" s="35">
        <f t="shared" si="7"/>
        <v>20778</v>
      </c>
      <c r="J53" s="36">
        <f t="shared" si="9"/>
        <v>86.43094841930117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20778</v>
      </c>
      <c r="P53" s="34">
        <v>2008</v>
      </c>
      <c r="Q53" s="36">
        <f t="shared" si="12"/>
        <v>86.43094841930117</v>
      </c>
      <c r="R53" s="34"/>
      <c r="S53" s="34"/>
      <c r="T53" s="34" t="s">
        <v>175</v>
      </c>
      <c r="U53" s="34"/>
    </row>
    <row r="54" spans="1:21" ht="13.5">
      <c r="A54" s="31" t="s">
        <v>1</v>
      </c>
      <c r="B54" s="32" t="s">
        <v>96</v>
      </c>
      <c r="C54" s="33" t="s">
        <v>97</v>
      </c>
      <c r="D54" s="34">
        <f t="shared" si="0"/>
        <v>37205</v>
      </c>
      <c r="E54" s="35">
        <f t="shared" si="6"/>
        <v>2420</v>
      </c>
      <c r="F54" s="36">
        <f t="shared" si="8"/>
        <v>6.504502083053352</v>
      </c>
      <c r="G54" s="34">
        <v>2420</v>
      </c>
      <c r="H54" s="34">
        <v>0</v>
      </c>
      <c r="I54" s="35">
        <f t="shared" si="7"/>
        <v>34785</v>
      </c>
      <c r="J54" s="36">
        <f t="shared" si="9"/>
        <v>93.49549791694665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34785</v>
      </c>
      <c r="P54" s="34">
        <v>7635</v>
      </c>
      <c r="Q54" s="36">
        <f t="shared" si="12"/>
        <v>93.49549791694665</v>
      </c>
      <c r="R54" s="34" t="s">
        <v>175</v>
      </c>
      <c r="S54" s="34"/>
      <c r="T54" s="34"/>
      <c r="U54" s="34"/>
    </row>
    <row r="55" spans="1:21" ht="13.5">
      <c r="A55" s="31" t="s">
        <v>1</v>
      </c>
      <c r="B55" s="32" t="s">
        <v>98</v>
      </c>
      <c r="C55" s="33" t="s">
        <v>99</v>
      </c>
      <c r="D55" s="34">
        <f t="shared" si="0"/>
        <v>27605</v>
      </c>
      <c r="E55" s="35">
        <f t="shared" si="6"/>
        <v>885</v>
      </c>
      <c r="F55" s="36">
        <f t="shared" si="8"/>
        <v>3.205940952725955</v>
      </c>
      <c r="G55" s="34">
        <v>885</v>
      </c>
      <c r="H55" s="34">
        <v>0</v>
      </c>
      <c r="I55" s="35">
        <f t="shared" si="7"/>
        <v>26720</v>
      </c>
      <c r="J55" s="36">
        <f t="shared" si="9"/>
        <v>96.79405904727403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26720</v>
      </c>
      <c r="P55" s="34">
        <v>7630</v>
      </c>
      <c r="Q55" s="36">
        <f t="shared" si="12"/>
        <v>96.79405904727403</v>
      </c>
      <c r="R55" s="34" t="s">
        <v>175</v>
      </c>
      <c r="S55" s="34"/>
      <c r="T55" s="34"/>
      <c r="U55" s="34"/>
    </row>
    <row r="56" spans="1:21" ht="13.5">
      <c r="A56" s="31" t="s">
        <v>1</v>
      </c>
      <c r="B56" s="32" t="s">
        <v>100</v>
      </c>
      <c r="C56" s="33" t="s">
        <v>101</v>
      </c>
      <c r="D56" s="34">
        <f t="shared" si="0"/>
        <v>37256</v>
      </c>
      <c r="E56" s="35">
        <f t="shared" si="6"/>
        <v>2899</v>
      </c>
      <c r="F56" s="36">
        <f t="shared" si="8"/>
        <v>7.7812969722997645</v>
      </c>
      <c r="G56" s="34">
        <v>2867</v>
      </c>
      <c r="H56" s="34">
        <v>32</v>
      </c>
      <c r="I56" s="35">
        <f t="shared" si="7"/>
        <v>34357</v>
      </c>
      <c r="J56" s="36">
        <f t="shared" si="9"/>
        <v>92.21870302770023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34357</v>
      </c>
      <c r="P56" s="34">
        <v>11203</v>
      </c>
      <c r="Q56" s="36">
        <f t="shared" si="12"/>
        <v>92.21870302770023</v>
      </c>
      <c r="R56" s="34" t="s">
        <v>175</v>
      </c>
      <c r="S56" s="34"/>
      <c r="T56" s="34"/>
      <c r="U56" s="34"/>
    </row>
    <row r="57" spans="1:21" ht="13.5">
      <c r="A57" s="31" t="s">
        <v>1</v>
      </c>
      <c r="B57" s="32" t="s">
        <v>102</v>
      </c>
      <c r="C57" s="33" t="s">
        <v>103</v>
      </c>
      <c r="D57" s="34">
        <f t="shared" si="0"/>
        <v>5741</v>
      </c>
      <c r="E57" s="35">
        <f t="shared" si="6"/>
        <v>757</v>
      </c>
      <c r="F57" s="36">
        <f t="shared" si="8"/>
        <v>13.18585612262672</v>
      </c>
      <c r="G57" s="34">
        <v>679</v>
      </c>
      <c r="H57" s="34">
        <v>78</v>
      </c>
      <c r="I57" s="35">
        <f t="shared" si="7"/>
        <v>4984</v>
      </c>
      <c r="J57" s="36">
        <f t="shared" si="9"/>
        <v>86.81414387737328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4984</v>
      </c>
      <c r="P57" s="34">
        <v>1003</v>
      </c>
      <c r="Q57" s="36">
        <f t="shared" si="12"/>
        <v>86.81414387737328</v>
      </c>
      <c r="R57" s="34" t="s">
        <v>175</v>
      </c>
      <c r="S57" s="34"/>
      <c r="T57" s="34"/>
      <c r="U57" s="34"/>
    </row>
    <row r="58" spans="1:21" ht="13.5">
      <c r="A58" s="31" t="s">
        <v>1</v>
      </c>
      <c r="B58" s="32" t="s">
        <v>104</v>
      </c>
      <c r="C58" s="33" t="s">
        <v>105</v>
      </c>
      <c r="D58" s="34">
        <f t="shared" si="0"/>
        <v>4510</v>
      </c>
      <c r="E58" s="35">
        <f t="shared" si="6"/>
        <v>98</v>
      </c>
      <c r="F58" s="36">
        <f t="shared" si="8"/>
        <v>2.172949002217295</v>
      </c>
      <c r="G58" s="34">
        <v>98</v>
      </c>
      <c r="H58" s="34">
        <v>0</v>
      </c>
      <c r="I58" s="35">
        <f t="shared" si="7"/>
        <v>4412</v>
      </c>
      <c r="J58" s="36">
        <f t="shared" si="9"/>
        <v>97.8270509977827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4412</v>
      </c>
      <c r="P58" s="34">
        <v>299</v>
      </c>
      <c r="Q58" s="36">
        <f t="shared" si="12"/>
        <v>97.8270509977827</v>
      </c>
      <c r="R58" s="34" t="s">
        <v>175</v>
      </c>
      <c r="S58" s="34"/>
      <c r="T58" s="34"/>
      <c r="U58" s="34"/>
    </row>
    <row r="59" spans="1:21" ht="13.5">
      <c r="A59" s="31" t="s">
        <v>1</v>
      </c>
      <c r="B59" s="32" t="s">
        <v>106</v>
      </c>
      <c r="C59" s="33" t="s">
        <v>107</v>
      </c>
      <c r="D59" s="34">
        <f t="shared" si="0"/>
        <v>36471</v>
      </c>
      <c r="E59" s="35">
        <f t="shared" si="6"/>
        <v>1782</v>
      </c>
      <c r="F59" s="36">
        <f t="shared" si="8"/>
        <v>4.886073866907954</v>
      </c>
      <c r="G59" s="34">
        <v>1782</v>
      </c>
      <c r="H59" s="34">
        <v>0</v>
      </c>
      <c r="I59" s="35">
        <f t="shared" si="7"/>
        <v>34689</v>
      </c>
      <c r="J59" s="36">
        <f t="shared" si="9"/>
        <v>95.11392613309204</v>
      </c>
      <c r="K59" s="34">
        <v>0</v>
      </c>
      <c r="L59" s="36">
        <f t="shared" si="10"/>
        <v>0</v>
      </c>
      <c r="M59" s="34">
        <v>680</v>
      </c>
      <c r="N59" s="36">
        <f t="shared" si="11"/>
        <v>1.864495078281374</v>
      </c>
      <c r="O59" s="34">
        <v>34009</v>
      </c>
      <c r="P59" s="34">
        <v>11203</v>
      </c>
      <c r="Q59" s="36">
        <f t="shared" si="12"/>
        <v>93.24943105481067</v>
      </c>
      <c r="R59" s="34" t="s">
        <v>175</v>
      </c>
      <c r="S59" s="34"/>
      <c r="T59" s="34"/>
      <c r="U59" s="34"/>
    </row>
    <row r="60" spans="1:21" ht="13.5">
      <c r="A60" s="31" t="s">
        <v>1</v>
      </c>
      <c r="B60" s="32" t="s">
        <v>108</v>
      </c>
      <c r="C60" s="33" t="s">
        <v>109</v>
      </c>
      <c r="D60" s="34">
        <f t="shared" si="0"/>
        <v>30657</v>
      </c>
      <c r="E60" s="35">
        <f t="shared" si="6"/>
        <v>5800</v>
      </c>
      <c r="F60" s="36">
        <f t="shared" si="8"/>
        <v>18.919007078318163</v>
      </c>
      <c r="G60" s="34">
        <v>5800</v>
      </c>
      <c r="H60" s="34">
        <v>0</v>
      </c>
      <c r="I60" s="35">
        <f t="shared" si="7"/>
        <v>24857</v>
      </c>
      <c r="J60" s="36">
        <f t="shared" si="9"/>
        <v>81.08099292168184</v>
      </c>
      <c r="K60" s="34">
        <v>0</v>
      </c>
      <c r="L60" s="36">
        <f t="shared" si="10"/>
        <v>0</v>
      </c>
      <c r="M60" s="34">
        <v>600</v>
      </c>
      <c r="N60" s="36">
        <f t="shared" si="11"/>
        <v>1.957138663274293</v>
      </c>
      <c r="O60" s="34">
        <v>24257</v>
      </c>
      <c r="P60" s="34">
        <v>8850</v>
      </c>
      <c r="Q60" s="36">
        <f t="shared" si="12"/>
        <v>79.12385425840755</v>
      </c>
      <c r="R60" s="34" t="s">
        <v>175</v>
      </c>
      <c r="S60" s="34"/>
      <c r="T60" s="34"/>
      <c r="U60" s="34"/>
    </row>
    <row r="61" spans="1:21" ht="13.5">
      <c r="A61" s="31" t="s">
        <v>1</v>
      </c>
      <c r="B61" s="32" t="s">
        <v>110</v>
      </c>
      <c r="C61" s="33" t="s">
        <v>111</v>
      </c>
      <c r="D61" s="34">
        <f t="shared" si="0"/>
        <v>8441</v>
      </c>
      <c r="E61" s="35">
        <f t="shared" si="6"/>
        <v>1746</v>
      </c>
      <c r="F61" s="36">
        <f t="shared" si="8"/>
        <v>20.684752991351736</v>
      </c>
      <c r="G61" s="34">
        <v>1746</v>
      </c>
      <c r="H61" s="34">
        <v>0</v>
      </c>
      <c r="I61" s="35">
        <f t="shared" si="7"/>
        <v>6695</v>
      </c>
      <c r="J61" s="36">
        <f t="shared" si="9"/>
        <v>79.31524700864826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6695</v>
      </c>
      <c r="P61" s="34">
        <v>2820</v>
      </c>
      <c r="Q61" s="36">
        <f t="shared" si="12"/>
        <v>79.31524700864826</v>
      </c>
      <c r="R61" s="34" t="s">
        <v>175</v>
      </c>
      <c r="S61" s="34"/>
      <c r="T61" s="34"/>
      <c r="U61" s="34"/>
    </row>
    <row r="62" spans="1:21" ht="13.5">
      <c r="A62" s="31" t="s">
        <v>1</v>
      </c>
      <c r="B62" s="32" t="s">
        <v>112</v>
      </c>
      <c r="C62" s="33" t="s">
        <v>113</v>
      </c>
      <c r="D62" s="34">
        <f t="shared" si="0"/>
        <v>5104</v>
      </c>
      <c r="E62" s="35">
        <f t="shared" si="6"/>
        <v>1486</v>
      </c>
      <c r="F62" s="36">
        <f t="shared" si="8"/>
        <v>29.114420062695924</v>
      </c>
      <c r="G62" s="34">
        <v>1486</v>
      </c>
      <c r="H62" s="34">
        <v>0</v>
      </c>
      <c r="I62" s="35">
        <f t="shared" si="7"/>
        <v>3618</v>
      </c>
      <c r="J62" s="36">
        <f t="shared" si="9"/>
        <v>70.88557993730407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3618</v>
      </c>
      <c r="P62" s="34">
        <v>156</v>
      </c>
      <c r="Q62" s="36">
        <f t="shared" si="12"/>
        <v>70.88557993730407</v>
      </c>
      <c r="R62" s="34" t="s">
        <v>175</v>
      </c>
      <c r="S62" s="34"/>
      <c r="T62" s="34"/>
      <c r="U62" s="34"/>
    </row>
    <row r="63" spans="1:21" ht="13.5">
      <c r="A63" s="31" t="s">
        <v>1</v>
      </c>
      <c r="B63" s="32" t="s">
        <v>114</v>
      </c>
      <c r="C63" s="33" t="s">
        <v>115</v>
      </c>
      <c r="D63" s="34">
        <f t="shared" si="0"/>
        <v>22973</v>
      </c>
      <c r="E63" s="35">
        <f t="shared" si="6"/>
        <v>6154</v>
      </c>
      <c r="F63" s="36">
        <f t="shared" si="8"/>
        <v>26.787968484742958</v>
      </c>
      <c r="G63" s="34">
        <v>6154</v>
      </c>
      <c r="H63" s="34">
        <v>0</v>
      </c>
      <c r="I63" s="35">
        <f t="shared" si="7"/>
        <v>16819</v>
      </c>
      <c r="J63" s="36">
        <f t="shared" si="9"/>
        <v>73.21203151525704</v>
      </c>
      <c r="K63" s="34">
        <v>0</v>
      </c>
      <c r="L63" s="36">
        <f t="shared" si="10"/>
        <v>0</v>
      </c>
      <c r="M63" s="34">
        <v>450</v>
      </c>
      <c r="N63" s="36">
        <f t="shared" si="11"/>
        <v>1.958821224916206</v>
      </c>
      <c r="O63" s="34">
        <v>16369</v>
      </c>
      <c r="P63" s="34">
        <v>4438</v>
      </c>
      <c r="Q63" s="36">
        <f t="shared" si="12"/>
        <v>71.25321029034085</v>
      </c>
      <c r="R63" s="34" t="s">
        <v>175</v>
      </c>
      <c r="S63" s="34"/>
      <c r="T63" s="34"/>
      <c r="U63" s="34"/>
    </row>
    <row r="64" spans="1:21" ht="13.5">
      <c r="A64" s="31" t="s">
        <v>1</v>
      </c>
      <c r="B64" s="32" t="s">
        <v>116</v>
      </c>
      <c r="C64" s="33" t="s">
        <v>117</v>
      </c>
      <c r="D64" s="34">
        <f t="shared" si="0"/>
        <v>24214</v>
      </c>
      <c r="E64" s="35">
        <f t="shared" si="6"/>
        <v>4409</v>
      </c>
      <c r="F64" s="36">
        <f t="shared" si="8"/>
        <v>18.208474436276532</v>
      </c>
      <c r="G64" s="34">
        <v>4409</v>
      </c>
      <c r="H64" s="34">
        <v>0</v>
      </c>
      <c r="I64" s="35">
        <f t="shared" si="7"/>
        <v>19805</v>
      </c>
      <c r="J64" s="36">
        <f t="shared" si="9"/>
        <v>81.79152556372347</v>
      </c>
      <c r="K64" s="34">
        <v>8087</v>
      </c>
      <c r="L64" s="36">
        <f t="shared" si="10"/>
        <v>33.39803419509374</v>
      </c>
      <c r="M64" s="34">
        <v>0</v>
      </c>
      <c r="N64" s="36">
        <f t="shared" si="11"/>
        <v>0</v>
      </c>
      <c r="O64" s="34">
        <v>11718</v>
      </c>
      <c r="P64" s="34">
        <v>1674</v>
      </c>
      <c r="Q64" s="36">
        <f t="shared" si="12"/>
        <v>48.39349136862972</v>
      </c>
      <c r="R64" s="34" t="s">
        <v>175</v>
      </c>
      <c r="S64" s="34"/>
      <c r="T64" s="34"/>
      <c r="U64" s="34"/>
    </row>
    <row r="65" spans="1:21" ht="13.5">
      <c r="A65" s="31" t="s">
        <v>1</v>
      </c>
      <c r="B65" s="32" t="s">
        <v>118</v>
      </c>
      <c r="C65" s="33" t="s">
        <v>119</v>
      </c>
      <c r="D65" s="34">
        <f t="shared" si="0"/>
        <v>46852</v>
      </c>
      <c r="E65" s="35">
        <f t="shared" si="6"/>
        <v>5485</v>
      </c>
      <c r="F65" s="36">
        <f t="shared" si="8"/>
        <v>11.707077606078716</v>
      </c>
      <c r="G65" s="34">
        <v>5485</v>
      </c>
      <c r="H65" s="34">
        <v>0</v>
      </c>
      <c r="I65" s="35">
        <f t="shared" si="7"/>
        <v>41367</v>
      </c>
      <c r="J65" s="36">
        <f t="shared" si="9"/>
        <v>88.29292239392129</v>
      </c>
      <c r="K65" s="34">
        <v>18975</v>
      </c>
      <c r="L65" s="36">
        <f t="shared" si="10"/>
        <v>40.49987193716383</v>
      </c>
      <c r="M65" s="34">
        <v>0</v>
      </c>
      <c r="N65" s="36">
        <f t="shared" si="11"/>
        <v>0</v>
      </c>
      <c r="O65" s="34">
        <v>22392</v>
      </c>
      <c r="P65" s="34">
        <v>14429</v>
      </c>
      <c r="Q65" s="36">
        <f t="shared" si="12"/>
        <v>47.79305045675745</v>
      </c>
      <c r="R65" s="34"/>
      <c r="S65" s="34" t="s">
        <v>175</v>
      </c>
      <c r="T65" s="34"/>
      <c r="U65" s="34"/>
    </row>
    <row r="66" spans="1:21" ht="13.5">
      <c r="A66" s="31" t="s">
        <v>1</v>
      </c>
      <c r="B66" s="32" t="s">
        <v>120</v>
      </c>
      <c r="C66" s="33" t="s">
        <v>121</v>
      </c>
      <c r="D66" s="34">
        <f t="shared" si="0"/>
        <v>23267</v>
      </c>
      <c r="E66" s="35">
        <f t="shared" si="6"/>
        <v>3624</v>
      </c>
      <c r="F66" s="36">
        <f t="shared" si="8"/>
        <v>15.5757080844114</v>
      </c>
      <c r="G66" s="34">
        <v>2898</v>
      </c>
      <c r="H66" s="34">
        <v>726</v>
      </c>
      <c r="I66" s="35">
        <f t="shared" si="7"/>
        <v>19643</v>
      </c>
      <c r="J66" s="36">
        <f t="shared" si="9"/>
        <v>84.4242919155886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19643</v>
      </c>
      <c r="P66" s="34">
        <v>1201</v>
      </c>
      <c r="Q66" s="36">
        <f t="shared" si="12"/>
        <v>84.4242919155886</v>
      </c>
      <c r="R66" s="34" t="s">
        <v>175</v>
      </c>
      <c r="S66" s="34"/>
      <c r="T66" s="34"/>
      <c r="U66" s="34"/>
    </row>
    <row r="67" spans="1:21" ht="13.5">
      <c r="A67" s="31" t="s">
        <v>1</v>
      </c>
      <c r="B67" s="32" t="s">
        <v>122</v>
      </c>
      <c r="C67" s="33" t="s">
        <v>0</v>
      </c>
      <c r="D67" s="34">
        <f t="shared" si="0"/>
        <v>24760</v>
      </c>
      <c r="E67" s="35">
        <f t="shared" si="6"/>
        <v>4359</v>
      </c>
      <c r="F67" s="36">
        <f t="shared" si="8"/>
        <v>17.605008077544426</v>
      </c>
      <c r="G67" s="34">
        <v>4229</v>
      </c>
      <c r="H67" s="34">
        <v>130</v>
      </c>
      <c r="I67" s="35">
        <f t="shared" si="7"/>
        <v>20401</v>
      </c>
      <c r="J67" s="36">
        <f t="shared" si="9"/>
        <v>82.39499192245557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20401</v>
      </c>
      <c r="P67" s="34">
        <v>3532</v>
      </c>
      <c r="Q67" s="36">
        <f t="shared" si="12"/>
        <v>82.39499192245557</v>
      </c>
      <c r="R67" s="34"/>
      <c r="S67" s="34"/>
      <c r="T67" s="34" t="s">
        <v>175</v>
      </c>
      <c r="U67" s="34"/>
    </row>
    <row r="68" spans="1:21" ht="13.5">
      <c r="A68" s="31" t="s">
        <v>1</v>
      </c>
      <c r="B68" s="32" t="s">
        <v>123</v>
      </c>
      <c r="C68" s="33" t="s">
        <v>124</v>
      </c>
      <c r="D68" s="34">
        <f t="shared" si="0"/>
        <v>40015</v>
      </c>
      <c r="E68" s="35">
        <f t="shared" si="6"/>
        <v>7312</v>
      </c>
      <c r="F68" s="36">
        <f t="shared" si="8"/>
        <v>18.273147569661376</v>
      </c>
      <c r="G68" s="34">
        <v>7312</v>
      </c>
      <c r="H68" s="34">
        <v>0</v>
      </c>
      <c r="I68" s="35">
        <f t="shared" si="7"/>
        <v>32703</v>
      </c>
      <c r="J68" s="36">
        <f t="shared" si="9"/>
        <v>81.72685243033862</v>
      </c>
      <c r="K68" s="34">
        <v>13700</v>
      </c>
      <c r="L68" s="36">
        <f t="shared" si="10"/>
        <v>34.23716106460078</v>
      </c>
      <c r="M68" s="34">
        <v>0</v>
      </c>
      <c r="N68" s="36">
        <f t="shared" si="11"/>
        <v>0</v>
      </c>
      <c r="O68" s="34">
        <v>19003</v>
      </c>
      <c r="P68" s="34">
        <v>2916</v>
      </c>
      <c r="Q68" s="36">
        <f t="shared" si="12"/>
        <v>47.48969136573785</v>
      </c>
      <c r="R68" s="34" t="s">
        <v>175</v>
      </c>
      <c r="S68" s="34"/>
      <c r="T68" s="34"/>
      <c r="U68" s="34"/>
    </row>
    <row r="69" spans="1:21" ht="13.5">
      <c r="A69" s="31" t="s">
        <v>1</v>
      </c>
      <c r="B69" s="32" t="s">
        <v>125</v>
      </c>
      <c r="C69" s="33" t="s">
        <v>126</v>
      </c>
      <c r="D69" s="34">
        <f t="shared" si="0"/>
        <v>24666</v>
      </c>
      <c r="E69" s="35">
        <f t="shared" si="6"/>
        <v>6741</v>
      </c>
      <c r="F69" s="36">
        <f t="shared" si="8"/>
        <v>27.329117003162246</v>
      </c>
      <c r="G69" s="34">
        <v>6731</v>
      </c>
      <c r="H69" s="34">
        <v>10</v>
      </c>
      <c r="I69" s="35">
        <f t="shared" si="7"/>
        <v>17925</v>
      </c>
      <c r="J69" s="36">
        <f t="shared" si="9"/>
        <v>72.67088299683775</v>
      </c>
      <c r="K69" s="34">
        <v>1372</v>
      </c>
      <c r="L69" s="36">
        <f t="shared" si="10"/>
        <v>5.5623124949322955</v>
      </c>
      <c r="M69" s="34">
        <v>0</v>
      </c>
      <c r="N69" s="36">
        <f t="shared" si="11"/>
        <v>0</v>
      </c>
      <c r="O69" s="34">
        <v>16553</v>
      </c>
      <c r="P69" s="34">
        <v>796</v>
      </c>
      <c r="Q69" s="36">
        <f t="shared" si="12"/>
        <v>67.10857050190546</v>
      </c>
      <c r="R69" s="34" t="s">
        <v>175</v>
      </c>
      <c r="S69" s="34"/>
      <c r="T69" s="34"/>
      <c r="U69" s="34"/>
    </row>
    <row r="70" spans="1:21" ht="13.5">
      <c r="A70" s="31" t="s">
        <v>1</v>
      </c>
      <c r="B70" s="32" t="s">
        <v>127</v>
      </c>
      <c r="C70" s="33" t="s">
        <v>128</v>
      </c>
      <c r="D70" s="34">
        <f t="shared" si="0"/>
        <v>22114</v>
      </c>
      <c r="E70" s="35">
        <f t="shared" si="6"/>
        <v>2814</v>
      </c>
      <c r="F70" s="36">
        <f t="shared" si="8"/>
        <v>12.724970606855385</v>
      </c>
      <c r="G70" s="34">
        <v>2814</v>
      </c>
      <c r="H70" s="34">
        <v>0</v>
      </c>
      <c r="I70" s="35">
        <f t="shared" si="7"/>
        <v>19300</v>
      </c>
      <c r="J70" s="36">
        <f t="shared" si="9"/>
        <v>87.2750293931446</v>
      </c>
      <c r="K70" s="34">
        <v>3698</v>
      </c>
      <c r="L70" s="36">
        <f t="shared" si="10"/>
        <v>16.72243827439631</v>
      </c>
      <c r="M70" s="34">
        <v>0</v>
      </c>
      <c r="N70" s="36">
        <f t="shared" si="11"/>
        <v>0</v>
      </c>
      <c r="O70" s="34">
        <v>15602</v>
      </c>
      <c r="P70" s="34">
        <v>1227</v>
      </c>
      <c r="Q70" s="36">
        <f t="shared" si="12"/>
        <v>70.55259111874831</v>
      </c>
      <c r="R70" s="34" t="s">
        <v>175</v>
      </c>
      <c r="S70" s="34"/>
      <c r="T70" s="34"/>
      <c r="U70" s="34"/>
    </row>
    <row r="71" spans="1:21" ht="13.5">
      <c r="A71" s="31" t="s">
        <v>1</v>
      </c>
      <c r="B71" s="32" t="s">
        <v>129</v>
      </c>
      <c r="C71" s="33" t="s">
        <v>130</v>
      </c>
      <c r="D71" s="34">
        <f aca="true" t="shared" si="13" ref="D71:D94">E71+I71</f>
        <v>13260</v>
      </c>
      <c r="E71" s="35">
        <f t="shared" si="6"/>
        <v>2172</v>
      </c>
      <c r="F71" s="36">
        <f t="shared" si="8"/>
        <v>16.380090497737555</v>
      </c>
      <c r="G71" s="34">
        <v>2172</v>
      </c>
      <c r="H71" s="34">
        <v>0</v>
      </c>
      <c r="I71" s="35">
        <f t="shared" si="7"/>
        <v>11088</v>
      </c>
      <c r="J71" s="36">
        <f t="shared" si="9"/>
        <v>83.61990950226244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11088</v>
      </c>
      <c r="P71" s="34">
        <v>683</v>
      </c>
      <c r="Q71" s="36">
        <f t="shared" si="12"/>
        <v>83.61990950226244</v>
      </c>
      <c r="R71" s="34" t="s">
        <v>175</v>
      </c>
      <c r="S71" s="34"/>
      <c r="T71" s="34"/>
      <c r="U71" s="34"/>
    </row>
    <row r="72" spans="1:21" ht="13.5">
      <c r="A72" s="31" t="s">
        <v>1</v>
      </c>
      <c r="B72" s="32" t="s">
        <v>131</v>
      </c>
      <c r="C72" s="33" t="s">
        <v>132</v>
      </c>
      <c r="D72" s="34">
        <f t="shared" si="13"/>
        <v>33483</v>
      </c>
      <c r="E72" s="35">
        <f t="shared" si="6"/>
        <v>17861</v>
      </c>
      <c r="F72" s="36">
        <f t="shared" si="8"/>
        <v>53.34348774004719</v>
      </c>
      <c r="G72" s="34">
        <v>17861</v>
      </c>
      <c r="H72" s="34">
        <v>0</v>
      </c>
      <c r="I72" s="35">
        <f t="shared" si="7"/>
        <v>15622</v>
      </c>
      <c r="J72" s="36">
        <f t="shared" si="9"/>
        <v>46.65651225995281</v>
      </c>
      <c r="K72" s="34">
        <v>5854</v>
      </c>
      <c r="L72" s="36">
        <f t="shared" si="10"/>
        <v>17.483499089089985</v>
      </c>
      <c r="M72" s="34">
        <v>0</v>
      </c>
      <c r="N72" s="36">
        <f t="shared" si="11"/>
        <v>0</v>
      </c>
      <c r="O72" s="34">
        <v>9768</v>
      </c>
      <c r="P72" s="34">
        <v>4233</v>
      </c>
      <c r="Q72" s="36">
        <f t="shared" si="12"/>
        <v>29.173013170862827</v>
      </c>
      <c r="R72" s="34" t="s">
        <v>175</v>
      </c>
      <c r="S72" s="34"/>
      <c r="T72" s="34"/>
      <c r="U72" s="34"/>
    </row>
    <row r="73" spans="1:21" ht="13.5">
      <c r="A73" s="31" t="s">
        <v>1</v>
      </c>
      <c r="B73" s="32" t="s">
        <v>133</v>
      </c>
      <c r="C73" s="33" t="s">
        <v>134</v>
      </c>
      <c r="D73" s="34">
        <f t="shared" si="13"/>
        <v>9570</v>
      </c>
      <c r="E73" s="35">
        <f t="shared" si="6"/>
        <v>2101</v>
      </c>
      <c r="F73" s="36">
        <f t="shared" si="8"/>
        <v>21.95402298850575</v>
      </c>
      <c r="G73" s="34">
        <v>2101</v>
      </c>
      <c r="H73" s="34">
        <v>0</v>
      </c>
      <c r="I73" s="35">
        <f t="shared" si="7"/>
        <v>7469</v>
      </c>
      <c r="J73" s="36">
        <f t="shared" si="9"/>
        <v>78.04597701149424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7469</v>
      </c>
      <c r="P73" s="34">
        <v>2178</v>
      </c>
      <c r="Q73" s="36">
        <f t="shared" si="12"/>
        <v>78.04597701149424</v>
      </c>
      <c r="R73" s="34" t="s">
        <v>175</v>
      </c>
      <c r="S73" s="34"/>
      <c r="T73" s="34"/>
      <c r="U73" s="34"/>
    </row>
    <row r="74" spans="1:21" ht="13.5">
      <c r="A74" s="31" t="s">
        <v>1</v>
      </c>
      <c r="B74" s="32" t="s">
        <v>135</v>
      </c>
      <c r="C74" s="33" t="s">
        <v>136</v>
      </c>
      <c r="D74" s="34">
        <f t="shared" si="13"/>
        <v>47881</v>
      </c>
      <c r="E74" s="35">
        <f aca="true" t="shared" si="14" ref="E74:E94">G74+H74</f>
        <v>1457</v>
      </c>
      <c r="F74" s="36">
        <f t="shared" si="8"/>
        <v>3.042960673335979</v>
      </c>
      <c r="G74" s="34">
        <v>1457</v>
      </c>
      <c r="H74" s="34">
        <v>0</v>
      </c>
      <c r="I74" s="35">
        <f aca="true" t="shared" si="15" ref="I74:I94">K74+M74+O74</f>
        <v>46424</v>
      </c>
      <c r="J74" s="36">
        <f t="shared" si="9"/>
        <v>96.95703932666402</v>
      </c>
      <c r="K74" s="34">
        <v>26444</v>
      </c>
      <c r="L74" s="36">
        <f t="shared" si="10"/>
        <v>55.22858753994277</v>
      </c>
      <c r="M74" s="34">
        <v>839</v>
      </c>
      <c r="N74" s="36">
        <f t="shared" si="11"/>
        <v>1.7522608132662223</v>
      </c>
      <c r="O74" s="34">
        <v>19141</v>
      </c>
      <c r="P74" s="34">
        <v>9945</v>
      </c>
      <c r="Q74" s="36">
        <f t="shared" si="12"/>
        <v>39.976190973455026</v>
      </c>
      <c r="R74" s="34"/>
      <c r="S74" s="34" t="s">
        <v>175</v>
      </c>
      <c r="T74" s="34"/>
      <c r="U74" s="34"/>
    </row>
    <row r="75" spans="1:21" ht="13.5">
      <c r="A75" s="31" t="s">
        <v>1</v>
      </c>
      <c r="B75" s="32" t="s">
        <v>137</v>
      </c>
      <c r="C75" s="33" t="s">
        <v>199</v>
      </c>
      <c r="D75" s="34">
        <f t="shared" si="13"/>
        <v>18550</v>
      </c>
      <c r="E75" s="35">
        <f t="shared" si="14"/>
        <v>519</v>
      </c>
      <c r="F75" s="36">
        <f t="shared" si="8"/>
        <v>2.7978436657681938</v>
      </c>
      <c r="G75" s="34">
        <v>435</v>
      </c>
      <c r="H75" s="34">
        <v>84</v>
      </c>
      <c r="I75" s="35">
        <f t="shared" si="15"/>
        <v>18031</v>
      </c>
      <c r="J75" s="36">
        <f t="shared" si="9"/>
        <v>97.2021563342318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18031</v>
      </c>
      <c r="P75" s="34">
        <v>9158</v>
      </c>
      <c r="Q75" s="36">
        <f t="shared" si="12"/>
        <v>97.2021563342318</v>
      </c>
      <c r="R75" s="34"/>
      <c r="S75" s="34" t="s">
        <v>175</v>
      </c>
      <c r="T75" s="34"/>
      <c r="U75" s="34"/>
    </row>
    <row r="76" spans="1:21" ht="13.5">
      <c r="A76" s="31" t="s">
        <v>1</v>
      </c>
      <c r="B76" s="32" t="s">
        <v>138</v>
      </c>
      <c r="C76" s="33" t="s">
        <v>139</v>
      </c>
      <c r="D76" s="34">
        <f t="shared" si="13"/>
        <v>4385</v>
      </c>
      <c r="E76" s="35">
        <f t="shared" si="14"/>
        <v>752</v>
      </c>
      <c r="F76" s="36">
        <f t="shared" si="8"/>
        <v>17.149372862029647</v>
      </c>
      <c r="G76" s="34">
        <v>221</v>
      </c>
      <c r="H76" s="34">
        <v>531</v>
      </c>
      <c r="I76" s="35">
        <f t="shared" si="15"/>
        <v>3633</v>
      </c>
      <c r="J76" s="36">
        <f t="shared" si="9"/>
        <v>82.85062713797035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3633</v>
      </c>
      <c r="P76" s="34">
        <v>1116</v>
      </c>
      <c r="Q76" s="36">
        <f t="shared" si="12"/>
        <v>82.85062713797035</v>
      </c>
      <c r="R76" s="34" t="s">
        <v>175</v>
      </c>
      <c r="S76" s="34"/>
      <c r="T76" s="34"/>
      <c r="U76" s="34"/>
    </row>
    <row r="77" spans="1:21" ht="13.5">
      <c r="A77" s="31" t="s">
        <v>1</v>
      </c>
      <c r="B77" s="32" t="s">
        <v>140</v>
      </c>
      <c r="C77" s="33" t="s">
        <v>141</v>
      </c>
      <c r="D77" s="34">
        <f t="shared" si="13"/>
        <v>10023</v>
      </c>
      <c r="E77" s="35">
        <f t="shared" si="14"/>
        <v>1162</v>
      </c>
      <c r="F77" s="36">
        <f t="shared" si="8"/>
        <v>11.593335328743889</v>
      </c>
      <c r="G77" s="34">
        <v>966</v>
      </c>
      <c r="H77" s="34">
        <v>196</v>
      </c>
      <c r="I77" s="35">
        <f t="shared" si="15"/>
        <v>8861</v>
      </c>
      <c r="J77" s="36">
        <f t="shared" si="9"/>
        <v>88.40666467125611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8861</v>
      </c>
      <c r="P77" s="34">
        <v>2914</v>
      </c>
      <c r="Q77" s="36">
        <f t="shared" si="12"/>
        <v>88.40666467125611</v>
      </c>
      <c r="R77" s="34"/>
      <c r="S77" s="34" t="s">
        <v>175</v>
      </c>
      <c r="T77" s="34"/>
      <c r="U77" s="34"/>
    </row>
    <row r="78" spans="1:21" ht="13.5">
      <c r="A78" s="31" t="s">
        <v>1</v>
      </c>
      <c r="B78" s="32" t="s">
        <v>142</v>
      </c>
      <c r="C78" s="33" t="s">
        <v>143</v>
      </c>
      <c r="D78" s="34">
        <f t="shared" si="13"/>
        <v>5593</v>
      </c>
      <c r="E78" s="35">
        <f t="shared" si="14"/>
        <v>203</v>
      </c>
      <c r="F78" s="36">
        <f t="shared" si="8"/>
        <v>3.629536921151439</v>
      </c>
      <c r="G78" s="34">
        <v>203</v>
      </c>
      <c r="H78" s="34">
        <v>0</v>
      </c>
      <c r="I78" s="35">
        <f t="shared" si="15"/>
        <v>5390</v>
      </c>
      <c r="J78" s="36">
        <f t="shared" si="9"/>
        <v>96.37046307884856</v>
      </c>
      <c r="K78" s="34">
        <v>0</v>
      </c>
      <c r="L78" s="36">
        <f t="shared" si="10"/>
        <v>0</v>
      </c>
      <c r="M78" s="34">
        <v>0</v>
      </c>
      <c r="N78" s="36">
        <f t="shared" si="11"/>
        <v>0</v>
      </c>
      <c r="O78" s="34">
        <v>5390</v>
      </c>
      <c r="P78" s="34">
        <v>3516</v>
      </c>
      <c r="Q78" s="36">
        <f t="shared" si="12"/>
        <v>96.37046307884856</v>
      </c>
      <c r="R78" s="34"/>
      <c r="S78" s="34" t="s">
        <v>175</v>
      </c>
      <c r="T78" s="34"/>
      <c r="U78" s="34"/>
    </row>
    <row r="79" spans="1:21" ht="13.5">
      <c r="A79" s="31" t="s">
        <v>1</v>
      </c>
      <c r="B79" s="32" t="s">
        <v>144</v>
      </c>
      <c r="C79" s="33" t="s">
        <v>145</v>
      </c>
      <c r="D79" s="34">
        <f t="shared" si="13"/>
        <v>3665</v>
      </c>
      <c r="E79" s="35">
        <f t="shared" si="14"/>
        <v>1316</v>
      </c>
      <c r="F79" s="36">
        <f t="shared" si="8"/>
        <v>35.90723055934515</v>
      </c>
      <c r="G79" s="34">
        <v>741</v>
      </c>
      <c r="H79" s="34">
        <v>575</v>
      </c>
      <c r="I79" s="35">
        <f t="shared" si="15"/>
        <v>2349</v>
      </c>
      <c r="J79" s="36">
        <f t="shared" si="9"/>
        <v>64.09276944065483</v>
      </c>
      <c r="K79" s="34">
        <v>0</v>
      </c>
      <c r="L79" s="36">
        <f t="shared" si="10"/>
        <v>0</v>
      </c>
      <c r="M79" s="34">
        <v>0</v>
      </c>
      <c r="N79" s="36">
        <f t="shared" si="11"/>
        <v>0</v>
      </c>
      <c r="O79" s="34">
        <v>2349</v>
      </c>
      <c r="P79" s="34">
        <v>829</v>
      </c>
      <c r="Q79" s="36">
        <f t="shared" si="12"/>
        <v>64.09276944065483</v>
      </c>
      <c r="R79" s="34"/>
      <c r="S79" s="34" t="s">
        <v>175</v>
      </c>
      <c r="T79" s="34"/>
      <c r="U79" s="34"/>
    </row>
    <row r="80" spans="1:21" ht="13.5">
      <c r="A80" s="31" t="s">
        <v>1</v>
      </c>
      <c r="B80" s="32" t="s">
        <v>146</v>
      </c>
      <c r="C80" s="33" t="s">
        <v>147</v>
      </c>
      <c r="D80" s="34">
        <f t="shared" si="13"/>
        <v>5425</v>
      </c>
      <c r="E80" s="35">
        <f t="shared" si="14"/>
        <v>1149</v>
      </c>
      <c r="F80" s="36">
        <f t="shared" si="8"/>
        <v>21.17972350230415</v>
      </c>
      <c r="G80" s="34">
        <v>1149</v>
      </c>
      <c r="H80" s="34">
        <v>0</v>
      </c>
      <c r="I80" s="35">
        <f t="shared" si="15"/>
        <v>4276</v>
      </c>
      <c r="J80" s="36">
        <f t="shared" si="9"/>
        <v>78.82027649769586</v>
      </c>
      <c r="K80" s="34">
        <v>0</v>
      </c>
      <c r="L80" s="36">
        <f t="shared" si="10"/>
        <v>0</v>
      </c>
      <c r="M80" s="34">
        <v>0</v>
      </c>
      <c r="N80" s="36">
        <f t="shared" si="11"/>
        <v>0</v>
      </c>
      <c r="O80" s="34">
        <v>4276</v>
      </c>
      <c r="P80" s="34">
        <v>712</v>
      </c>
      <c r="Q80" s="36">
        <f t="shared" si="12"/>
        <v>78.82027649769586</v>
      </c>
      <c r="R80" s="34" t="s">
        <v>175</v>
      </c>
      <c r="S80" s="34"/>
      <c r="T80" s="34"/>
      <c r="U80" s="34"/>
    </row>
    <row r="81" spans="1:21" ht="13.5">
      <c r="A81" s="31" t="s">
        <v>1</v>
      </c>
      <c r="B81" s="32" t="s">
        <v>148</v>
      </c>
      <c r="C81" s="33" t="s">
        <v>149</v>
      </c>
      <c r="D81" s="34">
        <f t="shared" si="13"/>
        <v>4883</v>
      </c>
      <c r="E81" s="35">
        <f t="shared" si="14"/>
        <v>1668</v>
      </c>
      <c r="F81" s="36">
        <f t="shared" si="8"/>
        <v>34.159328281793975</v>
      </c>
      <c r="G81" s="34">
        <v>1286</v>
      </c>
      <c r="H81" s="34">
        <v>382</v>
      </c>
      <c r="I81" s="35">
        <f t="shared" si="15"/>
        <v>3215</v>
      </c>
      <c r="J81" s="36">
        <f t="shared" si="9"/>
        <v>65.84067171820602</v>
      </c>
      <c r="K81" s="34">
        <v>480</v>
      </c>
      <c r="L81" s="36">
        <f t="shared" si="10"/>
        <v>9.83002252713496</v>
      </c>
      <c r="M81" s="34">
        <v>0</v>
      </c>
      <c r="N81" s="36">
        <f t="shared" si="11"/>
        <v>0</v>
      </c>
      <c r="O81" s="34">
        <v>2735</v>
      </c>
      <c r="P81" s="34">
        <v>523</v>
      </c>
      <c r="Q81" s="36">
        <f t="shared" si="12"/>
        <v>56.01064919107106</v>
      </c>
      <c r="R81" s="34" t="s">
        <v>175</v>
      </c>
      <c r="S81" s="34"/>
      <c r="T81" s="34"/>
      <c r="U81" s="34"/>
    </row>
    <row r="82" spans="1:21" ht="13.5">
      <c r="A82" s="31" t="s">
        <v>1</v>
      </c>
      <c r="B82" s="32" t="s">
        <v>150</v>
      </c>
      <c r="C82" s="33" t="s">
        <v>151</v>
      </c>
      <c r="D82" s="34">
        <f t="shared" si="13"/>
        <v>1488</v>
      </c>
      <c r="E82" s="35">
        <f t="shared" si="14"/>
        <v>398</v>
      </c>
      <c r="F82" s="36">
        <f t="shared" si="8"/>
        <v>26.747311827956988</v>
      </c>
      <c r="G82" s="34">
        <v>398</v>
      </c>
      <c r="H82" s="34">
        <v>0</v>
      </c>
      <c r="I82" s="35">
        <f t="shared" si="15"/>
        <v>1090</v>
      </c>
      <c r="J82" s="36">
        <f t="shared" si="9"/>
        <v>73.25268817204301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1090</v>
      </c>
      <c r="P82" s="34">
        <v>509</v>
      </c>
      <c r="Q82" s="36">
        <f t="shared" si="12"/>
        <v>73.25268817204301</v>
      </c>
      <c r="R82" s="34" t="s">
        <v>175</v>
      </c>
      <c r="S82" s="34"/>
      <c r="T82" s="34"/>
      <c r="U82" s="34"/>
    </row>
    <row r="83" spans="1:21" ht="13.5">
      <c r="A83" s="31" t="s">
        <v>1</v>
      </c>
      <c r="B83" s="32" t="s">
        <v>152</v>
      </c>
      <c r="C83" s="33" t="s">
        <v>153</v>
      </c>
      <c r="D83" s="34">
        <f t="shared" si="13"/>
        <v>214</v>
      </c>
      <c r="E83" s="35">
        <f t="shared" si="14"/>
        <v>71</v>
      </c>
      <c r="F83" s="36">
        <f t="shared" si="8"/>
        <v>33.177570093457945</v>
      </c>
      <c r="G83" s="34">
        <v>70</v>
      </c>
      <c r="H83" s="34">
        <v>1</v>
      </c>
      <c r="I83" s="35">
        <f t="shared" si="15"/>
        <v>143</v>
      </c>
      <c r="J83" s="36">
        <f t="shared" si="9"/>
        <v>66.82242990654206</v>
      </c>
      <c r="K83" s="34">
        <v>0</v>
      </c>
      <c r="L83" s="36">
        <f t="shared" si="10"/>
        <v>0</v>
      </c>
      <c r="M83" s="34">
        <v>0</v>
      </c>
      <c r="N83" s="36">
        <f t="shared" si="11"/>
        <v>0</v>
      </c>
      <c r="O83" s="34">
        <v>143</v>
      </c>
      <c r="P83" s="34">
        <v>7</v>
      </c>
      <c r="Q83" s="36">
        <f t="shared" si="12"/>
        <v>66.82242990654206</v>
      </c>
      <c r="R83" s="34" t="s">
        <v>175</v>
      </c>
      <c r="S83" s="34"/>
      <c r="T83" s="34"/>
      <c r="U83" s="34"/>
    </row>
    <row r="84" spans="1:21" ht="13.5">
      <c r="A84" s="31" t="s">
        <v>1</v>
      </c>
      <c r="B84" s="32" t="s">
        <v>154</v>
      </c>
      <c r="C84" s="33" t="s">
        <v>155</v>
      </c>
      <c r="D84" s="34">
        <f t="shared" si="13"/>
        <v>1747</v>
      </c>
      <c r="E84" s="35">
        <f t="shared" si="14"/>
        <v>839</v>
      </c>
      <c r="F84" s="36">
        <f t="shared" si="8"/>
        <v>48.02518603319977</v>
      </c>
      <c r="G84" s="34">
        <v>719</v>
      </c>
      <c r="H84" s="34">
        <v>120</v>
      </c>
      <c r="I84" s="35">
        <f t="shared" si="15"/>
        <v>908</v>
      </c>
      <c r="J84" s="36">
        <f t="shared" si="9"/>
        <v>51.97481396680023</v>
      </c>
      <c r="K84" s="34">
        <v>0</v>
      </c>
      <c r="L84" s="36">
        <f t="shared" si="10"/>
        <v>0</v>
      </c>
      <c r="M84" s="34">
        <v>0</v>
      </c>
      <c r="N84" s="36">
        <f t="shared" si="11"/>
        <v>0</v>
      </c>
      <c r="O84" s="34">
        <v>908</v>
      </c>
      <c r="P84" s="34">
        <v>588</v>
      </c>
      <c r="Q84" s="36">
        <f t="shared" si="12"/>
        <v>51.97481396680023</v>
      </c>
      <c r="R84" s="34" t="s">
        <v>175</v>
      </c>
      <c r="S84" s="34"/>
      <c r="T84" s="34"/>
      <c r="U84" s="34"/>
    </row>
    <row r="85" spans="1:21" ht="13.5">
      <c r="A85" s="31" t="s">
        <v>1</v>
      </c>
      <c r="B85" s="32" t="s">
        <v>156</v>
      </c>
      <c r="C85" s="33" t="s">
        <v>157</v>
      </c>
      <c r="D85" s="34">
        <f t="shared" si="13"/>
        <v>3287</v>
      </c>
      <c r="E85" s="35">
        <f t="shared" si="14"/>
        <v>1965</v>
      </c>
      <c r="F85" s="36">
        <f t="shared" si="8"/>
        <v>59.78095527836933</v>
      </c>
      <c r="G85" s="34">
        <v>1835</v>
      </c>
      <c r="H85" s="34">
        <v>130</v>
      </c>
      <c r="I85" s="35">
        <f t="shared" si="15"/>
        <v>1322</v>
      </c>
      <c r="J85" s="36">
        <f t="shared" si="9"/>
        <v>40.21904472163067</v>
      </c>
      <c r="K85" s="34">
        <v>0</v>
      </c>
      <c r="L85" s="36">
        <f t="shared" si="10"/>
        <v>0</v>
      </c>
      <c r="M85" s="34">
        <v>0</v>
      </c>
      <c r="N85" s="36">
        <f t="shared" si="11"/>
        <v>0</v>
      </c>
      <c r="O85" s="34">
        <v>1322</v>
      </c>
      <c r="P85" s="34">
        <v>399</v>
      </c>
      <c r="Q85" s="36">
        <f t="shared" si="12"/>
        <v>40.21904472163067</v>
      </c>
      <c r="R85" s="34" t="s">
        <v>175</v>
      </c>
      <c r="S85" s="34"/>
      <c r="T85" s="34"/>
      <c r="U85" s="34"/>
    </row>
    <row r="86" spans="1:21" ht="13.5">
      <c r="A86" s="31" t="s">
        <v>1</v>
      </c>
      <c r="B86" s="32" t="s">
        <v>158</v>
      </c>
      <c r="C86" s="33" t="s">
        <v>159</v>
      </c>
      <c r="D86" s="34">
        <f t="shared" si="13"/>
        <v>14337</v>
      </c>
      <c r="E86" s="35">
        <f t="shared" si="14"/>
        <v>2882</v>
      </c>
      <c r="F86" s="36">
        <f t="shared" si="8"/>
        <v>20.101834414452117</v>
      </c>
      <c r="G86" s="34">
        <v>2857</v>
      </c>
      <c r="H86" s="34">
        <v>25</v>
      </c>
      <c r="I86" s="35">
        <f t="shared" si="15"/>
        <v>11455</v>
      </c>
      <c r="J86" s="36">
        <f t="shared" si="9"/>
        <v>79.89816558554789</v>
      </c>
      <c r="K86" s="34">
        <v>0</v>
      </c>
      <c r="L86" s="36">
        <f t="shared" si="10"/>
        <v>0</v>
      </c>
      <c r="M86" s="34">
        <v>0</v>
      </c>
      <c r="N86" s="36">
        <f t="shared" si="11"/>
        <v>0</v>
      </c>
      <c r="O86" s="34">
        <v>11455</v>
      </c>
      <c r="P86" s="34">
        <v>2296</v>
      </c>
      <c r="Q86" s="36">
        <f t="shared" si="12"/>
        <v>79.89816558554789</v>
      </c>
      <c r="R86" s="34" t="s">
        <v>175</v>
      </c>
      <c r="S86" s="34"/>
      <c r="T86" s="34"/>
      <c r="U86" s="34"/>
    </row>
    <row r="87" spans="1:21" ht="13.5">
      <c r="A87" s="31" t="s">
        <v>1</v>
      </c>
      <c r="B87" s="32" t="s">
        <v>160</v>
      </c>
      <c r="C87" s="33" t="s">
        <v>161</v>
      </c>
      <c r="D87" s="34">
        <f t="shared" si="13"/>
        <v>3366</v>
      </c>
      <c r="E87" s="35">
        <f t="shared" si="14"/>
        <v>553</v>
      </c>
      <c r="F87" s="36">
        <f t="shared" si="8"/>
        <v>16.428995840760546</v>
      </c>
      <c r="G87" s="34">
        <v>367</v>
      </c>
      <c r="H87" s="34">
        <v>186</v>
      </c>
      <c r="I87" s="35">
        <f t="shared" si="15"/>
        <v>2813</v>
      </c>
      <c r="J87" s="36">
        <f t="shared" si="9"/>
        <v>83.57100415923945</v>
      </c>
      <c r="K87" s="34">
        <v>0</v>
      </c>
      <c r="L87" s="36">
        <f t="shared" si="10"/>
        <v>0</v>
      </c>
      <c r="M87" s="34">
        <v>0</v>
      </c>
      <c r="N87" s="36">
        <f t="shared" si="11"/>
        <v>0</v>
      </c>
      <c r="O87" s="34">
        <v>2813</v>
      </c>
      <c r="P87" s="34">
        <v>1485</v>
      </c>
      <c r="Q87" s="36">
        <f t="shared" si="12"/>
        <v>83.57100415923945</v>
      </c>
      <c r="R87" s="34" t="s">
        <v>175</v>
      </c>
      <c r="S87" s="34"/>
      <c r="T87" s="34"/>
      <c r="U87" s="34"/>
    </row>
    <row r="88" spans="1:21" ht="13.5">
      <c r="A88" s="31" t="s">
        <v>1</v>
      </c>
      <c r="B88" s="32" t="s">
        <v>162</v>
      </c>
      <c r="C88" s="33" t="s">
        <v>163</v>
      </c>
      <c r="D88" s="34">
        <f t="shared" si="13"/>
        <v>8179</v>
      </c>
      <c r="E88" s="35">
        <f t="shared" si="14"/>
        <v>321</v>
      </c>
      <c r="F88" s="36">
        <f t="shared" si="8"/>
        <v>3.924685169336105</v>
      </c>
      <c r="G88" s="34">
        <v>321</v>
      </c>
      <c r="H88" s="34">
        <v>0</v>
      </c>
      <c r="I88" s="35">
        <f t="shared" si="15"/>
        <v>7858</v>
      </c>
      <c r="J88" s="36">
        <f t="shared" si="9"/>
        <v>96.0753148306639</v>
      </c>
      <c r="K88" s="34">
        <v>5215</v>
      </c>
      <c r="L88" s="36">
        <f t="shared" si="10"/>
        <v>63.76085095977503</v>
      </c>
      <c r="M88" s="34">
        <v>0</v>
      </c>
      <c r="N88" s="36">
        <f t="shared" si="11"/>
        <v>0</v>
      </c>
      <c r="O88" s="34">
        <v>2643</v>
      </c>
      <c r="P88" s="34">
        <v>733</v>
      </c>
      <c r="Q88" s="36">
        <f t="shared" si="12"/>
        <v>32.31446387088886</v>
      </c>
      <c r="R88" s="34" t="s">
        <v>175</v>
      </c>
      <c r="S88" s="34"/>
      <c r="T88" s="34"/>
      <c r="U88" s="34"/>
    </row>
    <row r="89" spans="1:21" ht="13.5">
      <c r="A89" s="31" t="s">
        <v>1</v>
      </c>
      <c r="B89" s="32" t="s">
        <v>164</v>
      </c>
      <c r="C89" s="33" t="s">
        <v>225</v>
      </c>
      <c r="D89" s="34">
        <f t="shared" si="13"/>
        <v>16192</v>
      </c>
      <c r="E89" s="35">
        <f t="shared" si="14"/>
        <v>1695</v>
      </c>
      <c r="F89" s="36">
        <f t="shared" si="8"/>
        <v>10.468132411067193</v>
      </c>
      <c r="G89" s="34">
        <v>1695</v>
      </c>
      <c r="H89" s="34">
        <v>0</v>
      </c>
      <c r="I89" s="35">
        <f t="shared" si="15"/>
        <v>14497</v>
      </c>
      <c r="J89" s="36">
        <f t="shared" si="9"/>
        <v>89.5318675889328</v>
      </c>
      <c r="K89" s="34">
        <v>4712</v>
      </c>
      <c r="L89" s="36">
        <f t="shared" si="10"/>
        <v>29.100790513833992</v>
      </c>
      <c r="M89" s="34">
        <v>0</v>
      </c>
      <c r="N89" s="36">
        <f t="shared" si="11"/>
        <v>0</v>
      </c>
      <c r="O89" s="34">
        <v>9785</v>
      </c>
      <c r="P89" s="34">
        <v>2098</v>
      </c>
      <c r="Q89" s="36">
        <f t="shared" si="12"/>
        <v>60.43107707509881</v>
      </c>
      <c r="R89" s="34" t="s">
        <v>175</v>
      </c>
      <c r="S89" s="34"/>
      <c r="T89" s="34"/>
      <c r="U89" s="34"/>
    </row>
    <row r="90" spans="1:21" ht="13.5">
      <c r="A90" s="31" t="s">
        <v>1</v>
      </c>
      <c r="B90" s="32" t="s">
        <v>165</v>
      </c>
      <c r="C90" s="33" t="s">
        <v>166</v>
      </c>
      <c r="D90" s="34">
        <f t="shared" si="13"/>
        <v>21089</v>
      </c>
      <c r="E90" s="35">
        <f t="shared" si="14"/>
        <v>1948</v>
      </c>
      <c r="F90" s="36">
        <f t="shared" si="8"/>
        <v>9.23704300820333</v>
      </c>
      <c r="G90" s="34">
        <v>1911</v>
      </c>
      <c r="H90" s="34">
        <v>37</v>
      </c>
      <c r="I90" s="35">
        <f t="shared" si="15"/>
        <v>19141</v>
      </c>
      <c r="J90" s="36">
        <f t="shared" si="9"/>
        <v>90.76295699179667</v>
      </c>
      <c r="K90" s="34">
        <v>10271</v>
      </c>
      <c r="L90" s="36">
        <f t="shared" si="10"/>
        <v>48.70311536820143</v>
      </c>
      <c r="M90" s="34">
        <v>0</v>
      </c>
      <c r="N90" s="36">
        <f t="shared" si="11"/>
        <v>0</v>
      </c>
      <c r="O90" s="34">
        <v>8870</v>
      </c>
      <c r="P90" s="34">
        <v>3946</v>
      </c>
      <c r="Q90" s="36">
        <f t="shared" si="12"/>
        <v>42.05984162359524</v>
      </c>
      <c r="R90" s="34"/>
      <c r="S90" s="34" t="s">
        <v>175</v>
      </c>
      <c r="T90" s="34"/>
      <c r="U90" s="34"/>
    </row>
    <row r="91" spans="1:21" ht="13.5">
      <c r="A91" s="31" t="s">
        <v>1</v>
      </c>
      <c r="B91" s="32" t="s">
        <v>167</v>
      </c>
      <c r="C91" s="33" t="s">
        <v>168</v>
      </c>
      <c r="D91" s="34">
        <f t="shared" si="13"/>
        <v>13706</v>
      </c>
      <c r="E91" s="35">
        <f t="shared" si="14"/>
        <v>1148</v>
      </c>
      <c r="F91" s="36">
        <f t="shared" si="8"/>
        <v>8.375893769152196</v>
      </c>
      <c r="G91" s="34">
        <v>1148</v>
      </c>
      <c r="H91" s="34">
        <v>0</v>
      </c>
      <c r="I91" s="35">
        <f t="shared" si="15"/>
        <v>12558</v>
      </c>
      <c r="J91" s="36">
        <f t="shared" si="9"/>
        <v>91.6241062308478</v>
      </c>
      <c r="K91" s="34">
        <v>7782</v>
      </c>
      <c r="L91" s="36">
        <f t="shared" si="10"/>
        <v>56.778053407266896</v>
      </c>
      <c r="M91" s="34">
        <v>0</v>
      </c>
      <c r="N91" s="36">
        <f t="shared" si="11"/>
        <v>0</v>
      </c>
      <c r="O91" s="34">
        <v>4776</v>
      </c>
      <c r="P91" s="34">
        <v>816</v>
      </c>
      <c r="Q91" s="36">
        <f t="shared" si="12"/>
        <v>34.84605282358091</v>
      </c>
      <c r="R91" s="34" t="s">
        <v>175</v>
      </c>
      <c r="S91" s="34"/>
      <c r="T91" s="34"/>
      <c r="U91" s="34"/>
    </row>
    <row r="92" spans="1:21" ht="13.5">
      <c r="A92" s="31" t="s">
        <v>1</v>
      </c>
      <c r="B92" s="32" t="s">
        <v>169</v>
      </c>
      <c r="C92" s="33" t="s">
        <v>170</v>
      </c>
      <c r="D92" s="34">
        <f t="shared" si="13"/>
        <v>36710</v>
      </c>
      <c r="E92" s="35">
        <f t="shared" si="14"/>
        <v>2099</v>
      </c>
      <c r="F92" s="36">
        <f t="shared" si="8"/>
        <v>5.717788068646145</v>
      </c>
      <c r="G92" s="34">
        <v>2004</v>
      </c>
      <c r="H92" s="34">
        <v>95</v>
      </c>
      <c r="I92" s="35">
        <f t="shared" si="15"/>
        <v>34611</v>
      </c>
      <c r="J92" s="36">
        <f t="shared" si="9"/>
        <v>94.28221193135386</v>
      </c>
      <c r="K92" s="34">
        <v>9882</v>
      </c>
      <c r="L92" s="36">
        <f t="shared" si="10"/>
        <v>26.919095614274042</v>
      </c>
      <c r="M92" s="34">
        <v>0</v>
      </c>
      <c r="N92" s="36">
        <f t="shared" si="11"/>
        <v>0</v>
      </c>
      <c r="O92" s="34">
        <v>24729</v>
      </c>
      <c r="P92" s="34">
        <v>18886</v>
      </c>
      <c r="Q92" s="36">
        <f t="shared" si="12"/>
        <v>67.36311631707981</v>
      </c>
      <c r="R92" s="34" t="s">
        <v>175</v>
      </c>
      <c r="S92" s="34"/>
      <c r="T92" s="34"/>
      <c r="U92" s="34"/>
    </row>
    <row r="93" spans="1:21" ht="13.5">
      <c r="A93" s="31" t="s">
        <v>1</v>
      </c>
      <c r="B93" s="32" t="s">
        <v>171</v>
      </c>
      <c r="C93" s="33" t="s">
        <v>172</v>
      </c>
      <c r="D93" s="34">
        <f t="shared" si="13"/>
        <v>6380</v>
      </c>
      <c r="E93" s="35">
        <f t="shared" si="14"/>
        <v>753</v>
      </c>
      <c r="F93" s="36">
        <f t="shared" si="8"/>
        <v>11.802507836990596</v>
      </c>
      <c r="G93" s="34">
        <v>753</v>
      </c>
      <c r="H93" s="34">
        <v>0</v>
      </c>
      <c r="I93" s="35">
        <f t="shared" si="15"/>
        <v>5627</v>
      </c>
      <c r="J93" s="36">
        <f t="shared" si="9"/>
        <v>88.1974921630094</v>
      </c>
      <c r="K93" s="34">
        <v>0</v>
      </c>
      <c r="L93" s="36">
        <f t="shared" si="10"/>
        <v>0</v>
      </c>
      <c r="M93" s="34">
        <v>0</v>
      </c>
      <c r="N93" s="36">
        <f t="shared" si="11"/>
        <v>0</v>
      </c>
      <c r="O93" s="34">
        <v>5627</v>
      </c>
      <c r="P93" s="34">
        <v>171</v>
      </c>
      <c r="Q93" s="36">
        <f t="shared" si="12"/>
        <v>88.1974921630094</v>
      </c>
      <c r="R93" s="34" t="s">
        <v>175</v>
      </c>
      <c r="S93" s="34"/>
      <c r="T93" s="34"/>
      <c r="U93" s="34"/>
    </row>
    <row r="94" spans="1:21" ht="13.5">
      <c r="A94" s="31" t="s">
        <v>1</v>
      </c>
      <c r="B94" s="32" t="s">
        <v>173</v>
      </c>
      <c r="C94" s="33" t="s">
        <v>174</v>
      </c>
      <c r="D94" s="34">
        <f t="shared" si="13"/>
        <v>23006</v>
      </c>
      <c r="E94" s="35">
        <f t="shared" si="14"/>
        <v>3866</v>
      </c>
      <c r="F94" s="36">
        <f t="shared" si="8"/>
        <v>16.80431191862992</v>
      </c>
      <c r="G94" s="34">
        <v>3866</v>
      </c>
      <c r="H94" s="34">
        <v>0</v>
      </c>
      <c r="I94" s="35">
        <f t="shared" si="15"/>
        <v>19140</v>
      </c>
      <c r="J94" s="36">
        <f t="shared" si="9"/>
        <v>83.19568808137008</v>
      </c>
      <c r="K94" s="34">
        <v>0</v>
      </c>
      <c r="L94" s="36">
        <f t="shared" si="10"/>
        <v>0</v>
      </c>
      <c r="M94" s="34">
        <v>141</v>
      </c>
      <c r="N94" s="36">
        <f t="shared" si="11"/>
        <v>0.6128835955837608</v>
      </c>
      <c r="O94" s="34">
        <v>18999</v>
      </c>
      <c r="P94" s="34">
        <v>4304</v>
      </c>
      <c r="Q94" s="36">
        <f t="shared" si="12"/>
        <v>82.58280448578633</v>
      </c>
      <c r="R94" s="34" t="s">
        <v>175</v>
      </c>
      <c r="S94" s="34"/>
      <c r="T94" s="34"/>
      <c r="U94" s="34"/>
    </row>
    <row r="95" spans="1:21" ht="13.5">
      <c r="A95" s="63" t="s">
        <v>176</v>
      </c>
      <c r="B95" s="64"/>
      <c r="C95" s="65"/>
      <c r="D95" s="34">
        <f>SUM(D7:D94)</f>
        <v>7058019</v>
      </c>
      <c r="E95" s="34">
        <f aca="true" t="shared" si="16" ref="E95:P95">SUM(E7:E94)</f>
        <v>506972</v>
      </c>
      <c r="F95" s="36">
        <f t="shared" si="8"/>
        <v>7.182922006869067</v>
      </c>
      <c r="G95" s="34">
        <f t="shared" si="16"/>
        <v>500158</v>
      </c>
      <c r="H95" s="34">
        <f t="shared" si="16"/>
        <v>6814</v>
      </c>
      <c r="I95" s="34">
        <f t="shared" si="16"/>
        <v>6551047</v>
      </c>
      <c r="J95" s="36">
        <f t="shared" si="9"/>
        <v>92.81707799313094</v>
      </c>
      <c r="K95" s="34">
        <f t="shared" si="16"/>
        <v>3706431</v>
      </c>
      <c r="L95" s="36">
        <f t="shared" si="10"/>
        <v>52.51375775554019</v>
      </c>
      <c r="M95" s="34">
        <f t="shared" si="16"/>
        <v>8878</v>
      </c>
      <c r="N95" s="36">
        <f t="shared" si="11"/>
        <v>0.12578600312637297</v>
      </c>
      <c r="O95" s="34">
        <f t="shared" si="16"/>
        <v>2835738</v>
      </c>
      <c r="P95" s="34">
        <f t="shared" si="16"/>
        <v>756399</v>
      </c>
      <c r="Q95" s="36">
        <f t="shared" si="12"/>
        <v>40.177534234464375</v>
      </c>
      <c r="R95" s="34">
        <f>COUNTIF(R7:R94,"○")</f>
        <v>61</v>
      </c>
      <c r="S95" s="34">
        <f>COUNTIF(S7:S94,"○")</f>
        <v>24</v>
      </c>
      <c r="T95" s="34">
        <f>COUNTIF(T7:T94,"○")</f>
        <v>3</v>
      </c>
      <c r="U95" s="34">
        <f>COUNTIF(U7:U94,"○")</f>
        <v>0</v>
      </c>
    </row>
  </sheetData>
  <mergeCells count="19">
    <mergeCell ref="A95:C9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177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179</v>
      </c>
      <c r="B2" s="44" t="s">
        <v>214</v>
      </c>
      <c r="C2" s="47" t="s">
        <v>215</v>
      </c>
      <c r="D2" s="14" t="s">
        <v>180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216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181</v>
      </c>
      <c r="E3" s="69" t="s">
        <v>182</v>
      </c>
      <c r="F3" s="71"/>
      <c r="G3" s="72"/>
      <c r="H3" s="66" t="s">
        <v>183</v>
      </c>
      <c r="I3" s="67"/>
      <c r="J3" s="68"/>
      <c r="K3" s="69" t="s">
        <v>184</v>
      </c>
      <c r="L3" s="67"/>
      <c r="M3" s="68"/>
      <c r="N3" s="26" t="s">
        <v>181</v>
      </c>
      <c r="O3" s="17" t="s">
        <v>185</v>
      </c>
      <c r="P3" s="24"/>
      <c r="Q3" s="24"/>
      <c r="R3" s="24"/>
      <c r="S3" s="24"/>
      <c r="T3" s="25"/>
      <c r="U3" s="17" t="s">
        <v>186</v>
      </c>
      <c r="V3" s="24"/>
      <c r="W3" s="24"/>
      <c r="X3" s="24"/>
      <c r="Y3" s="24"/>
      <c r="Z3" s="25"/>
      <c r="AA3" s="17" t="s">
        <v>187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181</v>
      </c>
      <c r="F4" s="18" t="s">
        <v>217</v>
      </c>
      <c r="G4" s="18" t="s">
        <v>218</v>
      </c>
      <c r="H4" s="26" t="s">
        <v>181</v>
      </c>
      <c r="I4" s="18" t="s">
        <v>217</v>
      </c>
      <c r="J4" s="18" t="s">
        <v>218</v>
      </c>
      <c r="K4" s="26" t="s">
        <v>181</v>
      </c>
      <c r="L4" s="18" t="s">
        <v>217</v>
      </c>
      <c r="M4" s="18" t="s">
        <v>218</v>
      </c>
      <c r="N4" s="27"/>
      <c r="O4" s="26" t="s">
        <v>181</v>
      </c>
      <c r="P4" s="18" t="s">
        <v>219</v>
      </c>
      <c r="Q4" s="18" t="s">
        <v>220</v>
      </c>
      <c r="R4" s="18" t="s">
        <v>221</v>
      </c>
      <c r="S4" s="18" t="s">
        <v>222</v>
      </c>
      <c r="T4" s="18" t="s">
        <v>223</v>
      </c>
      <c r="U4" s="26" t="s">
        <v>181</v>
      </c>
      <c r="V4" s="18" t="s">
        <v>219</v>
      </c>
      <c r="W4" s="18" t="s">
        <v>220</v>
      </c>
      <c r="X4" s="18" t="s">
        <v>221</v>
      </c>
      <c r="Y4" s="18" t="s">
        <v>222</v>
      </c>
      <c r="Z4" s="18" t="s">
        <v>223</v>
      </c>
      <c r="AA4" s="26" t="s">
        <v>181</v>
      </c>
      <c r="AB4" s="18" t="s">
        <v>217</v>
      </c>
      <c r="AC4" s="18" t="s">
        <v>218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224</v>
      </c>
      <c r="E6" s="19" t="s">
        <v>224</v>
      </c>
      <c r="F6" s="19" t="s">
        <v>224</v>
      </c>
      <c r="G6" s="19" t="s">
        <v>224</v>
      </c>
      <c r="H6" s="19" t="s">
        <v>224</v>
      </c>
      <c r="I6" s="19" t="s">
        <v>224</v>
      </c>
      <c r="J6" s="19" t="s">
        <v>224</v>
      </c>
      <c r="K6" s="19" t="s">
        <v>224</v>
      </c>
      <c r="L6" s="19" t="s">
        <v>224</v>
      </c>
      <c r="M6" s="19" t="s">
        <v>224</v>
      </c>
      <c r="N6" s="19" t="s">
        <v>224</v>
      </c>
      <c r="O6" s="19" t="s">
        <v>224</v>
      </c>
      <c r="P6" s="19" t="s">
        <v>224</v>
      </c>
      <c r="Q6" s="19" t="s">
        <v>224</v>
      </c>
      <c r="R6" s="19" t="s">
        <v>224</v>
      </c>
      <c r="S6" s="19" t="s">
        <v>224</v>
      </c>
      <c r="T6" s="19" t="s">
        <v>224</v>
      </c>
      <c r="U6" s="19" t="s">
        <v>224</v>
      </c>
      <c r="V6" s="19" t="s">
        <v>224</v>
      </c>
      <c r="W6" s="19" t="s">
        <v>224</v>
      </c>
      <c r="X6" s="19" t="s">
        <v>224</v>
      </c>
      <c r="Y6" s="19" t="s">
        <v>224</v>
      </c>
      <c r="Z6" s="19" t="s">
        <v>224</v>
      </c>
      <c r="AA6" s="19" t="s">
        <v>224</v>
      </c>
      <c r="AB6" s="19" t="s">
        <v>224</v>
      </c>
      <c r="AC6" s="19" t="s">
        <v>224</v>
      </c>
    </row>
    <row r="7" spans="1:29" ht="13.5">
      <c r="A7" s="31" t="s">
        <v>1</v>
      </c>
      <c r="B7" s="32" t="s">
        <v>2</v>
      </c>
      <c r="C7" s="33" t="s">
        <v>3</v>
      </c>
      <c r="D7" s="34">
        <f aca="true" t="shared" si="0" ref="D7:D70">E7+H7+K7</f>
        <v>58593</v>
      </c>
      <c r="E7" s="34">
        <f aca="true" t="shared" si="1" ref="E7:E70">F7+G7</f>
        <v>20860</v>
      </c>
      <c r="F7" s="34">
        <v>20860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37733</v>
      </c>
      <c r="L7" s="34">
        <v>0</v>
      </c>
      <c r="M7" s="34">
        <v>37733</v>
      </c>
      <c r="N7" s="34">
        <f aca="true" t="shared" si="4" ref="N7:N70">O7+U7+AA7</f>
        <v>58593</v>
      </c>
      <c r="O7" s="34">
        <f aca="true" t="shared" si="5" ref="O7:O70">SUM(P7:T7)</f>
        <v>20860</v>
      </c>
      <c r="P7" s="34">
        <v>0</v>
      </c>
      <c r="Q7" s="34">
        <v>20860</v>
      </c>
      <c r="R7" s="34">
        <v>0</v>
      </c>
      <c r="S7" s="34">
        <v>0</v>
      </c>
      <c r="T7" s="34">
        <v>0</v>
      </c>
      <c r="U7" s="34">
        <f aca="true" t="shared" si="6" ref="U7:U70">SUM(V7:Z7)</f>
        <v>37733</v>
      </c>
      <c r="V7" s="34">
        <v>0</v>
      </c>
      <c r="W7" s="34">
        <v>37733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1</v>
      </c>
      <c r="B8" s="32" t="s">
        <v>4</v>
      </c>
      <c r="C8" s="33" t="s">
        <v>5</v>
      </c>
      <c r="D8" s="34">
        <f t="shared" si="0"/>
        <v>51711</v>
      </c>
      <c r="E8" s="34">
        <f t="shared" si="1"/>
        <v>195</v>
      </c>
      <c r="F8" s="34">
        <v>195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51516</v>
      </c>
      <c r="L8" s="34">
        <v>6767</v>
      </c>
      <c r="M8" s="34">
        <v>44749</v>
      </c>
      <c r="N8" s="34">
        <f t="shared" si="4"/>
        <v>51711</v>
      </c>
      <c r="O8" s="34">
        <f t="shared" si="5"/>
        <v>6962</v>
      </c>
      <c r="P8" s="34">
        <v>6962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44749</v>
      </c>
      <c r="V8" s="34">
        <v>44749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1</v>
      </c>
      <c r="B9" s="32" t="s">
        <v>6</v>
      </c>
      <c r="C9" s="33" t="s">
        <v>7</v>
      </c>
      <c r="D9" s="34">
        <f t="shared" si="0"/>
        <v>106897</v>
      </c>
      <c r="E9" s="34">
        <f t="shared" si="1"/>
        <v>1287</v>
      </c>
      <c r="F9" s="34">
        <v>1287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105610</v>
      </c>
      <c r="L9" s="34">
        <v>7927</v>
      </c>
      <c r="M9" s="34">
        <v>97683</v>
      </c>
      <c r="N9" s="34">
        <f t="shared" si="4"/>
        <v>106897</v>
      </c>
      <c r="O9" s="34">
        <f t="shared" si="5"/>
        <v>9214</v>
      </c>
      <c r="P9" s="34">
        <v>9214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97683</v>
      </c>
      <c r="V9" s="34">
        <v>97683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1</v>
      </c>
      <c r="B10" s="32" t="s">
        <v>8</v>
      </c>
      <c r="C10" s="33" t="s">
        <v>9</v>
      </c>
      <c r="D10" s="34">
        <f t="shared" si="0"/>
        <v>61768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61768</v>
      </c>
      <c r="L10" s="34">
        <v>20606</v>
      </c>
      <c r="M10" s="34">
        <v>41162</v>
      </c>
      <c r="N10" s="34">
        <f t="shared" si="4"/>
        <v>61868</v>
      </c>
      <c r="O10" s="34">
        <f t="shared" si="5"/>
        <v>20606</v>
      </c>
      <c r="P10" s="34">
        <v>20598</v>
      </c>
      <c r="Q10" s="34">
        <v>8</v>
      </c>
      <c r="R10" s="34">
        <v>0</v>
      </c>
      <c r="S10" s="34">
        <v>0</v>
      </c>
      <c r="T10" s="34">
        <v>0</v>
      </c>
      <c r="U10" s="34">
        <f t="shared" si="6"/>
        <v>41162</v>
      </c>
      <c r="V10" s="34">
        <v>41162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100</v>
      </c>
      <c r="AB10" s="34">
        <v>100</v>
      </c>
      <c r="AC10" s="34">
        <v>0</v>
      </c>
    </row>
    <row r="11" spans="1:29" ht="13.5">
      <c r="A11" s="31" t="s">
        <v>1</v>
      </c>
      <c r="B11" s="32" t="s">
        <v>10</v>
      </c>
      <c r="C11" s="33" t="s">
        <v>11</v>
      </c>
      <c r="D11" s="34">
        <f t="shared" si="0"/>
        <v>39984</v>
      </c>
      <c r="E11" s="34">
        <f t="shared" si="1"/>
        <v>0</v>
      </c>
      <c r="F11" s="34">
        <v>0</v>
      </c>
      <c r="G11" s="34">
        <v>0</v>
      </c>
      <c r="H11" s="34">
        <f t="shared" si="2"/>
        <v>10055</v>
      </c>
      <c r="I11" s="34">
        <v>10055</v>
      </c>
      <c r="J11" s="34">
        <v>0</v>
      </c>
      <c r="K11" s="34">
        <f t="shared" si="3"/>
        <v>29929</v>
      </c>
      <c r="L11" s="34">
        <v>0</v>
      </c>
      <c r="M11" s="34">
        <v>29929</v>
      </c>
      <c r="N11" s="34">
        <f t="shared" si="4"/>
        <v>40037</v>
      </c>
      <c r="O11" s="34">
        <f t="shared" si="5"/>
        <v>10055</v>
      </c>
      <c r="P11" s="34">
        <v>10055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29929</v>
      </c>
      <c r="V11" s="34">
        <v>29929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53</v>
      </c>
      <c r="AB11" s="34">
        <v>53</v>
      </c>
      <c r="AC11" s="34">
        <v>0</v>
      </c>
    </row>
    <row r="12" spans="1:29" ht="13.5">
      <c r="A12" s="31" t="s">
        <v>1</v>
      </c>
      <c r="B12" s="32" t="s">
        <v>12</v>
      </c>
      <c r="C12" s="33" t="s">
        <v>13</v>
      </c>
      <c r="D12" s="34">
        <f t="shared" si="0"/>
        <v>34976</v>
      </c>
      <c r="E12" s="34">
        <f t="shared" si="1"/>
        <v>0</v>
      </c>
      <c r="F12" s="34">
        <v>0</v>
      </c>
      <c r="G12" s="34">
        <v>0</v>
      </c>
      <c r="H12" s="34">
        <f t="shared" si="2"/>
        <v>6034</v>
      </c>
      <c r="I12" s="34">
        <v>6034</v>
      </c>
      <c r="J12" s="34">
        <v>0</v>
      </c>
      <c r="K12" s="34">
        <f t="shared" si="3"/>
        <v>28942</v>
      </c>
      <c r="L12" s="34">
        <v>0</v>
      </c>
      <c r="M12" s="34">
        <v>28942</v>
      </c>
      <c r="N12" s="34">
        <f t="shared" si="4"/>
        <v>34976</v>
      </c>
      <c r="O12" s="34">
        <f t="shared" si="5"/>
        <v>6034</v>
      </c>
      <c r="P12" s="34">
        <v>6034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28942</v>
      </c>
      <c r="V12" s="34">
        <v>28942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1</v>
      </c>
      <c r="B13" s="32" t="s">
        <v>14</v>
      </c>
      <c r="C13" s="33" t="s">
        <v>15</v>
      </c>
      <c r="D13" s="34">
        <f t="shared" si="0"/>
        <v>52570</v>
      </c>
      <c r="E13" s="34">
        <f t="shared" si="1"/>
        <v>1880</v>
      </c>
      <c r="F13" s="34">
        <v>1880</v>
      </c>
      <c r="G13" s="34">
        <v>0</v>
      </c>
      <c r="H13" s="34">
        <f t="shared" si="2"/>
        <v>12641</v>
      </c>
      <c r="I13" s="34">
        <v>12641</v>
      </c>
      <c r="J13" s="34">
        <v>0</v>
      </c>
      <c r="K13" s="34">
        <f t="shared" si="3"/>
        <v>38049</v>
      </c>
      <c r="L13" s="34">
        <v>0</v>
      </c>
      <c r="M13" s="34">
        <v>38049</v>
      </c>
      <c r="N13" s="34">
        <f t="shared" si="4"/>
        <v>52570</v>
      </c>
      <c r="O13" s="34">
        <f t="shared" si="5"/>
        <v>14521</v>
      </c>
      <c r="P13" s="34">
        <v>14521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38049</v>
      </c>
      <c r="V13" s="34">
        <v>38049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1</v>
      </c>
      <c r="B14" s="32" t="s">
        <v>16</v>
      </c>
      <c r="C14" s="33" t="s">
        <v>17</v>
      </c>
      <c r="D14" s="34">
        <f t="shared" si="0"/>
        <v>21594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21594</v>
      </c>
      <c r="L14" s="34">
        <v>3589</v>
      </c>
      <c r="M14" s="34">
        <v>18005</v>
      </c>
      <c r="N14" s="34">
        <f t="shared" si="4"/>
        <v>21632</v>
      </c>
      <c r="O14" s="34">
        <f t="shared" si="5"/>
        <v>3589</v>
      </c>
      <c r="P14" s="34">
        <v>3589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18005</v>
      </c>
      <c r="V14" s="34">
        <v>18005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38</v>
      </c>
      <c r="AB14" s="34">
        <v>38</v>
      </c>
      <c r="AC14" s="34">
        <v>0</v>
      </c>
    </row>
    <row r="15" spans="1:29" ht="13.5">
      <c r="A15" s="31" t="s">
        <v>1</v>
      </c>
      <c r="B15" s="32" t="s">
        <v>18</v>
      </c>
      <c r="C15" s="33" t="s">
        <v>19</v>
      </c>
      <c r="D15" s="34">
        <f t="shared" si="0"/>
        <v>21085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21085</v>
      </c>
      <c r="L15" s="34">
        <v>3285</v>
      </c>
      <c r="M15" s="34">
        <v>17800</v>
      </c>
      <c r="N15" s="34">
        <f t="shared" si="4"/>
        <v>21085</v>
      </c>
      <c r="O15" s="34">
        <f t="shared" si="5"/>
        <v>3285</v>
      </c>
      <c r="P15" s="34">
        <v>3285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17800</v>
      </c>
      <c r="V15" s="34">
        <v>17800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1</v>
      </c>
      <c r="B16" s="32" t="s">
        <v>20</v>
      </c>
      <c r="C16" s="33" t="s">
        <v>21</v>
      </c>
      <c r="D16" s="34">
        <f t="shared" si="0"/>
        <v>26024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26024</v>
      </c>
      <c r="L16" s="34">
        <v>6196</v>
      </c>
      <c r="M16" s="34">
        <v>19828</v>
      </c>
      <c r="N16" s="34">
        <f t="shared" si="4"/>
        <v>26024</v>
      </c>
      <c r="O16" s="34">
        <f t="shared" si="5"/>
        <v>6196</v>
      </c>
      <c r="P16" s="34">
        <v>6196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19828</v>
      </c>
      <c r="V16" s="34">
        <v>19828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1</v>
      </c>
      <c r="B17" s="32" t="s">
        <v>22</v>
      </c>
      <c r="C17" s="33" t="s">
        <v>23</v>
      </c>
      <c r="D17" s="34">
        <f t="shared" si="0"/>
        <v>37952</v>
      </c>
      <c r="E17" s="34">
        <f t="shared" si="1"/>
        <v>0</v>
      </c>
      <c r="F17" s="34">
        <v>0</v>
      </c>
      <c r="G17" s="34">
        <v>0</v>
      </c>
      <c r="H17" s="34">
        <f t="shared" si="2"/>
        <v>3918</v>
      </c>
      <c r="I17" s="34">
        <v>3918</v>
      </c>
      <c r="J17" s="34">
        <v>0</v>
      </c>
      <c r="K17" s="34">
        <f t="shared" si="3"/>
        <v>34034</v>
      </c>
      <c r="L17" s="34">
        <v>0</v>
      </c>
      <c r="M17" s="34">
        <v>34034</v>
      </c>
      <c r="N17" s="34">
        <f t="shared" si="4"/>
        <v>37952</v>
      </c>
      <c r="O17" s="34">
        <f t="shared" si="5"/>
        <v>3918</v>
      </c>
      <c r="P17" s="34">
        <v>3904</v>
      </c>
      <c r="Q17" s="34">
        <v>0</v>
      </c>
      <c r="R17" s="34">
        <v>14</v>
      </c>
      <c r="S17" s="34">
        <v>0</v>
      </c>
      <c r="T17" s="34">
        <v>0</v>
      </c>
      <c r="U17" s="34">
        <f t="shared" si="6"/>
        <v>34034</v>
      </c>
      <c r="V17" s="34">
        <v>5180</v>
      </c>
      <c r="W17" s="34">
        <v>0</v>
      </c>
      <c r="X17" s="34">
        <v>28854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1</v>
      </c>
      <c r="B18" s="32" t="s">
        <v>24</v>
      </c>
      <c r="C18" s="33" t="s">
        <v>25</v>
      </c>
      <c r="D18" s="34">
        <f t="shared" si="0"/>
        <v>112706</v>
      </c>
      <c r="E18" s="34">
        <f t="shared" si="1"/>
        <v>1273</v>
      </c>
      <c r="F18" s="34">
        <v>1273</v>
      </c>
      <c r="G18" s="34">
        <v>0</v>
      </c>
      <c r="H18" s="34">
        <f t="shared" si="2"/>
        <v>18392</v>
      </c>
      <c r="I18" s="34">
        <v>18392</v>
      </c>
      <c r="J18" s="34">
        <v>0</v>
      </c>
      <c r="K18" s="34">
        <f t="shared" si="3"/>
        <v>93041</v>
      </c>
      <c r="L18" s="34">
        <v>0</v>
      </c>
      <c r="M18" s="34">
        <v>93041</v>
      </c>
      <c r="N18" s="34">
        <f t="shared" si="4"/>
        <v>112706</v>
      </c>
      <c r="O18" s="34">
        <f t="shared" si="5"/>
        <v>19665</v>
      </c>
      <c r="P18" s="34">
        <v>19665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93041</v>
      </c>
      <c r="V18" s="34">
        <v>93041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1</v>
      </c>
      <c r="B19" s="32" t="s">
        <v>26</v>
      </c>
      <c r="C19" s="33" t="s">
        <v>27</v>
      </c>
      <c r="D19" s="34">
        <f t="shared" si="0"/>
        <v>53837</v>
      </c>
      <c r="E19" s="34">
        <f t="shared" si="1"/>
        <v>3</v>
      </c>
      <c r="F19" s="34">
        <v>3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53834</v>
      </c>
      <c r="L19" s="34">
        <v>5328</v>
      </c>
      <c r="M19" s="34">
        <v>48506</v>
      </c>
      <c r="N19" s="34">
        <f t="shared" si="4"/>
        <v>53837</v>
      </c>
      <c r="O19" s="34">
        <f t="shared" si="5"/>
        <v>5331</v>
      </c>
      <c r="P19" s="34">
        <v>5331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48506</v>
      </c>
      <c r="V19" s="34">
        <v>48506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1</v>
      </c>
      <c r="B20" s="32" t="s">
        <v>28</v>
      </c>
      <c r="C20" s="33" t="s">
        <v>29</v>
      </c>
      <c r="D20" s="34">
        <f t="shared" si="0"/>
        <v>42253</v>
      </c>
      <c r="E20" s="34">
        <f t="shared" si="1"/>
        <v>17</v>
      </c>
      <c r="F20" s="34">
        <v>17</v>
      </c>
      <c r="G20" s="34">
        <v>0</v>
      </c>
      <c r="H20" s="34">
        <f t="shared" si="2"/>
        <v>5522</v>
      </c>
      <c r="I20" s="34">
        <v>5522</v>
      </c>
      <c r="J20" s="34">
        <v>0</v>
      </c>
      <c r="K20" s="34">
        <f t="shared" si="3"/>
        <v>36714</v>
      </c>
      <c r="L20" s="34">
        <v>0</v>
      </c>
      <c r="M20" s="34">
        <v>36714</v>
      </c>
      <c r="N20" s="34">
        <f t="shared" si="4"/>
        <v>43107</v>
      </c>
      <c r="O20" s="34">
        <f t="shared" si="5"/>
        <v>5539</v>
      </c>
      <c r="P20" s="34">
        <v>5539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36714</v>
      </c>
      <c r="V20" s="34">
        <v>36714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854</v>
      </c>
      <c r="AB20" s="34">
        <v>854</v>
      </c>
      <c r="AC20" s="34">
        <v>0</v>
      </c>
    </row>
    <row r="21" spans="1:29" ht="13.5">
      <c r="A21" s="31" t="s">
        <v>1</v>
      </c>
      <c r="B21" s="32" t="s">
        <v>30</v>
      </c>
      <c r="C21" s="33" t="s">
        <v>31</v>
      </c>
      <c r="D21" s="34">
        <f t="shared" si="0"/>
        <v>17618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17618</v>
      </c>
      <c r="L21" s="34">
        <v>5976</v>
      </c>
      <c r="M21" s="34">
        <v>11642</v>
      </c>
      <c r="N21" s="34">
        <f t="shared" si="4"/>
        <v>17982</v>
      </c>
      <c r="O21" s="34">
        <f t="shared" si="5"/>
        <v>5976</v>
      </c>
      <c r="P21" s="34">
        <v>5976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11642</v>
      </c>
      <c r="V21" s="34">
        <v>11642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364</v>
      </c>
      <c r="AB21" s="34">
        <v>364</v>
      </c>
      <c r="AC21" s="34">
        <v>0</v>
      </c>
    </row>
    <row r="22" spans="1:29" ht="13.5">
      <c r="A22" s="31" t="s">
        <v>1</v>
      </c>
      <c r="B22" s="32" t="s">
        <v>32</v>
      </c>
      <c r="C22" s="33" t="s">
        <v>33</v>
      </c>
      <c r="D22" s="34">
        <f t="shared" si="0"/>
        <v>17686</v>
      </c>
      <c r="E22" s="34">
        <f t="shared" si="1"/>
        <v>0</v>
      </c>
      <c r="F22" s="34">
        <v>0</v>
      </c>
      <c r="G22" s="34">
        <v>0</v>
      </c>
      <c r="H22" s="34">
        <f t="shared" si="2"/>
        <v>3917</v>
      </c>
      <c r="I22" s="34">
        <v>3917</v>
      </c>
      <c r="J22" s="34">
        <v>0</v>
      </c>
      <c r="K22" s="34">
        <f t="shared" si="3"/>
        <v>13769</v>
      </c>
      <c r="L22" s="34">
        <v>0</v>
      </c>
      <c r="M22" s="34">
        <v>13769</v>
      </c>
      <c r="N22" s="34">
        <f t="shared" si="4"/>
        <v>17686</v>
      </c>
      <c r="O22" s="34">
        <f t="shared" si="5"/>
        <v>3917</v>
      </c>
      <c r="P22" s="34">
        <v>3917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13769</v>
      </c>
      <c r="V22" s="34">
        <v>13769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1</v>
      </c>
      <c r="B23" s="32" t="s">
        <v>34</v>
      </c>
      <c r="C23" s="33" t="s">
        <v>35</v>
      </c>
      <c r="D23" s="34">
        <f t="shared" si="0"/>
        <v>28744</v>
      </c>
      <c r="E23" s="34">
        <f t="shared" si="1"/>
        <v>0</v>
      </c>
      <c r="F23" s="34">
        <v>0</v>
      </c>
      <c r="G23" s="34">
        <v>0</v>
      </c>
      <c r="H23" s="34">
        <f t="shared" si="2"/>
        <v>5524</v>
      </c>
      <c r="I23" s="34">
        <v>5524</v>
      </c>
      <c r="J23" s="34">
        <v>0</v>
      </c>
      <c r="K23" s="34">
        <f t="shared" si="3"/>
        <v>23220</v>
      </c>
      <c r="L23" s="34">
        <v>0</v>
      </c>
      <c r="M23" s="34">
        <v>23220</v>
      </c>
      <c r="N23" s="34">
        <f t="shared" si="4"/>
        <v>28744</v>
      </c>
      <c r="O23" s="34">
        <f t="shared" si="5"/>
        <v>5524</v>
      </c>
      <c r="P23" s="34">
        <v>5524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23220</v>
      </c>
      <c r="V23" s="34">
        <v>23220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1</v>
      </c>
      <c r="B24" s="32" t="s">
        <v>36</v>
      </c>
      <c r="C24" s="33" t="s">
        <v>37</v>
      </c>
      <c r="D24" s="34">
        <f t="shared" si="0"/>
        <v>34500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34500</v>
      </c>
      <c r="L24" s="34">
        <v>10000</v>
      </c>
      <c r="M24" s="34">
        <v>24500</v>
      </c>
      <c r="N24" s="34">
        <f t="shared" si="4"/>
        <v>34500</v>
      </c>
      <c r="O24" s="34">
        <f t="shared" si="5"/>
        <v>10000</v>
      </c>
      <c r="P24" s="34">
        <v>10000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24500</v>
      </c>
      <c r="V24" s="34">
        <v>24500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1</v>
      </c>
      <c r="B25" s="32" t="s">
        <v>38</v>
      </c>
      <c r="C25" s="33" t="s">
        <v>39</v>
      </c>
      <c r="D25" s="34">
        <f t="shared" si="0"/>
        <v>17282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17282</v>
      </c>
      <c r="L25" s="34">
        <v>9587</v>
      </c>
      <c r="M25" s="34">
        <v>7695</v>
      </c>
      <c r="N25" s="34">
        <f t="shared" si="4"/>
        <v>17339</v>
      </c>
      <c r="O25" s="34">
        <f t="shared" si="5"/>
        <v>9587</v>
      </c>
      <c r="P25" s="34">
        <v>9587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7695</v>
      </c>
      <c r="V25" s="34">
        <v>1400</v>
      </c>
      <c r="W25" s="34">
        <v>0</v>
      </c>
      <c r="X25" s="34">
        <v>6295</v>
      </c>
      <c r="Y25" s="34">
        <v>0</v>
      </c>
      <c r="Z25" s="34">
        <v>0</v>
      </c>
      <c r="AA25" s="34">
        <f t="shared" si="7"/>
        <v>57</v>
      </c>
      <c r="AB25" s="34">
        <v>57</v>
      </c>
      <c r="AC25" s="34">
        <v>0</v>
      </c>
    </row>
    <row r="26" spans="1:29" ht="13.5">
      <c r="A26" s="31" t="s">
        <v>1</v>
      </c>
      <c r="B26" s="32" t="s">
        <v>40</v>
      </c>
      <c r="C26" s="33" t="s">
        <v>41</v>
      </c>
      <c r="D26" s="34">
        <f t="shared" si="0"/>
        <v>22544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22544</v>
      </c>
      <c r="L26" s="34">
        <v>8149</v>
      </c>
      <c r="M26" s="34">
        <v>14395</v>
      </c>
      <c r="N26" s="34">
        <f t="shared" si="4"/>
        <v>22876</v>
      </c>
      <c r="O26" s="34">
        <f t="shared" si="5"/>
        <v>8149</v>
      </c>
      <c r="P26" s="34">
        <v>8149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14395</v>
      </c>
      <c r="V26" s="34">
        <v>14395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332</v>
      </c>
      <c r="AB26" s="34">
        <v>332</v>
      </c>
      <c r="AC26" s="34">
        <v>0</v>
      </c>
    </row>
    <row r="27" spans="1:29" ht="13.5">
      <c r="A27" s="31" t="s">
        <v>1</v>
      </c>
      <c r="B27" s="32" t="s">
        <v>42</v>
      </c>
      <c r="C27" s="33" t="s">
        <v>43</v>
      </c>
      <c r="D27" s="34">
        <f t="shared" si="0"/>
        <v>37518</v>
      </c>
      <c r="E27" s="34">
        <f t="shared" si="1"/>
        <v>0</v>
      </c>
      <c r="F27" s="34">
        <v>0</v>
      </c>
      <c r="G27" s="34">
        <v>0</v>
      </c>
      <c r="H27" s="34">
        <f t="shared" si="2"/>
        <v>7298</v>
      </c>
      <c r="I27" s="34">
        <v>7298</v>
      </c>
      <c r="J27" s="34">
        <v>0</v>
      </c>
      <c r="K27" s="34">
        <f t="shared" si="3"/>
        <v>30220</v>
      </c>
      <c r="L27" s="34">
        <v>0</v>
      </c>
      <c r="M27" s="34">
        <v>30220</v>
      </c>
      <c r="N27" s="34">
        <f t="shared" si="4"/>
        <v>37518</v>
      </c>
      <c r="O27" s="34">
        <f t="shared" si="5"/>
        <v>7298</v>
      </c>
      <c r="P27" s="34">
        <v>7298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30220</v>
      </c>
      <c r="V27" s="34">
        <v>30220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1</v>
      </c>
      <c r="B28" s="32" t="s">
        <v>44</v>
      </c>
      <c r="C28" s="33" t="s">
        <v>45</v>
      </c>
      <c r="D28" s="34">
        <f t="shared" si="0"/>
        <v>6944</v>
      </c>
      <c r="E28" s="34">
        <f t="shared" si="1"/>
        <v>245</v>
      </c>
      <c r="F28" s="34">
        <v>245</v>
      </c>
      <c r="G28" s="34">
        <v>0</v>
      </c>
      <c r="H28" s="34">
        <f t="shared" si="2"/>
        <v>2309</v>
      </c>
      <c r="I28" s="34">
        <v>2309</v>
      </c>
      <c r="J28" s="34">
        <v>0</v>
      </c>
      <c r="K28" s="34">
        <f t="shared" si="3"/>
        <v>4390</v>
      </c>
      <c r="L28" s="34">
        <v>0</v>
      </c>
      <c r="M28" s="34">
        <v>4390</v>
      </c>
      <c r="N28" s="34">
        <f t="shared" si="4"/>
        <v>6944</v>
      </c>
      <c r="O28" s="34">
        <f t="shared" si="5"/>
        <v>2554</v>
      </c>
      <c r="P28" s="34">
        <v>2554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4390</v>
      </c>
      <c r="V28" s="34">
        <v>4390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1</v>
      </c>
      <c r="B29" s="32" t="s">
        <v>46</v>
      </c>
      <c r="C29" s="33" t="s">
        <v>47</v>
      </c>
      <c r="D29" s="34">
        <f t="shared" si="0"/>
        <v>31529</v>
      </c>
      <c r="E29" s="34">
        <f t="shared" si="1"/>
        <v>0</v>
      </c>
      <c r="F29" s="34">
        <v>0</v>
      </c>
      <c r="G29" s="34">
        <v>0</v>
      </c>
      <c r="H29" s="34">
        <f t="shared" si="2"/>
        <v>5577</v>
      </c>
      <c r="I29" s="34">
        <v>5577</v>
      </c>
      <c r="J29" s="34">
        <v>0</v>
      </c>
      <c r="K29" s="34">
        <f t="shared" si="3"/>
        <v>25952</v>
      </c>
      <c r="L29" s="34">
        <v>0</v>
      </c>
      <c r="M29" s="34">
        <v>25952</v>
      </c>
      <c r="N29" s="34">
        <f t="shared" si="4"/>
        <v>31529</v>
      </c>
      <c r="O29" s="34">
        <f t="shared" si="5"/>
        <v>5577</v>
      </c>
      <c r="P29" s="34">
        <v>5577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25952</v>
      </c>
      <c r="V29" s="34">
        <v>25952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1</v>
      </c>
      <c r="B30" s="32" t="s">
        <v>48</v>
      </c>
      <c r="C30" s="33" t="s">
        <v>49</v>
      </c>
      <c r="D30" s="34">
        <f t="shared" si="0"/>
        <v>25983</v>
      </c>
      <c r="E30" s="34">
        <f t="shared" si="1"/>
        <v>0</v>
      </c>
      <c r="F30" s="34">
        <v>0</v>
      </c>
      <c r="G30" s="34">
        <v>0</v>
      </c>
      <c r="H30" s="34">
        <f t="shared" si="2"/>
        <v>4125</v>
      </c>
      <c r="I30" s="34">
        <v>4125</v>
      </c>
      <c r="J30" s="34">
        <v>0</v>
      </c>
      <c r="K30" s="34">
        <f t="shared" si="3"/>
        <v>21858</v>
      </c>
      <c r="L30" s="34">
        <v>0</v>
      </c>
      <c r="M30" s="34">
        <v>21858</v>
      </c>
      <c r="N30" s="34">
        <f t="shared" si="4"/>
        <v>25983</v>
      </c>
      <c r="O30" s="34">
        <f t="shared" si="5"/>
        <v>4125</v>
      </c>
      <c r="P30" s="34">
        <v>4125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21858</v>
      </c>
      <c r="V30" s="34">
        <v>21858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1</v>
      </c>
      <c r="B31" s="32" t="s">
        <v>50</v>
      </c>
      <c r="C31" s="33" t="s">
        <v>51</v>
      </c>
      <c r="D31" s="34">
        <f t="shared" si="0"/>
        <v>5285</v>
      </c>
      <c r="E31" s="34">
        <f t="shared" si="1"/>
        <v>0</v>
      </c>
      <c r="F31" s="34">
        <v>0</v>
      </c>
      <c r="G31" s="34">
        <v>0</v>
      </c>
      <c r="H31" s="34">
        <f t="shared" si="2"/>
        <v>5285</v>
      </c>
      <c r="I31" s="34">
        <v>1285</v>
      </c>
      <c r="J31" s="34">
        <v>4000</v>
      </c>
      <c r="K31" s="34">
        <f t="shared" si="3"/>
        <v>0</v>
      </c>
      <c r="L31" s="34">
        <v>0</v>
      </c>
      <c r="M31" s="34">
        <v>0</v>
      </c>
      <c r="N31" s="34">
        <f t="shared" si="4"/>
        <v>5285</v>
      </c>
      <c r="O31" s="34">
        <f t="shared" si="5"/>
        <v>1285</v>
      </c>
      <c r="P31" s="34">
        <v>1285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4000</v>
      </c>
      <c r="V31" s="34">
        <v>4000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1</v>
      </c>
      <c r="B32" s="32" t="s">
        <v>52</v>
      </c>
      <c r="C32" s="33" t="s">
        <v>53</v>
      </c>
      <c r="D32" s="34">
        <f t="shared" si="0"/>
        <v>23619</v>
      </c>
      <c r="E32" s="34">
        <f t="shared" si="1"/>
        <v>0</v>
      </c>
      <c r="F32" s="34">
        <v>0</v>
      </c>
      <c r="G32" s="34">
        <v>0</v>
      </c>
      <c r="H32" s="34">
        <f t="shared" si="2"/>
        <v>6561</v>
      </c>
      <c r="I32" s="34">
        <v>6561</v>
      </c>
      <c r="J32" s="34">
        <v>0</v>
      </c>
      <c r="K32" s="34">
        <f t="shared" si="3"/>
        <v>17058</v>
      </c>
      <c r="L32" s="34">
        <v>0</v>
      </c>
      <c r="M32" s="34">
        <v>17058</v>
      </c>
      <c r="N32" s="34">
        <f t="shared" si="4"/>
        <v>23619</v>
      </c>
      <c r="O32" s="34">
        <f t="shared" si="5"/>
        <v>6561</v>
      </c>
      <c r="P32" s="34">
        <v>6561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17058</v>
      </c>
      <c r="V32" s="34">
        <v>17058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1</v>
      </c>
      <c r="B33" s="32" t="s">
        <v>54</v>
      </c>
      <c r="C33" s="33" t="s">
        <v>55</v>
      </c>
      <c r="D33" s="34">
        <f t="shared" si="0"/>
        <v>20457</v>
      </c>
      <c r="E33" s="34">
        <f t="shared" si="1"/>
        <v>0</v>
      </c>
      <c r="F33" s="34">
        <v>0</v>
      </c>
      <c r="G33" s="34">
        <v>0</v>
      </c>
      <c r="H33" s="34">
        <f t="shared" si="2"/>
        <v>1569</v>
      </c>
      <c r="I33" s="34">
        <v>1569</v>
      </c>
      <c r="J33" s="34">
        <v>0</v>
      </c>
      <c r="K33" s="34">
        <f t="shared" si="3"/>
        <v>18888</v>
      </c>
      <c r="L33" s="34">
        <v>0</v>
      </c>
      <c r="M33" s="34">
        <v>18888</v>
      </c>
      <c r="N33" s="34">
        <f t="shared" si="4"/>
        <v>20457</v>
      </c>
      <c r="O33" s="34">
        <f t="shared" si="5"/>
        <v>1569</v>
      </c>
      <c r="P33" s="34">
        <v>1569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18888</v>
      </c>
      <c r="V33" s="34">
        <v>18888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1</v>
      </c>
      <c r="B34" s="32" t="s">
        <v>56</v>
      </c>
      <c r="C34" s="33" t="s">
        <v>57</v>
      </c>
      <c r="D34" s="34">
        <f t="shared" si="0"/>
        <v>14128</v>
      </c>
      <c r="E34" s="34">
        <f t="shared" si="1"/>
        <v>0</v>
      </c>
      <c r="F34" s="34">
        <v>0</v>
      </c>
      <c r="G34" s="34">
        <v>0</v>
      </c>
      <c r="H34" s="34">
        <f t="shared" si="2"/>
        <v>2262</v>
      </c>
      <c r="I34" s="34">
        <v>2262</v>
      </c>
      <c r="J34" s="34">
        <v>0</v>
      </c>
      <c r="K34" s="34">
        <f t="shared" si="3"/>
        <v>11866</v>
      </c>
      <c r="L34" s="34">
        <v>0</v>
      </c>
      <c r="M34" s="34">
        <v>11866</v>
      </c>
      <c r="N34" s="34">
        <f t="shared" si="4"/>
        <v>14128</v>
      </c>
      <c r="O34" s="34">
        <f t="shared" si="5"/>
        <v>2262</v>
      </c>
      <c r="P34" s="34">
        <v>2262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11866</v>
      </c>
      <c r="V34" s="34">
        <v>11866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1</v>
      </c>
      <c r="B35" s="32" t="s">
        <v>58</v>
      </c>
      <c r="C35" s="33" t="s">
        <v>59</v>
      </c>
      <c r="D35" s="34">
        <f t="shared" si="0"/>
        <v>14021</v>
      </c>
      <c r="E35" s="34">
        <f t="shared" si="1"/>
        <v>0</v>
      </c>
      <c r="F35" s="34">
        <v>0</v>
      </c>
      <c r="G35" s="34">
        <v>0</v>
      </c>
      <c r="H35" s="34">
        <f t="shared" si="2"/>
        <v>1893</v>
      </c>
      <c r="I35" s="34">
        <v>1893</v>
      </c>
      <c r="J35" s="34">
        <v>0</v>
      </c>
      <c r="K35" s="34">
        <f t="shared" si="3"/>
        <v>12128</v>
      </c>
      <c r="L35" s="34">
        <v>0</v>
      </c>
      <c r="M35" s="34">
        <v>12128</v>
      </c>
      <c r="N35" s="34">
        <f t="shared" si="4"/>
        <v>14021</v>
      </c>
      <c r="O35" s="34">
        <f t="shared" si="5"/>
        <v>1893</v>
      </c>
      <c r="P35" s="34">
        <v>1893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12128</v>
      </c>
      <c r="V35" s="34">
        <v>12128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1</v>
      </c>
      <c r="B36" s="32" t="s">
        <v>60</v>
      </c>
      <c r="C36" s="33" t="s">
        <v>61</v>
      </c>
      <c r="D36" s="34">
        <f t="shared" si="0"/>
        <v>14876</v>
      </c>
      <c r="E36" s="34">
        <f t="shared" si="1"/>
        <v>0</v>
      </c>
      <c r="F36" s="34">
        <v>0</v>
      </c>
      <c r="G36" s="34">
        <v>0</v>
      </c>
      <c r="H36" s="34">
        <f t="shared" si="2"/>
        <v>14876</v>
      </c>
      <c r="I36" s="34">
        <v>1734</v>
      </c>
      <c r="J36" s="34">
        <v>13142</v>
      </c>
      <c r="K36" s="34">
        <f t="shared" si="3"/>
        <v>0</v>
      </c>
      <c r="L36" s="34">
        <v>0</v>
      </c>
      <c r="M36" s="34">
        <v>0</v>
      </c>
      <c r="N36" s="34">
        <f t="shared" si="4"/>
        <v>14876</v>
      </c>
      <c r="O36" s="34">
        <f t="shared" si="5"/>
        <v>1734</v>
      </c>
      <c r="P36" s="34">
        <v>1734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13142</v>
      </c>
      <c r="V36" s="34">
        <v>13142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1</v>
      </c>
      <c r="B37" s="32" t="s">
        <v>62</v>
      </c>
      <c r="C37" s="33" t="s">
        <v>63</v>
      </c>
      <c r="D37" s="34">
        <f t="shared" si="0"/>
        <v>15824</v>
      </c>
      <c r="E37" s="34">
        <f t="shared" si="1"/>
        <v>0</v>
      </c>
      <c r="F37" s="34">
        <v>0</v>
      </c>
      <c r="G37" s="34">
        <v>0</v>
      </c>
      <c r="H37" s="34">
        <f t="shared" si="2"/>
        <v>1124</v>
      </c>
      <c r="I37" s="34">
        <v>1124</v>
      </c>
      <c r="J37" s="34">
        <v>0</v>
      </c>
      <c r="K37" s="34">
        <f t="shared" si="3"/>
        <v>14700</v>
      </c>
      <c r="L37" s="34">
        <v>0</v>
      </c>
      <c r="M37" s="34">
        <v>14700</v>
      </c>
      <c r="N37" s="34">
        <f t="shared" si="4"/>
        <v>15824</v>
      </c>
      <c r="O37" s="34">
        <f t="shared" si="5"/>
        <v>1124</v>
      </c>
      <c r="P37" s="34">
        <v>1124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14700</v>
      </c>
      <c r="V37" s="34">
        <v>14700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1</v>
      </c>
      <c r="B38" s="32" t="s">
        <v>64</v>
      </c>
      <c r="C38" s="33" t="s">
        <v>65</v>
      </c>
      <c r="D38" s="34">
        <f t="shared" si="0"/>
        <v>13964</v>
      </c>
      <c r="E38" s="34">
        <f t="shared" si="1"/>
        <v>0</v>
      </c>
      <c r="F38" s="34">
        <v>0</v>
      </c>
      <c r="G38" s="34">
        <v>0</v>
      </c>
      <c r="H38" s="34">
        <f t="shared" si="2"/>
        <v>1320</v>
      </c>
      <c r="I38" s="34">
        <v>1320</v>
      </c>
      <c r="J38" s="34">
        <v>0</v>
      </c>
      <c r="K38" s="34">
        <f t="shared" si="3"/>
        <v>12644</v>
      </c>
      <c r="L38" s="34">
        <v>0</v>
      </c>
      <c r="M38" s="34">
        <v>12644</v>
      </c>
      <c r="N38" s="34">
        <f t="shared" si="4"/>
        <v>13964</v>
      </c>
      <c r="O38" s="34">
        <f t="shared" si="5"/>
        <v>1320</v>
      </c>
      <c r="P38" s="34">
        <v>1320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12644</v>
      </c>
      <c r="V38" s="34">
        <v>12644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1</v>
      </c>
      <c r="B39" s="32" t="s">
        <v>66</v>
      </c>
      <c r="C39" s="33" t="s">
        <v>67</v>
      </c>
      <c r="D39" s="34">
        <f t="shared" si="0"/>
        <v>12890</v>
      </c>
      <c r="E39" s="34">
        <f t="shared" si="1"/>
        <v>0</v>
      </c>
      <c r="F39" s="34">
        <v>0</v>
      </c>
      <c r="G39" s="34">
        <v>0</v>
      </c>
      <c r="H39" s="34">
        <f t="shared" si="2"/>
        <v>807</v>
      </c>
      <c r="I39" s="34">
        <v>807</v>
      </c>
      <c r="J39" s="34">
        <v>0</v>
      </c>
      <c r="K39" s="34">
        <f t="shared" si="3"/>
        <v>12083</v>
      </c>
      <c r="L39" s="34">
        <v>0</v>
      </c>
      <c r="M39" s="34">
        <v>12083</v>
      </c>
      <c r="N39" s="34">
        <f t="shared" si="4"/>
        <v>12890</v>
      </c>
      <c r="O39" s="34">
        <f t="shared" si="5"/>
        <v>807</v>
      </c>
      <c r="P39" s="34">
        <v>807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12083</v>
      </c>
      <c r="V39" s="34">
        <v>12083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1</v>
      </c>
      <c r="B40" s="32" t="s">
        <v>68</v>
      </c>
      <c r="C40" s="33" t="s">
        <v>69</v>
      </c>
      <c r="D40" s="34">
        <f t="shared" si="0"/>
        <v>7700</v>
      </c>
      <c r="E40" s="34">
        <f t="shared" si="1"/>
        <v>0</v>
      </c>
      <c r="F40" s="34">
        <v>0</v>
      </c>
      <c r="G40" s="34">
        <v>0</v>
      </c>
      <c r="H40" s="34">
        <f t="shared" si="2"/>
        <v>1124</v>
      </c>
      <c r="I40" s="34">
        <v>1124</v>
      </c>
      <c r="J40" s="34">
        <v>0</v>
      </c>
      <c r="K40" s="34">
        <f t="shared" si="3"/>
        <v>6576</v>
      </c>
      <c r="L40" s="34">
        <v>0</v>
      </c>
      <c r="M40" s="34">
        <v>6576</v>
      </c>
      <c r="N40" s="34">
        <f t="shared" si="4"/>
        <v>7700</v>
      </c>
      <c r="O40" s="34">
        <f t="shared" si="5"/>
        <v>1124</v>
      </c>
      <c r="P40" s="34">
        <v>0</v>
      </c>
      <c r="Q40" s="34">
        <v>0</v>
      </c>
      <c r="R40" s="34">
        <v>1124</v>
      </c>
      <c r="S40" s="34">
        <v>0</v>
      </c>
      <c r="T40" s="34">
        <v>0</v>
      </c>
      <c r="U40" s="34">
        <f t="shared" si="6"/>
        <v>6576</v>
      </c>
      <c r="V40" s="34">
        <v>0</v>
      </c>
      <c r="W40" s="34">
        <v>0</v>
      </c>
      <c r="X40" s="34">
        <v>6576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1</v>
      </c>
      <c r="B41" s="32" t="s">
        <v>70</v>
      </c>
      <c r="C41" s="33" t="s">
        <v>71</v>
      </c>
      <c r="D41" s="34">
        <f t="shared" si="0"/>
        <v>6848</v>
      </c>
      <c r="E41" s="34">
        <f t="shared" si="1"/>
        <v>0</v>
      </c>
      <c r="F41" s="34">
        <v>0</v>
      </c>
      <c r="G41" s="34">
        <v>0</v>
      </c>
      <c r="H41" s="34">
        <f t="shared" si="2"/>
        <v>6848</v>
      </c>
      <c r="I41" s="34">
        <v>1280</v>
      </c>
      <c r="J41" s="34">
        <v>5568</v>
      </c>
      <c r="K41" s="34">
        <f t="shared" si="3"/>
        <v>0</v>
      </c>
      <c r="L41" s="34">
        <v>0</v>
      </c>
      <c r="M41" s="34">
        <v>0</v>
      </c>
      <c r="N41" s="34">
        <f t="shared" si="4"/>
        <v>6848</v>
      </c>
      <c r="O41" s="34">
        <f t="shared" si="5"/>
        <v>1280</v>
      </c>
      <c r="P41" s="34">
        <v>0</v>
      </c>
      <c r="Q41" s="34">
        <v>0</v>
      </c>
      <c r="R41" s="34">
        <v>1280</v>
      </c>
      <c r="S41" s="34">
        <v>0</v>
      </c>
      <c r="T41" s="34">
        <v>0</v>
      </c>
      <c r="U41" s="34">
        <f t="shared" si="6"/>
        <v>5568</v>
      </c>
      <c r="V41" s="34">
        <v>0</v>
      </c>
      <c r="W41" s="34">
        <v>0</v>
      </c>
      <c r="X41" s="34">
        <v>5568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1</v>
      </c>
      <c r="B42" s="32" t="s">
        <v>72</v>
      </c>
      <c r="C42" s="33" t="s">
        <v>73</v>
      </c>
      <c r="D42" s="34">
        <f t="shared" si="0"/>
        <v>14402</v>
      </c>
      <c r="E42" s="34">
        <f t="shared" si="1"/>
        <v>0</v>
      </c>
      <c r="F42" s="34">
        <v>0</v>
      </c>
      <c r="G42" s="34">
        <v>0</v>
      </c>
      <c r="H42" s="34">
        <f t="shared" si="2"/>
        <v>2809</v>
      </c>
      <c r="I42" s="34">
        <v>2809</v>
      </c>
      <c r="J42" s="34">
        <v>0</v>
      </c>
      <c r="K42" s="34">
        <f t="shared" si="3"/>
        <v>11593</v>
      </c>
      <c r="L42" s="34">
        <v>0</v>
      </c>
      <c r="M42" s="34">
        <v>11593</v>
      </c>
      <c r="N42" s="34">
        <f t="shared" si="4"/>
        <v>14402</v>
      </c>
      <c r="O42" s="34">
        <f t="shared" si="5"/>
        <v>2809</v>
      </c>
      <c r="P42" s="34">
        <v>0</v>
      </c>
      <c r="Q42" s="34">
        <v>0</v>
      </c>
      <c r="R42" s="34">
        <v>2809</v>
      </c>
      <c r="S42" s="34">
        <v>0</v>
      </c>
      <c r="T42" s="34">
        <v>0</v>
      </c>
      <c r="U42" s="34">
        <f t="shared" si="6"/>
        <v>11593</v>
      </c>
      <c r="V42" s="34">
        <v>0</v>
      </c>
      <c r="W42" s="34">
        <v>0</v>
      </c>
      <c r="X42" s="34">
        <v>11593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1</v>
      </c>
      <c r="B43" s="32" t="s">
        <v>74</v>
      </c>
      <c r="C43" s="33" t="s">
        <v>75</v>
      </c>
      <c r="D43" s="34">
        <f t="shared" si="0"/>
        <v>13534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13534</v>
      </c>
      <c r="L43" s="34">
        <v>2590</v>
      </c>
      <c r="M43" s="34">
        <v>10944</v>
      </c>
      <c r="N43" s="34">
        <f t="shared" si="4"/>
        <v>13534</v>
      </c>
      <c r="O43" s="34">
        <f t="shared" si="5"/>
        <v>2590</v>
      </c>
      <c r="P43" s="34">
        <v>0</v>
      </c>
      <c r="Q43" s="34">
        <v>0</v>
      </c>
      <c r="R43" s="34">
        <v>2590</v>
      </c>
      <c r="S43" s="34">
        <v>0</v>
      </c>
      <c r="T43" s="34">
        <v>0</v>
      </c>
      <c r="U43" s="34">
        <f t="shared" si="6"/>
        <v>10944</v>
      </c>
      <c r="V43" s="34">
        <v>0</v>
      </c>
      <c r="W43" s="34">
        <v>0</v>
      </c>
      <c r="X43" s="34">
        <v>10944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1</v>
      </c>
      <c r="B44" s="32" t="s">
        <v>76</v>
      </c>
      <c r="C44" s="33" t="s">
        <v>77</v>
      </c>
      <c r="D44" s="34">
        <f t="shared" si="0"/>
        <v>4046</v>
      </c>
      <c r="E44" s="34">
        <f t="shared" si="1"/>
        <v>0</v>
      </c>
      <c r="F44" s="34">
        <v>0</v>
      </c>
      <c r="G44" s="34">
        <v>0</v>
      </c>
      <c r="H44" s="34">
        <f t="shared" si="2"/>
        <v>443</v>
      </c>
      <c r="I44" s="34">
        <v>443</v>
      </c>
      <c r="J44" s="34">
        <v>0</v>
      </c>
      <c r="K44" s="34">
        <f t="shared" si="3"/>
        <v>3603</v>
      </c>
      <c r="L44" s="34">
        <v>0</v>
      </c>
      <c r="M44" s="34">
        <v>3603</v>
      </c>
      <c r="N44" s="34">
        <f t="shared" si="4"/>
        <v>4046</v>
      </c>
      <c r="O44" s="34">
        <f t="shared" si="5"/>
        <v>443</v>
      </c>
      <c r="P44" s="34">
        <v>0</v>
      </c>
      <c r="Q44" s="34">
        <v>0</v>
      </c>
      <c r="R44" s="34">
        <v>443</v>
      </c>
      <c r="S44" s="34">
        <v>0</v>
      </c>
      <c r="T44" s="34">
        <v>0</v>
      </c>
      <c r="U44" s="34">
        <f t="shared" si="6"/>
        <v>3603</v>
      </c>
      <c r="V44" s="34">
        <v>0</v>
      </c>
      <c r="W44" s="34">
        <v>0</v>
      </c>
      <c r="X44" s="34">
        <v>3603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1</v>
      </c>
      <c r="B45" s="32" t="s">
        <v>78</v>
      </c>
      <c r="C45" s="33" t="s">
        <v>79</v>
      </c>
      <c r="D45" s="34">
        <f t="shared" si="0"/>
        <v>8288</v>
      </c>
      <c r="E45" s="34">
        <f t="shared" si="1"/>
        <v>0</v>
      </c>
      <c r="F45" s="34">
        <v>0</v>
      </c>
      <c r="G45" s="34">
        <v>0</v>
      </c>
      <c r="H45" s="34">
        <f t="shared" si="2"/>
        <v>1319</v>
      </c>
      <c r="I45" s="34">
        <v>1319</v>
      </c>
      <c r="J45" s="34">
        <v>0</v>
      </c>
      <c r="K45" s="34">
        <f t="shared" si="3"/>
        <v>6969</v>
      </c>
      <c r="L45" s="34">
        <v>0</v>
      </c>
      <c r="M45" s="34">
        <v>6969</v>
      </c>
      <c r="N45" s="34">
        <f t="shared" si="4"/>
        <v>8288</v>
      </c>
      <c r="O45" s="34">
        <f t="shared" si="5"/>
        <v>1319</v>
      </c>
      <c r="P45" s="34">
        <v>0</v>
      </c>
      <c r="Q45" s="34">
        <v>0</v>
      </c>
      <c r="R45" s="34">
        <v>1319</v>
      </c>
      <c r="S45" s="34">
        <v>0</v>
      </c>
      <c r="T45" s="34">
        <v>0</v>
      </c>
      <c r="U45" s="34">
        <f t="shared" si="6"/>
        <v>6969</v>
      </c>
      <c r="V45" s="34">
        <v>0</v>
      </c>
      <c r="W45" s="34">
        <v>0</v>
      </c>
      <c r="X45" s="34">
        <v>6969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1</v>
      </c>
      <c r="B46" s="32" t="s">
        <v>80</v>
      </c>
      <c r="C46" s="33" t="s">
        <v>81</v>
      </c>
      <c r="D46" s="34">
        <f t="shared" si="0"/>
        <v>8471</v>
      </c>
      <c r="E46" s="34">
        <f t="shared" si="1"/>
        <v>0</v>
      </c>
      <c r="F46" s="34">
        <v>0</v>
      </c>
      <c r="G46" s="34">
        <v>0</v>
      </c>
      <c r="H46" s="34">
        <f t="shared" si="2"/>
        <v>1756</v>
      </c>
      <c r="I46" s="34">
        <v>1756</v>
      </c>
      <c r="J46" s="34">
        <v>0</v>
      </c>
      <c r="K46" s="34">
        <f t="shared" si="3"/>
        <v>6715</v>
      </c>
      <c r="L46" s="34">
        <v>0</v>
      </c>
      <c r="M46" s="34">
        <v>6715</v>
      </c>
      <c r="N46" s="34">
        <f t="shared" si="4"/>
        <v>8471</v>
      </c>
      <c r="O46" s="34">
        <f t="shared" si="5"/>
        <v>1756</v>
      </c>
      <c r="P46" s="34">
        <v>0</v>
      </c>
      <c r="Q46" s="34">
        <v>0</v>
      </c>
      <c r="R46" s="34">
        <v>1756</v>
      </c>
      <c r="S46" s="34">
        <v>0</v>
      </c>
      <c r="T46" s="34">
        <v>0</v>
      </c>
      <c r="U46" s="34">
        <f t="shared" si="6"/>
        <v>6715</v>
      </c>
      <c r="V46" s="34">
        <v>0</v>
      </c>
      <c r="W46" s="34">
        <v>0</v>
      </c>
      <c r="X46" s="34">
        <v>6715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1</v>
      </c>
      <c r="B47" s="32" t="s">
        <v>82</v>
      </c>
      <c r="C47" s="33" t="s">
        <v>83</v>
      </c>
      <c r="D47" s="34">
        <f t="shared" si="0"/>
        <v>8027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8027</v>
      </c>
      <c r="L47" s="34">
        <v>1734</v>
      </c>
      <c r="M47" s="34">
        <v>6293</v>
      </c>
      <c r="N47" s="34">
        <f t="shared" si="4"/>
        <v>8032</v>
      </c>
      <c r="O47" s="34">
        <f t="shared" si="5"/>
        <v>1734</v>
      </c>
      <c r="P47" s="34">
        <v>1734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6293</v>
      </c>
      <c r="V47" s="34">
        <v>6293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5</v>
      </c>
      <c r="AB47" s="34">
        <v>5</v>
      </c>
      <c r="AC47" s="34">
        <v>0</v>
      </c>
    </row>
    <row r="48" spans="1:29" ht="13.5">
      <c r="A48" s="31" t="s">
        <v>1</v>
      </c>
      <c r="B48" s="32" t="s">
        <v>84</v>
      </c>
      <c r="C48" s="33" t="s">
        <v>85</v>
      </c>
      <c r="D48" s="34">
        <f t="shared" si="0"/>
        <v>11348</v>
      </c>
      <c r="E48" s="34">
        <f t="shared" si="1"/>
        <v>0</v>
      </c>
      <c r="F48" s="34">
        <v>0</v>
      </c>
      <c r="G48" s="34">
        <v>0</v>
      </c>
      <c r="H48" s="34">
        <f t="shared" si="2"/>
        <v>2744</v>
      </c>
      <c r="I48" s="34">
        <v>2744</v>
      </c>
      <c r="J48" s="34">
        <v>0</v>
      </c>
      <c r="K48" s="34">
        <f t="shared" si="3"/>
        <v>8604</v>
      </c>
      <c r="L48" s="34">
        <v>0</v>
      </c>
      <c r="M48" s="34">
        <v>8604</v>
      </c>
      <c r="N48" s="34">
        <f t="shared" si="4"/>
        <v>11348</v>
      </c>
      <c r="O48" s="34">
        <f t="shared" si="5"/>
        <v>2744</v>
      </c>
      <c r="P48" s="34">
        <v>2744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8604</v>
      </c>
      <c r="V48" s="34">
        <v>8604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1</v>
      </c>
      <c r="B49" s="32" t="s">
        <v>86</v>
      </c>
      <c r="C49" s="33" t="s">
        <v>87</v>
      </c>
      <c r="D49" s="34">
        <f t="shared" si="0"/>
        <v>13310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13310</v>
      </c>
      <c r="L49" s="34">
        <v>3015</v>
      </c>
      <c r="M49" s="34">
        <v>10295</v>
      </c>
      <c r="N49" s="34">
        <f t="shared" si="4"/>
        <v>13310</v>
      </c>
      <c r="O49" s="34">
        <f t="shared" si="5"/>
        <v>3015</v>
      </c>
      <c r="P49" s="34">
        <v>3015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10295</v>
      </c>
      <c r="V49" s="34">
        <v>0</v>
      </c>
      <c r="W49" s="34">
        <v>0</v>
      </c>
      <c r="X49" s="34">
        <v>10295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1</v>
      </c>
      <c r="B50" s="32" t="s">
        <v>88</v>
      </c>
      <c r="C50" s="33" t="s">
        <v>89</v>
      </c>
      <c r="D50" s="34">
        <f t="shared" si="0"/>
        <v>6486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6486</v>
      </c>
      <c r="L50" s="34">
        <v>2194</v>
      </c>
      <c r="M50" s="34">
        <v>4292</v>
      </c>
      <c r="N50" s="34">
        <f t="shared" si="4"/>
        <v>6496</v>
      </c>
      <c r="O50" s="34">
        <f t="shared" si="5"/>
        <v>2194</v>
      </c>
      <c r="P50" s="34">
        <v>2194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4292</v>
      </c>
      <c r="V50" s="34">
        <v>4292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10</v>
      </c>
      <c r="AB50" s="34">
        <v>10</v>
      </c>
      <c r="AC50" s="34">
        <v>0</v>
      </c>
    </row>
    <row r="51" spans="1:29" ht="13.5">
      <c r="A51" s="31" t="s">
        <v>1</v>
      </c>
      <c r="B51" s="32" t="s">
        <v>90</v>
      </c>
      <c r="C51" s="33" t="s">
        <v>91</v>
      </c>
      <c r="D51" s="34">
        <f t="shared" si="0"/>
        <v>4519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4519</v>
      </c>
      <c r="L51" s="34">
        <v>707</v>
      </c>
      <c r="M51" s="34">
        <v>3812</v>
      </c>
      <c r="N51" s="34">
        <f t="shared" si="4"/>
        <v>4534</v>
      </c>
      <c r="O51" s="34">
        <f t="shared" si="5"/>
        <v>707</v>
      </c>
      <c r="P51" s="34">
        <v>707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3812</v>
      </c>
      <c r="V51" s="34">
        <v>3812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15</v>
      </c>
      <c r="AB51" s="34">
        <v>15</v>
      </c>
      <c r="AC51" s="34">
        <v>0</v>
      </c>
    </row>
    <row r="52" spans="1:29" ht="13.5">
      <c r="A52" s="31" t="s">
        <v>1</v>
      </c>
      <c r="B52" s="32" t="s">
        <v>92</v>
      </c>
      <c r="C52" s="33" t="s">
        <v>93</v>
      </c>
      <c r="D52" s="34">
        <f t="shared" si="0"/>
        <v>8874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8874</v>
      </c>
      <c r="L52" s="34">
        <v>1604</v>
      </c>
      <c r="M52" s="34">
        <v>7270</v>
      </c>
      <c r="N52" s="34">
        <f t="shared" si="4"/>
        <v>8874</v>
      </c>
      <c r="O52" s="34">
        <f t="shared" si="5"/>
        <v>1604</v>
      </c>
      <c r="P52" s="34">
        <v>1604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7270</v>
      </c>
      <c r="V52" s="34">
        <v>7270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1</v>
      </c>
      <c r="B53" s="32" t="s">
        <v>94</v>
      </c>
      <c r="C53" s="33" t="s">
        <v>95</v>
      </c>
      <c r="D53" s="34">
        <f t="shared" si="0"/>
        <v>7985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7985</v>
      </c>
      <c r="L53" s="34">
        <v>1679</v>
      </c>
      <c r="M53" s="34">
        <v>6306</v>
      </c>
      <c r="N53" s="34">
        <f t="shared" si="4"/>
        <v>7985</v>
      </c>
      <c r="O53" s="34">
        <f t="shared" si="5"/>
        <v>1679</v>
      </c>
      <c r="P53" s="34">
        <v>1679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6306</v>
      </c>
      <c r="V53" s="34">
        <v>6306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1</v>
      </c>
      <c r="B54" s="32" t="s">
        <v>96</v>
      </c>
      <c r="C54" s="33" t="s">
        <v>97</v>
      </c>
      <c r="D54" s="34">
        <f t="shared" si="0"/>
        <v>14451</v>
      </c>
      <c r="E54" s="34">
        <f t="shared" si="1"/>
        <v>0</v>
      </c>
      <c r="F54" s="34">
        <v>0</v>
      </c>
      <c r="G54" s="34">
        <v>0</v>
      </c>
      <c r="H54" s="34">
        <f t="shared" si="2"/>
        <v>2768</v>
      </c>
      <c r="I54" s="34">
        <v>2768</v>
      </c>
      <c r="J54" s="34">
        <v>0</v>
      </c>
      <c r="K54" s="34">
        <f t="shared" si="3"/>
        <v>11683</v>
      </c>
      <c r="L54" s="34">
        <v>0</v>
      </c>
      <c r="M54" s="34">
        <v>11683</v>
      </c>
      <c r="N54" s="34">
        <f t="shared" si="4"/>
        <v>14451</v>
      </c>
      <c r="O54" s="34">
        <f t="shared" si="5"/>
        <v>2768</v>
      </c>
      <c r="P54" s="34">
        <v>0</v>
      </c>
      <c r="Q54" s="34">
        <v>0</v>
      </c>
      <c r="R54" s="34">
        <v>2768</v>
      </c>
      <c r="S54" s="34">
        <v>0</v>
      </c>
      <c r="T54" s="34">
        <v>0</v>
      </c>
      <c r="U54" s="34">
        <f t="shared" si="6"/>
        <v>11683</v>
      </c>
      <c r="V54" s="34">
        <v>0</v>
      </c>
      <c r="W54" s="34">
        <v>0</v>
      </c>
      <c r="X54" s="34">
        <v>11683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1</v>
      </c>
      <c r="B55" s="32" t="s">
        <v>98</v>
      </c>
      <c r="C55" s="33" t="s">
        <v>99</v>
      </c>
      <c r="D55" s="34">
        <f t="shared" si="0"/>
        <v>10027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10027</v>
      </c>
      <c r="L55" s="34">
        <v>1089</v>
      </c>
      <c r="M55" s="34">
        <v>8938</v>
      </c>
      <c r="N55" s="34">
        <f t="shared" si="4"/>
        <v>10027</v>
      </c>
      <c r="O55" s="34">
        <f t="shared" si="5"/>
        <v>1089</v>
      </c>
      <c r="P55" s="34">
        <v>1089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8938</v>
      </c>
      <c r="V55" s="34">
        <v>8938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1</v>
      </c>
      <c r="B56" s="32" t="s">
        <v>100</v>
      </c>
      <c r="C56" s="33" t="s">
        <v>101</v>
      </c>
      <c r="D56" s="34">
        <f t="shared" si="0"/>
        <v>18307</v>
      </c>
      <c r="E56" s="34">
        <f t="shared" si="1"/>
        <v>0</v>
      </c>
      <c r="F56" s="34">
        <v>0</v>
      </c>
      <c r="G56" s="34">
        <v>0</v>
      </c>
      <c r="H56" s="34">
        <f t="shared" si="2"/>
        <v>18307</v>
      </c>
      <c r="I56" s="34">
        <v>1420</v>
      </c>
      <c r="J56" s="34">
        <v>16887</v>
      </c>
      <c r="K56" s="34">
        <f t="shared" si="3"/>
        <v>0</v>
      </c>
      <c r="L56" s="34">
        <v>0</v>
      </c>
      <c r="M56" s="34">
        <v>0</v>
      </c>
      <c r="N56" s="34">
        <f t="shared" si="4"/>
        <v>18324</v>
      </c>
      <c r="O56" s="34">
        <f t="shared" si="5"/>
        <v>1420</v>
      </c>
      <c r="P56" s="34">
        <v>1420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16887</v>
      </c>
      <c r="V56" s="34">
        <v>16887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17</v>
      </c>
      <c r="AB56" s="34">
        <v>17</v>
      </c>
      <c r="AC56" s="34">
        <v>0</v>
      </c>
    </row>
    <row r="57" spans="1:29" ht="13.5">
      <c r="A57" s="31" t="s">
        <v>1</v>
      </c>
      <c r="B57" s="32" t="s">
        <v>102</v>
      </c>
      <c r="C57" s="33" t="s">
        <v>103</v>
      </c>
      <c r="D57" s="34">
        <f t="shared" si="0"/>
        <v>3121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3121</v>
      </c>
      <c r="L57" s="34">
        <v>426</v>
      </c>
      <c r="M57" s="34">
        <v>2695</v>
      </c>
      <c r="N57" s="34">
        <f t="shared" si="4"/>
        <v>3160</v>
      </c>
      <c r="O57" s="34">
        <f t="shared" si="5"/>
        <v>426</v>
      </c>
      <c r="P57" s="34">
        <v>426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2695</v>
      </c>
      <c r="V57" s="34">
        <v>2695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39</v>
      </c>
      <c r="AB57" s="34">
        <v>39</v>
      </c>
      <c r="AC57" s="34">
        <v>0</v>
      </c>
    </row>
    <row r="58" spans="1:29" ht="13.5">
      <c r="A58" s="31" t="s">
        <v>1</v>
      </c>
      <c r="B58" s="32" t="s">
        <v>104</v>
      </c>
      <c r="C58" s="33" t="s">
        <v>105</v>
      </c>
      <c r="D58" s="34">
        <f t="shared" si="0"/>
        <v>4947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4947</v>
      </c>
      <c r="L58" s="34">
        <v>244</v>
      </c>
      <c r="M58" s="34">
        <v>4703</v>
      </c>
      <c r="N58" s="34">
        <f t="shared" si="4"/>
        <v>4947</v>
      </c>
      <c r="O58" s="34">
        <f t="shared" si="5"/>
        <v>244</v>
      </c>
      <c r="P58" s="34">
        <v>244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4703</v>
      </c>
      <c r="V58" s="34">
        <v>4703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1</v>
      </c>
      <c r="B59" s="32" t="s">
        <v>106</v>
      </c>
      <c r="C59" s="33" t="s">
        <v>107</v>
      </c>
      <c r="D59" s="34">
        <f t="shared" si="0"/>
        <v>19387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19387</v>
      </c>
      <c r="L59" s="34">
        <v>2462</v>
      </c>
      <c r="M59" s="34">
        <v>16925</v>
      </c>
      <c r="N59" s="34">
        <f t="shared" si="4"/>
        <v>19387</v>
      </c>
      <c r="O59" s="34">
        <f t="shared" si="5"/>
        <v>2462</v>
      </c>
      <c r="P59" s="34">
        <v>2462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16925</v>
      </c>
      <c r="V59" s="34">
        <v>16925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1</v>
      </c>
      <c r="B60" s="32" t="s">
        <v>108</v>
      </c>
      <c r="C60" s="33" t="s">
        <v>109</v>
      </c>
      <c r="D60" s="34">
        <f t="shared" si="0"/>
        <v>9873</v>
      </c>
      <c r="E60" s="34">
        <f t="shared" si="1"/>
        <v>0</v>
      </c>
      <c r="F60" s="34">
        <v>0</v>
      </c>
      <c r="G60" s="34">
        <v>0</v>
      </c>
      <c r="H60" s="34">
        <f t="shared" si="2"/>
        <v>282</v>
      </c>
      <c r="I60" s="34">
        <v>0</v>
      </c>
      <c r="J60" s="34">
        <v>282</v>
      </c>
      <c r="K60" s="34">
        <f t="shared" si="3"/>
        <v>9591</v>
      </c>
      <c r="L60" s="34">
        <v>1803</v>
      </c>
      <c r="M60" s="34">
        <v>7788</v>
      </c>
      <c r="N60" s="34">
        <f t="shared" si="4"/>
        <v>9873</v>
      </c>
      <c r="O60" s="34">
        <f t="shared" si="5"/>
        <v>1803</v>
      </c>
      <c r="P60" s="34">
        <v>1803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8070</v>
      </c>
      <c r="V60" s="34">
        <v>7788</v>
      </c>
      <c r="W60" s="34">
        <v>0</v>
      </c>
      <c r="X60" s="34">
        <v>0</v>
      </c>
      <c r="Y60" s="34">
        <v>0</v>
      </c>
      <c r="Z60" s="34">
        <v>282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1</v>
      </c>
      <c r="B61" s="32" t="s">
        <v>110</v>
      </c>
      <c r="C61" s="33" t="s">
        <v>111</v>
      </c>
      <c r="D61" s="34">
        <f t="shared" si="0"/>
        <v>2522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2522</v>
      </c>
      <c r="L61" s="34">
        <v>629</v>
      </c>
      <c r="M61" s="34">
        <v>1893</v>
      </c>
      <c r="N61" s="34">
        <f t="shared" si="4"/>
        <v>2522</v>
      </c>
      <c r="O61" s="34">
        <f t="shared" si="5"/>
        <v>629</v>
      </c>
      <c r="P61" s="34">
        <v>629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1893</v>
      </c>
      <c r="V61" s="34">
        <v>1893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1</v>
      </c>
      <c r="B62" s="32" t="s">
        <v>112</v>
      </c>
      <c r="C62" s="33" t="s">
        <v>113</v>
      </c>
      <c r="D62" s="34">
        <f t="shared" si="0"/>
        <v>1613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1613</v>
      </c>
      <c r="L62" s="34">
        <v>549</v>
      </c>
      <c r="M62" s="34">
        <v>1064</v>
      </c>
      <c r="N62" s="34">
        <f t="shared" si="4"/>
        <v>1613</v>
      </c>
      <c r="O62" s="34">
        <f t="shared" si="5"/>
        <v>549</v>
      </c>
      <c r="P62" s="34">
        <v>549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1064</v>
      </c>
      <c r="V62" s="34">
        <v>1064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1</v>
      </c>
      <c r="B63" s="32" t="s">
        <v>114</v>
      </c>
      <c r="C63" s="33" t="s">
        <v>115</v>
      </c>
      <c r="D63" s="34">
        <f t="shared" si="0"/>
        <v>8534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8534</v>
      </c>
      <c r="L63" s="34">
        <v>1823</v>
      </c>
      <c r="M63" s="34">
        <v>6711</v>
      </c>
      <c r="N63" s="34">
        <f t="shared" si="4"/>
        <v>8534</v>
      </c>
      <c r="O63" s="34">
        <f t="shared" si="5"/>
        <v>1823</v>
      </c>
      <c r="P63" s="34">
        <v>1823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6711</v>
      </c>
      <c r="V63" s="34">
        <v>6711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1</v>
      </c>
      <c r="B64" s="32" t="s">
        <v>116</v>
      </c>
      <c r="C64" s="33" t="s">
        <v>117</v>
      </c>
      <c r="D64" s="34">
        <f t="shared" si="0"/>
        <v>8666</v>
      </c>
      <c r="E64" s="34">
        <f t="shared" si="1"/>
        <v>0</v>
      </c>
      <c r="F64" s="34">
        <v>0</v>
      </c>
      <c r="G64" s="34">
        <v>0</v>
      </c>
      <c r="H64" s="34">
        <f t="shared" si="2"/>
        <v>2468</v>
      </c>
      <c r="I64" s="34">
        <v>2468</v>
      </c>
      <c r="J64" s="34">
        <v>0</v>
      </c>
      <c r="K64" s="34">
        <f t="shared" si="3"/>
        <v>6198</v>
      </c>
      <c r="L64" s="34">
        <v>0</v>
      </c>
      <c r="M64" s="34">
        <v>6198</v>
      </c>
      <c r="N64" s="34">
        <f t="shared" si="4"/>
        <v>8666</v>
      </c>
      <c r="O64" s="34">
        <f t="shared" si="5"/>
        <v>2468</v>
      </c>
      <c r="P64" s="34">
        <v>2468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6198</v>
      </c>
      <c r="V64" s="34">
        <v>6198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1</v>
      </c>
      <c r="B65" s="32" t="s">
        <v>118</v>
      </c>
      <c r="C65" s="33" t="s">
        <v>119</v>
      </c>
      <c r="D65" s="34">
        <f t="shared" si="0"/>
        <v>15314</v>
      </c>
      <c r="E65" s="34">
        <f t="shared" si="1"/>
        <v>0</v>
      </c>
      <c r="F65" s="34">
        <v>0</v>
      </c>
      <c r="G65" s="34">
        <v>0</v>
      </c>
      <c r="H65" s="34">
        <f t="shared" si="2"/>
        <v>4780</v>
      </c>
      <c r="I65" s="34">
        <v>3035</v>
      </c>
      <c r="J65" s="34">
        <v>1745</v>
      </c>
      <c r="K65" s="34">
        <f t="shared" si="3"/>
        <v>10534</v>
      </c>
      <c r="L65" s="34">
        <v>0</v>
      </c>
      <c r="M65" s="34">
        <v>10534</v>
      </c>
      <c r="N65" s="34">
        <f t="shared" si="4"/>
        <v>15314</v>
      </c>
      <c r="O65" s="34">
        <f t="shared" si="5"/>
        <v>3035</v>
      </c>
      <c r="P65" s="34">
        <v>3035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12279</v>
      </c>
      <c r="V65" s="34">
        <v>12279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1</v>
      </c>
      <c r="B66" s="32" t="s">
        <v>120</v>
      </c>
      <c r="C66" s="33" t="s">
        <v>121</v>
      </c>
      <c r="D66" s="34">
        <f t="shared" si="0"/>
        <v>15803</v>
      </c>
      <c r="E66" s="34">
        <f t="shared" si="1"/>
        <v>0</v>
      </c>
      <c r="F66" s="34">
        <v>0</v>
      </c>
      <c r="G66" s="34">
        <v>0</v>
      </c>
      <c r="H66" s="34">
        <f t="shared" si="2"/>
        <v>2775</v>
      </c>
      <c r="I66" s="34">
        <v>239</v>
      </c>
      <c r="J66" s="34">
        <v>2536</v>
      </c>
      <c r="K66" s="34">
        <f t="shared" si="3"/>
        <v>13028</v>
      </c>
      <c r="L66" s="34">
        <v>3182</v>
      </c>
      <c r="M66" s="34">
        <v>9846</v>
      </c>
      <c r="N66" s="34">
        <f t="shared" si="4"/>
        <v>16174</v>
      </c>
      <c r="O66" s="34">
        <f t="shared" si="5"/>
        <v>3421</v>
      </c>
      <c r="P66" s="34">
        <v>3421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12382</v>
      </c>
      <c r="V66" s="34">
        <v>12132</v>
      </c>
      <c r="W66" s="34">
        <v>0</v>
      </c>
      <c r="X66" s="34">
        <v>250</v>
      </c>
      <c r="Y66" s="34">
        <v>0</v>
      </c>
      <c r="Z66" s="34">
        <v>0</v>
      </c>
      <c r="AA66" s="34">
        <f t="shared" si="7"/>
        <v>371</v>
      </c>
      <c r="AB66" s="34">
        <v>80</v>
      </c>
      <c r="AC66" s="34">
        <v>291</v>
      </c>
    </row>
    <row r="67" spans="1:29" ht="13.5">
      <c r="A67" s="31" t="s">
        <v>1</v>
      </c>
      <c r="B67" s="32" t="s">
        <v>122</v>
      </c>
      <c r="C67" s="33" t="s">
        <v>0</v>
      </c>
      <c r="D67" s="34">
        <f t="shared" si="0"/>
        <v>12632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12632</v>
      </c>
      <c r="L67" s="34">
        <v>3529</v>
      </c>
      <c r="M67" s="34">
        <v>9103</v>
      </c>
      <c r="N67" s="34">
        <f t="shared" si="4"/>
        <v>12740</v>
      </c>
      <c r="O67" s="34">
        <f t="shared" si="5"/>
        <v>3529</v>
      </c>
      <c r="P67" s="34">
        <v>3529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9103</v>
      </c>
      <c r="V67" s="34">
        <v>9103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108</v>
      </c>
      <c r="AB67" s="34">
        <v>108</v>
      </c>
      <c r="AC67" s="34">
        <v>0</v>
      </c>
    </row>
    <row r="68" spans="1:29" ht="13.5">
      <c r="A68" s="31" t="s">
        <v>1</v>
      </c>
      <c r="B68" s="32" t="s">
        <v>123</v>
      </c>
      <c r="C68" s="33" t="s">
        <v>124</v>
      </c>
      <c r="D68" s="34">
        <f t="shared" si="0"/>
        <v>17214</v>
      </c>
      <c r="E68" s="34">
        <f t="shared" si="1"/>
        <v>0</v>
      </c>
      <c r="F68" s="34">
        <v>0</v>
      </c>
      <c r="G68" s="34">
        <v>0</v>
      </c>
      <c r="H68" s="34">
        <f t="shared" si="2"/>
        <v>4894</v>
      </c>
      <c r="I68" s="34">
        <v>4894</v>
      </c>
      <c r="J68" s="34">
        <v>0</v>
      </c>
      <c r="K68" s="34">
        <f t="shared" si="3"/>
        <v>12320</v>
      </c>
      <c r="L68" s="34">
        <v>0</v>
      </c>
      <c r="M68" s="34">
        <v>12320</v>
      </c>
      <c r="N68" s="34">
        <f t="shared" si="4"/>
        <v>17214</v>
      </c>
      <c r="O68" s="34">
        <f t="shared" si="5"/>
        <v>4894</v>
      </c>
      <c r="P68" s="34">
        <v>4894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12320</v>
      </c>
      <c r="V68" s="34">
        <v>12320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1</v>
      </c>
      <c r="B69" s="32" t="s">
        <v>125</v>
      </c>
      <c r="C69" s="33" t="s">
        <v>126</v>
      </c>
      <c r="D69" s="34">
        <f t="shared" si="0"/>
        <v>9878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9878</v>
      </c>
      <c r="L69" s="34">
        <v>1802</v>
      </c>
      <c r="M69" s="34">
        <v>8076</v>
      </c>
      <c r="N69" s="34">
        <f t="shared" si="4"/>
        <v>9881</v>
      </c>
      <c r="O69" s="34">
        <f t="shared" si="5"/>
        <v>1802</v>
      </c>
      <c r="P69" s="34">
        <v>1802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8076</v>
      </c>
      <c r="V69" s="34">
        <v>8076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3</v>
      </c>
      <c r="AB69" s="34">
        <v>3</v>
      </c>
      <c r="AC69" s="34">
        <v>0</v>
      </c>
    </row>
    <row r="70" spans="1:29" ht="13.5">
      <c r="A70" s="31" t="s">
        <v>1</v>
      </c>
      <c r="B70" s="32" t="s">
        <v>127</v>
      </c>
      <c r="C70" s="33" t="s">
        <v>128</v>
      </c>
      <c r="D70" s="34">
        <f t="shared" si="0"/>
        <v>11959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11959</v>
      </c>
      <c r="L70" s="34">
        <v>1050</v>
      </c>
      <c r="M70" s="34">
        <v>10909</v>
      </c>
      <c r="N70" s="34">
        <f t="shared" si="4"/>
        <v>11959</v>
      </c>
      <c r="O70" s="34">
        <f t="shared" si="5"/>
        <v>1050</v>
      </c>
      <c r="P70" s="34">
        <v>1050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10909</v>
      </c>
      <c r="V70" s="34">
        <v>10909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1</v>
      </c>
      <c r="B71" s="32" t="s">
        <v>129</v>
      </c>
      <c r="C71" s="33" t="s">
        <v>130</v>
      </c>
      <c r="D71" s="34">
        <f aca="true" t="shared" si="8" ref="D71:D94">E71+H71+K71</f>
        <v>5000</v>
      </c>
      <c r="E71" s="34">
        <f aca="true" t="shared" si="9" ref="E71:E94">F71+G71</f>
        <v>0</v>
      </c>
      <c r="F71" s="34">
        <v>0</v>
      </c>
      <c r="G71" s="34">
        <v>0</v>
      </c>
      <c r="H71" s="34">
        <f aca="true" t="shared" si="10" ref="H71:H94">I71+J71</f>
        <v>0</v>
      </c>
      <c r="I71" s="34">
        <v>0</v>
      </c>
      <c r="J71" s="34">
        <v>0</v>
      </c>
      <c r="K71" s="34">
        <f aca="true" t="shared" si="11" ref="K71:K94">L71+M71</f>
        <v>5000</v>
      </c>
      <c r="L71" s="34">
        <v>1156</v>
      </c>
      <c r="M71" s="34">
        <v>3844</v>
      </c>
      <c r="N71" s="34">
        <f aca="true" t="shared" si="12" ref="N71:N94">O71+U71+AA71</f>
        <v>5000</v>
      </c>
      <c r="O71" s="34">
        <f aca="true" t="shared" si="13" ref="O71:O94">SUM(P71:T71)</f>
        <v>1156</v>
      </c>
      <c r="P71" s="34">
        <v>1156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94">SUM(V71:Z71)</f>
        <v>3844</v>
      </c>
      <c r="V71" s="34">
        <v>3844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94">AB71+AC71</f>
        <v>0</v>
      </c>
      <c r="AB71" s="34">
        <v>0</v>
      </c>
      <c r="AC71" s="34">
        <v>0</v>
      </c>
    </row>
    <row r="72" spans="1:29" ht="13.5">
      <c r="A72" s="31" t="s">
        <v>1</v>
      </c>
      <c r="B72" s="32" t="s">
        <v>131</v>
      </c>
      <c r="C72" s="33" t="s">
        <v>132</v>
      </c>
      <c r="D72" s="34">
        <f t="shared" si="8"/>
        <v>18240</v>
      </c>
      <c r="E72" s="34">
        <f t="shared" si="9"/>
        <v>0</v>
      </c>
      <c r="F72" s="34">
        <v>0</v>
      </c>
      <c r="G72" s="34">
        <v>0</v>
      </c>
      <c r="H72" s="34">
        <f t="shared" si="10"/>
        <v>3718</v>
      </c>
      <c r="I72" s="34">
        <v>3718</v>
      </c>
      <c r="J72" s="34">
        <v>0</v>
      </c>
      <c r="K72" s="34">
        <f t="shared" si="11"/>
        <v>14522</v>
      </c>
      <c r="L72" s="34">
        <v>0</v>
      </c>
      <c r="M72" s="34">
        <v>14522</v>
      </c>
      <c r="N72" s="34">
        <f t="shared" si="12"/>
        <v>18240</v>
      </c>
      <c r="O72" s="34">
        <f t="shared" si="13"/>
        <v>3718</v>
      </c>
      <c r="P72" s="34">
        <v>3718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14522</v>
      </c>
      <c r="V72" s="34">
        <v>14522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0</v>
      </c>
      <c r="AB72" s="34">
        <v>0</v>
      </c>
      <c r="AC72" s="34">
        <v>0</v>
      </c>
    </row>
    <row r="73" spans="1:29" ht="13.5">
      <c r="A73" s="31" t="s">
        <v>1</v>
      </c>
      <c r="B73" s="32" t="s">
        <v>133</v>
      </c>
      <c r="C73" s="33" t="s">
        <v>134</v>
      </c>
      <c r="D73" s="34">
        <f t="shared" si="8"/>
        <v>5534</v>
      </c>
      <c r="E73" s="34">
        <f t="shared" si="9"/>
        <v>0</v>
      </c>
      <c r="F73" s="34">
        <v>0</v>
      </c>
      <c r="G73" s="34">
        <v>0</v>
      </c>
      <c r="H73" s="34">
        <f t="shared" si="10"/>
        <v>737</v>
      </c>
      <c r="I73" s="34">
        <v>737</v>
      </c>
      <c r="J73" s="34">
        <v>0</v>
      </c>
      <c r="K73" s="34">
        <f t="shared" si="11"/>
        <v>4797</v>
      </c>
      <c r="L73" s="34">
        <v>0</v>
      </c>
      <c r="M73" s="34">
        <v>4797</v>
      </c>
      <c r="N73" s="34">
        <f t="shared" si="12"/>
        <v>5534</v>
      </c>
      <c r="O73" s="34">
        <f t="shared" si="13"/>
        <v>737</v>
      </c>
      <c r="P73" s="34">
        <v>737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4797</v>
      </c>
      <c r="V73" s="34">
        <v>4797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0</v>
      </c>
      <c r="AB73" s="34">
        <v>0</v>
      </c>
      <c r="AC73" s="34">
        <v>0</v>
      </c>
    </row>
    <row r="74" spans="1:29" ht="13.5">
      <c r="A74" s="31" t="s">
        <v>1</v>
      </c>
      <c r="B74" s="32" t="s">
        <v>135</v>
      </c>
      <c r="C74" s="33" t="s">
        <v>136</v>
      </c>
      <c r="D74" s="34">
        <f t="shared" si="8"/>
        <v>9857</v>
      </c>
      <c r="E74" s="34">
        <f t="shared" si="9"/>
        <v>0</v>
      </c>
      <c r="F74" s="34">
        <v>0</v>
      </c>
      <c r="G74" s="34">
        <v>0</v>
      </c>
      <c r="H74" s="34">
        <f t="shared" si="10"/>
        <v>1210</v>
      </c>
      <c r="I74" s="34">
        <v>1210</v>
      </c>
      <c r="J74" s="34">
        <v>0</v>
      </c>
      <c r="K74" s="34">
        <f t="shared" si="11"/>
        <v>8647</v>
      </c>
      <c r="L74" s="34">
        <v>0</v>
      </c>
      <c r="M74" s="34">
        <v>8647</v>
      </c>
      <c r="N74" s="34">
        <f t="shared" si="12"/>
        <v>9857</v>
      </c>
      <c r="O74" s="34">
        <f t="shared" si="13"/>
        <v>1210</v>
      </c>
      <c r="P74" s="34">
        <v>1210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8647</v>
      </c>
      <c r="V74" s="34">
        <v>8647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0</v>
      </c>
      <c r="AB74" s="34">
        <v>0</v>
      </c>
      <c r="AC74" s="34">
        <v>0</v>
      </c>
    </row>
    <row r="75" spans="1:29" ht="13.5">
      <c r="A75" s="31" t="s">
        <v>1</v>
      </c>
      <c r="B75" s="32" t="s">
        <v>137</v>
      </c>
      <c r="C75" s="33" t="s">
        <v>199</v>
      </c>
      <c r="D75" s="34">
        <f t="shared" si="8"/>
        <v>7866</v>
      </c>
      <c r="E75" s="34">
        <f t="shared" si="9"/>
        <v>0</v>
      </c>
      <c r="F75" s="34">
        <v>0</v>
      </c>
      <c r="G75" s="34">
        <v>0</v>
      </c>
      <c r="H75" s="34">
        <f t="shared" si="10"/>
        <v>785</v>
      </c>
      <c r="I75" s="34">
        <v>785</v>
      </c>
      <c r="J75" s="34">
        <v>0</v>
      </c>
      <c r="K75" s="34">
        <f t="shared" si="11"/>
        <v>7081</v>
      </c>
      <c r="L75" s="34">
        <v>0</v>
      </c>
      <c r="M75" s="34">
        <v>7081</v>
      </c>
      <c r="N75" s="34">
        <f t="shared" si="12"/>
        <v>7901</v>
      </c>
      <c r="O75" s="34">
        <f t="shared" si="13"/>
        <v>785</v>
      </c>
      <c r="P75" s="34">
        <v>785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7081</v>
      </c>
      <c r="V75" s="34">
        <v>7081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35</v>
      </c>
      <c r="AB75" s="34">
        <v>35</v>
      </c>
      <c r="AC75" s="34">
        <v>0</v>
      </c>
    </row>
    <row r="76" spans="1:29" ht="13.5">
      <c r="A76" s="31" t="s">
        <v>1</v>
      </c>
      <c r="B76" s="32" t="s">
        <v>138</v>
      </c>
      <c r="C76" s="33" t="s">
        <v>139</v>
      </c>
      <c r="D76" s="34">
        <f t="shared" si="8"/>
        <v>2605</v>
      </c>
      <c r="E76" s="34">
        <f t="shared" si="9"/>
        <v>0</v>
      </c>
      <c r="F76" s="34">
        <v>0</v>
      </c>
      <c r="G76" s="34">
        <v>0</v>
      </c>
      <c r="H76" s="34">
        <f t="shared" si="10"/>
        <v>2605</v>
      </c>
      <c r="I76" s="34">
        <v>718</v>
      </c>
      <c r="J76" s="34">
        <v>1887</v>
      </c>
      <c r="K76" s="34">
        <f t="shared" si="11"/>
        <v>0</v>
      </c>
      <c r="L76" s="34">
        <v>0</v>
      </c>
      <c r="M76" s="34">
        <v>0</v>
      </c>
      <c r="N76" s="34">
        <f t="shared" si="12"/>
        <v>2920</v>
      </c>
      <c r="O76" s="34">
        <f t="shared" si="13"/>
        <v>718</v>
      </c>
      <c r="P76" s="34">
        <v>718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1887</v>
      </c>
      <c r="V76" s="34">
        <v>1887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315</v>
      </c>
      <c r="AB76" s="34">
        <v>315</v>
      </c>
      <c r="AC76" s="34">
        <v>0</v>
      </c>
    </row>
    <row r="77" spans="1:29" ht="13.5">
      <c r="A77" s="31" t="s">
        <v>1</v>
      </c>
      <c r="B77" s="32" t="s">
        <v>140</v>
      </c>
      <c r="C77" s="33" t="s">
        <v>141</v>
      </c>
      <c r="D77" s="34">
        <f t="shared" si="8"/>
        <v>6150</v>
      </c>
      <c r="E77" s="34">
        <f t="shared" si="9"/>
        <v>0</v>
      </c>
      <c r="F77" s="34">
        <v>0</v>
      </c>
      <c r="G77" s="34">
        <v>0</v>
      </c>
      <c r="H77" s="34">
        <f t="shared" si="10"/>
        <v>1106</v>
      </c>
      <c r="I77" s="34">
        <v>1106</v>
      </c>
      <c r="J77" s="34">
        <v>0</v>
      </c>
      <c r="K77" s="34">
        <f t="shared" si="11"/>
        <v>5044</v>
      </c>
      <c r="L77" s="34">
        <v>0</v>
      </c>
      <c r="M77" s="34">
        <v>5044</v>
      </c>
      <c r="N77" s="34">
        <f t="shared" si="12"/>
        <v>6374</v>
      </c>
      <c r="O77" s="34">
        <f t="shared" si="13"/>
        <v>1106</v>
      </c>
      <c r="P77" s="34">
        <v>1106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5044</v>
      </c>
      <c r="V77" s="34">
        <v>5044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224</v>
      </c>
      <c r="AB77" s="34">
        <v>224</v>
      </c>
      <c r="AC77" s="34">
        <v>0</v>
      </c>
    </row>
    <row r="78" spans="1:29" ht="13.5">
      <c r="A78" s="31" t="s">
        <v>1</v>
      </c>
      <c r="B78" s="32" t="s">
        <v>142</v>
      </c>
      <c r="C78" s="33" t="s">
        <v>143</v>
      </c>
      <c r="D78" s="34">
        <f t="shared" si="8"/>
        <v>3552</v>
      </c>
      <c r="E78" s="34">
        <f t="shared" si="9"/>
        <v>0</v>
      </c>
      <c r="F78" s="34">
        <v>0</v>
      </c>
      <c r="G78" s="34">
        <v>0</v>
      </c>
      <c r="H78" s="34">
        <f t="shared" si="10"/>
        <v>573</v>
      </c>
      <c r="I78" s="34">
        <v>573</v>
      </c>
      <c r="J78" s="34">
        <v>0</v>
      </c>
      <c r="K78" s="34">
        <f t="shared" si="11"/>
        <v>2979</v>
      </c>
      <c r="L78" s="34">
        <v>0</v>
      </c>
      <c r="M78" s="34">
        <v>2979</v>
      </c>
      <c r="N78" s="34">
        <f t="shared" si="12"/>
        <v>3552</v>
      </c>
      <c r="O78" s="34">
        <f t="shared" si="13"/>
        <v>573</v>
      </c>
      <c r="P78" s="34">
        <v>573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2979</v>
      </c>
      <c r="V78" s="34">
        <v>2979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0</v>
      </c>
      <c r="AB78" s="34">
        <v>0</v>
      </c>
      <c r="AC78" s="34">
        <v>0</v>
      </c>
    </row>
    <row r="79" spans="1:29" ht="13.5">
      <c r="A79" s="31" t="s">
        <v>1</v>
      </c>
      <c r="B79" s="32" t="s">
        <v>144</v>
      </c>
      <c r="C79" s="33" t="s">
        <v>145</v>
      </c>
      <c r="D79" s="34">
        <f t="shared" si="8"/>
        <v>2380</v>
      </c>
      <c r="E79" s="34">
        <f t="shared" si="9"/>
        <v>0</v>
      </c>
      <c r="F79" s="34">
        <v>0</v>
      </c>
      <c r="G79" s="34">
        <v>0</v>
      </c>
      <c r="H79" s="34">
        <f t="shared" si="10"/>
        <v>2380</v>
      </c>
      <c r="I79" s="34">
        <v>638</v>
      </c>
      <c r="J79" s="34">
        <v>1742</v>
      </c>
      <c r="K79" s="34">
        <f t="shared" si="11"/>
        <v>0</v>
      </c>
      <c r="L79" s="34">
        <v>0</v>
      </c>
      <c r="M79" s="34">
        <v>0</v>
      </c>
      <c r="N79" s="34">
        <f t="shared" si="12"/>
        <v>2654</v>
      </c>
      <c r="O79" s="34">
        <f t="shared" si="13"/>
        <v>638</v>
      </c>
      <c r="P79" s="34">
        <v>638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1742</v>
      </c>
      <c r="V79" s="34">
        <v>1742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274</v>
      </c>
      <c r="AB79" s="34">
        <v>274</v>
      </c>
      <c r="AC79" s="34">
        <v>0</v>
      </c>
    </row>
    <row r="80" spans="1:29" ht="13.5">
      <c r="A80" s="31" t="s">
        <v>1</v>
      </c>
      <c r="B80" s="32" t="s">
        <v>146</v>
      </c>
      <c r="C80" s="33" t="s">
        <v>147</v>
      </c>
      <c r="D80" s="34">
        <f t="shared" si="8"/>
        <v>2860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2860</v>
      </c>
      <c r="L80" s="34">
        <v>1043</v>
      </c>
      <c r="M80" s="34">
        <v>1817</v>
      </c>
      <c r="N80" s="34">
        <f t="shared" si="12"/>
        <v>2860</v>
      </c>
      <c r="O80" s="34">
        <f t="shared" si="13"/>
        <v>1043</v>
      </c>
      <c r="P80" s="34">
        <v>1043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1817</v>
      </c>
      <c r="V80" s="34">
        <v>1817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31" t="s">
        <v>1</v>
      </c>
      <c r="B81" s="32" t="s">
        <v>148</v>
      </c>
      <c r="C81" s="33" t="s">
        <v>149</v>
      </c>
      <c r="D81" s="34">
        <f t="shared" si="8"/>
        <v>2068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2068</v>
      </c>
      <c r="L81" s="34">
        <v>629</v>
      </c>
      <c r="M81" s="34">
        <v>1439</v>
      </c>
      <c r="N81" s="34">
        <f t="shared" si="12"/>
        <v>2162</v>
      </c>
      <c r="O81" s="34">
        <f t="shared" si="13"/>
        <v>629</v>
      </c>
      <c r="P81" s="34">
        <v>629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1439</v>
      </c>
      <c r="V81" s="34">
        <v>1439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94</v>
      </c>
      <c r="AB81" s="34">
        <v>94</v>
      </c>
      <c r="AC81" s="34">
        <v>0</v>
      </c>
    </row>
    <row r="82" spans="1:29" ht="13.5">
      <c r="A82" s="31" t="s">
        <v>1</v>
      </c>
      <c r="B82" s="32" t="s">
        <v>150</v>
      </c>
      <c r="C82" s="33" t="s">
        <v>151</v>
      </c>
      <c r="D82" s="34">
        <f t="shared" si="8"/>
        <v>889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889</v>
      </c>
      <c r="L82" s="34">
        <v>352</v>
      </c>
      <c r="M82" s="34">
        <v>537</v>
      </c>
      <c r="N82" s="34">
        <f t="shared" si="12"/>
        <v>889</v>
      </c>
      <c r="O82" s="34">
        <f t="shared" si="13"/>
        <v>352</v>
      </c>
      <c r="P82" s="34">
        <v>352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537</v>
      </c>
      <c r="V82" s="34">
        <v>537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0</v>
      </c>
      <c r="AB82" s="34">
        <v>0</v>
      </c>
      <c r="AC82" s="34">
        <v>0</v>
      </c>
    </row>
    <row r="83" spans="1:29" ht="13.5">
      <c r="A83" s="31" t="s">
        <v>1</v>
      </c>
      <c r="B83" s="32" t="s">
        <v>152</v>
      </c>
      <c r="C83" s="33" t="s">
        <v>153</v>
      </c>
      <c r="D83" s="34">
        <f t="shared" si="8"/>
        <v>129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129</v>
      </c>
      <c r="L83" s="34">
        <v>51</v>
      </c>
      <c r="M83" s="34">
        <v>78</v>
      </c>
      <c r="N83" s="34">
        <f t="shared" si="12"/>
        <v>129</v>
      </c>
      <c r="O83" s="34">
        <f t="shared" si="13"/>
        <v>51</v>
      </c>
      <c r="P83" s="34">
        <v>51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78</v>
      </c>
      <c r="V83" s="34">
        <v>78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0</v>
      </c>
      <c r="AB83" s="34">
        <v>0</v>
      </c>
      <c r="AC83" s="34">
        <v>0</v>
      </c>
    </row>
    <row r="84" spans="1:29" ht="13.5">
      <c r="A84" s="31" t="s">
        <v>1</v>
      </c>
      <c r="B84" s="32" t="s">
        <v>154</v>
      </c>
      <c r="C84" s="33" t="s">
        <v>155</v>
      </c>
      <c r="D84" s="34">
        <f t="shared" si="8"/>
        <v>1064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1064</v>
      </c>
      <c r="L84" s="34">
        <v>430</v>
      </c>
      <c r="M84" s="34">
        <v>634</v>
      </c>
      <c r="N84" s="34">
        <f t="shared" si="12"/>
        <v>1120</v>
      </c>
      <c r="O84" s="34">
        <f t="shared" si="13"/>
        <v>430</v>
      </c>
      <c r="P84" s="34">
        <v>430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634</v>
      </c>
      <c r="V84" s="34">
        <v>634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56</v>
      </c>
      <c r="AB84" s="34">
        <v>56</v>
      </c>
      <c r="AC84" s="34">
        <v>0</v>
      </c>
    </row>
    <row r="85" spans="1:29" ht="13.5">
      <c r="A85" s="31" t="s">
        <v>1</v>
      </c>
      <c r="B85" s="32" t="s">
        <v>156</v>
      </c>
      <c r="C85" s="33" t="s">
        <v>157</v>
      </c>
      <c r="D85" s="34">
        <f t="shared" si="8"/>
        <v>1426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1426</v>
      </c>
      <c r="L85" s="34">
        <v>660</v>
      </c>
      <c r="M85" s="34">
        <v>766</v>
      </c>
      <c r="N85" s="34">
        <f t="shared" si="12"/>
        <v>1503</v>
      </c>
      <c r="O85" s="34">
        <f t="shared" si="13"/>
        <v>660</v>
      </c>
      <c r="P85" s="34">
        <v>660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766</v>
      </c>
      <c r="V85" s="34">
        <v>766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77</v>
      </c>
      <c r="AB85" s="34">
        <v>77</v>
      </c>
      <c r="AC85" s="34">
        <v>0</v>
      </c>
    </row>
    <row r="86" spans="1:29" ht="13.5">
      <c r="A86" s="31" t="s">
        <v>1</v>
      </c>
      <c r="B86" s="32" t="s">
        <v>158</v>
      </c>
      <c r="C86" s="33" t="s">
        <v>159</v>
      </c>
      <c r="D86" s="34">
        <f t="shared" si="8"/>
        <v>4507</v>
      </c>
      <c r="E86" s="34">
        <f t="shared" si="9"/>
        <v>1842</v>
      </c>
      <c r="F86" s="34">
        <v>1842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2665</v>
      </c>
      <c r="L86" s="34">
        <v>0</v>
      </c>
      <c r="M86" s="34">
        <v>2665</v>
      </c>
      <c r="N86" s="34">
        <f t="shared" si="12"/>
        <v>4517</v>
      </c>
      <c r="O86" s="34">
        <f t="shared" si="13"/>
        <v>1842</v>
      </c>
      <c r="P86" s="34">
        <v>1842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2665</v>
      </c>
      <c r="V86" s="34">
        <v>2665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10</v>
      </c>
      <c r="AB86" s="34">
        <v>10</v>
      </c>
      <c r="AC86" s="34">
        <v>0</v>
      </c>
    </row>
    <row r="87" spans="1:29" ht="13.5">
      <c r="A87" s="31" t="s">
        <v>1</v>
      </c>
      <c r="B87" s="32" t="s">
        <v>160</v>
      </c>
      <c r="C87" s="33" t="s">
        <v>161</v>
      </c>
      <c r="D87" s="34">
        <f t="shared" si="8"/>
        <v>959</v>
      </c>
      <c r="E87" s="34">
        <f t="shared" si="9"/>
        <v>0</v>
      </c>
      <c r="F87" s="34">
        <v>0</v>
      </c>
      <c r="G87" s="34">
        <v>0</v>
      </c>
      <c r="H87" s="34">
        <f t="shared" si="10"/>
        <v>0</v>
      </c>
      <c r="I87" s="34">
        <v>0</v>
      </c>
      <c r="J87" s="34">
        <v>0</v>
      </c>
      <c r="K87" s="34">
        <f t="shared" si="11"/>
        <v>959</v>
      </c>
      <c r="L87" s="34">
        <v>235</v>
      </c>
      <c r="M87" s="34">
        <v>724</v>
      </c>
      <c r="N87" s="34">
        <f t="shared" si="12"/>
        <v>1071</v>
      </c>
      <c r="O87" s="34">
        <f t="shared" si="13"/>
        <v>235</v>
      </c>
      <c r="P87" s="34">
        <v>235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724</v>
      </c>
      <c r="V87" s="34">
        <v>724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112</v>
      </c>
      <c r="AB87" s="34">
        <v>112</v>
      </c>
      <c r="AC87" s="34">
        <v>0</v>
      </c>
    </row>
    <row r="88" spans="1:29" ht="13.5">
      <c r="A88" s="31" t="s">
        <v>1</v>
      </c>
      <c r="B88" s="32" t="s">
        <v>162</v>
      </c>
      <c r="C88" s="33" t="s">
        <v>163</v>
      </c>
      <c r="D88" s="34">
        <f t="shared" si="8"/>
        <v>1200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1200</v>
      </c>
      <c r="L88" s="34">
        <v>314</v>
      </c>
      <c r="M88" s="34">
        <v>886</v>
      </c>
      <c r="N88" s="34">
        <f t="shared" si="12"/>
        <v>1200</v>
      </c>
      <c r="O88" s="34">
        <f t="shared" si="13"/>
        <v>314</v>
      </c>
      <c r="P88" s="34">
        <v>314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886</v>
      </c>
      <c r="V88" s="34">
        <v>886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0</v>
      </c>
      <c r="AB88" s="34">
        <v>0</v>
      </c>
      <c r="AC88" s="34">
        <v>0</v>
      </c>
    </row>
    <row r="89" spans="1:29" ht="13.5">
      <c r="A89" s="31" t="s">
        <v>1</v>
      </c>
      <c r="B89" s="32" t="s">
        <v>164</v>
      </c>
      <c r="C89" s="33" t="s">
        <v>225</v>
      </c>
      <c r="D89" s="34">
        <f t="shared" si="8"/>
        <v>5258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5258</v>
      </c>
      <c r="L89" s="34">
        <v>866</v>
      </c>
      <c r="M89" s="34">
        <v>4392</v>
      </c>
      <c r="N89" s="34">
        <f t="shared" si="12"/>
        <v>5258</v>
      </c>
      <c r="O89" s="34">
        <f t="shared" si="13"/>
        <v>866</v>
      </c>
      <c r="P89" s="34">
        <v>866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4392</v>
      </c>
      <c r="V89" s="34">
        <v>4392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0</v>
      </c>
      <c r="AB89" s="34">
        <v>0</v>
      </c>
      <c r="AC89" s="34">
        <v>0</v>
      </c>
    </row>
    <row r="90" spans="1:29" ht="13.5">
      <c r="A90" s="31" t="s">
        <v>1</v>
      </c>
      <c r="B90" s="32" t="s">
        <v>165</v>
      </c>
      <c r="C90" s="33" t="s">
        <v>166</v>
      </c>
      <c r="D90" s="34">
        <f t="shared" si="8"/>
        <v>5103</v>
      </c>
      <c r="E90" s="34">
        <f t="shared" si="9"/>
        <v>0</v>
      </c>
      <c r="F90" s="34">
        <v>0</v>
      </c>
      <c r="G90" s="34">
        <v>0</v>
      </c>
      <c r="H90" s="34">
        <f t="shared" si="10"/>
        <v>0</v>
      </c>
      <c r="I90" s="34">
        <v>0</v>
      </c>
      <c r="J90" s="34">
        <v>0</v>
      </c>
      <c r="K90" s="34">
        <f t="shared" si="11"/>
        <v>5103</v>
      </c>
      <c r="L90" s="34">
        <v>976</v>
      </c>
      <c r="M90" s="34">
        <v>4127</v>
      </c>
      <c r="N90" s="34">
        <f t="shared" si="12"/>
        <v>5122</v>
      </c>
      <c r="O90" s="34">
        <f t="shared" si="13"/>
        <v>976</v>
      </c>
      <c r="P90" s="34">
        <v>976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4127</v>
      </c>
      <c r="V90" s="34">
        <v>4127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19</v>
      </c>
      <c r="AB90" s="34">
        <v>19</v>
      </c>
      <c r="AC90" s="34">
        <v>0</v>
      </c>
    </row>
    <row r="91" spans="1:29" ht="13.5">
      <c r="A91" s="31" t="s">
        <v>1</v>
      </c>
      <c r="B91" s="32" t="s">
        <v>167</v>
      </c>
      <c r="C91" s="33" t="s">
        <v>168</v>
      </c>
      <c r="D91" s="34">
        <f t="shared" si="8"/>
        <v>1854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1854</v>
      </c>
      <c r="L91" s="34">
        <v>451</v>
      </c>
      <c r="M91" s="34">
        <v>1403</v>
      </c>
      <c r="N91" s="34">
        <f t="shared" si="12"/>
        <v>1854</v>
      </c>
      <c r="O91" s="34">
        <f t="shared" si="13"/>
        <v>451</v>
      </c>
      <c r="P91" s="34">
        <v>451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1403</v>
      </c>
      <c r="V91" s="34">
        <v>1403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0</v>
      </c>
      <c r="AB91" s="34">
        <v>0</v>
      </c>
      <c r="AC91" s="34">
        <v>0</v>
      </c>
    </row>
    <row r="92" spans="1:29" ht="13.5">
      <c r="A92" s="31" t="s">
        <v>1</v>
      </c>
      <c r="B92" s="32" t="s">
        <v>169</v>
      </c>
      <c r="C92" s="33" t="s">
        <v>170</v>
      </c>
      <c r="D92" s="34">
        <f t="shared" si="8"/>
        <v>6288</v>
      </c>
      <c r="E92" s="34">
        <f t="shared" si="9"/>
        <v>852</v>
      </c>
      <c r="F92" s="34">
        <v>852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5436</v>
      </c>
      <c r="L92" s="34">
        <v>0</v>
      </c>
      <c r="M92" s="34">
        <v>5436</v>
      </c>
      <c r="N92" s="34">
        <f t="shared" si="12"/>
        <v>8729</v>
      </c>
      <c r="O92" s="34">
        <f t="shared" si="13"/>
        <v>852</v>
      </c>
      <c r="P92" s="34">
        <v>852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5436</v>
      </c>
      <c r="V92" s="34">
        <v>5436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2441</v>
      </c>
      <c r="AB92" s="34">
        <v>40</v>
      </c>
      <c r="AC92" s="34">
        <v>2401</v>
      </c>
    </row>
    <row r="93" spans="1:29" ht="13.5">
      <c r="A93" s="31" t="s">
        <v>1</v>
      </c>
      <c r="B93" s="32" t="s">
        <v>171</v>
      </c>
      <c r="C93" s="33" t="s">
        <v>172</v>
      </c>
      <c r="D93" s="34">
        <f t="shared" si="8"/>
        <v>1444</v>
      </c>
      <c r="E93" s="34">
        <f t="shared" si="9"/>
        <v>289</v>
      </c>
      <c r="F93" s="34">
        <v>289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1155</v>
      </c>
      <c r="L93" s="34">
        <v>0</v>
      </c>
      <c r="M93" s="34">
        <v>1155</v>
      </c>
      <c r="N93" s="34">
        <f t="shared" si="12"/>
        <v>1444</v>
      </c>
      <c r="O93" s="34">
        <f t="shared" si="13"/>
        <v>289</v>
      </c>
      <c r="P93" s="34">
        <v>289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1155</v>
      </c>
      <c r="V93" s="34">
        <v>1155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0</v>
      </c>
      <c r="AB93" s="34">
        <v>0</v>
      </c>
      <c r="AC93" s="34">
        <v>0</v>
      </c>
    </row>
    <row r="94" spans="1:29" ht="13.5">
      <c r="A94" s="31" t="s">
        <v>1</v>
      </c>
      <c r="B94" s="32" t="s">
        <v>173</v>
      </c>
      <c r="C94" s="33" t="s">
        <v>174</v>
      </c>
      <c r="D94" s="34">
        <f t="shared" si="8"/>
        <v>9077</v>
      </c>
      <c r="E94" s="34">
        <f t="shared" si="9"/>
        <v>1383</v>
      </c>
      <c r="F94" s="34">
        <v>1383</v>
      </c>
      <c r="G94" s="34">
        <v>0</v>
      </c>
      <c r="H94" s="34">
        <f t="shared" si="10"/>
        <v>0</v>
      </c>
      <c r="I94" s="34">
        <v>0</v>
      </c>
      <c r="J94" s="34">
        <v>0</v>
      </c>
      <c r="K94" s="34">
        <f t="shared" si="11"/>
        <v>7694</v>
      </c>
      <c r="L94" s="34">
        <v>0</v>
      </c>
      <c r="M94" s="34">
        <v>7694</v>
      </c>
      <c r="N94" s="34">
        <f t="shared" si="12"/>
        <v>10409</v>
      </c>
      <c r="O94" s="34">
        <f t="shared" si="13"/>
        <v>1383</v>
      </c>
      <c r="P94" s="34">
        <v>1383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7694</v>
      </c>
      <c r="V94" s="34">
        <v>7694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1332</v>
      </c>
      <c r="AB94" s="34">
        <v>0</v>
      </c>
      <c r="AC94" s="34">
        <v>1332</v>
      </c>
    </row>
    <row r="95" spans="1:29" ht="13.5">
      <c r="A95" s="63" t="s">
        <v>176</v>
      </c>
      <c r="B95" s="64"/>
      <c r="C95" s="65"/>
      <c r="D95" s="34">
        <f>SUM(D7:D94)</f>
        <v>1510758</v>
      </c>
      <c r="E95" s="34">
        <f aca="true" t="shared" si="16" ref="E95:AC95">SUM(E7:E94)</f>
        <v>30126</v>
      </c>
      <c r="F95" s="34">
        <f t="shared" si="16"/>
        <v>30126</v>
      </c>
      <c r="G95" s="34">
        <f t="shared" si="16"/>
        <v>0</v>
      </c>
      <c r="H95" s="34">
        <f t="shared" si="16"/>
        <v>187440</v>
      </c>
      <c r="I95" s="34">
        <f t="shared" si="16"/>
        <v>139651</v>
      </c>
      <c r="J95" s="34">
        <f t="shared" si="16"/>
        <v>47789</v>
      </c>
      <c r="K95" s="34">
        <f t="shared" si="16"/>
        <v>1293192</v>
      </c>
      <c r="L95" s="34">
        <f t="shared" si="16"/>
        <v>126684</v>
      </c>
      <c r="M95" s="34">
        <f t="shared" si="16"/>
        <v>1166508</v>
      </c>
      <c r="N95" s="34">
        <f t="shared" si="16"/>
        <v>1518113</v>
      </c>
      <c r="O95" s="34">
        <f t="shared" si="16"/>
        <v>296461</v>
      </c>
      <c r="P95" s="34">
        <f t="shared" si="16"/>
        <v>261490</v>
      </c>
      <c r="Q95" s="34">
        <f t="shared" si="16"/>
        <v>20868</v>
      </c>
      <c r="R95" s="34">
        <f t="shared" si="16"/>
        <v>14103</v>
      </c>
      <c r="S95" s="34">
        <f t="shared" si="16"/>
        <v>0</v>
      </c>
      <c r="T95" s="34">
        <f t="shared" si="16"/>
        <v>0</v>
      </c>
      <c r="U95" s="34">
        <f t="shared" si="16"/>
        <v>1214297</v>
      </c>
      <c r="V95" s="34">
        <f t="shared" si="16"/>
        <v>1066937</v>
      </c>
      <c r="W95" s="34">
        <f t="shared" si="16"/>
        <v>37733</v>
      </c>
      <c r="X95" s="34">
        <f t="shared" si="16"/>
        <v>109345</v>
      </c>
      <c r="Y95" s="34">
        <f t="shared" si="16"/>
        <v>0</v>
      </c>
      <c r="Z95" s="34">
        <f t="shared" si="16"/>
        <v>282</v>
      </c>
      <c r="AA95" s="34">
        <f t="shared" si="16"/>
        <v>7355</v>
      </c>
      <c r="AB95" s="34">
        <f t="shared" si="16"/>
        <v>3331</v>
      </c>
      <c r="AC95" s="34">
        <f t="shared" si="16"/>
        <v>4024</v>
      </c>
    </row>
  </sheetData>
  <mergeCells count="7">
    <mergeCell ref="A95:C9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2004-02-28T06:02:05Z</dcterms:modified>
  <cp:category/>
  <cp:version/>
  <cp:contentType/>
  <cp:contentStatus/>
</cp:coreProperties>
</file>