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'市町村分担金内訳'!$A$2:$DU$32</definedName>
    <definedName name="_xlnm.Print_Area" localSheetId="2">'組合分担金内訳'!$A$2:$BE$81</definedName>
    <definedName name="_xlnm.Print_Area" localSheetId="1">'廃棄物事業経費（歳出）'!$A$2:$BH$106</definedName>
    <definedName name="_xlnm.Print_Area" localSheetId="0">'廃棄物事業経費（歳入）'!$A$2:$AD$106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<sst xmlns="http://schemas.openxmlformats.org/spreadsheetml/2006/main" count="2572" uniqueCount="305">
  <si>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</si>
  <si>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</si>
  <si>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</si>
  <si>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</si>
  <si>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</si>
  <si>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</si>
  <si>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</si>
  <si>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</si>
  <si>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森町</t>
  </si>
  <si>
    <t>静岡県</t>
  </si>
  <si>
    <t>22201</t>
  </si>
  <si>
    <t>静岡市</t>
  </si>
  <si>
    <t>22202</t>
  </si>
  <si>
    <t>浜松市</t>
  </si>
  <si>
    <t>22203</t>
  </si>
  <si>
    <t>沼津市</t>
  </si>
  <si>
    <t>22204</t>
  </si>
  <si>
    <t>清水市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</si>
  <si>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</si>
  <si>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</si>
  <si>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</si>
  <si>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</si>
  <si>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</si>
  <si>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</si>
  <si>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</si>
  <si>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</si>
  <si>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</si>
  <si>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</si>
  <si>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</si>
  <si>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</si>
  <si>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</si>
  <si>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</si>
  <si>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</si>
  <si>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</si>
  <si>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</si>
  <si>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</si>
  <si>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</si>
  <si>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</si>
  <si>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</si>
  <si>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</si>
  <si>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</si>
  <si>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</si>
  <si>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</si>
  <si>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</si>
  <si>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</si>
  <si>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</si>
  <si>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</si>
  <si>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</si>
  <si>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</si>
  <si>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</si>
  <si>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</si>
  <si>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</si>
  <si>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</si>
  <si>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</si>
  <si>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</si>
  <si>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</si>
  <si>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</si>
  <si>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</si>
  <si>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</si>
  <si>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</si>
  <si>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</si>
  <si>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</si>
  <si>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</si>
  <si>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</si>
  <si>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</si>
  <si>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</si>
  <si>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</si>
  <si>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</si>
  <si>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</si>
  <si>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</si>
  <si>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</si>
  <si>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</si>
  <si>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</si>
  <si>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</si>
  <si>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</si>
  <si>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</si>
  <si>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</si>
  <si>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</si>
  <si>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</si>
  <si>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</si>
  <si>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</si>
  <si>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</si>
  <si>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</si>
  <si>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</si>
  <si>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</si>
  <si>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</si>
  <si>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</si>
  <si>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</si>
  <si>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</si>
  <si>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</si>
  <si>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</si>
  <si>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</si>
  <si>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</si>
  <si>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</si>
  <si>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</si>
  <si>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</si>
  <si>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</si>
  <si>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</si>
  <si>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</si>
  <si>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</si>
  <si>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</si>
  <si>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</si>
  <si>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</si>
  <si>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</si>
  <si>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</si>
  <si>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</si>
  <si>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</si>
  <si>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</si>
  <si>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</si>
  <si>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</si>
  <si>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</si>
  <si>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</si>
  <si>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</si>
  <si>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</si>
  <si>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</si>
  <si>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</si>
  <si>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</si>
  <si>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</si>
  <si>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</si>
  <si>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</si>
  <si>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</si>
  <si>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</si>
  <si>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</si>
  <si>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</si>
  <si>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</si>
  <si>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</si>
  <si>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</si>
  <si>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</si>
  <si>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</si>
  <si>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</si>
  <si>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</si>
  <si>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</si>
  <si>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</si>
  <si>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</si>
  <si>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</si>
  <si>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</si>
  <si>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</si>
  <si>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</si>
  <si>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</si>
  <si>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</si>
  <si>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</si>
  <si>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</si>
  <si>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</si>
  <si>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</si>
  <si>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</si>
  <si>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</si>
  <si>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</si>
  <si>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</si>
  <si>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</si>
  <si>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</si>
  <si>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</si>
  <si>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22523</t>
  </si>
  <si>
    <t>三ケ日町</t>
  </si>
  <si>
    <t>22803</t>
  </si>
  <si>
    <t>菊川町及び小笠町衛生施設組合</t>
  </si>
  <si>
    <t>22816</t>
  </si>
  <si>
    <t>東遠広域施設組合</t>
  </si>
  <si>
    <t>22820</t>
  </si>
  <si>
    <t>相良町外２町広域施設組合</t>
  </si>
  <si>
    <t>22824</t>
  </si>
  <si>
    <t>御殿場市・小山町広域行政組合</t>
  </si>
  <si>
    <t>22825</t>
  </si>
  <si>
    <t>東河環境センター</t>
  </si>
  <si>
    <t>22826</t>
  </si>
  <si>
    <t>庵原郡環境衛生組合</t>
  </si>
  <si>
    <t>22827</t>
  </si>
  <si>
    <t>田方南部広域行政組合</t>
  </si>
  <si>
    <t>22828</t>
  </si>
  <si>
    <t>南豆衛生プラント組合</t>
  </si>
  <si>
    <t>22831</t>
  </si>
  <si>
    <t>川根地区広域施設組合</t>
  </si>
  <si>
    <t>22845</t>
  </si>
  <si>
    <t>湖東環境衛生施設組合</t>
  </si>
  <si>
    <t>22846</t>
  </si>
  <si>
    <t>富士宮市芝川町厚生施設組合</t>
  </si>
  <si>
    <t>22847</t>
  </si>
  <si>
    <t>西豆衛生プラント組合</t>
  </si>
  <si>
    <t>22853</t>
  </si>
  <si>
    <t>裾野長泉清掃施設組合</t>
  </si>
  <si>
    <t>22861</t>
  </si>
  <si>
    <t>土肥町戸田村衛生施設組合</t>
  </si>
  <si>
    <t>22900</t>
  </si>
  <si>
    <t>22906</t>
  </si>
  <si>
    <t>22909</t>
  </si>
  <si>
    <t>袋井市森町浅羽町広域行政組合</t>
  </si>
  <si>
    <t>22920</t>
  </si>
  <si>
    <t>22921</t>
  </si>
  <si>
    <t>志太広域事務組合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</si>
  <si>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</si>
  <si>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</si>
  <si>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</si>
  <si>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</si>
  <si>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</si>
  <si>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</si>
  <si>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</si>
  <si>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</si>
  <si>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</si>
  <si>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</si>
  <si>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</si>
  <si>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</si>
  <si>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</si>
  <si>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</si>
  <si>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</si>
  <si>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</si>
  <si>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</si>
  <si>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</si>
  <si>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</si>
  <si>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</si>
  <si>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</si>
  <si>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</si>
  <si>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</si>
  <si>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</si>
  <si>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</si>
  <si>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</si>
  <si>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</si>
  <si>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</si>
  <si>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</si>
  <si>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</si>
  <si>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</si>
  <si>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</si>
  <si>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</si>
  <si>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</si>
  <si>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</si>
  <si>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</si>
  <si>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</si>
  <si>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</si>
  <si>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</si>
  <si>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</si>
  <si>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</si>
  <si>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</si>
  <si>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</si>
  <si>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</si>
  <si>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</si>
  <si>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</si>
  <si>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</si>
  <si>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</si>
  <si>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</si>
  <si>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</si>
  <si>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</si>
  <si>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</si>
  <si>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</si>
  <si>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</si>
  <si>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</si>
  <si>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</si>
  <si>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</si>
  <si>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</si>
  <si>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</si>
  <si>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</si>
  <si>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</si>
  <si>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</si>
  <si>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</si>
  <si>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</si>
  <si>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</si>
  <si>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</si>
  <si>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</si>
  <si>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</si>
  <si>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大東町</t>
  </si>
  <si>
    <t>吉田町</t>
  </si>
  <si>
    <t>岡部町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</si>
  <si>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</si>
  <si>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</si>
  <si>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</si>
  <si>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</si>
  <si>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</si>
  <si>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</si>
  <si>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</si>
  <si>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島田・榛原地区広域市町村圏組合</t>
  </si>
  <si>
    <t>中遠地区広域市町村圏事務組合</t>
  </si>
  <si>
    <t>北遠地区広域市町村圏事務組合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</si>
  <si>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</si>
  <si>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</si>
  <si>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</si>
  <si>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</si>
  <si>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</si>
  <si>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</si>
  <si>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</si>
  <si>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</si>
  <si>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</si>
  <si>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</si>
  <si>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</si>
  <si>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</si>
  <si>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</si>
  <si>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静岡県合計</t>
  </si>
  <si>
    <t>－</t>
  </si>
  <si>
    <t>－</t>
  </si>
  <si>
    <t>事務組合名</t>
  </si>
  <si>
    <t>合計（構成市町村1+～+構成市町村30）</t>
  </si>
  <si>
    <t>市町村名</t>
  </si>
  <si>
    <t>清水町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</si>
  <si>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</si>
  <si>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</si>
  <si>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</si>
  <si>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</si>
  <si>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磐南行政組合</t>
  </si>
  <si>
    <t>22930</t>
  </si>
  <si>
    <t>22931</t>
  </si>
  <si>
    <t>島田市・北榛原地区衛生消防組合</t>
  </si>
  <si>
    <t>22937</t>
  </si>
  <si>
    <t>吉田町榛原町広域施設組合</t>
  </si>
  <si>
    <t>22943</t>
  </si>
  <si>
    <t>引佐郡広域施設組合</t>
  </si>
  <si>
    <t>22944</t>
  </si>
  <si>
    <t>湖西市・新居町広域施設組合</t>
  </si>
  <si>
    <t>22947</t>
  </si>
  <si>
    <t>大東町大須賀町衛生施設組合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</si>
</sst>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06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289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188</v>
      </c>
      <c r="C2" s="104" t="s">
        <v>189</v>
      </c>
      <c r="D2" s="2" t="s">
        <v>190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191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191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191</v>
      </c>
    </row>
    <row r="5" spans="1:30" s="70" customFormat="1" ht="22.5" customHeight="1">
      <c r="A5" s="99"/>
      <c r="B5" s="102"/>
      <c r="C5" s="99"/>
      <c r="D5" s="7"/>
      <c r="E5" s="7"/>
      <c r="F5" s="12" t="s">
        <v>192</v>
      </c>
      <c r="G5" s="12" t="s">
        <v>193</v>
      </c>
      <c r="H5" s="12" t="s">
        <v>194</v>
      </c>
      <c r="I5" s="12" t="s">
        <v>195</v>
      </c>
      <c r="J5" s="12" t="s">
        <v>196</v>
      </c>
      <c r="K5" s="12" t="s">
        <v>197</v>
      </c>
      <c r="L5" s="13"/>
      <c r="M5" s="7"/>
      <c r="N5" s="7"/>
      <c r="O5" s="12" t="s">
        <v>192</v>
      </c>
      <c r="P5" s="12" t="s">
        <v>193</v>
      </c>
      <c r="Q5" s="12" t="s">
        <v>194</v>
      </c>
      <c r="R5" s="12" t="s">
        <v>195</v>
      </c>
      <c r="S5" s="12" t="s">
        <v>196</v>
      </c>
      <c r="T5" s="12" t="s">
        <v>197</v>
      </c>
      <c r="U5" s="13"/>
      <c r="V5" s="7"/>
      <c r="W5" s="7"/>
      <c r="X5" s="12" t="s">
        <v>192</v>
      </c>
      <c r="Y5" s="12" t="s">
        <v>193</v>
      </c>
      <c r="Z5" s="12" t="s">
        <v>194</v>
      </c>
      <c r="AA5" s="12" t="s">
        <v>195</v>
      </c>
      <c r="AB5" s="12" t="s">
        <v>196</v>
      </c>
      <c r="AC5" s="12" t="s">
        <v>197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9</v>
      </c>
      <c r="B7" s="76" t="s">
        <v>10</v>
      </c>
      <c r="C7" s="77" t="s">
        <v>11</v>
      </c>
      <c r="D7" s="87">
        <f aca="true" t="shared" si="0" ref="D7:D70">E7+L7</f>
        <v>6980954</v>
      </c>
      <c r="E7" s="87">
        <f aca="true" t="shared" si="1" ref="E7:E70">F7+G7+H7+I7+K7</f>
        <v>2967489</v>
      </c>
      <c r="F7" s="87">
        <v>1024352</v>
      </c>
      <c r="G7" s="87">
        <v>0</v>
      </c>
      <c r="H7" s="87">
        <v>972000</v>
      </c>
      <c r="I7" s="87">
        <v>744348</v>
      </c>
      <c r="J7" s="87" t="s">
        <v>281</v>
      </c>
      <c r="K7" s="87">
        <v>226789</v>
      </c>
      <c r="L7" s="87">
        <v>4013465</v>
      </c>
      <c r="M7" s="87">
        <f aca="true" t="shared" si="2" ref="M7:M70">N7+U7</f>
        <v>669041</v>
      </c>
      <c r="N7" s="87">
        <f aca="true" t="shared" si="3" ref="N7:N70">O7+P7+Q7+R7+T7</f>
        <v>40918</v>
      </c>
      <c r="O7" s="87">
        <v>27914</v>
      </c>
      <c r="P7" s="87">
        <v>13004</v>
      </c>
      <c r="Q7" s="87">
        <v>0</v>
      </c>
      <c r="R7" s="87">
        <v>0</v>
      </c>
      <c r="S7" s="87" t="s">
        <v>281</v>
      </c>
      <c r="T7" s="87">
        <v>0</v>
      </c>
      <c r="U7" s="87">
        <v>628123</v>
      </c>
      <c r="V7" s="87">
        <f aca="true" t="shared" si="4" ref="V7:AD17">D7+M7</f>
        <v>7649995</v>
      </c>
      <c r="W7" s="87">
        <f t="shared" si="4"/>
        <v>3008407</v>
      </c>
      <c r="X7" s="87">
        <f t="shared" si="4"/>
        <v>1052266</v>
      </c>
      <c r="Y7" s="87">
        <f t="shared" si="4"/>
        <v>13004</v>
      </c>
      <c r="Z7" s="87">
        <f t="shared" si="4"/>
        <v>972000</v>
      </c>
      <c r="AA7" s="87">
        <f t="shared" si="4"/>
        <v>744348</v>
      </c>
      <c r="AB7" s="87" t="s">
        <v>199</v>
      </c>
      <c r="AC7" s="87">
        <f t="shared" si="4"/>
        <v>226789</v>
      </c>
      <c r="AD7" s="87">
        <f t="shared" si="4"/>
        <v>4641588</v>
      </c>
    </row>
    <row r="8" spans="1:30" ht="13.5">
      <c r="A8" s="17" t="s">
        <v>9</v>
      </c>
      <c r="B8" s="76" t="s">
        <v>12</v>
      </c>
      <c r="C8" s="77" t="s">
        <v>13</v>
      </c>
      <c r="D8" s="87">
        <f t="shared" si="0"/>
        <v>7405457</v>
      </c>
      <c r="E8" s="87">
        <f t="shared" si="1"/>
        <v>2354827</v>
      </c>
      <c r="F8" s="87">
        <v>527821</v>
      </c>
      <c r="G8" s="87">
        <v>0</v>
      </c>
      <c r="H8" s="87">
        <v>1488000</v>
      </c>
      <c r="I8" s="87">
        <v>262836</v>
      </c>
      <c r="J8" s="87" t="s">
        <v>281</v>
      </c>
      <c r="K8" s="87">
        <v>76170</v>
      </c>
      <c r="L8" s="87">
        <v>5050630</v>
      </c>
      <c r="M8" s="87">
        <f t="shared" si="2"/>
        <v>747490</v>
      </c>
      <c r="N8" s="87">
        <f t="shared" si="3"/>
        <v>22994</v>
      </c>
      <c r="O8" s="87">
        <v>0</v>
      </c>
      <c r="P8" s="87">
        <v>0</v>
      </c>
      <c r="Q8" s="87">
        <v>0</v>
      </c>
      <c r="R8" s="87">
        <v>22994</v>
      </c>
      <c r="S8" s="87" t="s">
        <v>281</v>
      </c>
      <c r="T8" s="87">
        <v>0</v>
      </c>
      <c r="U8" s="87">
        <v>724496</v>
      </c>
      <c r="V8" s="87">
        <f t="shared" si="4"/>
        <v>8152947</v>
      </c>
      <c r="W8" s="87">
        <f t="shared" si="4"/>
        <v>2377821</v>
      </c>
      <c r="X8" s="87">
        <f t="shared" si="4"/>
        <v>527821</v>
      </c>
      <c r="Y8" s="87">
        <f t="shared" si="4"/>
        <v>0</v>
      </c>
      <c r="Z8" s="87">
        <f t="shared" si="4"/>
        <v>1488000</v>
      </c>
      <c r="AA8" s="87">
        <f t="shared" si="4"/>
        <v>285830</v>
      </c>
      <c r="AB8" s="87" t="s">
        <v>199</v>
      </c>
      <c r="AC8" s="87">
        <f t="shared" si="4"/>
        <v>76170</v>
      </c>
      <c r="AD8" s="87">
        <f t="shared" si="4"/>
        <v>5775126</v>
      </c>
    </row>
    <row r="9" spans="1:30" ht="13.5">
      <c r="A9" s="17" t="s">
        <v>9</v>
      </c>
      <c r="B9" s="76" t="s">
        <v>14</v>
      </c>
      <c r="C9" s="77" t="s">
        <v>15</v>
      </c>
      <c r="D9" s="87">
        <f t="shared" si="0"/>
        <v>3445621</v>
      </c>
      <c r="E9" s="87">
        <f t="shared" si="1"/>
        <v>1193517</v>
      </c>
      <c r="F9" s="87">
        <v>260021</v>
      </c>
      <c r="G9" s="87">
        <v>0</v>
      </c>
      <c r="H9" s="87">
        <v>765800</v>
      </c>
      <c r="I9" s="87">
        <v>56026</v>
      </c>
      <c r="J9" s="87" t="s">
        <v>281</v>
      </c>
      <c r="K9" s="87">
        <v>111670</v>
      </c>
      <c r="L9" s="87">
        <v>2252104</v>
      </c>
      <c r="M9" s="87">
        <f t="shared" si="2"/>
        <v>224145</v>
      </c>
      <c r="N9" s="87">
        <f t="shared" si="3"/>
        <v>22543</v>
      </c>
      <c r="O9" s="87">
        <v>0</v>
      </c>
      <c r="P9" s="87">
        <v>0</v>
      </c>
      <c r="Q9" s="87">
        <v>0</v>
      </c>
      <c r="R9" s="87">
        <v>22543</v>
      </c>
      <c r="S9" s="87" t="s">
        <v>281</v>
      </c>
      <c r="T9" s="87">
        <v>0</v>
      </c>
      <c r="U9" s="87">
        <v>201602</v>
      </c>
      <c r="V9" s="87">
        <f t="shared" si="4"/>
        <v>3669766</v>
      </c>
      <c r="W9" s="87">
        <f t="shared" si="4"/>
        <v>1216060</v>
      </c>
      <c r="X9" s="87">
        <f t="shared" si="4"/>
        <v>260021</v>
      </c>
      <c r="Y9" s="87">
        <f t="shared" si="4"/>
        <v>0</v>
      </c>
      <c r="Z9" s="87">
        <f t="shared" si="4"/>
        <v>765800</v>
      </c>
      <c r="AA9" s="87">
        <f t="shared" si="4"/>
        <v>78569</v>
      </c>
      <c r="AB9" s="87" t="s">
        <v>199</v>
      </c>
      <c r="AC9" s="87">
        <f t="shared" si="4"/>
        <v>111670</v>
      </c>
      <c r="AD9" s="87">
        <f t="shared" si="4"/>
        <v>2453706</v>
      </c>
    </row>
    <row r="10" spans="1:30" ht="13.5">
      <c r="A10" s="17" t="s">
        <v>9</v>
      </c>
      <c r="B10" s="76" t="s">
        <v>16</v>
      </c>
      <c r="C10" s="77" t="s">
        <v>17</v>
      </c>
      <c r="D10" s="87">
        <f t="shared" si="0"/>
        <v>1824021</v>
      </c>
      <c r="E10" s="87">
        <f t="shared" si="1"/>
        <v>130502</v>
      </c>
      <c r="F10" s="87">
        <v>0</v>
      </c>
      <c r="G10" s="87">
        <v>0</v>
      </c>
      <c r="H10" s="87">
        <v>0</v>
      </c>
      <c r="I10" s="87">
        <v>129873</v>
      </c>
      <c r="J10" s="87" t="s">
        <v>281</v>
      </c>
      <c r="K10" s="87">
        <v>629</v>
      </c>
      <c r="L10" s="87">
        <v>1693519</v>
      </c>
      <c r="M10" s="87">
        <f t="shared" si="2"/>
        <v>208002</v>
      </c>
      <c r="N10" s="87">
        <f t="shared" si="3"/>
        <v>9</v>
      </c>
      <c r="O10" s="87">
        <v>0</v>
      </c>
      <c r="P10" s="87">
        <v>0</v>
      </c>
      <c r="Q10" s="87">
        <v>0</v>
      </c>
      <c r="R10" s="87">
        <v>9</v>
      </c>
      <c r="S10" s="87" t="s">
        <v>281</v>
      </c>
      <c r="T10" s="87">
        <v>0</v>
      </c>
      <c r="U10" s="87">
        <v>207993</v>
      </c>
      <c r="V10" s="87">
        <f t="shared" si="4"/>
        <v>2032023</v>
      </c>
      <c r="W10" s="87">
        <f t="shared" si="4"/>
        <v>130511</v>
      </c>
      <c r="X10" s="87">
        <f t="shared" si="4"/>
        <v>0</v>
      </c>
      <c r="Y10" s="87">
        <f t="shared" si="4"/>
        <v>0</v>
      </c>
      <c r="Z10" s="87">
        <f t="shared" si="4"/>
        <v>0</v>
      </c>
      <c r="AA10" s="87">
        <f t="shared" si="4"/>
        <v>129882</v>
      </c>
      <c r="AB10" s="87" t="s">
        <v>199</v>
      </c>
      <c r="AC10" s="87">
        <f t="shared" si="4"/>
        <v>629</v>
      </c>
      <c r="AD10" s="87">
        <f t="shared" si="4"/>
        <v>1901512</v>
      </c>
    </row>
    <row r="11" spans="1:30" ht="13.5">
      <c r="A11" s="17" t="s">
        <v>9</v>
      </c>
      <c r="B11" s="76" t="s">
        <v>18</v>
      </c>
      <c r="C11" s="77" t="s">
        <v>19</v>
      </c>
      <c r="D11" s="87">
        <f t="shared" si="0"/>
        <v>895147</v>
      </c>
      <c r="E11" s="87">
        <f t="shared" si="1"/>
        <v>37122</v>
      </c>
      <c r="F11" s="87">
        <v>0</v>
      </c>
      <c r="G11" s="87">
        <v>0</v>
      </c>
      <c r="H11" s="87">
        <v>0</v>
      </c>
      <c r="I11" s="87">
        <v>0</v>
      </c>
      <c r="J11" s="87" t="s">
        <v>281</v>
      </c>
      <c r="K11" s="87">
        <v>37122</v>
      </c>
      <c r="L11" s="87">
        <v>858025</v>
      </c>
      <c r="M11" s="87">
        <f t="shared" si="2"/>
        <v>113207</v>
      </c>
      <c r="N11" s="87">
        <f t="shared" si="3"/>
        <v>2885</v>
      </c>
      <c r="O11" s="87">
        <v>0</v>
      </c>
      <c r="P11" s="87">
        <v>0</v>
      </c>
      <c r="Q11" s="87">
        <v>0</v>
      </c>
      <c r="R11" s="87">
        <v>2725</v>
      </c>
      <c r="S11" s="87" t="s">
        <v>281</v>
      </c>
      <c r="T11" s="87">
        <v>160</v>
      </c>
      <c r="U11" s="87">
        <v>110322</v>
      </c>
      <c r="V11" s="87">
        <f t="shared" si="4"/>
        <v>1008354</v>
      </c>
      <c r="W11" s="87">
        <f t="shared" si="4"/>
        <v>40007</v>
      </c>
      <c r="X11" s="87">
        <f t="shared" si="4"/>
        <v>0</v>
      </c>
      <c r="Y11" s="87">
        <f t="shared" si="4"/>
        <v>0</v>
      </c>
      <c r="Z11" s="87">
        <f t="shared" si="4"/>
        <v>0</v>
      </c>
      <c r="AA11" s="87">
        <f t="shared" si="4"/>
        <v>2725</v>
      </c>
      <c r="AB11" s="87" t="s">
        <v>199</v>
      </c>
      <c r="AC11" s="87">
        <f t="shared" si="4"/>
        <v>37282</v>
      </c>
      <c r="AD11" s="87">
        <f t="shared" si="4"/>
        <v>968347</v>
      </c>
    </row>
    <row r="12" spans="1:30" ht="13.5">
      <c r="A12" s="17" t="s">
        <v>9</v>
      </c>
      <c r="B12" s="76" t="s">
        <v>20</v>
      </c>
      <c r="C12" s="77" t="s">
        <v>21</v>
      </c>
      <c r="D12" s="87">
        <f t="shared" si="0"/>
        <v>1944099</v>
      </c>
      <c r="E12" s="87">
        <f t="shared" si="1"/>
        <v>1000993</v>
      </c>
      <c r="F12" s="87">
        <v>287171</v>
      </c>
      <c r="G12" s="87">
        <v>467</v>
      </c>
      <c r="H12" s="87">
        <v>645700</v>
      </c>
      <c r="I12" s="87">
        <v>67655</v>
      </c>
      <c r="J12" s="87" t="s">
        <v>281</v>
      </c>
      <c r="K12" s="87">
        <v>0</v>
      </c>
      <c r="L12" s="87">
        <v>943106</v>
      </c>
      <c r="M12" s="87">
        <f t="shared" si="2"/>
        <v>81853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281</v>
      </c>
      <c r="T12" s="87">
        <v>0</v>
      </c>
      <c r="U12" s="87">
        <v>81853</v>
      </c>
      <c r="V12" s="87">
        <f t="shared" si="4"/>
        <v>2025952</v>
      </c>
      <c r="W12" s="87">
        <f t="shared" si="4"/>
        <v>1000993</v>
      </c>
      <c r="X12" s="87">
        <f t="shared" si="4"/>
        <v>287171</v>
      </c>
      <c r="Y12" s="87">
        <f t="shared" si="4"/>
        <v>467</v>
      </c>
      <c r="Z12" s="87">
        <f t="shared" si="4"/>
        <v>645700</v>
      </c>
      <c r="AA12" s="87">
        <f t="shared" si="4"/>
        <v>67655</v>
      </c>
      <c r="AB12" s="87" t="s">
        <v>199</v>
      </c>
      <c r="AC12" s="87">
        <f t="shared" si="4"/>
        <v>0</v>
      </c>
      <c r="AD12" s="87">
        <f t="shared" si="4"/>
        <v>1024959</v>
      </c>
    </row>
    <row r="13" spans="1:30" ht="13.5">
      <c r="A13" s="17" t="s">
        <v>9</v>
      </c>
      <c r="B13" s="76" t="s">
        <v>22</v>
      </c>
      <c r="C13" s="77" t="s">
        <v>23</v>
      </c>
      <c r="D13" s="87">
        <f t="shared" si="0"/>
        <v>937210</v>
      </c>
      <c r="E13" s="87">
        <f t="shared" si="1"/>
        <v>260</v>
      </c>
      <c r="F13" s="87">
        <v>0</v>
      </c>
      <c r="G13" s="87">
        <v>0</v>
      </c>
      <c r="H13" s="87">
        <v>0</v>
      </c>
      <c r="I13" s="87">
        <v>0</v>
      </c>
      <c r="J13" s="87" t="s">
        <v>281</v>
      </c>
      <c r="K13" s="87">
        <v>260</v>
      </c>
      <c r="L13" s="87">
        <v>936950</v>
      </c>
      <c r="M13" s="87">
        <f t="shared" si="2"/>
        <v>252316</v>
      </c>
      <c r="N13" s="87">
        <f t="shared" si="3"/>
        <v>10</v>
      </c>
      <c r="O13" s="87">
        <v>0</v>
      </c>
      <c r="P13" s="87">
        <v>0</v>
      </c>
      <c r="Q13" s="87">
        <v>0</v>
      </c>
      <c r="R13" s="87">
        <v>0</v>
      </c>
      <c r="S13" s="87" t="s">
        <v>281</v>
      </c>
      <c r="T13" s="87">
        <v>10</v>
      </c>
      <c r="U13" s="87">
        <v>252306</v>
      </c>
      <c r="V13" s="87">
        <f t="shared" si="4"/>
        <v>1189526</v>
      </c>
      <c r="W13" s="87">
        <f t="shared" si="4"/>
        <v>270</v>
      </c>
      <c r="X13" s="87">
        <f t="shared" si="4"/>
        <v>0</v>
      </c>
      <c r="Y13" s="87">
        <f t="shared" si="4"/>
        <v>0</v>
      </c>
      <c r="Z13" s="87">
        <f t="shared" si="4"/>
        <v>0</v>
      </c>
      <c r="AA13" s="87">
        <f t="shared" si="4"/>
        <v>0</v>
      </c>
      <c r="AB13" s="87" t="s">
        <v>199</v>
      </c>
      <c r="AC13" s="87">
        <f t="shared" si="4"/>
        <v>270</v>
      </c>
      <c r="AD13" s="87">
        <f t="shared" si="4"/>
        <v>1189256</v>
      </c>
    </row>
    <row r="14" spans="1:30" ht="13.5">
      <c r="A14" s="17" t="s">
        <v>9</v>
      </c>
      <c r="B14" s="76" t="s">
        <v>24</v>
      </c>
      <c r="C14" s="77" t="s">
        <v>25</v>
      </c>
      <c r="D14" s="87">
        <f t="shared" si="0"/>
        <v>1233115</v>
      </c>
      <c r="E14" s="87">
        <f t="shared" si="1"/>
        <v>2592</v>
      </c>
      <c r="F14" s="87">
        <v>0</v>
      </c>
      <c r="G14" s="87">
        <v>0</v>
      </c>
      <c r="H14" s="87">
        <v>0</v>
      </c>
      <c r="I14" s="87">
        <v>2399</v>
      </c>
      <c r="J14" s="87" t="s">
        <v>281</v>
      </c>
      <c r="K14" s="87">
        <v>193</v>
      </c>
      <c r="L14" s="87">
        <v>1230523</v>
      </c>
      <c r="M14" s="87">
        <f t="shared" si="2"/>
        <v>144750</v>
      </c>
      <c r="N14" s="87">
        <f t="shared" si="3"/>
        <v>26050</v>
      </c>
      <c r="O14" s="87">
        <v>1486</v>
      </c>
      <c r="P14" s="87">
        <v>682</v>
      </c>
      <c r="Q14" s="87">
        <v>0</v>
      </c>
      <c r="R14" s="87">
        <v>23882</v>
      </c>
      <c r="S14" s="87" t="s">
        <v>281</v>
      </c>
      <c r="T14" s="87">
        <v>0</v>
      </c>
      <c r="U14" s="87">
        <v>118700</v>
      </c>
      <c r="V14" s="87">
        <f t="shared" si="4"/>
        <v>1377865</v>
      </c>
      <c r="W14" s="87">
        <f t="shared" si="4"/>
        <v>28642</v>
      </c>
      <c r="X14" s="87">
        <f t="shared" si="4"/>
        <v>1486</v>
      </c>
      <c r="Y14" s="87">
        <f t="shared" si="4"/>
        <v>682</v>
      </c>
      <c r="Z14" s="87">
        <f t="shared" si="4"/>
        <v>0</v>
      </c>
      <c r="AA14" s="87">
        <f t="shared" si="4"/>
        <v>26281</v>
      </c>
      <c r="AB14" s="87" t="s">
        <v>199</v>
      </c>
      <c r="AC14" s="87">
        <f t="shared" si="4"/>
        <v>193</v>
      </c>
      <c r="AD14" s="87">
        <f t="shared" si="4"/>
        <v>1349223</v>
      </c>
    </row>
    <row r="15" spans="1:30" ht="13.5">
      <c r="A15" s="17" t="s">
        <v>9</v>
      </c>
      <c r="B15" s="76" t="s">
        <v>26</v>
      </c>
      <c r="C15" s="77" t="s">
        <v>27</v>
      </c>
      <c r="D15" s="87">
        <f t="shared" si="0"/>
        <v>782843</v>
      </c>
      <c r="E15" s="87">
        <f t="shared" si="1"/>
        <v>57565</v>
      </c>
      <c r="F15" s="87">
        <v>0</v>
      </c>
      <c r="G15" s="87">
        <v>0</v>
      </c>
      <c r="H15" s="87">
        <v>0</v>
      </c>
      <c r="I15" s="87">
        <v>52803</v>
      </c>
      <c r="J15" s="87" t="s">
        <v>281</v>
      </c>
      <c r="K15" s="87">
        <v>4762</v>
      </c>
      <c r="L15" s="87">
        <v>725278</v>
      </c>
      <c r="M15" s="87">
        <f t="shared" si="2"/>
        <v>119679</v>
      </c>
      <c r="N15" s="87">
        <f t="shared" si="3"/>
        <v>21795</v>
      </c>
      <c r="O15" s="87">
        <v>0</v>
      </c>
      <c r="P15" s="87">
        <v>0</v>
      </c>
      <c r="Q15" s="87">
        <v>0</v>
      </c>
      <c r="R15" s="87">
        <v>21795</v>
      </c>
      <c r="S15" s="87" t="s">
        <v>281</v>
      </c>
      <c r="T15" s="87">
        <v>0</v>
      </c>
      <c r="U15" s="87">
        <v>97884</v>
      </c>
      <c r="V15" s="87">
        <f t="shared" si="4"/>
        <v>902522</v>
      </c>
      <c r="W15" s="87">
        <f t="shared" si="4"/>
        <v>79360</v>
      </c>
      <c r="X15" s="87">
        <f t="shared" si="4"/>
        <v>0</v>
      </c>
      <c r="Y15" s="87">
        <f t="shared" si="4"/>
        <v>0</v>
      </c>
      <c r="Z15" s="87">
        <f t="shared" si="4"/>
        <v>0</v>
      </c>
      <c r="AA15" s="87">
        <f t="shared" si="4"/>
        <v>74598</v>
      </c>
      <c r="AB15" s="87" t="s">
        <v>199</v>
      </c>
      <c r="AC15" s="87">
        <f t="shared" si="4"/>
        <v>4762</v>
      </c>
      <c r="AD15" s="87">
        <f t="shared" si="4"/>
        <v>823162</v>
      </c>
    </row>
    <row r="16" spans="1:30" ht="13.5">
      <c r="A16" s="17" t="s">
        <v>9</v>
      </c>
      <c r="B16" s="76" t="s">
        <v>28</v>
      </c>
      <c r="C16" s="77" t="s">
        <v>29</v>
      </c>
      <c r="D16" s="87">
        <f t="shared" si="0"/>
        <v>2124045</v>
      </c>
      <c r="E16" s="87">
        <f t="shared" si="1"/>
        <v>415586</v>
      </c>
      <c r="F16" s="87">
        <v>108405</v>
      </c>
      <c r="G16" s="87">
        <v>0</v>
      </c>
      <c r="H16" s="87">
        <v>0</v>
      </c>
      <c r="I16" s="87">
        <v>226264</v>
      </c>
      <c r="J16" s="87" t="s">
        <v>281</v>
      </c>
      <c r="K16" s="87">
        <v>80917</v>
      </c>
      <c r="L16" s="87">
        <v>1708459</v>
      </c>
      <c r="M16" s="87">
        <f t="shared" si="2"/>
        <v>242503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281</v>
      </c>
      <c r="T16" s="87">
        <v>0</v>
      </c>
      <c r="U16" s="87">
        <v>242503</v>
      </c>
      <c r="V16" s="87">
        <f t="shared" si="4"/>
        <v>2366548</v>
      </c>
      <c r="W16" s="87">
        <f t="shared" si="4"/>
        <v>415586</v>
      </c>
      <c r="X16" s="87">
        <f t="shared" si="4"/>
        <v>108405</v>
      </c>
      <c r="Y16" s="87">
        <f t="shared" si="4"/>
        <v>0</v>
      </c>
      <c r="Z16" s="87">
        <f t="shared" si="4"/>
        <v>0</v>
      </c>
      <c r="AA16" s="87">
        <f t="shared" si="4"/>
        <v>226264</v>
      </c>
      <c r="AB16" s="87" t="s">
        <v>199</v>
      </c>
      <c r="AC16" s="87">
        <f t="shared" si="4"/>
        <v>80917</v>
      </c>
      <c r="AD16" s="87">
        <f t="shared" si="4"/>
        <v>1950962</v>
      </c>
    </row>
    <row r="17" spans="1:30" ht="13.5">
      <c r="A17" s="17" t="s">
        <v>9</v>
      </c>
      <c r="B17" s="76" t="s">
        <v>30</v>
      </c>
      <c r="C17" s="77" t="s">
        <v>31</v>
      </c>
      <c r="D17" s="87">
        <f t="shared" si="0"/>
        <v>844316</v>
      </c>
      <c r="E17" s="87">
        <f t="shared" si="1"/>
        <v>27799</v>
      </c>
      <c r="F17" s="87">
        <v>0</v>
      </c>
      <c r="G17" s="87">
        <v>0</v>
      </c>
      <c r="H17" s="87">
        <v>0</v>
      </c>
      <c r="I17" s="87">
        <v>3849</v>
      </c>
      <c r="J17" s="87" t="s">
        <v>281</v>
      </c>
      <c r="K17" s="87">
        <v>23950</v>
      </c>
      <c r="L17" s="87">
        <v>816517</v>
      </c>
      <c r="M17" s="87">
        <f t="shared" si="2"/>
        <v>143199</v>
      </c>
      <c r="N17" s="87">
        <f t="shared" si="3"/>
        <v>21573</v>
      </c>
      <c r="O17" s="87">
        <v>0</v>
      </c>
      <c r="P17" s="87">
        <v>0</v>
      </c>
      <c r="Q17" s="87">
        <v>0</v>
      </c>
      <c r="R17" s="87">
        <v>1291</v>
      </c>
      <c r="S17" s="87" t="s">
        <v>281</v>
      </c>
      <c r="T17" s="87">
        <v>20282</v>
      </c>
      <c r="U17" s="87">
        <v>121626</v>
      </c>
      <c r="V17" s="87">
        <f t="shared" si="4"/>
        <v>987515</v>
      </c>
      <c r="W17" s="87">
        <f t="shared" si="4"/>
        <v>49372</v>
      </c>
      <c r="X17" s="87">
        <f t="shared" si="4"/>
        <v>0</v>
      </c>
      <c r="Y17" s="87">
        <f t="shared" si="4"/>
        <v>0</v>
      </c>
      <c r="Z17" s="87">
        <f t="shared" si="4"/>
        <v>0</v>
      </c>
      <c r="AA17" s="87">
        <f t="shared" si="4"/>
        <v>5140</v>
      </c>
      <c r="AB17" s="87" t="s">
        <v>199</v>
      </c>
      <c r="AC17" s="87">
        <f t="shared" si="4"/>
        <v>44232</v>
      </c>
      <c r="AD17" s="87">
        <f t="shared" si="4"/>
        <v>938143</v>
      </c>
    </row>
    <row r="18" spans="1:30" ht="13.5">
      <c r="A18" s="17" t="s">
        <v>9</v>
      </c>
      <c r="B18" s="76" t="s">
        <v>32</v>
      </c>
      <c r="C18" s="77" t="s">
        <v>33</v>
      </c>
      <c r="D18" s="87">
        <f t="shared" si="0"/>
        <v>796285</v>
      </c>
      <c r="E18" s="87">
        <f t="shared" si="1"/>
        <v>338</v>
      </c>
      <c r="F18" s="87">
        <v>0</v>
      </c>
      <c r="G18" s="87">
        <v>0</v>
      </c>
      <c r="H18" s="87">
        <v>0</v>
      </c>
      <c r="I18" s="87">
        <v>0</v>
      </c>
      <c r="J18" s="87" t="s">
        <v>281</v>
      </c>
      <c r="K18" s="87">
        <v>338</v>
      </c>
      <c r="L18" s="87">
        <v>795947</v>
      </c>
      <c r="M18" s="87">
        <f t="shared" si="2"/>
        <v>490413</v>
      </c>
      <c r="N18" s="87">
        <f t="shared" si="3"/>
        <v>325167</v>
      </c>
      <c r="O18" s="87">
        <v>0</v>
      </c>
      <c r="P18" s="87">
        <v>0</v>
      </c>
      <c r="Q18" s="87">
        <v>0</v>
      </c>
      <c r="R18" s="87">
        <v>325040</v>
      </c>
      <c r="S18" s="87" t="s">
        <v>281</v>
      </c>
      <c r="T18" s="87">
        <v>127</v>
      </c>
      <c r="U18" s="87">
        <v>165246</v>
      </c>
      <c r="V18" s="87">
        <f aca="true" t="shared" si="5" ref="V18:V49">D18+M18</f>
        <v>1286698</v>
      </c>
      <c r="W18" s="87">
        <f aca="true" t="shared" si="6" ref="W18:W49">E18+N18</f>
        <v>325505</v>
      </c>
      <c r="X18" s="87">
        <f aca="true" t="shared" si="7" ref="X18:X49">F18+O18</f>
        <v>0</v>
      </c>
      <c r="Y18" s="87">
        <f aca="true" t="shared" si="8" ref="Y18:Y49">G18+P18</f>
        <v>0</v>
      </c>
      <c r="Z18" s="87">
        <f aca="true" t="shared" si="9" ref="Z18:Z49">H18+Q18</f>
        <v>0</v>
      </c>
      <c r="AA18" s="87">
        <f aca="true" t="shared" si="10" ref="AA18:AA49">I18+R18</f>
        <v>325040</v>
      </c>
      <c r="AB18" s="87" t="s">
        <v>199</v>
      </c>
      <c r="AC18" s="87">
        <f aca="true" t="shared" si="11" ref="AC18:AC48">K18+T18</f>
        <v>465</v>
      </c>
      <c r="AD18" s="87">
        <f aca="true" t="shared" si="12" ref="AD18:AD48">L18+U18</f>
        <v>961193</v>
      </c>
    </row>
    <row r="19" spans="1:30" ht="13.5">
      <c r="A19" s="17" t="s">
        <v>9</v>
      </c>
      <c r="B19" s="76" t="s">
        <v>34</v>
      </c>
      <c r="C19" s="77" t="s">
        <v>35</v>
      </c>
      <c r="D19" s="87">
        <f t="shared" si="0"/>
        <v>1022977</v>
      </c>
      <c r="E19" s="87">
        <f t="shared" si="1"/>
        <v>20120</v>
      </c>
      <c r="F19" s="87">
        <v>0</v>
      </c>
      <c r="G19" s="87">
        <v>0</v>
      </c>
      <c r="H19" s="87">
        <v>0</v>
      </c>
      <c r="I19" s="87">
        <v>20120</v>
      </c>
      <c r="J19" s="87" t="s">
        <v>281</v>
      </c>
      <c r="K19" s="87">
        <v>0</v>
      </c>
      <c r="L19" s="87">
        <v>1002857</v>
      </c>
      <c r="M19" s="87">
        <f t="shared" si="2"/>
        <v>170333</v>
      </c>
      <c r="N19" s="87">
        <f t="shared" si="3"/>
        <v>3</v>
      </c>
      <c r="O19" s="87">
        <v>0</v>
      </c>
      <c r="P19" s="87">
        <v>0</v>
      </c>
      <c r="Q19" s="87">
        <v>0</v>
      </c>
      <c r="R19" s="87">
        <v>3</v>
      </c>
      <c r="S19" s="87" t="s">
        <v>281</v>
      </c>
      <c r="T19" s="87">
        <v>0</v>
      </c>
      <c r="U19" s="87">
        <v>170330</v>
      </c>
      <c r="V19" s="87">
        <f t="shared" si="5"/>
        <v>1193310</v>
      </c>
      <c r="W19" s="87">
        <f t="shared" si="6"/>
        <v>20123</v>
      </c>
      <c r="X19" s="87">
        <f t="shared" si="7"/>
        <v>0</v>
      </c>
      <c r="Y19" s="87">
        <f t="shared" si="8"/>
        <v>0</v>
      </c>
      <c r="Z19" s="87">
        <f t="shared" si="9"/>
        <v>0</v>
      </c>
      <c r="AA19" s="87">
        <f t="shared" si="10"/>
        <v>20123</v>
      </c>
      <c r="AB19" s="87" t="s">
        <v>199</v>
      </c>
      <c r="AC19" s="87">
        <f t="shared" si="11"/>
        <v>0</v>
      </c>
      <c r="AD19" s="87">
        <f t="shared" si="12"/>
        <v>1173187</v>
      </c>
    </row>
    <row r="20" spans="1:30" ht="13.5">
      <c r="A20" s="17" t="s">
        <v>9</v>
      </c>
      <c r="B20" s="76" t="s">
        <v>36</v>
      </c>
      <c r="C20" s="77" t="s">
        <v>37</v>
      </c>
      <c r="D20" s="87">
        <f t="shared" si="0"/>
        <v>885922</v>
      </c>
      <c r="E20" s="87">
        <f t="shared" si="1"/>
        <v>7936</v>
      </c>
      <c r="F20" s="87">
        <v>0</v>
      </c>
      <c r="G20" s="87">
        <v>0</v>
      </c>
      <c r="H20" s="87">
        <v>0</v>
      </c>
      <c r="I20" s="87">
        <v>3162</v>
      </c>
      <c r="J20" s="87" t="s">
        <v>281</v>
      </c>
      <c r="K20" s="87">
        <v>4774</v>
      </c>
      <c r="L20" s="87">
        <v>877986</v>
      </c>
      <c r="M20" s="87">
        <f t="shared" si="2"/>
        <v>391236</v>
      </c>
      <c r="N20" s="87">
        <f t="shared" si="3"/>
        <v>73951</v>
      </c>
      <c r="O20" s="87">
        <v>0</v>
      </c>
      <c r="P20" s="87">
        <v>0</v>
      </c>
      <c r="Q20" s="87">
        <v>0</v>
      </c>
      <c r="R20" s="87">
        <v>73951</v>
      </c>
      <c r="S20" s="87" t="s">
        <v>281</v>
      </c>
      <c r="T20" s="87">
        <v>0</v>
      </c>
      <c r="U20" s="87">
        <v>317285</v>
      </c>
      <c r="V20" s="87">
        <f t="shared" si="5"/>
        <v>1277158</v>
      </c>
      <c r="W20" s="87">
        <f t="shared" si="6"/>
        <v>81887</v>
      </c>
      <c r="X20" s="87">
        <f t="shared" si="7"/>
        <v>0</v>
      </c>
      <c r="Y20" s="87">
        <f t="shared" si="8"/>
        <v>0</v>
      </c>
      <c r="Z20" s="87">
        <f t="shared" si="9"/>
        <v>0</v>
      </c>
      <c r="AA20" s="87">
        <f t="shared" si="10"/>
        <v>77113</v>
      </c>
      <c r="AB20" s="87" t="s">
        <v>199</v>
      </c>
      <c r="AC20" s="87">
        <f t="shared" si="11"/>
        <v>4774</v>
      </c>
      <c r="AD20" s="87">
        <f t="shared" si="12"/>
        <v>1195271</v>
      </c>
    </row>
    <row r="21" spans="1:30" ht="13.5">
      <c r="A21" s="17" t="s">
        <v>9</v>
      </c>
      <c r="B21" s="76" t="s">
        <v>38</v>
      </c>
      <c r="C21" s="77" t="s">
        <v>39</v>
      </c>
      <c r="D21" s="87">
        <f t="shared" si="0"/>
        <v>1942679</v>
      </c>
      <c r="E21" s="87">
        <f t="shared" si="1"/>
        <v>54205</v>
      </c>
      <c r="F21" s="87">
        <v>0</v>
      </c>
      <c r="G21" s="87">
        <v>410</v>
      </c>
      <c r="H21" s="87">
        <v>0</v>
      </c>
      <c r="I21" s="87">
        <v>37768</v>
      </c>
      <c r="J21" s="87" t="s">
        <v>281</v>
      </c>
      <c r="K21" s="87">
        <v>16027</v>
      </c>
      <c r="L21" s="87">
        <v>1888474</v>
      </c>
      <c r="M21" s="87">
        <f t="shared" si="2"/>
        <v>291987</v>
      </c>
      <c r="N21" s="87">
        <f t="shared" si="3"/>
        <v>4649</v>
      </c>
      <c r="O21" s="87">
        <v>0</v>
      </c>
      <c r="P21" s="87">
        <v>0</v>
      </c>
      <c r="Q21" s="87">
        <v>0</v>
      </c>
      <c r="R21" s="87">
        <v>0</v>
      </c>
      <c r="S21" s="87" t="s">
        <v>281</v>
      </c>
      <c r="T21" s="87">
        <v>4649</v>
      </c>
      <c r="U21" s="87">
        <v>287338</v>
      </c>
      <c r="V21" s="87">
        <f t="shared" si="5"/>
        <v>2234666</v>
      </c>
      <c r="W21" s="87">
        <f t="shared" si="6"/>
        <v>58854</v>
      </c>
      <c r="X21" s="87">
        <f t="shared" si="7"/>
        <v>0</v>
      </c>
      <c r="Y21" s="87">
        <f t="shared" si="8"/>
        <v>410</v>
      </c>
      <c r="Z21" s="87">
        <f t="shared" si="9"/>
        <v>0</v>
      </c>
      <c r="AA21" s="87">
        <f t="shared" si="10"/>
        <v>37768</v>
      </c>
      <c r="AB21" s="87" t="s">
        <v>199</v>
      </c>
      <c r="AC21" s="87">
        <f t="shared" si="11"/>
        <v>20676</v>
      </c>
      <c r="AD21" s="87">
        <f t="shared" si="12"/>
        <v>2175812</v>
      </c>
    </row>
    <row r="22" spans="1:30" ht="13.5">
      <c r="A22" s="17" t="s">
        <v>9</v>
      </c>
      <c r="B22" s="76" t="s">
        <v>40</v>
      </c>
      <c r="C22" s="77" t="s">
        <v>41</v>
      </c>
      <c r="D22" s="87">
        <f t="shared" si="0"/>
        <v>340077</v>
      </c>
      <c r="E22" s="87">
        <f t="shared" si="1"/>
        <v>10679</v>
      </c>
      <c r="F22" s="87">
        <v>0</v>
      </c>
      <c r="G22" s="87">
        <v>0</v>
      </c>
      <c r="H22" s="87">
        <v>0</v>
      </c>
      <c r="I22" s="87">
        <v>1433</v>
      </c>
      <c r="J22" s="87" t="s">
        <v>281</v>
      </c>
      <c r="K22" s="87">
        <v>9246</v>
      </c>
      <c r="L22" s="87">
        <v>329398</v>
      </c>
      <c r="M22" s="87">
        <f t="shared" si="2"/>
        <v>290450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281</v>
      </c>
      <c r="T22" s="87">
        <v>0</v>
      </c>
      <c r="U22" s="87">
        <v>290450</v>
      </c>
      <c r="V22" s="87">
        <f t="shared" si="5"/>
        <v>630527</v>
      </c>
      <c r="W22" s="87">
        <f t="shared" si="6"/>
        <v>10679</v>
      </c>
      <c r="X22" s="87">
        <f t="shared" si="7"/>
        <v>0</v>
      </c>
      <c r="Y22" s="87">
        <f t="shared" si="8"/>
        <v>0</v>
      </c>
      <c r="Z22" s="87">
        <f t="shared" si="9"/>
        <v>0</v>
      </c>
      <c r="AA22" s="87">
        <f t="shared" si="10"/>
        <v>1433</v>
      </c>
      <c r="AB22" s="87" t="s">
        <v>199</v>
      </c>
      <c r="AC22" s="87">
        <f t="shared" si="11"/>
        <v>9246</v>
      </c>
      <c r="AD22" s="87">
        <f t="shared" si="12"/>
        <v>619848</v>
      </c>
    </row>
    <row r="23" spans="1:30" ht="13.5">
      <c r="A23" s="17" t="s">
        <v>9</v>
      </c>
      <c r="B23" s="76" t="s">
        <v>42</v>
      </c>
      <c r="C23" s="77" t="s">
        <v>43</v>
      </c>
      <c r="D23" s="87">
        <f t="shared" si="0"/>
        <v>257536</v>
      </c>
      <c r="E23" s="87">
        <f t="shared" si="1"/>
        <v>1284</v>
      </c>
      <c r="F23" s="87">
        <v>0</v>
      </c>
      <c r="G23" s="87">
        <v>0</v>
      </c>
      <c r="H23" s="87">
        <v>0</v>
      </c>
      <c r="I23" s="87">
        <v>1167</v>
      </c>
      <c r="J23" s="87" t="s">
        <v>281</v>
      </c>
      <c r="K23" s="87">
        <v>117</v>
      </c>
      <c r="L23" s="87">
        <v>256252</v>
      </c>
      <c r="M23" s="87">
        <f t="shared" si="2"/>
        <v>49284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281</v>
      </c>
      <c r="T23" s="87">
        <v>0</v>
      </c>
      <c r="U23" s="87">
        <v>49284</v>
      </c>
      <c r="V23" s="87">
        <f t="shared" si="5"/>
        <v>306820</v>
      </c>
      <c r="W23" s="87">
        <f t="shared" si="6"/>
        <v>1284</v>
      </c>
      <c r="X23" s="87">
        <f t="shared" si="7"/>
        <v>0</v>
      </c>
      <c r="Y23" s="87">
        <f t="shared" si="8"/>
        <v>0</v>
      </c>
      <c r="Z23" s="87">
        <f t="shared" si="9"/>
        <v>0</v>
      </c>
      <c r="AA23" s="87">
        <f t="shared" si="10"/>
        <v>1167</v>
      </c>
      <c r="AB23" s="87" t="s">
        <v>199</v>
      </c>
      <c r="AC23" s="87">
        <f t="shared" si="11"/>
        <v>117</v>
      </c>
      <c r="AD23" s="87">
        <f t="shared" si="12"/>
        <v>305536</v>
      </c>
    </row>
    <row r="24" spans="1:30" ht="13.5">
      <c r="A24" s="17" t="s">
        <v>9</v>
      </c>
      <c r="B24" s="76" t="s">
        <v>44</v>
      </c>
      <c r="C24" s="77" t="s">
        <v>45</v>
      </c>
      <c r="D24" s="87">
        <f t="shared" si="0"/>
        <v>2772692</v>
      </c>
      <c r="E24" s="87">
        <f t="shared" si="1"/>
        <v>387150</v>
      </c>
      <c r="F24" s="87">
        <v>375337</v>
      </c>
      <c r="G24" s="87">
        <v>0</v>
      </c>
      <c r="H24" s="87">
        <v>0</v>
      </c>
      <c r="I24" s="87">
        <v>10984</v>
      </c>
      <c r="J24" s="87" t="s">
        <v>281</v>
      </c>
      <c r="K24" s="87">
        <v>829</v>
      </c>
      <c r="L24" s="87">
        <v>2385542</v>
      </c>
      <c r="M24" s="87">
        <f t="shared" si="2"/>
        <v>159487</v>
      </c>
      <c r="N24" s="87">
        <f t="shared" si="3"/>
        <v>4081</v>
      </c>
      <c r="O24" s="87">
        <v>0</v>
      </c>
      <c r="P24" s="87">
        <v>0</v>
      </c>
      <c r="Q24" s="87">
        <v>0</v>
      </c>
      <c r="R24" s="87">
        <v>4071</v>
      </c>
      <c r="S24" s="87" t="s">
        <v>281</v>
      </c>
      <c r="T24" s="87">
        <v>10</v>
      </c>
      <c r="U24" s="87">
        <v>155406</v>
      </c>
      <c r="V24" s="87">
        <f t="shared" si="5"/>
        <v>2932179</v>
      </c>
      <c r="W24" s="87">
        <f t="shared" si="6"/>
        <v>391231</v>
      </c>
      <c r="X24" s="87">
        <f t="shared" si="7"/>
        <v>375337</v>
      </c>
      <c r="Y24" s="87">
        <f t="shared" si="8"/>
        <v>0</v>
      </c>
      <c r="Z24" s="87">
        <f t="shared" si="9"/>
        <v>0</v>
      </c>
      <c r="AA24" s="87">
        <f t="shared" si="10"/>
        <v>15055</v>
      </c>
      <c r="AB24" s="87" t="s">
        <v>199</v>
      </c>
      <c r="AC24" s="87">
        <f t="shared" si="11"/>
        <v>839</v>
      </c>
      <c r="AD24" s="87">
        <f t="shared" si="12"/>
        <v>2540948</v>
      </c>
    </row>
    <row r="25" spans="1:30" ht="13.5">
      <c r="A25" s="17" t="s">
        <v>9</v>
      </c>
      <c r="B25" s="76" t="s">
        <v>46</v>
      </c>
      <c r="C25" s="77" t="s">
        <v>47</v>
      </c>
      <c r="D25" s="87">
        <f t="shared" si="0"/>
        <v>389898</v>
      </c>
      <c r="E25" s="87">
        <f t="shared" si="1"/>
        <v>26845</v>
      </c>
      <c r="F25" s="87">
        <v>0</v>
      </c>
      <c r="G25" s="87">
        <v>0</v>
      </c>
      <c r="H25" s="87">
        <v>0</v>
      </c>
      <c r="I25" s="87">
        <v>25235</v>
      </c>
      <c r="J25" s="87" t="s">
        <v>281</v>
      </c>
      <c r="K25" s="87">
        <v>1610</v>
      </c>
      <c r="L25" s="87">
        <v>363053</v>
      </c>
      <c r="M25" s="87">
        <f t="shared" si="2"/>
        <v>76048</v>
      </c>
      <c r="N25" s="87">
        <f t="shared" si="3"/>
        <v>1648</v>
      </c>
      <c r="O25" s="87">
        <v>0</v>
      </c>
      <c r="P25" s="87">
        <v>0</v>
      </c>
      <c r="Q25" s="87">
        <v>0</v>
      </c>
      <c r="R25" s="87">
        <v>0</v>
      </c>
      <c r="S25" s="87" t="s">
        <v>281</v>
      </c>
      <c r="T25" s="87">
        <v>1648</v>
      </c>
      <c r="U25" s="87">
        <v>74400</v>
      </c>
      <c r="V25" s="87">
        <f t="shared" si="5"/>
        <v>465946</v>
      </c>
      <c r="W25" s="87">
        <f t="shared" si="6"/>
        <v>28493</v>
      </c>
      <c r="X25" s="87">
        <f t="shared" si="7"/>
        <v>0</v>
      </c>
      <c r="Y25" s="87">
        <f t="shared" si="8"/>
        <v>0</v>
      </c>
      <c r="Z25" s="87">
        <f t="shared" si="9"/>
        <v>0</v>
      </c>
      <c r="AA25" s="87">
        <f t="shared" si="10"/>
        <v>25235</v>
      </c>
      <c r="AB25" s="87" t="s">
        <v>199</v>
      </c>
      <c r="AC25" s="87">
        <f t="shared" si="11"/>
        <v>3258</v>
      </c>
      <c r="AD25" s="87">
        <f t="shared" si="12"/>
        <v>437453</v>
      </c>
    </row>
    <row r="26" spans="1:30" ht="13.5">
      <c r="A26" s="17" t="s">
        <v>9</v>
      </c>
      <c r="B26" s="76" t="s">
        <v>48</v>
      </c>
      <c r="C26" s="77" t="s">
        <v>49</v>
      </c>
      <c r="D26" s="87">
        <f t="shared" si="0"/>
        <v>699493</v>
      </c>
      <c r="E26" s="87">
        <f t="shared" si="1"/>
        <v>190333</v>
      </c>
      <c r="F26" s="87">
        <v>32200</v>
      </c>
      <c r="G26" s="87">
        <v>5228</v>
      </c>
      <c r="H26" s="87">
        <v>111800</v>
      </c>
      <c r="I26" s="87">
        <v>35194</v>
      </c>
      <c r="J26" s="87" t="s">
        <v>281</v>
      </c>
      <c r="K26" s="87">
        <v>5911</v>
      </c>
      <c r="L26" s="87">
        <v>509160</v>
      </c>
      <c r="M26" s="87">
        <f t="shared" si="2"/>
        <v>151454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281</v>
      </c>
      <c r="T26" s="87">
        <v>0</v>
      </c>
      <c r="U26" s="87">
        <v>151454</v>
      </c>
      <c r="V26" s="87">
        <f t="shared" si="5"/>
        <v>850947</v>
      </c>
      <c r="W26" s="87">
        <f t="shared" si="6"/>
        <v>190333</v>
      </c>
      <c r="X26" s="87">
        <f t="shared" si="7"/>
        <v>32200</v>
      </c>
      <c r="Y26" s="87">
        <f t="shared" si="8"/>
        <v>5228</v>
      </c>
      <c r="Z26" s="87">
        <f t="shared" si="9"/>
        <v>111800</v>
      </c>
      <c r="AA26" s="87">
        <f t="shared" si="10"/>
        <v>35194</v>
      </c>
      <c r="AB26" s="87" t="s">
        <v>199</v>
      </c>
      <c r="AC26" s="87">
        <f t="shared" si="11"/>
        <v>5911</v>
      </c>
      <c r="AD26" s="87">
        <f t="shared" si="12"/>
        <v>660614</v>
      </c>
    </row>
    <row r="27" spans="1:30" ht="13.5">
      <c r="A27" s="17" t="s">
        <v>9</v>
      </c>
      <c r="B27" s="76" t="s">
        <v>50</v>
      </c>
      <c r="C27" s="77" t="s">
        <v>51</v>
      </c>
      <c r="D27" s="87">
        <f t="shared" si="0"/>
        <v>1084997</v>
      </c>
      <c r="E27" s="87">
        <f t="shared" si="1"/>
        <v>428102</v>
      </c>
      <c r="F27" s="87">
        <v>0</v>
      </c>
      <c r="G27" s="87">
        <v>0</v>
      </c>
      <c r="H27" s="87">
        <v>0</v>
      </c>
      <c r="I27" s="87">
        <v>65389</v>
      </c>
      <c r="J27" s="87" t="s">
        <v>281</v>
      </c>
      <c r="K27" s="87">
        <v>362713</v>
      </c>
      <c r="L27" s="87">
        <v>656895</v>
      </c>
      <c r="M27" s="87">
        <f t="shared" si="2"/>
        <v>153539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281</v>
      </c>
      <c r="T27" s="87">
        <v>0</v>
      </c>
      <c r="U27" s="87">
        <v>153539</v>
      </c>
      <c r="V27" s="87">
        <f t="shared" si="5"/>
        <v>1238536</v>
      </c>
      <c r="W27" s="87">
        <f t="shared" si="6"/>
        <v>428102</v>
      </c>
      <c r="X27" s="87">
        <f t="shared" si="7"/>
        <v>0</v>
      </c>
      <c r="Y27" s="87">
        <f t="shared" si="8"/>
        <v>0</v>
      </c>
      <c r="Z27" s="87">
        <f t="shared" si="9"/>
        <v>0</v>
      </c>
      <c r="AA27" s="87">
        <f t="shared" si="10"/>
        <v>65389</v>
      </c>
      <c r="AB27" s="87" t="s">
        <v>199</v>
      </c>
      <c r="AC27" s="87">
        <f t="shared" si="11"/>
        <v>362713</v>
      </c>
      <c r="AD27" s="87">
        <f t="shared" si="12"/>
        <v>810434</v>
      </c>
    </row>
    <row r="28" spans="1:30" ht="13.5">
      <c r="A28" s="17" t="s">
        <v>9</v>
      </c>
      <c r="B28" s="76" t="s">
        <v>52</v>
      </c>
      <c r="C28" s="77" t="s">
        <v>53</v>
      </c>
      <c r="D28" s="87">
        <f t="shared" si="0"/>
        <v>325466</v>
      </c>
      <c r="E28" s="87">
        <f t="shared" si="1"/>
        <v>13214</v>
      </c>
      <c r="F28" s="87">
        <v>0</v>
      </c>
      <c r="G28" s="87">
        <v>0</v>
      </c>
      <c r="H28" s="87">
        <v>0</v>
      </c>
      <c r="I28" s="87">
        <v>10076</v>
      </c>
      <c r="J28" s="87" t="s">
        <v>281</v>
      </c>
      <c r="K28" s="87">
        <v>3138</v>
      </c>
      <c r="L28" s="87">
        <v>312252</v>
      </c>
      <c r="M28" s="87">
        <f t="shared" si="2"/>
        <v>61959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281</v>
      </c>
      <c r="T28" s="87">
        <v>0</v>
      </c>
      <c r="U28" s="87">
        <v>61959</v>
      </c>
      <c r="V28" s="87">
        <f t="shared" si="5"/>
        <v>387425</v>
      </c>
      <c r="W28" s="87">
        <f t="shared" si="6"/>
        <v>13214</v>
      </c>
      <c r="X28" s="87">
        <f t="shared" si="7"/>
        <v>0</v>
      </c>
      <c r="Y28" s="87">
        <f t="shared" si="8"/>
        <v>0</v>
      </c>
      <c r="Z28" s="87">
        <f t="shared" si="9"/>
        <v>0</v>
      </c>
      <c r="AA28" s="87">
        <f t="shared" si="10"/>
        <v>10076</v>
      </c>
      <c r="AB28" s="87" t="s">
        <v>199</v>
      </c>
      <c r="AC28" s="87">
        <f t="shared" si="11"/>
        <v>3138</v>
      </c>
      <c r="AD28" s="87">
        <f t="shared" si="12"/>
        <v>374211</v>
      </c>
    </row>
    <row r="29" spans="1:30" ht="13.5">
      <c r="A29" s="17" t="s">
        <v>9</v>
      </c>
      <c r="B29" s="76" t="s">
        <v>54</v>
      </c>
      <c r="C29" s="77" t="s">
        <v>55</v>
      </c>
      <c r="D29" s="87">
        <f t="shared" si="0"/>
        <v>178935</v>
      </c>
      <c r="E29" s="87">
        <f t="shared" si="1"/>
        <v>65524</v>
      </c>
      <c r="F29" s="87">
        <v>0</v>
      </c>
      <c r="G29" s="87">
        <v>1946</v>
      </c>
      <c r="H29" s="87">
        <v>0</v>
      </c>
      <c r="I29" s="87">
        <v>4342</v>
      </c>
      <c r="J29" s="87" t="s">
        <v>281</v>
      </c>
      <c r="K29" s="87">
        <v>59236</v>
      </c>
      <c r="L29" s="87">
        <v>113411</v>
      </c>
      <c r="M29" s="87">
        <f t="shared" si="2"/>
        <v>34052</v>
      </c>
      <c r="N29" s="87">
        <f t="shared" si="3"/>
        <v>9</v>
      </c>
      <c r="O29" s="87">
        <v>0</v>
      </c>
      <c r="P29" s="87">
        <v>0</v>
      </c>
      <c r="Q29" s="87">
        <v>0</v>
      </c>
      <c r="R29" s="87">
        <v>0</v>
      </c>
      <c r="S29" s="87" t="s">
        <v>281</v>
      </c>
      <c r="T29" s="87">
        <v>9</v>
      </c>
      <c r="U29" s="87">
        <v>34043</v>
      </c>
      <c r="V29" s="87">
        <f t="shared" si="5"/>
        <v>212987</v>
      </c>
      <c r="W29" s="87">
        <f t="shared" si="6"/>
        <v>65533</v>
      </c>
      <c r="X29" s="87">
        <f t="shared" si="7"/>
        <v>0</v>
      </c>
      <c r="Y29" s="87">
        <f t="shared" si="8"/>
        <v>1946</v>
      </c>
      <c r="Z29" s="87">
        <f t="shared" si="9"/>
        <v>0</v>
      </c>
      <c r="AA29" s="87">
        <f t="shared" si="10"/>
        <v>4342</v>
      </c>
      <c r="AB29" s="87" t="s">
        <v>199</v>
      </c>
      <c r="AC29" s="87">
        <f t="shared" si="11"/>
        <v>59245</v>
      </c>
      <c r="AD29" s="87">
        <f t="shared" si="12"/>
        <v>147454</v>
      </c>
    </row>
    <row r="30" spans="1:30" ht="13.5">
      <c r="A30" s="17" t="s">
        <v>9</v>
      </c>
      <c r="B30" s="76" t="s">
        <v>56</v>
      </c>
      <c r="C30" s="77" t="s">
        <v>57</v>
      </c>
      <c r="D30" s="87">
        <f t="shared" si="0"/>
        <v>668609</v>
      </c>
      <c r="E30" s="87">
        <f t="shared" si="1"/>
        <v>380246</v>
      </c>
      <c r="F30" s="87">
        <v>110760</v>
      </c>
      <c r="G30" s="87">
        <v>0</v>
      </c>
      <c r="H30" s="87">
        <v>263800</v>
      </c>
      <c r="I30" s="87">
        <v>5463</v>
      </c>
      <c r="J30" s="87" t="s">
        <v>281</v>
      </c>
      <c r="K30" s="87">
        <v>223</v>
      </c>
      <c r="L30" s="87">
        <v>288363</v>
      </c>
      <c r="M30" s="87">
        <f t="shared" si="2"/>
        <v>45600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281</v>
      </c>
      <c r="T30" s="87">
        <v>0</v>
      </c>
      <c r="U30" s="87">
        <v>45600</v>
      </c>
      <c r="V30" s="87">
        <f t="shared" si="5"/>
        <v>714209</v>
      </c>
      <c r="W30" s="87">
        <f t="shared" si="6"/>
        <v>380246</v>
      </c>
      <c r="X30" s="87">
        <f t="shared" si="7"/>
        <v>110760</v>
      </c>
      <c r="Y30" s="87">
        <f t="shared" si="8"/>
        <v>0</v>
      </c>
      <c r="Z30" s="87">
        <f t="shared" si="9"/>
        <v>263800</v>
      </c>
      <c r="AA30" s="87">
        <f t="shared" si="10"/>
        <v>5463</v>
      </c>
      <c r="AB30" s="87" t="s">
        <v>199</v>
      </c>
      <c r="AC30" s="87">
        <f t="shared" si="11"/>
        <v>223</v>
      </c>
      <c r="AD30" s="87">
        <f t="shared" si="12"/>
        <v>333963</v>
      </c>
    </row>
    <row r="31" spans="1:30" ht="13.5">
      <c r="A31" s="17" t="s">
        <v>9</v>
      </c>
      <c r="B31" s="76" t="s">
        <v>58</v>
      </c>
      <c r="C31" s="77" t="s">
        <v>59</v>
      </c>
      <c r="D31" s="87">
        <f t="shared" si="0"/>
        <v>274776</v>
      </c>
      <c r="E31" s="87">
        <f t="shared" si="1"/>
        <v>13426</v>
      </c>
      <c r="F31" s="87">
        <v>1186</v>
      </c>
      <c r="G31" s="87">
        <v>0</v>
      </c>
      <c r="H31" s="87">
        <v>0</v>
      </c>
      <c r="I31" s="87">
        <v>11575</v>
      </c>
      <c r="J31" s="87" t="s">
        <v>281</v>
      </c>
      <c r="K31" s="87">
        <v>665</v>
      </c>
      <c r="L31" s="87">
        <v>261350</v>
      </c>
      <c r="M31" s="87">
        <f t="shared" si="2"/>
        <v>61864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281</v>
      </c>
      <c r="T31" s="87">
        <v>0</v>
      </c>
      <c r="U31" s="87">
        <v>61864</v>
      </c>
      <c r="V31" s="87">
        <f t="shared" si="5"/>
        <v>336640</v>
      </c>
      <c r="W31" s="87">
        <f t="shared" si="6"/>
        <v>13426</v>
      </c>
      <c r="X31" s="87">
        <f t="shared" si="7"/>
        <v>1186</v>
      </c>
      <c r="Y31" s="87">
        <f t="shared" si="8"/>
        <v>0</v>
      </c>
      <c r="Z31" s="87">
        <f t="shared" si="9"/>
        <v>0</v>
      </c>
      <c r="AA31" s="87">
        <f t="shared" si="10"/>
        <v>11575</v>
      </c>
      <c r="AB31" s="87" t="s">
        <v>199</v>
      </c>
      <c r="AC31" s="87">
        <f t="shared" si="11"/>
        <v>665</v>
      </c>
      <c r="AD31" s="87">
        <f t="shared" si="12"/>
        <v>323214</v>
      </c>
    </row>
    <row r="32" spans="1:30" ht="13.5">
      <c r="A32" s="17" t="s">
        <v>9</v>
      </c>
      <c r="B32" s="76" t="s">
        <v>60</v>
      </c>
      <c r="C32" s="77" t="s">
        <v>61</v>
      </c>
      <c r="D32" s="87">
        <f t="shared" si="0"/>
        <v>171705</v>
      </c>
      <c r="E32" s="87">
        <f t="shared" si="1"/>
        <v>22713</v>
      </c>
      <c r="F32" s="87">
        <v>0</v>
      </c>
      <c r="G32" s="87">
        <v>0</v>
      </c>
      <c r="H32" s="87">
        <v>0</v>
      </c>
      <c r="I32" s="87">
        <v>22713</v>
      </c>
      <c r="J32" s="87" t="s">
        <v>281</v>
      </c>
      <c r="K32" s="87">
        <v>0</v>
      </c>
      <c r="L32" s="87">
        <v>148992</v>
      </c>
      <c r="M32" s="87">
        <f t="shared" si="2"/>
        <v>58902</v>
      </c>
      <c r="N32" s="87">
        <f t="shared" si="3"/>
        <v>5423</v>
      </c>
      <c r="O32" s="87">
        <v>0</v>
      </c>
      <c r="P32" s="87">
        <v>0</v>
      </c>
      <c r="Q32" s="87">
        <v>0</v>
      </c>
      <c r="R32" s="87">
        <v>0</v>
      </c>
      <c r="S32" s="87" t="s">
        <v>281</v>
      </c>
      <c r="T32" s="87">
        <v>5423</v>
      </c>
      <c r="U32" s="87">
        <v>53479</v>
      </c>
      <c r="V32" s="87">
        <f t="shared" si="5"/>
        <v>230607</v>
      </c>
      <c r="W32" s="87">
        <f t="shared" si="6"/>
        <v>28136</v>
      </c>
      <c r="X32" s="87">
        <f t="shared" si="7"/>
        <v>0</v>
      </c>
      <c r="Y32" s="87">
        <f t="shared" si="8"/>
        <v>0</v>
      </c>
      <c r="Z32" s="87">
        <f t="shared" si="9"/>
        <v>0</v>
      </c>
      <c r="AA32" s="87">
        <f t="shared" si="10"/>
        <v>22713</v>
      </c>
      <c r="AB32" s="87" t="s">
        <v>199</v>
      </c>
      <c r="AC32" s="87">
        <f t="shared" si="11"/>
        <v>5423</v>
      </c>
      <c r="AD32" s="87">
        <f t="shared" si="12"/>
        <v>202471</v>
      </c>
    </row>
    <row r="33" spans="1:30" ht="13.5">
      <c r="A33" s="17" t="s">
        <v>9</v>
      </c>
      <c r="B33" s="76" t="s">
        <v>62</v>
      </c>
      <c r="C33" s="77" t="s">
        <v>63</v>
      </c>
      <c r="D33" s="87">
        <f t="shared" si="0"/>
        <v>267647</v>
      </c>
      <c r="E33" s="87">
        <f t="shared" si="1"/>
        <v>600</v>
      </c>
      <c r="F33" s="87">
        <v>0</v>
      </c>
      <c r="G33" s="87">
        <v>0</v>
      </c>
      <c r="H33" s="87">
        <v>0</v>
      </c>
      <c r="I33" s="87">
        <v>600</v>
      </c>
      <c r="J33" s="87" t="s">
        <v>281</v>
      </c>
      <c r="K33" s="87">
        <v>0</v>
      </c>
      <c r="L33" s="87">
        <v>267047</v>
      </c>
      <c r="M33" s="87">
        <f t="shared" si="2"/>
        <v>24164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281</v>
      </c>
      <c r="T33" s="87">
        <v>0</v>
      </c>
      <c r="U33" s="87">
        <v>24164</v>
      </c>
      <c r="V33" s="87">
        <f t="shared" si="5"/>
        <v>291811</v>
      </c>
      <c r="W33" s="87">
        <f t="shared" si="6"/>
        <v>600</v>
      </c>
      <c r="X33" s="87">
        <f t="shared" si="7"/>
        <v>0</v>
      </c>
      <c r="Y33" s="87">
        <f t="shared" si="8"/>
        <v>0</v>
      </c>
      <c r="Z33" s="87">
        <f t="shared" si="9"/>
        <v>0</v>
      </c>
      <c r="AA33" s="87">
        <f t="shared" si="10"/>
        <v>600</v>
      </c>
      <c r="AB33" s="87" t="s">
        <v>199</v>
      </c>
      <c r="AC33" s="87">
        <f t="shared" si="11"/>
        <v>0</v>
      </c>
      <c r="AD33" s="87">
        <f t="shared" si="12"/>
        <v>291211</v>
      </c>
    </row>
    <row r="34" spans="1:30" ht="13.5">
      <c r="A34" s="17" t="s">
        <v>9</v>
      </c>
      <c r="B34" s="76" t="s">
        <v>64</v>
      </c>
      <c r="C34" s="77" t="s">
        <v>65</v>
      </c>
      <c r="D34" s="87">
        <f t="shared" si="0"/>
        <v>283641</v>
      </c>
      <c r="E34" s="87">
        <f t="shared" si="1"/>
        <v>3024</v>
      </c>
      <c r="F34" s="87">
        <v>0</v>
      </c>
      <c r="G34" s="87">
        <v>3024</v>
      </c>
      <c r="H34" s="87">
        <v>0</v>
      </c>
      <c r="I34" s="87">
        <v>0</v>
      </c>
      <c r="J34" s="87" t="s">
        <v>281</v>
      </c>
      <c r="K34" s="87">
        <v>0</v>
      </c>
      <c r="L34" s="87">
        <v>280617</v>
      </c>
      <c r="M34" s="87">
        <f t="shared" si="2"/>
        <v>55664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281</v>
      </c>
      <c r="T34" s="87">
        <v>0</v>
      </c>
      <c r="U34" s="87">
        <v>55664</v>
      </c>
      <c r="V34" s="87">
        <f t="shared" si="5"/>
        <v>339305</v>
      </c>
      <c r="W34" s="87">
        <f t="shared" si="6"/>
        <v>3024</v>
      </c>
      <c r="X34" s="87">
        <f t="shared" si="7"/>
        <v>0</v>
      </c>
      <c r="Y34" s="87">
        <f t="shared" si="8"/>
        <v>3024</v>
      </c>
      <c r="Z34" s="87">
        <f t="shared" si="9"/>
        <v>0</v>
      </c>
      <c r="AA34" s="87">
        <f t="shared" si="10"/>
        <v>0</v>
      </c>
      <c r="AB34" s="87" t="s">
        <v>199</v>
      </c>
      <c r="AC34" s="87">
        <f t="shared" si="11"/>
        <v>0</v>
      </c>
      <c r="AD34" s="87">
        <f t="shared" si="12"/>
        <v>336281</v>
      </c>
    </row>
    <row r="35" spans="1:30" ht="13.5">
      <c r="A35" s="17" t="s">
        <v>9</v>
      </c>
      <c r="B35" s="76" t="s">
        <v>66</v>
      </c>
      <c r="C35" s="77" t="s">
        <v>67</v>
      </c>
      <c r="D35" s="87">
        <f t="shared" si="0"/>
        <v>213542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281</v>
      </c>
      <c r="K35" s="87">
        <v>0</v>
      </c>
      <c r="L35" s="87">
        <v>213542</v>
      </c>
      <c r="M35" s="87">
        <f t="shared" si="2"/>
        <v>27417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281</v>
      </c>
      <c r="T35" s="87">
        <v>0</v>
      </c>
      <c r="U35" s="87">
        <v>27417</v>
      </c>
      <c r="V35" s="87">
        <f t="shared" si="5"/>
        <v>240959</v>
      </c>
      <c r="W35" s="87">
        <f t="shared" si="6"/>
        <v>0</v>
      </c>
      <c r="X35" s="87">
        <f t="shared" si="7"/>
        <v>0</v>
      </c>
      <c r="Y35" s="87">
        <f t="shared" si="8"/>
        <v>0</v>
      </c>
      <c r="Z35" s="87">
        <f t="shared" si="9"/>
        <v>0</v>
      </c>
      <c r="AA35" s="87">
        <f t="shared" si="10"/>
        <v>0</v>
      </c>
      <c r="AB35" s="87" t="s">
        <v>199</v>
      </c>
      <c r="AC35" s="87">
        <f t="shared" si="11"/>
        <v>0</v>
      </c>
      <c r="AD35" s="87">
        <f t="shared" si="12"/>
        <v>240959</v>
      </c>
    </row>
    <row r="36" spans="1:30" ht="13.5">
      <c r="A36" s="17" t="s">
        <v>9</v>
      </c>
      <c r="B36" s="76" t="s">
        <v>68</v>
      </c>
      <c r="C36" s="77" t="s">
        <v>69</v>
      </c>
      <c r="D36" s="87">
        <f t="shared" si="0"/>
        <v>155095</v>
      </c>
      <c r="E36" s="87">
        <f t="shared" si="1"/>
        <v>6920</v>
      </c>
      <c r="F36" s="87">
        <v>0</v>
      </c>
      <c r="G36" s="87">
        <v>0</v>
      </c>
      <c r="H36" s="87">
        <v>0</v>
      </c>
      <c r="I36" s="87">
        <v>6920</v>
      </c>
      <c r="J36" s="87" t="s">
        <v>281</v>
      </c>
      <c r="K36" s="87">
        <v>0</v>
      </c>
      <c r="L36" s="87">
        <v>148175</v>
      </c>
      <c r="M36" s="87">
        <f t="shared" si="2"/>
        <v>23456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281</v>
      </c>
      <c r="T36" s="87">
        <v>0</v>
      </c>
      <c r="U36" s="87">
        <v>23456</v>
      </c>
      <c r="V36" s="87">
        <f t="shared" si="5"/>
        <v>178551</v>
      </c>
      <c r="W36" s="87">
        <f t="shared" si="6"/>
        <v>6920</v>
      </c>
      <c r="X36" s="87">
        <f t="shared" si="7"/>
        <v>0</v>
      </c>
      <c r="Y36" s="87">
        <f t="shared" si="8"/>
        <v>0</v>
      </c>
      <c r="Z36" s="87">
        <f t="shared" si="9"/>
        <v>0</v>
      </c>
      <c r="AA36" s="87">
        <f t="shared" si="10"/>
        <v>6920</v>
      </c>
      <c r="AB36" s="87" t="s">
        <v>199</v>
      </c>
      <c r="AC36" s="87">
        <f t="shared" si="11"/>
        <v>0</v>
      </c>
      <c r="AD36" s="87">
        <f t="shared" si="12"/>
        <v>171631</v>
      </c>
    </row>
    <row r="37" spans="1:30" ht="13.5">
      <c r="A37" s="17" t="s">
        <v>9</v>
      </c>
      <c r="B37" s="76" t="s">
        <v>70</v>
      </c>
      <c r="C37" s="77" t="s">
        <v>71</v>
      </c>
      <c r="D37" s="87">
        <f t="shared" si="0"/>
        <v>242510</v>
      </c>
      <c r="E37" s="87">
        <f t="shared" si="1"/>
        <v>2687</v>
      </c>
      <c r="F37" s="87">
        <v>0</v>
      </c>
      <c r="G37" s="87">
        <v>0</v>
      </c>
      <c r="H37" s="87">
        <v>0</v>
      </c>
      <c r="I37" s="87">
        <v>2687</v>
      </c>
      <c r="J37" s="87" t="s">
        <v>281</v>
      </c>
      <c r="K37" s="87">
        <v>0</v>
      </c>
      <c r="L37" s="87">
        <v>239823</v>
      </c>
      <c r="M37" s="87">
        <f t="shared" si="2"/>
        <v>23506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281</v>
      </c>
      <c r="T37" s="87">
        <v>0</v>
      </c>
      <c r="U37" s="87">
        <v>23506</v>
      </c>
      <c r="V37" s="87">
        <f t="shared" si="5"/>
        <v>266016</v>
      </c>
      <c r="W37" s="87">
        <f t="shared" si="6"/>
        <v>2687</v>
      </c>
      <c r="X37" s="87">
        <f t="shared" si="7"/>
        <v>0</v>
      </c>
      <c r="Y37" s="87">
        <f t="shared" si="8"/>
        <v>0</v>
      </c>
      <c r="Z37" s="87">
        <f t="shared" si="9"/>
        <v>0</v>
      </c>
      <c r="AA37" s="87">
        <f t="shared" si="10"/>
        <v>2687</v>
      </c>
      <c r="AB37" s="87" t="s">
        <v>199</v>
      </c>
      <c r="AC37" s="87">
        <f t="shared" si="11"/>
        <v>0</v>
      </c>
      <c r="AD37" s="87">
        <f t="shared" si="12"/>
        <v>263329</v>
      </c>
    </row>
    <row r="38" spans="1:30" ht="13.5">
      <c r="A38" s="17" t="s">
        <v>9</v>
      </c>
      <c r="B38" s="76" t="s">
        <v>72</v>
      </c>
      <c r="C38" s="77" t="s">
        <v>73</v>
      </c>
      <c r="D38" s="87">
        <f t="shared" si="0"/>
        <v>320355</v>
      </c>
      <c r="E38" s="87">
        <f t="shared" si="1"/>
        <v>30257</v>
      </c>
      <c r="F38" s="87">
        <v>0</v>
      </c>
      <c r="G38" s="87">
        <v>0</v>
      </c>
      <c r="H38" s="87">
        <v>0</v>
      </c>
      <c r="I38" s="87">
        <v>26698</v>
      </c>
      <c r="J38" s="87" t="s">
        <v>281</v>
      </c>
      <c r="K38" s="87">
        <v>3559</v>
      </c>
      <c r="L38" s="87">
        <v>290098</v>
      </c>
      <c r="M38" s="87">
        <f t="shared" si="2"/>
        <v>33744</v>
      </c>
      <c r="N38" s="87">
        <f t="shared" si="3"/>
        <v>5</v>
      </c>
      <c r="O38" s="87">
        <v>0</v>
      </c>
      <c r="P38" s="87">
        <v>0</v>
      </c>
      <c r="Q38" s="87">
        <v>0</v>
      </c>
      <c r="R38" s="87">
        <v>0</v>
      </c>
      <c r="S38" s="87" t="s">
        <v>281</v>
      </c>
      <c r="T38" s="87">
        <v>5</v>
      </c>
      <c r="U38" s="87">
        <v>33739</v>
      </c>
      <c r="V38" s="87">
        <f t="shared" si="5"/>
        <v>354099</v>
      </c>
      <c r="W38" s="87">
        <f t="shared" si="6"/>
        <v>30262</v>
      </c>
      <c r="X38" s="87">
        <f t="shared" si="7"/>
        <v>0</v>
      </c>
      <c r="Y38" s="87">
        <f t="shared" si="8"/>
        <v>0</v>
      </c>
      <c r="Z38" s="87">
        <f t="shared" si="9"/>
        <v>0</v>
      </c>
      <c r="AA38" s="87">
        <f t="shared" si="10"/>
        <v>26698</v>
      </c>
      <c r="AB38" s="87" t="s">
        <v>199</v>
      </c>
      <c r="AC38" s="87">
        <f t="shared" si="11"/>
        <v>3564</v>
      </c>
      <c r="AD38" s="87">
        <f t="shared" si="12"/>
        <v>323837</v>
      </c>
    </row>
    <row r="39" spans="1:30" ht="13.5">
      <c r="A39" s="17" t="s">
        <v>9</v>
      </c>
      <c r="B39" s="76" t="s">
        <v>74</v>
      </c>
      <c r="C39" s="77" t="s">
        <v>75</v>
      </c>
      <c r="D39" s="87">
        <f t="shared" si="0"/>
        <v>288926</v>
      </c>
      <c r="E39" s="87">
        <f t="shared" si="1"/>
        <v>31496</v>
      </c>
      <c r="F39" s="87">
        <v>0</v>
      </c>
      <c r="G39" s="87">
        <v>0</v>
      </c>
      <c r="H39" s="87">
        <v>0</v>
      </c>
      <c r="I39" s="87">
        <v>31496</v>
      </c>
      <c r="J39" s="87" t="s">
        <v>281</v>
      </c>
      <c r="K39" s="87">
        <v>0</v>
      </c>
      <c r="L39" s="87">
        <v>257430</v>
      </c>
      <c r="M39" s="87">
        <f t="shared" si="2"/>
        <v>168096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281</v>
      </c>
      <c r="T39" s="87">
        <v>0</v>
      </c>
      <c r="U39" s="87">
        <v>168096</v>
      </c>
      <c r="V39" s="87">
        <f t="shared" si="5"/>
        <v>457022</v>
      </c>
      <c r="W39" s="87">
        <f t="shared" si="6"/>
        <v>31496</v>
      </c>
      <c r="X39" s="87">
        <f t="shared" si="7"/>
        <v>0</v>
      </c>
      <c r="Y39" s="87">
        <f t="shared" si="8"/>
        <v>0</v>
      </c>
      <c r="Z39" s="87">
        <f t="shared" si="9"/>
        <v>0</v>
      </c>
      <c r="AA39" s="87">
        <f t="shared" si="10"/>
        <v>31496</v>
      </c>
      <c r="AB39" s="87" t="s">
        <v>199</v>
      </c>
      <c r="AC39" s="87">
        <f t="shared" si="11"/>
        <v>0</v>
      </c>
      <c r="AD39" s="87">
        <f t="shared" si="12"/>
        <v>425526</v>
      </c>
    </row>
    <row r="40" spans="1:30" ht="13.5">
      <c r="A40" s="17" t="s">
        <v>9</v>
      </c>
      <c r="B40" s="76" t="s">
        <v>76</v>
      </c>
      <c r="C40" s="77" t="s">
        <v>77</v>
      </c>
      <c r="D40" s="87">
        <f t="shared" si="0"/>
        <v>264852</v>
      </c>
      <c r="E40" s="87">
        <f t="shared" si="1"/>
        <v>12792</v>
      </c>
      <c r="F40" s="87">
        <v>0</v>
      </c>
      <c r="G40" s="87">
        <v>0</v>
      </c>
      <c r="H40" s="87">
        <v>0</v>
      </c>
      <c r="I40" s="87">
        <v>2228</v>
      </c>
      <c r="J40" s="87" t="s">
        <v>281</v>
      </c>
      <c r="K40" s="87">
        <v>10564</v>
      </c>
      <c r="L40" s="87">
        <v>252060</v>
      </c>
      <c r="M40" s="87">
        <f t="shared" si="2"/>
        <v>21979</v>
      </c>
      <c r="N40" s="87">
        <f t="shared" si="3"/>
        <v>10</v>
      </c>
      <c r="O40" s="87">
        <v>0</v>
      </c>
      <c r="P40" s="87">
        <v>0</v>
      </c>
      <c r="Q40" s="87">
        <v>0</v>
      </c>
      <c r="R40" s="87">
        <v>0</v>
      </c>
      <c r="S40" s="87" t="s">
        <v>281</v>
      </c>
      <c r="T40" s="87">
        <v>10</v>
      </c>
      <c r="U40" s="87">
        <v>21969</v>
      </c>
      <c r="V40" s="87">
        <f t="shared" si="5"/>
        <v>286831</v>
      </c>
      <c r="W40" s="87">
        <f t="shared" si="6"/>
        <v>12802</v>
      </c>
      <c r="X40" s="87">
        <f t="shared" si="7"/>
        <v>0</v>
      </c>
      <c r="Y40" s="87">
        <f t="shared" si="8"/>
        <v>0</v>
      </c>
      <c r="Z40" s="87">
        <f t="shared" si="9"/>
        <v>0</v>
      </c>
      <c r="AA40" s="87">
        <f t="shared" si="10"/>
        <v>2228</v>
      </c>
      <c r="AB40" s="87" t="s">
        <v>199</v>
      </c>
      <c r="AC40" s="87">
        <f t="shared" si="11"/>
        <v>10574</v>
      </c>
      <c r="AD40" s="87">
        <f t="shared" si="12"/>
        <v>274029</v>
      </c>
    </row>
    <row r="41" spans="1:30" ht="13.5">
      <c r="A41" s="17" t="s">
        <v>9</v>
      </c>
      <c r="B41" s="76" t="s">
        <v>78</v>
      </c>
      <c r="C41" s="77" t="s">
        <v>79</v>
      </c>
      <c r="D41" s="87">
        <f t="shared" si="0"/>
        <v>106035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281</v>
      </c>
      <c r="K41" s="87">
        <v>0</v>
      </c>
      <c r="L41" s="87">
        <v>106035</v>
      </c>
      <c r="M41" s="87">
        <f t="shared" si="2"/>
        <v>18462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281</v>
      </c>
      <c r="T41" s="87">
        <v>0</v>
      </c>
      <c r="U41" s="87">
        <v>18462</v>
      </c>
      <c r="V41" s="87">
        <f t="shared" si="5"/>
        <v>124497</v>
      </c>
      <c r="W41" s="87">
        <f t="shared" si="6"/>
        <v>0</v>
      </c>
      <c r="X41" s="87">
        <f t="shared" si="7"/>
        <v>0</v>
      </c>
      <c r="Y41" s="87">
        <f t="shared" si="8"/>
        <v>0</v>
      </c>
      <c r="Z41" s="87">
        <f t="shared" si="9"/>
        <v>0</v>
      </c>
      <c r="AA41" s="87">
        <f t="shared" si="10"/>
        <v>0</v>
      </c>
      <c r="AB41" s="87" t="s">
        <v>199</v>
      </c>
      <c r="AC41" s="87">
        <f t="shared" si="11"/>
        <v>0</v>
      </c>
      <c r="AD41" s="87">
        <f t="shared" si="12"/>
        <v>124497</v>
      </c>
    </row>
    <row r="42" spans="1:30" ht="13.5">
      <c r="A42" s="17" t="s">
        <v>9</v>
      </c>
      <c r="B42" s="76" t="s">
        <v>80</v>
      </c>
      <c r="C42" s="77" t="s">
        <v>81</v>
      </c>
      <c r="D42" s="87">
        <f t="shared" si="0"/>
        <v>104413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281</v>
      </c>
      <c r="K42" s="87">
        <v>0</v>
      </c>
      <c r="L42" s="87">
        <v>104413</v>
      </c>
      <c r="M42" s="87">
        <f t="shared" si="2"/>
        <v>21320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281</v>
      </c>
      <c r="T42" s="87">
        <v>0</v>
      </c>
      <c r="U42" s="87">
        <v>21320</v>
      </c>
      <c r="V42" s="87">
        <f t="shared" si="5"/>
        <v>125733</v>
      </c>
      <c r="W42" s="87">
        <f t="shared" si="6"/>
        <v>0</v>
      </c>
      <c r="X42" s="87">
        <f t="shared" si="7"/>
        <v>0</v>
      </c>
      <c r="Y42" s="87">
        <f t="shared" si="8"/>
        <v>0</v>
      </c>
      <c r="Z42" s="87">
        <f t="shared" si="9"/>
        <v>0</v>
      </c>
      <c r="AA42" s="87">
        <f t="shared" si="10"/>
        <v>0</v>
      </c>
      <c r="AB42" s="87" t="s">
        <v>199</v>
      </c>
      <c r="AC42" s="87">
        <f t="shared" si="11"/>
        <v>0</v>
      </c>
      <c r="AD42" s="87">
        <f t="shared" si="12"/>
        <v>125733</v>
      </c>
    </row>
    <row r="43" spans="1:30" ht="13.5">
      <c r="A43" s="17" t="s">
        <v>9</v>
      </c>
      <c r="B43" s="76" t="s">
        <v>82</v>
      </c>
      <c r="C43" s="77" t="s">
        <v>288</v>
      </c>
      <c r="D43" s="87">
        <f t="shared" si="0"/>
        <v>465614</v>
      </c>
      <c r="E43" s="87">
        <f t="shared" si="1"/>
        <v>5</v>
      </c>
      <c r="F43" s="87">
        <v>0</v>
      </c>
      <c r="G43" s="87">
        <v>0</v>
      </c>
      <c r="H43" s="87">
        <v>0</v>
      </c>
      <c r="I43" s="87">
        <v>5</v>
      </c>
      <c r="J43" s="87" t="s">
        <v>281</v>
      </c>
      <c r="K43" s="87">
        <v>0</v>
      </c>
      <c r="L43" s="87">
        <v>465609</v>
      </c>
      <c r="M43" s="87">
        <f t="shared" si="2"/>
        <v>51390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281</v>
      </c>
      <c r="T43" s="87">
        <v>0</v>
      </c>
      <c r="U43" s="87">
        <v>51390</v>
      </c>
      <c r="V43" s="87">
        <f t="shared" si="5"/>
        <v>517004</v>
      </c>
      <c r="W43" s="87">
        <f t="shared" si="6"/>
        <v>5</v>
      </c>
      <c r="X43" s="87">
        <f t="shared" si="7"/>
        <v>0</v>
      </c>
      <c r="Y43" s="87">
        <f t="shared" si="8"/>
        <v>0</v>
      </c>
      <c r="Z43" s="87">
        <f t="shared" si="9"/>
        <v>0</v>
      </c>
      <c r="AA43" s="87">
        <f t="shared" si="10"/>
        <v>5</v>
      </c>
      <c r="AB43" s="87" t="s">
        <v>199</v>
      </c>
      <c r="AC43" s="87">
        <f t="shared" si="11"/>
        <v>0</v>
      </c>
      <c r="AD43" s="87">
        <f t="shared" si="12"/>
        <v>516999</v>
      </c>
    </row>
    <row r="44" spans="1:30" ht="13.5">
      <c r="A44" s="17" t="s">
        <v>9</v>
      </c>
      <c r="B44" s="76" t="s">
        <v>83</v>
      </c>
      <c r="C44" s="77" t="s">
        <v>84</v>
      </c>
      <c r="D44" s="87">
        <f t="shared" si="0"/>
        <v>333146</v>
      </c>
      <c r="E44" s="87">
        <f t="shared" si="1"/>
        <v>8629</v>
      </c>
      <c r="F44" s="87">
        <v>0</v>
      </c>
      <c r="G44" s="87">
        <v>0</v>
      </c>
      <c r="H44" s="87">
        <v>0</v>
      </c>
      <c r="I44" s="87">
        <v>8629</v>
      </c>
      <c r="J44" s="87" t="s">
        <v>281</v>
      </c>
      <c r="K44" s="87">
        <v>0</v>
      </c>
      <c r="L44" s="87">
        <v>324517</v>
      </c>
      <c r="M44" s="87">
        <f t="shared" si="2"/>
        <v>93038</v>
      </c>
      <c r="N44" s="87">
        <f t="shared" si="3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281</v>
      </c>
      <c r="T44" s="87">
        <v>0</v>
      </c>
      <c r="U44" s="87">
        <v>93038</v>
      </c>
      <c r="V44" s="87">
        <f t="shared" si="5"/>
        <v>426184</v>
      </c>
      <c r="W44" s="87">
        <f t="shared" si="6"/>
        <v>8629</v>
      </c>
      <c r="X44" s="87">
        <f t="shared" si="7"/>
        <v>0</v>
      </c>
      <c r="Y44" s="87">
        <f t="shared" si="8"/>
        <v>0</v>
      </c>
      <c r="Z44" s="87">
        <f t="shared" si="9"/>
        <v>0</v>
      </c>
      <c r="AA44" s="87">
        <f t="shared" si="10"/>
        <v>8629</v>
      </c>
      <c r="AB44" s="87" t="s">
        <v>199</v>
      </c>
      <c r="AC44" s="87">
        <f t="shared" si="11"/>
        <v>0</v>
      </c>
      <c r="AD44" s="87">
        <f t="shared" si="12"/>
        <v>417555</v>
      </c>
    </row>
    <row r="45" spans="1:30" ht="13.5">
      <c r="A45" s="17" t="s">
        <v>9</v>
      </c>
      <c r="B45" s="76" t="s">
        <v>85</v>
      </c>
      <c r="C45" s="77" t="s">
        <v>86</v>
      </c>
      <c r="D45" s="87">
        <f t="shared" si="0"/>
        <v>461321</v>
      </c>
      <c r="E45" s="87">
        <f t="shared" si="1"/>
        <v>60</v>
      </c>
      <c r="F45" s="87">
        <v>0</v>
      </c>
      <c r="G45" s="87">
        <v>0</v>
      </c>
      <c r="H45" s="87">
        <v>0</v>
      </c>
      <c r="I45" s="87">
        <v>0</v>
      </c>
      <c r="J45" s="87" t="s">
        <v>281</v>
      </c>
      <c r="K45" s="87">
        <v>60</v>
      </c>
      <c r="L45" s="87">
        <v>461261</v>
      </c>
      <c r="M45" s="87">
        <f t="shared" si="2"/>
        <v>84222</v>
      </c>
      <c r="N45" s="87">
        <f t="shared" si="3"/>
        <v>20</v>
      </c>
      <c r="O45" s="87">
        <v>0</v>
      </c>
      <c r="P45" s="87">
        <v>0</v>
      </c>
      <c r="Q45" s="87">
        <v>0</v>
      </c>
      <c r="R45" s="87">
        <v>0</v>
      </c>
      <c r="S45" s="87" t="s">
        <v>281</v>
      </c>
      <c r="T45" s="87">
        <v>20</v>
      </c>
      <c r="U45" s="87">
        <v>84202</v>
      </c>
      <c r="V45" s="87">
        <f t="shared" si="5"/>
        <v>545543</v>
      </c>
      <c r="W45" s="87">
        <f t="shared" si="6"/>
        <v>80</v>
      </c>
      <c r="X45" s="87">
        <f t="shared" si="7"/>
        <v>0</v>
      </c>
      <c r="Y45" s="87">
        <f t="shared" si="8"/>
        <v>0</v>
      </c>
      <c r="Z45" s="87">
        <f t="shared" si="9"/>
        <v>0</v>
      </c>
      <c r="AA45" s="87">
        <f t="shared" si="10"/>
        <v>0</v>
      </c>
      <c r="AB45" s="87" t="s">
        <v>199</v>
      </c>
      <c r="AC45" s="87">
        <f t="shared" si="11"/>
        <v>80</v>
      </c>
      <c r="AD45" s="87">
        <f t="shared" si="12"/>
        <v>545463</v>
      </c>
    </row>
    <row r="46" spans="1:30" ht="13.5">
      <c r="A46" s="17" t="s">
        <v>9</v>
      </c>
      <c r="B46" s="76" t="s">
        <v>87</v>
      </c>
      <c r="C46" s="77" t="s">
        <v>88</v>
      </c>
      <c r="D46" s="87">
        <f t="shared" si="0"/>
        <v>84463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281</v>
      </c>
      <c r="K46" s="87">
        <v>0</v>
      </c>
      <c r="L46" s="87">
        <v>84463</v>
      </c>
      <c r="M46" s="87">
        <f t="shared" si="2"/>
        <v>17904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281</v>
      </c>
      <c r="T46" s="87">
        <v>0</v>
      </c>
      <c r="U46" s="87">
        <v>17904</v>
      </c>
      <c r="V46" s="87">
        <f t="shared" si="5"/>
        <v>102367</v>
      </c>
      <c r="W46" s="87">
        <f t="shared" si="6"/>
        <v>0</v>
      </c>
      <c r="X46" s="87">
        <f t="shared" si="7"/>
        <v>0</v>
      </c>
      <c r="Y46" s="87">
        <f t="shared" si="8"/>
        <v>0</v>
      </c>
      <c r="Z46" s="87">
        <f t="shared" si="9"/>
        <v>0</v>
      </c>
      <c r="AA46" s="87">
        <f t="shared" si="10"/>
        <v>0</v>
      </c>
      <c r="AB46" s="87" t="s">
        <v>199</v>
      </c>
      <c r="AC46" s="87">
        <f t="shared" si="11"/>
        <v>0</v>
      </c>
      <c r="AD46" s="87">
        <f t="shared" si="12"/>
        <v>102367</v>
      </c>
    </row>
    <row r="47" spans="1:30" ht="13.5">
      <c r="A47" s="17" t="s">
        <v>9</v>
      </c>
      <c r="B47" s="76" t="s">
        <v>89</v>
      </c>
      <c r="C47" s="77" t="s">
        <v>90</v>
      </c>
      <c r="D47" s="87">
        <f t="shared" si="0"/>
        <v>115411</v>
      </c>
      <c r="E47" s="87">
        <f t="shared" si="1"/>
        <v>13849</v>
      </c>
      <c r="F47" s="87">
        <v>0</v>
      </c>
      <c r="G47" s="87">
        <v>0</v>
      </c>
      <c r="H47" s="87">
        <v>0</v>
      </c>
      <c r="I47" s="87">
        <v>13849</v>
      </c>
      <c r="J47" s="87" t="s">
        <v>281</v>
      </c>
      <c r="K47" s="87">
        <v>0</v>
      </c>
      <c r="L47" s="87">
        <v>101562</v>
      </c>
      <c r="M47" s="87">
        <f t="shared" si="2"/>
        <v>84423</v>
      </c>
      <c r="N47" s="87">
        <f t="shared" si="3"/>
        <v>21054</v>
      </c>
      <c r="O47" s="87">
        <v>0</v>
      </c>
      <c r="P47" s="87">
        <v>0</v>
      </c>
      <c r="Q47" s="87">
        <v>0</v>
      </c>
      <c r="R47" s="87">
        <v>21054</v>
      </c>
      <c r="S47" s="87" t="s">
        <v>281</v>
      </c>
      <c r="T47" s="87">
        <v>0</v>
      </c>
      <c r="U47" s="87">
        <v>63369</v>
      </c>
      <c r="V47" s="87">
        <f t="shared" si="5"/>
        <v>199834</v>
      </c>
      <c r="W47" s="87">
        <f t="shared" si="6"/>
        <v>34903</v>
      </c>
      <c r="X47" s="87">
        <f t="shared" si="7"/>
        <v>0</v>
      </c>
      <c r="Y47" s="87">
        <f t="shared" si="8"/>
        <v>0</v>
      </c>
      <c r="Z47" s="87">
        <f t="shared" si="9"/>
        <v>0</v>
      </c>
      <c r="AA47" s="87">
        <f t="shared" si="10"/>
        <v>34903</v>
      </c>
      <c r="AB47" s="87" t="s">
        <v>199</v>
      </c>
      <c r="AC47" s="87">
        <f t="shared" si="11"/>
        <v>0</v>
      </c>
      <c r="AD47" s="87">
        <f t="shared" si="12"/>
        <v>164931</v>
      </c>
    </row>
    <row r="48" spans="1:30" ht="13.5">
      <c r="A48" s="17" t="s">
        <v>9</v>
      </c>
      <c r="B48" s="76" t="s">
        <v>91</v>
      </c>
      <c r="C48" s="77" t="s">
        <v>92</v>
      </c>
      <c r="D48" s="87">
        <f t="shared" si="0"/>
        <v>153167</v>
      </c>
      <c r="E48" s="87">
        <f t="shared" si="1"/>
        <v>16238</v>
      </c>
      <c r="F48" s="87">
        <v>0</v>
      </c>
      <c r="G48" s="87">
        <v>0</v>
      </c>
      <c r="H48" s="87">
        <v>0</v>
      </c>
      <c r="I48" s="87">
        <v>16212</v>
      </c>
      <c r="J48" s="87" t="s">
        <v>281</v>
      </c>
      <c r="K48" s="87">
        <v>26</v>
      </c>
      <c r="L48" s="87">
        <v>136929</v>
      </c>
      <c r="M48" s="87">
        <f t="shared" si="2"/>
        <v>52290</v>
      </c>
      <c r="N48" s="87">
        <f t="shared" si="3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281</v>
      </c>
      <c r="T48" s="87">
        <v>0</v>
      </c>
      <c r="U48" s="87">
        <v>52290</v>
      </c>
      <c r="V48" s="87">
        <f t="shared" si="5"/>
        <v>205457</v>
      </c>
      <c r="W48" s="87">
        <f t="shared" si="6"/>
        <v>16238</v>
      </c>
      <c r="X48" s="87">
        <f t="shared" si="7"/>
        <v>0</v>
      </c>
      <c r="Y48" s="87">
        <f t="shared" si="8"/>
        <v>0</v>
      </c>
      <c r="Z48" s="87">
        <f t="shared" si="9"/>
        <v>0</v>
      </c>
      <c r="AA48" s="87">
        <f t="shared" si="10"/>
        <v>16212</v>
      </c>
      <c r="AB48" s="87" t="s">
        <v>199</v>
      </c>
      <c r="AC48" s="87">
        <f t="shared" si="11"/>
        <v>26</v>
      </c>
      <c r="AD48" s="87">
        <f t="shared" si="12"/>
        <v>189219</v>
      </c>
    </row>
    <row r="49" spans="1:30" ht="13.5">
      <c r="A49" s="17" t="s">
        <v>9</v>
      </c>
      <c r="B49" s="76" t="s">
        <v>93</v>
      </c>
      <c r="C49" s="77" t="s">
        <v>94</v>
      </c>
      <c r="D49" s="87">
        <f t="shared" si="0"/>
        <v>61014</v>
      </c>
      <c r="E49" s="87">
        <f t="shared" si="1"/>
        <v>8193</v>
      </c>
      <c r="F49" s="87">
        <v>0</v>
      </c>
      <c r="G49" s="87">
        <v>0</v>
      </c>
      <c r="H49" s="87">
        <v>0</v>
      </c>
      <c r="I49" s="87">
        <v>8181</v>
      </c>
      <c r="J49" s="87" t="s">
        <v>281</v>
      </c>
      <c r="K49" s="87">
        <v>12</v>
      </c>
      <c r="L49" s="87">
        <v>52821</v>
      </c>
      <c r="M49" s="87">
        <f t="shared" si="2"/>
        <v>41140</v>
      </c>
      <c r="N49" s="87">
        <f t="shared" si="3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281</v>
      </c>
      <c r="T49" s="87">
        <v>0</v>
      </c>
      <c r="U49" s="87">
        <v>41140</v>
      </c>
      <c r="V49" s="87">
        <f t="shared" si="5"/>
        <v>102154</v>
      </c>
      <c r="W49" s="87">
        <f t="shared" si="6"/>
        <v>8193</v>
      </c>
      <c r="X49" s="87">
        <f t="shared" si="7"/>
        <v>0</v>
      </c>
      <c r="Y49" s="87">
        <f t="shared" si="8"/>
        <v>0</v>
      </c>
      <c r="Z49" s="87">
        <f t="shared" si="9"/>
        <v>0</v>
      </c>
      <c r="AA49" s="87">
        <f t="shared" si="10"/>
        <v>8181</v>
      </c>
      <c r="AB49" s="87" t="s">
        <v>199</v>
      </c>
      <c r="AC49" s="87">
        <f>K49+T49</f>
        <v>12</v>
      </c>
      <c r="AD49" s="87">
        <f aca="true" t="shared" si="13" ref="V49:AD80">L49+U49</f>
        <v>93961</v>
      </c>
    </row>
    <row r="50" spans="1:30" ht="13.5">
      <c r="A50" s="17" t="s">
        <v>9</v>
      </c>
      <c r="B50" s="76" t="s">
        <v>95</v>
      </c>
      <c r="C50" s="77" t="s">
        <v>258</v>
      </c>
      <c r="D50" s="87">
        <f t="shared" si="0"/>
        <v>86919</v>
      </c>
      <c r="E50" s="87">
        <f t="shared" si="1"/>
        <v>235</v>
      </c>
      <c r="F50" s="87">
        <v>0</v>
      </c>
      <c r="G50" s="87">
        <v>0</v>
      </c>
      <c r="H50" s="87">
        <v>0</v>
      </c>
      <c r="I50" s="87">
        <v>0</v>
      </c>
      <c r="J50" s="87" t="s">
        <v>281</v>
      </c>
      <c r="K50" s="87">
        <v>235</v>
      </c>
      <c r="L50" s="87">
        <v>86684</v>
      </c>
      <c r="M50" s="87">
        <f t="shared" si="2"/>
        <v>92947</v>
      </c>
      <c r="N50" s="87">
        <f t="shared" si="3"/>
        <v>9720</v>
      </c>
      <c r="O50" s="87">
        <v>0</v>
      </c>
      <c r="P50" s="87">
        <v>0</v>
      </c>
      <c r="Q50" s="87">
        <v>0</v>
      </c>
      <c r="R50" s="87">
        <v>9720</v>
      </c>
      <c r="S50" s="87" t="s">
        <v>281</v>
      </c>
      <c r="T50" s="87">
        <v>0</v>
      </c>
      <c r="U50" s="87">
        <v>83227</v>
      </c>
      <c r="V50" s="87">
        <f t="shared" si="13"/>
        <v>179866</v>
      </c>
      <c r="W50" s="87">
        <f t="shared" si="13"/>
        <v>9955</v>
      </c>
      <c r="X50" s="87">
        <f t="shared" si="13"/>
        <v>0</v>
      </c>
      <c r="Y50" s="87">
        <f t="shared" si="13"/>
        <v>0</v>
      </c>
      <c r="Z50" s="87">
        <f t="shared" si="13"/>
        <v>0</v>
      </c>
      <c r="AA50" s="87">
        <f t="shared" si="13"/>
        <v>9720</v>
      </c>
      <c r="AB50" s="87" t="s">
        <v>199</v>
      </c>
      <c r="AC50" s="87">
        <f t="shared" si="13"/>
        <v>235</v>
      </c>
      <c r="AD50" s="87">
        <f t="shared" si="13"/>
        <v>169911</v>
      </c>
    </row>
    <row r="51" spans="1:30" ht="13.5">
      <c r="A51" s="17" t="s">
        <v>9</v>
      </c>
      <c r="B51" s="76" t="s">
        <v>96</v>
      </c>
      <c r="C51" s="77" t="s">
        <v>97</v>
      </c>
      <c r="D51" s="87">
        <f t="shared" si="0"/>
        <v>181197</v>
      </c>
      <c r="E51" s="87">
        <f t="shared" si="1"/>
        <v>10</v>
      </c>
      <c r="F51" s="87">
        <v>0</v>
      </c>
      <c r="G51" s="87">
        <v>0</v>
      </c>
      <c r="H51" s="87">
        <v>0</v>
      </c>
      <c r="I51" s="87">
        <v>0</v>
      </c>
      <c r="J51" s="87" t="s">
        <v>281</v>
      </c>
      <c r="K51" s="87">
        <v>10</v>
      </c>
      <c r="L51" s="87">
        <v>181187</v>
      </c>
      <c r="M51" s="87">
        <f t="shared" si="2"/>
        <v>92642</v>
      </c>
      <c r="N51" s="87">
        <f t="shared" si="3"/>
        <v>16911</v>
      </c>
      <c r="O51" s="87">
        <v>0</v>
      </c>
      <c r="P51" s="87">
        <v>0</v>
      </c>
      <c r="Q51" s="87">
        <v>0</v>
      </c>
      <c r="R51" s="87">
        <v>16911</v>
      </c>
      <c r="S51" s="87" t="s">
        <v>281</v>
      </c>
      <c r="T51" s="87">
        <v>0</v>
      </c>
      <c r="U51" s="87">
        <v>75731</v>
      </c>
      <c r="V51" s="87">
        <f t="shared" si="13"/>
        <v>273839</v>
      </c>
      <c r="W51" s="87">
        <f t="shared" si="13"/>
        <v>16921</v>
      </c>
      <c r="X51" s="87">
        <f t="shared" si="13"/>
        <v>0</v>
      </c>
      <c r="Y51" s="87">
        <f t="shared" si="13"/>
        <v>0</v>
      </c>
      <c r="Z51" s="87">
        <f t="shared" si="13"/>
        <v>0</v>
      </c>
      <c r="AA51" s="87">
        <f t="shared" si="13"/>
        <v>16911</v>
      </c>
      <c r="AB51" s="87" t="s">
        <v>199</v>
      </c>
      <c r="AC51" s="87">
        <f t="shared" si="13"/>
        <v>10</v>
      </c>
      <c r="AD51" s="87">
        <f t="shared" si="13"/>
        <v>256918</v>
      </c>
    </row>
    <row r="52" spans="1:30" ht="13.5">
      <c r="A52" s="17" t="s">
        <v>9</v>
      </c>
      <c r="B52" s="76" t="s">
        <v>98</v>
      </c>
      <c r="C52" s="77" t="s">
        <v>99</v>
      </c>
      <c r="D52" s="87">
        <f t="shared" si="0"/>
        <v>132415</v>
      </c>
      <c r="E52" s="87">
        <f t="shared" si="1"/>
        <v>45</v>
      </c>
      <c r="F52" s="87">
        <v>0</v>
      </c>
      <c r="G52" s="87">
        <v>0</v>
      </c>
      <c r="H52" s="87">
        <v>0</v>
      </c>
      <c r="I52" s="87">
        <v>0</v>
      </c>
      <c r="J52" s="87" t="s">
        <v>281</v>
      </c>
      <c r="K52" s="87">
        <v>45</v>
      </c>
      <c r="L52" s="87">
        <v>132370</v>
      </c>
      <c r="M52" s="87">
        <f t="shared" si="2"/>
        <v>17757</v>
      </c>
      <c r="N52" s="87">
        <f t="shared" si="3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281</v>
      </c>
      <c r="T52" s="87">
        <v>0</v>
      </c>
      <c r="U52" s="87">
        <v>17757</v>
      </c>
      <c r="V52" s="87">
        <f t="shared" si="13"/>
        <v>150172</v>
      </c>
      <c r="W52" s="87">
        <f t="shared" si="13"/>
        <v>45</v>
      </c>
      <c r="X52" s="87">
        <f t="shared" si="13"/>
        <v>0</v>
      </c>
      <c r="Y52" s="87">
        <f t="shared" si="13"/>
        <v>0</v>
      </c>
      <c r="Z52" s="87">
        <f t="shared" si="13"/>
        <v>0</v>
      </c>
      <c r="AA52" s="87">
        <f t="shared" si="13"/>
        <v>0</v>
      </c>
      <c r="AB52" s="87" t="s">
        <v>199</v>
      </c>
      <c r="AC52" s="87">
        <f t="shared" si="13"/>
        <v>45</v>
      </c>
      <c r="AD52" s="87">
        <f t="shared" si="13"/>
        <v>150127</v>
      </c>
    </row>
    <row r="53" spans="1:30" ht="13.5">
      <c r="A53" s="17" t="s">
        <v>9</v>
      </c>
      <c r="B53" s="76" t="s">
        <v>100</v>
      </c>
      <c r="C53" s="77" t="s">
        <v>101</v>
      </c>
      <c r="D53" s="87">
        <f t="shared" si="0"/>
        <v>209496</v>
      </c>
      <c r="E53" s="87">
        <f t="shared" si="1"/>
        <v>60</v>
      </c>
      <c r="F53" s="87">
        <v>0</v>
      </c>
      <c r="G53" s="87">
        <v>0</v>
      </c>
      <c r="H53" s="87">
        <v>0</v>
      </c>
      <c r="I53" s="87">
        <v>0</v>
      </c>
      <c r="J53" s="87" t="s">
        <v>281</v>
      </c>
      <c r="K53" s="87">
        <v>60</v>
      </c>
      <c r="L53" s="87">
        <v>209436</v>
      </c>
      <c r="M53" s="87">
        <f t="shared" si="2"/>
        <v>28584</v>
      </c>
      <c r="N53" s="87">
        <f t="shared" si="3"/>
        <v>5</v>
      </c>
      <c r="O53" s="87">
        <v>0</v>
      </c>
      <c r="P53" s="87">
        <v>0</v>
      </c>
      <c r="Q53" s="87">
        <v>0</v>
      </c>
      <c r="R53" s="87">
        <v>0</v>
      </c>
      <c r="S53" s="87" t="s">
        <v>281</v>
      </c>
      <c r="T53" s="87">
        <v>5</v>
      </c>
      <c r="U53" s="87">
        <v>28579</v>
      </c>
      <c r="V53" s="87">
        <f t="shared" si="13"/>
        <v>238080</v>
      </c>
      <c r="W53" s="87">
        <f t="shared" si="13"/>
        <v>65</v>
      </c>
      <c r="X53" s="87">
        <f t="shared" si="13"/>
        <v>0</v>
      </c>
      <c r="Y53" s="87">
        <f t="shared" si="13"/>
        <v>0</v>
      </c>
      <c r="Z53" s="87">
        <f t="shared" si="13"/>
        <v>0</v>
      </c>
      <c r="AA53" s="87">
        <f t="shared" si="13"/>
        <v>0</v>
      </c>
      <c r="AB53" s="87" t="s">
        <v>199</v>
      </c>
      <c r="AC53" s="87">
        <f t="shared" si="13"/>
        <v>65</v>
      </c>
      <c r="AD53" s="87">
        <f t="shared" si="13"/>
        <v>238015</v>
      </c>
    </row>
    <row r="54" spans="1:30" ht="13.5">
      <c r="A54" s="17" t="s">
        <v>9</v>
      </c>
      <c r="B54" s="76" t="s">
        <v>102</v>
      </c>
      <c r="C54" s="77" t="s">
        <v>103</v>
      </c>
      <c r="D54" s="87">
        <f t="shared" si="0"/>
        <v>386552</v>
      </c>
      <c r="E54" s="87">
        <f t="shared" si="1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281</v>
      </c>
      <c r="K54" s="87">
        <v>0</v>
      </c>
      <c r="L54" s="87">
        <v>386552</v>
      </c>
      <c r="M54" s="87">
        <f t="shared" si="2"/>
        <v>98975</v>
      </c>
      <c r="N54" s="87">
        <f t="shared" si="3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281</v>
      </c>
      <c r="T54" s="87">
        <v>0</v>
      </c>
      <c r="U54" s="87">
        <v>98975</v>
      </c>
      <c r="V54" s="87">
        <f t="shared" si="13"/>
        <v>485527</v>
      </c>
      <c r="W54" s="87">
        <f t="shared" si="13"/>
        <v>0</v>
      </c>
      <c r="X54" s="87">
        <f t="shared" si="13"/>
        <v>0</v>
      </c>
      <c r="Y54" s="87">
        <f t="shared" si="13"/>
        <v>0</v>
      </c>
      <c r="Z54" s="87">
        <f t="shared" si="13"/>
        <v>0</v>
      </c>
      <c r="AA54" s="87">
        <f t="shared" si="13"/>
        <v>0</v>
      </c>
      <c r="AB54" s="87" t="s">
        <v>199</v>
      </c>
      <c r="AC54" s="87">
        <f t="shared" si="13"/>
        <v>0</v>
      </c>
      <c r="AD54" s="87">
        <f t="shared" si="13"/>
        <v>485527</v>
      </c>
    </row>
    <row r="55" spans="1:30" ht="13.5">
      <c r="A55" s="17" t="s">
        <v>9</v>
      </c>
      <c r="B55" s="76" t="s">
        <v>104</v>
      </c>
      <c r="C55" s="77" t="s">
        <v>257</v>
      </c>
      <c r="D55" s="87">
        <f t="shared" si="0"/>
        <v>402437</v>
      </c>
      <c r="E55" s="87">
        <f t="shared" si="1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281</v>
      </c>
      <c r="K55" s="87">
        <v>0</v>
      </c>
      <c r="L55" s="87">
        <v>402437</v>
      </c>
      <c r="M55" s="87">
        <f t="shared" si="2"/>
        <v>92083</v>
      </c>
      <c r="N55" s="87">
        <f t="shared" si="3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281</v>
      </c>
      <c r="T55" s="87">
        <v>0</v>
      </c>
      <c r="U55" s="87">
        <v>92083</v>
      </c>
      <c r="V55" s="87">
        <f t="shared" si="13"/>
        <v>494520</v>
      </c>
      <c r="W55" s="87">
        <f t="shared" si="13"/>
        <v>0</v>
      </c>
      <c r="X55" s="87">
        <f t="shared" si="13"/>
        <v>0</v>
      </c>
      <c r="Y55" s="87">
        <f t="shared" si="13"/>
        <v>0</v>
      </c>
      <c r="Z55" s="87">
        <f t="shared" si="13"/>
        <v>0</v>
      </c>
      <c r="AA55" s="87">
        <f t="shared" si="13"/>
        <v>0</v>
      </c>
      <c r="AB55" s="87" t="s">
        <v>199</v>
      </c>
      <c r="AC55" s="87">
        <f t="shared" si="13"/>
        <v>0</v>
      </c>
      <c r="AD55" s="87">
        <f t="shared" si="13"/>
        <v>494520</v>
      </c>
    </row>
    <row r="56" spans="1:30" ht="13.5">
      <c r="A56" s="17" t="s">
        <v>9</v>
      </c>
      <c r="B56" s="76" t="s">
        <v>105</v>
      </c>
      <c r="C56" s="77" t="s">
        <v>106</v>
      </c>
      <c r="D56" s="87">
        <f t="shared" si="0"/>
        <v>210859</v>
      </c>
      <c r="E56" s="87">
        <f t="shared" si="1"/>
        <v>10</v>
      </c>
      <c r="F56" s="87">
        <v>0</v>
      </c>
      <c r="G56" s="87">
        <v>0</v>
      </c>
      <c r="H56" s="87">
        <v>0</v>
      </c>
      <c r="I56" s="87">
        <v>0</v>
      </c>
      <c r="J56" s="87" t="s">
        <v>281</v>
      </c>
      <c r="K56" s="87">
        <v>10</v>
      </c>
      <c r="L56" s="87">
        <v>210849</v>
      </c>
      <c r="M56" s="87">
        <f t="shared" si="2"/>
        <v>32055</v>
      </c>
      <c r="N56" s="87">
        <f t="shared" si="3"/>
        <v>25</v>
      </c>
      <c r="O56" s="87">
        <v>0</v>
      </c>
      <c r="P56" s="87">
        <v>0</v>
      </c>
      <c r="Q56" s="87">
        <v>0</v>
      </c>
      <c r="R56" s="87">
        <v>0</v>
      </c>
      <c r="S56" s="87" t="s">
        <v>281</v>
      </c>
      <c r="T56" s="87">
        <v>25</v>
      </c>
      <c r="U56" s="87">
        <v>32030</v>
      </c>
      <c r="V56" s="87">
        <f t="shared" si="13"/>
        <v>242914</v>
      </c>
      <c r="W56" s="87">
        <f t="shared" si="13"/>
        <v>35</v>
      </c>
      <c r="X56" s="87">
        <f t="shared" si="13"/>
        <v>0</v>
      </c>
      <c r="Y56" s="87">
        <f t="shared" si="13"/>
        <v>0</v>
      </c>
      <c r="Z56" s="87">
        <f t="shared" si="13"/>
        <v>0</v>
      </c>
      <c r="AA56" s="87">
        <f t="shared" si="13"/>
        <v>0</v>
      </c>
      <c r="AB56" s="87" t="s">
        <v>199</v>
      </c>
      <c r="AC56" s="87">
        <f t="shared" si="13"/>
        <v>35</v>
      </c>
      <c r="AD56" s="87">
        <f t="shared" si="13"/>
        <v>242879</v>
      </c>
    </row>
    <row r="57" spans="1:30" ht="13.5">
      <c r="A57" s="17" t="s">
        <v>9</v>
      </c>
      <c r="B57" s="76" t="s">
        <v>107</v>
      </c>
      <c r="C57" s="77" t="s">
        <v>108</v>
      </c>
      <c r="D57" s="87">
        <f t="shared" si="0"/>
        <v>85848</v>
      </c>
      <c r="E57" s="87">
        <f t="shared" si="1"/>
        <v>5126</v>
      </c>
      <c r="F57" s="87">
        <v>0</v>
      </c>
      <c r="G57" s="87">
        <v>0</v>
      </c>
      <c r="H57" s="87">
        <v>0</v>
      </c>
      <c r="I57" s="87">
        <v>5121</v>
      </c>
      <c r="J57" s="87" t="s">
        <v>281</v>
      </c>
      <c r="K57" s="87">
        <v>5</v>
      </c>
      <c r="L57" s="87">
        <v>80722</v>
      </c>
      <c r="M57" s="87">
        <f t="shared" si="2"/>
        <v>39258</v>
      </c>
      <c r="N57" s="87">
        <f t="shared" si="3"/>
        <v>5</v>
      </c>
      <c r="O57" s="87">
        <v>0</v>
      </c>
      <c r="P57" s="87">
        <v>0</v>
      </c>
      <c r="Q57" s="87">
        <v>0</v>
      </c>
      <c r="R57" s="87">
        <v>0</v>
      </c>
      <c r="S57" s="87" t="s">
        <v>281</v>
      </c>
      <c r="T57" s="87">
        <v>5</v>
      </c>
      <c r="U57" s="87">
        <v>39253</v>
      </c>
      <c r="V57" s="87">
        <f t="shared" si="13"/>
        <v>125106</v>
      </c>
      <c r="W57" s="87">
        <f t="shared" si="13"/>
        <v>5131</v>
      </c>
      <c r="X57" s="87">
        <f t="shared" si="13"/>
        <v>0</v>
      </c>
      <c r="Y57" s="87">
        <f t="shared" si="13"/>
        <v>0</v>
      </c>
      <c r="Z57" s="87">
        <f t="shared" si="13"/>
        <v>0</v>
      </c>
      <c r="AA57" s="87">
        <f t="shared" si="13"/>
        <v>5121</v>
      </c>
      <c r="AB57" s="87" t="s">
        <v>199</v>
      </c>
      <c r="AC57" s="87">
        <f t="shared" si="13"/>
        <v>10</v>
      </c>
      <c r="AD57" s="87">
        <f t="shared" si="13"/>
        <v>119975</v>
      </c>
    </row>
    <row r="58" spans="1:30" ht="13.5">
      <c r="A58" s="17" t="s">
        <v>9</v>
      </c>
      <c r="B58" s="76" t="s">
        <v>109</v>
      </c>
      <c r="C58" s="77" t="s">
        <v>110</v>
      </c>
      <c r="D58" s="87">
        <f t="shared" si="0"/>
        <v>76525</v>
      </c>
      <c r="E58" s="87">
        <f t="shared" si="1"/>
        <v>8834</v>
      </c>
      <c r="F58" s="87">
        <v>0</v>
      </c>
      <c r="G58" s="87">
        <v>0</v>
      </c>
      <c r="H58" s="87">
        <v>0</v>
      </c>
      <c r="I58" s="87">
        <v>8834</v>
      </c>
      <c r="J58" s="87" t="s">
        <v>281</v>
      </c>
      <c r="K58" s="87">
        <v>0</v>
      </c>
      <c r="L58" s="87">
        <v>67691</v>
      </c>
      <c r="M58" s="87">
        <f t="shared" si="2"/>
        <v>36352</v>
      </c>
      <c r="N58" s="87">
        <f t="shared" si="3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281</v>
      </c>
      <c r="T58" s="87">
        <v>0</v>
      </c>
      <c r="U58" s="87">
        <v>36352</v>
      </c>
      <c r="V58" s="87">
        <f t="shared" si="13"/>
        <v>112877</v>
      </c>
      <c r="W58" s="87">
        <f t="shared" si="13"/>
        <v>8834</v>
      </c>
      <c r="X58" s="87">
        <f t="shared" si="13"/>
        <v>0</v>
      </c>
      <c r="Y58" s="87">
        <f t="shared" si="13"/>
        <v>0</v>
      </c>
      <c r="Z58" s="87">
        <f t="shared" si="13"/>
        <v>0</v>
      </c>
      <c r="AA58" s="87">
        <f t="shared" si="13"/>
        <v>8834</v>
      </c>
      <c r="AB58" s="87" t="s">
        <v>199</v>
      </c>
      <c r="AC58" s="87">
        <f t="shared" si="13"/>
        <v>0</v>
      </c>
      <c r="AD58" s="87">
        <f t="shared" si="13"/>
        <v>104043</v>
      </c>
    </row>
    <row r="59" spans="1:30" ht="13.5">
      <c r="A59" s="17" t="s">
        <v>9</v>
      </c>
      <c r="B59" s="76" t="s">
        <v>111</v>
      </c>
      <c r="C59" s="77" t="s">
        <v>112</v>
      </c>
      <c r="D59" s="87">
        <f t="shared" si="0"/>
        <v>61127</v>
      </c>
      <c r="E59" s="87">
        <f t="shared" si="1"/>
        <v>3305</v>
      </c>
      <c r="F59" s="87">
        <v>0</v>
      </c>
      <c r="G59" s="87">
        <v>0</v>
      </c>
      <c r="H59" s="87">
        <v>0</v>
      </c>
      <c r="I59" s="87">
        <v>3218</v>
      </c>
      <c r="J59" s="87" t="s">
        <v>281</v>
      </c>
      <c r="K59" s="87">
        <v>87</v>
      </c>
      <c r="L59" s="87">
        <v>57822</v>
      </c>
      <c r="M59" s="87">
        <f t="shared" si="2"/>
        <v>32648</v>
      </c>
      <c r="N59" s="87">
        <f t="shared" si="3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281</v>
      </c>
      <c r="T59" s="87">
        <v>0</v>
      </c>
      <c r="U59" s="87">
        <v>32648</v>
      </c>
      <c r="V59" s="87">
        <f t="shared" si="13"/>
        <v>93775</v>
      </c>
      <c r="W59" s="87">
        <f t="shared" si="13"/>
        <v>3305</v>
      </c>
      <c r="X59" s="87">
        <f t="shared" si="13"/>
        <v>0</v>
      </c>
      <c r="Y59" s="87">
        <f t="shared" si="13"/>
        <v>0</v>
      </c>
      <c r="Z59" s="87">
        <f t="shared" si="13"/>
        <v>0</v>
      </c>
      <c r="AA59" s="87">
        <f t="shared" si="13"/>
        <v>3218</v>
      </c>
      <c r="AB59" s="87" t="s">
        <v>199</v>
      </c>
      <c r="AC59" s="87">
        <f t="shared" si="13"/>
        <v>87</v>
      </c>
      <c r="AD59" s="87">
        <f t="shared" si="13"/>
        <v>90470</v>
      </c>
    </row>
    <row r="60" spans="1:30" ht="13.5">
      <c r="A60" s="17" t="s">
        <v>9</v>
      </c>
      <c r="B60" s="76" t="s">
        <v>113</v>
      </c>
      <c r="C60" s="77" t="s">
        <v>114</v>
      </c>
      <c r="D60" s="87">
        <f t="shared" si="0"/>
        <v>209068</v>
      </c>
      <c r="E60" s="87">
        <f t="shared" si="1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281</v>
      </c>
      <c r="K60" s="87">
        <v>0</v>
      </c>
      <c r="L60" s="87">
        <v>209068</v>
      </c>
      <c r="M60" s="87">
        <f t="shared" si="2"/>
        <v>18270</v>
      </c>
      <c r="N60" s="87">
        <f t="shared" si="3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281</v>
      </c>
      <c r="T60" s="87">
        <v>0</v>
      </c>
      <c r="U60" s="87">
        <v>18270</v>
      </c>
      <c r="V60" s="87">
        <f t="shared" si="13"/>
        <v>227338</v>
      </c>
      <c r="W60" s="87">
        <f t="shared" si="13"/>
        <v>0</v>
      </c>
      <c r="X60" s="87">
        <f t="shared" si="13"/>
        <v>0</v>
      </c>
      <c r="Y60" s="87">
        <f t="shared" si="13"/>
        <v>0</v>
      </c>
      <c r="Z60" s="87">
        <f t="shared" si="13"/>
        <v>0</v>
      </c>
      <c r="AA60" s="87">
        <f t="shared" si="13"/>
        <v>0</v>
      </c>
      <c r="AB60" s="87" t="s">
        <v>199</v>
      </c>
      <c r="AC60" s="87">
        <f t="shared" si="13"/>
        <v>0</v>
      </c>
      <c r="AD60" s="87">
        <f t="shared" si="13"/>
        <v>227338</v>
      </c>
    </row>
    <row r="61" spans="1:30" ht="13.5">
      <c r="A61" s="17" t="s">
        <v>9</v>
      </c>
      <c r="B61" s="76" t="s">
        <v>115</v>
      </c>
      <c r="C61" s="77" t="s">
        <v>116</v>
      </c>
      <c r="D61" s="87">
        <f t="shared" si="0"/>
        <v>193435</v>
      </c>
      <c r="E61" s="87">
        <f t="shared" si="1"/>
        <v>55</v>
      </c>
      <c r="F61" s="87">
        <v>0</v>
      </c>
      <c r="G61" s="87">
        <v>0</v>
      </c>
      <c r="H61" s="87">
        <v>0</v>
      </c>
      <c r="I61" s="87">
        <v>0</v>
      </c>
      <c r="J61" s="87" t="s">
        <v>281</v>
      </c>
      <c r="K61" s="87">
        <v>55</v>
      </c>
      <c r="L61" s="87">
        <v>193380</v>
      </c>
      <c r="M61" s="87">
        <f t="shared" si="2"/>
        <v>26476</v>
      </c>
      <c r="N61" s="87">
        <f t="shared" si="3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281</v>
      </c>
      <c r="T61" s="87">
        <v>0</v>
      </c>
      <c r="U61" s="87">
        <v>26476</v>
      </c>
      <c r="V61" s="87">
        <f t="shared" si="13"/>
        <v>219911</v>
      </c>
      <c r="W61" s="87">
        <f t="shared" si="13"/>
        <v>55</v>
      </c>
      <c r="X61" s="87">
        <f t="shared" si="13"/>
        <v>0</v>
      </c>
      <c r="Y61" s="87">
        <f t="shared" si="13"/>
        <v>0</v>
      </c>
      <c r="Z61" s="87">
        <f t="shared" si="13"/>
        <v>0</v>
      </c>
      <c r="AA61" s="87">
        <f t="shared" si="13"/>
        <v>0</v>
      </c>
      <c r="AB61" s="87" t="s">
        <v>199</v>
      </c>
      <c r="AC61" s="87">
        <f t="shared" si="13"/>
        <v>55</v>
      </c>
      <c r="AD61" s="87">
        <f t="shared" si="13"/>
        <v>219856</v>
      </c>
    </row>
    <row r="62" spans="1:30" ht="13.5">
      <c r="A62" s="17" t="s">
        <v>9</v>
      </c>
      <c r="B62" s="76" t="s">
        <v>117</v>
      </c>
      <c r="C62" s="77" t="s">
        <v>118</v>
      </c>
      <c r="D62" s="87">
        <f t="shared" si="0"/>
        <v>144039</v>
      </c>
      <c r="E62" s="87">
        <f t="shared" si="1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281</v>
      </c>
      <c r="K62" s="87">
        <v>0</v>
      </c>
      <c r="L62" s="87">
        <v>144039</v>
      </c>
      <c r="M62" s="87">
        <f t="shared" si="2"/>
        <v>19763</v>
      </c>
      <c r="N62" s="87">
        <f t="shared" si="3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281</v>
      </c>
      <c r="T62" s="87">
        <v>0</v>
      </c>
      <c r="U62" s="87">
        <v>19763</v>
      </c>
      <c r="V62" s="87">
        <f t="shared" si="13"/>
        <v>163802</v>
      </c>
      <c r="W62" s="87">
        <f t="shared" si="13"/>
        <v>0</v>
      </c>
      <c r="X62" s="87">
        <f t="shared" si="13"/>
        <v>0</v>
      </c>
      <c r="Y62" s="87">
        <f t="shared" si="13"/>
        <v>0</v>
      </c>
      <c r="Z62" s="87">
        <f t="shared" si="13"/>
        <v>0</v>
      </c>
      <c r="AA62" s="87">
        <f t="shared" si="13"/>
        <v>0</v>
      </c>
      <c r="AB62" s="87" t="s">
        <v>199</v>
      </c>
      <c r="AC62" s="87">
        <f t="shared" si="13"/>
        <v>0</v>
      </c>
      <c r="AD62" s="87">
        <f t="shared" si="13"/>
        <v>163802</v>
      </c>
    </row>
    <row r="63" spans="1:30" ht="13.5">
      <c r="A63" s="17" t="s">
        <v>9</v>
      </c>
      <c r="B63" s="76" t="s">
        <v>119</v>
      </c>
      <c r="C63" s="77" t="s">
        <v>120</v>
      </c>
      <c r="D63" s="87">
        <f t="shared" si="0"/>
        <v>255883</v>
      </c>
      <c r="E63" s="87">
        <f t="shared" si="1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281</v>
      </c>
      <c r="K63" s="87">
        <v>0</v>
      </c>
      <c r="L63" s="87">
        <v>255883</v>
      </c>
      <c r="M63" s="87">
        <f t="shared" si="2"/>
        <v>71700</v>
      </c>
      <c r="N63" s="87">
        <f t="shared" si="3"/>
        <v>59393</v>
      </c>
      <c r="O63" s="87">
        <v>0</v>
      </c>
      <c r="P63" s="87">
        <v>0</v>
      </c>
      <c r="Q63" s="87">
        <v>0</v>
      </c>
      <c r="R63" s="87">
        <v>58113</v>
      </c>
      <c r="S63" s="87" t="s">
        <v>281</v>
      </c>
      <c r="T63" s="87">
        <v>1280</v>
      </c>
      <c r="U63" s="87">
        <v>12307</v>
      </c>
      <c r="V63" s="87">
        <f t="shared" si="13"/>
        <v>327583</v>
      </c>
      <c r="W63" s="87">
        <f t="shared" si="13"/>
        <v>59393</v>
      </c>
      <c r="X63" s="87">
        <f t="shared" si="13"/>
        <v>0</v>
      </c>
      <c r="Y63" s="87">
        <f t="shared" si="13"/>
        <v>0</v>
      </c>
      <c r="Z63" s="87">
        <f t="shared" si="13"/>
        <v>0</v>
      </c>
      <c r="AA63" s="87">
        <f t="shared" si="13"/>
        <v>58113</v>
      </c>
      <c r="AB63" s="87" t="s">
        <v>199</v>
      </c>
      <c r="AC63" s="87">
        <f t="shared" si="13"/>
        <v>1280</v>
      </c>
      <c r="AD63" s="87">
        <f t="shared" si="13"/>
        <v>268190</v>
      </c>
    </row>
    <row r="64" spans="1:30" ht="13.5">
      <c r="A64" s="17" t="s">
        <v>9</v>
      </c>
      <c r="B64" s="76" t="s">
        <v>121</v>
      </c>
      <c r="C64" s="77" t="s">
        <v>256</v>
      </c>
      <c r="D64" s="87">
        <f t="shared" si="0"/>
        <v>295766</v>
      </c>
      <c r="E64" s="87">
        <f t="shared" si="1"/>
        <v>444</v>
      </c>
      <c r="F64" s="87">
        <v>0</v>
      </c>
      <c r="G64" s="87">
        <v>0</v>
      </c>
      <c r="H64" s="87">
        <v>0</v>
      </c>
      <c r="I64" s="87">
        <v>444</v>
      </c>
      <c r="J64" s="87" t="s">
        <v>281</v>
      </c>
      <c r="K64" s="87">
        <v>0</v>
      </c>
      <c r="L64" s="87">
        <v>295322</v>
      </c>
      <c r="M64" s="87">
        <f t="shared" si="2"/>
        <v>27710</v>
      </c>
      <c r="N64" s="87">
        <f t="shared" si="3"/>
        <v>3905</v>
      </c>
      <c r="O64" s="87">
        <v>0</v>
      </c>
      <c r="P64" s="87">
        <v>0</v>
      </c>
      <c r="Q64" s="87">
        <v>0</v>
      </c>
      <c r="R64" s="87">
        <v>3905</v>
      </c>
      <c r="S64" s="87" t="s">
        <v>281</v>
      </c>
      <c r="T64" s="87">
        <v>0</v>
      </c>
      <c r="U64" s="87">
        <v>23805</v>
      </c>
      <c r="V64" s="87">
        <f t="shared" si="13"/>
        <v>323476</v>
      </c>
      <c r="W64" s="87">
        <f t="shared" si="13"/>
        <v>4349</v>
      </c>
      <c r="X64" s="87">
        <f t="shared" si="13"/>
        <v>0</v>
      </c>
      <c r="Y64" s="87">
        <f t="shared" si="13"/>
        <v>0</v>
      </c>
      <c r="Z64" s="87">
        <f t="shared" si="13"/>
        <v>0</v>
      </c>
      <c r="AA64" s="87">
        <f t="shared" si="13"/>
        <v>4349</v>
      </c>
      <c r="AB64" s="87" t="s">
        <v>199</v>
      </c>
      <c r="AC64" s="87">
        <f t="shared" si="13"/>
        <v>0</v>
      </c>
      <c r="AD64" s="87">
        <f t="shared" si="13"/>
        <v>319127</v>
      </c>
    </row>
    <row r="65" spans="1:30" ht="13.5">
      <c r="A65" s="17" t="s">
        <v>9</v>
      </c>
      <c r="B65" s="76" t="s">
        <v>122</v>
      </c>
      <c r="C65" s="77" t="s">
        <v>8</v>
      </c>
      <c r="D65" s="87">
        <f t="shared" si="0"/>
        <v>107299</v>
      </c>
      <c r="E65" s="87">
        <f t="shared" si="1"/>
        <v>19212</v>
      </c>
      <c r="F65" s="87">
        <v>0</v>
      </c>
      <c r="G65" s="87">
        <v>0</v>
      </c>
      <c r="H65" s="87">
        <v>0</v>
      </c>
      <c r="I65" s="87">
        <v>4931</v>
      </c>
      <c r="J65" s="87" t="s">
        <v>281</v>
      </c>
      <c r="K65" s="87">
        <v>14281</v>
      </c>
      <c r="L65" s="87">
        <v>88087</v>
      </c>
      <c r="M65" s="87">
        <f t="shared" si="2"/>
        <v>61832</v>
      </c>
      <c r="N65" s="87">
        <f t="shared" si="3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281</v>
      </c>
      <c r="T65" s="87">
        <v>0</v>
      </c>
      <c r="U65" s="87">
        <v>61832</v>
      </c>
      <c r="V65" s="87">
        <f t="shared" si="13"/>
        <v>169131</v>
      </c>
      <c r="W65" s="87">
        <f t="shared" si="13"/>
        <v>19212</v>
      </c>
      <c r="X65" s="87">
        <f t="shared" si="13"/>
        <v>0</v>
      </c>
      <c r="Y65" s="87">
        <f t="shared" si="13"/>
        <v>0</v>
      </c>
      <c r="Z65" s="87">
        <f t="shared" si="13"/>
        <v>0</v>
      </c>
      <c r="AA65" s="87">
        <f t="shared" si="13"/>
        <v>4931</v>
      </c>
      <c r="AB65" s="87" t="s">
        <v>199</v>
      </c>
      <c r="AC65" s="87">
        <f t="shared" si="13"/>
        <v>14281</v>
      </c>
      <c r="AD65" s="87">
        <f t="shared" si="13"/>
        <v>149919</v>
      </c>
    </row>
    <row r="66" spans="1:30" ht="13.5">
      <c r="A66" s="17" t="s">
        <v>9</v>
      </c>
      <c r="B66" s="76" t="s">
        <v>123</v>
      </c>
      <c r="C66" s="77" t="s">
        <v>124</v>
      </c>
      <c r="D66" s="87">
        <f t="shared" si="0"/>
        <v>116740</v>
      </c>
      <c r="E66" s="87">
        <f t="shared" si="1"/>
        <v>8327</v>
      </c>
      <c r="F66" s="87">
        <v>0</v>
      </c>
      <c r="G66" s="87">
        <v>0</v>
      </c>
      <c r="H66" s="87">
        <v>0</v>
      </c>
      <c r="I66" s="87">
        <v>7890</v>
      </c>
      <c r="J66" s="87" t="s">
        <v>281</v>
      </c>
      <c r="K66" s="87">
        <v>437</v>
      </c>
      <c r="L66" s="87">
        <v>108413</v>
      </c>
      <c r="M66" s="87">
        <f t="shared" si="2"/>
        <v>16943</v>
      </c>
      <c r="N66" s="87">
        <f t="shared" si="3"/>
        <v>4</v>
      </c>
      <c r="O66" s="87">
        <v>0</v>
      </c>
      <c r="P66" s="87">
        <v>0</v>
      </c>
      <c r="Q66" s="87">
        <v>0</v>
      </c>
      <c r="R66" s="87">
        <v>0</v>
      </c>
      <c r="S66" s="87" t="s">
        <v>281</v>
      </c>
      <c r="T66" s="87">
        <v>4</v>
      </c>
      <c r="U66" s="87">
        <v>16939</v>
      </c>
      <c r="V66" s="87">
        <f t="shared" si="13"/>
        <v>133683</v>
      </c>
      <c r="W66" s="87">
        <f t="shared" si="13"/>
        <v>8331</v>
      </c>
      <c r="X66" s="87">
        <f t="shared" si="13"/>
        <v>0</v>
      </c>
      <c r="Y66" s="87">
        <f t="shared" si="13"/>
        <v>0</v>
      </c>
      <c r="Z66" s="87">
        <f t="shared" si="13"/>
        <v>0</v>
      </c>
      <c r="AA66" s="87">
        <f t="shared" si="13"/>
        <v>7890</v>
      </c>
      <c r="AB66" s="87" t="s">
        <v>199</v>
      </c>
      <c r="AC66" s="87">
        <f t="shared" si="13"/>
        <v>441</v>
      </c>
      <c r="AD66" s="87">
        <f t="shared" si="13"/>
        <v>125352</v>
      </c>
    </row>
    <row r="67" spans="1:30" ht="13.5">
      <c r="A67" s="17" t="s">
        <v>9</v>
      </c>
      <c r="B67" s="76" t="s">
        <v>125</v>
      </c>
      <c r="C67" s="77" t="s">
        <v>126</v>
      </c>
      <c r="D67" s="87">
        <f t="shared" si="0"/>
        <v>111375</v>
      </c>
      <c r="E67" s="87">
        <f t="shared" si="1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281</v>
      </c>
      <c r="K67" s="87">
        <v>0</v>
      </c>
      <c r="L67" s="87">
        <v>111375</v>
      </c>
      <c r="M67" s="87">
        <f t="shared" si="2"/>
        <v>60415</v>
      </c>
      <c r="N67" s="87">
        <f t="shared" si="3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281</v>
      </c>
      <c r="T67" s="87">
        <v>0</v>
      </c>
      <c r="U67" s="87">
        <v>60415</v>
      </c>
      <c r="V67" s="87">
        <f t="shared" si="13"/>
        <v>171790</v>
      </c>
      <c r="W67" s="87">
        <f t="shared" si="13"/>
        <v>0</v>
      </c>
      <c r="X67" s="87">
        <f t="shared" si="13"/>
        <v>0</v>
      </c>
      <c r="Y67" s="87">
        <f t="shared" si="13"/>
        <v>0</v>
      </c>
      <c r="Z67" s="87">
        <f t="shared" si="13"/>
        <v>0</v>
      </c>
      <c r="AA67" s="87">
        <f t="shared" si="13"/>
        <v>0</v>
      </c>
      <c r="AB67" s="87" t="s">
        <v>199</v>
      </c>
      <c r="AC67" s="87">
        <f t="shared" si="13"/>
        <v>0</v>
      </c>
      <c r="AD67" s="87">
        <f t="shared" si="13"/>
        <v>171790</v>
      </c>
    </row>
    <row r="68" spans="1:30" ht="13.5">
      <c r="A68" s="17" t="s">
        <v>9</v>
      </c>
      <c r="B68" s="76" t="s">
        <v>127</v>
      </c>
      <c r="C68" s="77" t="s">
        <v>128</v>
      </c>
      <c r="D68" s="87">
        <f t="shared" si="0"/>
        <v>156301</v>
      </c>
      <c r="E68" s="87">
        <f t="shared" si="1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281</v>
      </c>
      <c r="K68" s="87">
        <v>0</v>
      </c>
      <c r="L68" s="87">
        <v>156301</v>
      </c>
      <c r="M68" s="87">
        <f t="shared" si="2"/>
        <v>27991</v>
      </c>
      <c r="N68" s="87">
        <f t="shared" si="3"/>
        <v>0</v>
      </c>
      <c r="O68" s="87">
        <v>0</v>
      </c>
      <c r="P68" s="87">
        <v>0</v>
      </c>
      <c r="Q68" s="87">
        <v>0</v>
      </c>
      <c r="R68" s="87">
        <v>0</v>
      </c>
      <c r="S68" s="87" t="s">
        <v>281</v>
      </c>
      <c r="T68" s="87">
        <v>0</v>
      </c>
      <c r="U68" s="87">
        <v>27991</v>
      </c>
      <c r="V68" s="87">
        <f t="shared" si="13"/>
        <v>184292</v>
      </c>
      <c r="W68" s="87">
        <f t="shared" si="13"/>
        <v>0</v>
      </c>
      <c r="X68" s="87">
        <f t="shared" si="13"/>
        <v>0</v>
      </c>
      <c r="Y68" s="87">
        <f t="shared" si="13"/>
        <v>0</v>
      </c>
      <c r="Z68" s="87">
        <f t="shared" si="13"/>
        <v>0</v>
      </c>
      <c r="AA68" s="87">
        <f t="shared" si="13"/>
        <v>0</v>
      </c>
      <c r="AB68" s="87" t="s">
        <v>199</v>
      </c>
      <c r="AC68" s="87">
        <f t="shared" si="13"/>
        <v>0</v>
      </c>
      <c r="AD68" s="87">
        <f t="shared" si="13"/>
        <v>184292</v>
      </c>
    </row>
    <row r="69" spans="1:30" ht="13.5">
      <c r="A69" s="17" t="s">
        <v>9</v>
      </c>
      <c r="B69" s="76" t="s">
        <v>129</v>
      </c>
      <c r="C69" s="77" t="s">
        <v>130</v>
      </c>
      <c r="D69" s="87">
        <f t="shared" si="0"/>
        <v>175229</v>
      </c>
      <c r="E69" s="87">
        <f t="shared" si="1"/>
        <v>9697</v>
      </c>
      <c r="F69" s="87">
        <v>0</v>
      </c>
      <c r="G69" s="87">
        <v>0</v>
      </c>
      <c r="H69" s="87">
        <v>0</v>
      </c>
      <c r="I69" s="87">
        <v>9622</v>
      </c>
      <c r="J69" s="87" t="s">
        <v>281</v>
      </c>
      <c r="K69" s="87">
        <v>75</v>
      </c>
      <c r="L69" s="87">
        <v>165532</v>
      </c>
      <c r="M69" s="87">
        <f t="shared" si="2"/>
        <v>18136</v>
      </c>
      <c r="N69" s="87">
        <f t="shared" si="3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281</v>
      </c>
      <c r="T69" s="87">
        <v>0</v>
      </c>
      <c r="U69" s="87">
        <v>18136</v>
      </c>
      <c r="V69" s="87">
        <f t="shared" si="13"/>
        <v>193365</v>
      </c>
      <c r="W69" s="87">
        <f t="shared" si="13"/>
        <v>9697</v>
      </c>
      <c r="X69" s="87">
        <f t="shared" si="13"/>
        <v>0</v>
      </c>
      <c r="Y69" s="87">
        <f t="shared" si="13"/>
        <v>0</v>
      </c>
      <c r="Z69" s="87">
        <f t="shared" si="13"/>
        <v>0</v>
      </c>
      <c r="AA69" s="87">
        <f t="shared" si="13"/>
        <v>9622</v>
      </c>
      <c r="AB69" s="87" t="s">
        <v>199</v>
      </c>
      <c r="AC69" s="87">
        <f t="shared" si="13"/>
        <v>75</v>
      </c>
      <c r="AD69" s="87">
        <f t="shared" si="13"/>
        <v>183668</v>
      </c>
    </row>
    <row r="70" spans="1:30" ht="13.5">
      <c r="A70" s="17" t="s">
        <v>9</v>
      </c>
      <c r="B70" s="76" t="s">
        <v>131</v>
      </c>
      <c r="C70" s="77" t="s">
        <v>132</v>
      </c>
      <c r="D70" s="87">
        <f t="shared" si="0"/>
        <v>192537</v>
      </c>
      <c r="E70" s="87">
        <f t="shared" si="1"/>
        <v>80</v>
      </c>
      <c r="F70" s="87">
        <v>0</v>
      </c>
      <c r="G70" s="87">
        <v>0</v>
      </c>
      <c r="H70" s="87">
        <v>0</v>
      </c>
      <c r="I70" s="87">
        <v>0</v>
      </c>
      <c r="J70" s="87" t="s">
        <v>281</v>
      </c>
      <c r="K70" s="87">
        <v>80</v>
      </c>
      <c r="L70" s="87">
        <v>192457</v>
      </c>
      <c r="M70" s="87">
        <f t="shared" si="2"/>
        <v>39646</v>
      </c>
      <c r="N70" s="87">
        <f t="shared" si="3"/>
        <v>0</v>
      </c>
      <c r="O70" s="87">
        <v>0</v>
      </c>
      <c r="P70" s="87">
        <v>0</v>
      </c>
      <c r="Q70" s="87">
        <v>0</v>
      </c>
      <c r="R70" s="87">
        <v>0</v>
      </c>
      <c r="S70" s="87" t="s">
        <v>281</v>
      </c>
      <c r="T70" s="87">
        <v>0</v>
      </c>
      <c r="U70" s="87">
        <v>39646</v>
      </c>
      <c r="V70" s="87">
        <f t="shared" si="13"/>
        <v>232183</v>
      </c>
      <c r="W70" s="87">
        <f t="shared" si="13"/>
        <v>80</v>
      </c>
      <c r="X70" s="87">
        <f t="shared" si="13"/>
        <v>0</v>
      </c>
      <c r="Y70" s="87">
        <f t="shared" si="13"/>
        <v>0</v>
      </c>
      <c r="Z70" s="87">
        <f t="shared" si="13"/>
        <v>0</v>
      </c>
      <c r="AA70" s="87">
        <f t="shared" si="13"/>
        <v>0</v>
      </c>
      <c r="AB70" s="87" t="s">
        <v>199</v>
      </c>
      <c r="AC70" s="87">
        <f t="shared" si="13"/>
        <v>80</v>
      </c>
      <c r="AD70" s="87">
        <f t="shared" si="13"/>
        <v>232103</v>
      </c>
    </row>
    <row r="71" spans="1:30" ht="13.5">
      <c r="A71" s="17" t="s">
        <v>9</v>
      </c>
      <c r="B71" s="76" t="s">
        <v>133</v>
      </c>
      <c r="C71" s="77" t="s">
        <v>134</v>
      </c>
      <c r="D71" s="87">
        <f aca="true" t="shared" si="14" ref="D71:D105">E71+L71</f>
        <v>47120</v>
      </c>
      <c r="E71" s="87">
        <f aca="true" t="shared" si="15" ref="E71:E105">F71+G71+H71+I71+K71</f>
        <v>6413</v>
      </c>
      <c r="F71" s="87">
        <v>0</v>
      </c>
      <c r="G71" s="87">
        <v>0</v>
      </c>
      <c r="H71" s="87">
        <v>0</v>
      </c>
      <c r="I71" s="87">
        <v>114</v>
      </c>
      <c r="J71" s="87" t="s">
        <v>281</v>
      </c>
      <c r="K71" s="87">
        <v>6299</v>
      </c>
      <c r="L71" s="87">
        <v>40707</v>
      </c>
      <c r="M71" s="87">
        <f aca="true" t="shared" si="16" ref="M71:M105">N71+U71</f>
        <v>26915</v>
      </c>
      <c r="N71" s="87">
        <f aca="true" t="shared" si="17" ref="N71:N105">O71+P71+Q71+R71+T71</f>
        <v>3</v>
      </c>
      <c r="O71" s="87">
        <v>0</v>
      </c>
      <c r="P71" s="87">
        <v>0</v>
      </c>
      <c r="Q71" s="87">
        <v>0</v>
      </c>
      <c r="R71" s="87">
        <v>0</v>
      </c>
      <c r="S71" s="87" t="s">
        <v>281</v>
      </c>
      <c r="T71" s="87">
        <v>3</v>
      </c>
      <c r="U71" s="87">
        <v>26912</v>
      </c>
      <c r="V71" s="87">
        <f t="shared" si="13"/>
        <v>74035</v>
      </c>
      <c r="W71" s="87">
        <f t="shared" si="13"/>
        <v>6416</v>
      </c>
      <c r="X71" s="87">
        <f t="shared" si="13"/>
        <v>0</v>
      </c>
      <c r="Y71" s="87">
        <f t="shared" si="13"/>
        <v>0</v>
      </c>
      <c r="Z71" s="87">
        <f t="shared" si="13"/>
        <v>0</v>
      </c>
      <c r="AA71" s="87">
        <f t="shared" si="13"/>
        <v>114</v>
      </c>
      <c r="AB71" s="87" t="s">
        <v>199</v>
      </c>
      <c r="AC71" s="87">
        <f t="shared" si="13"/>
        <v>6302</v>
      </c>
      <c r="AD71" s="87">
        <f t="shared" si="13"/>
        <v>67619</v>
      </c>
    </row>
    <row r="72" spans="1:30" ht="13.5">
      <c r="A72" s="17" t="s">
        <v>9</v>
      </c>
      <c r="B72" s="76" t="s">
        <v>135</v>
      </c>
      <c r="C72" s="77" t="s">
        <v>136</v>
      </c>
      <c r="D72" s="87">
        <f t="shared" si="14"/>
        <v>10765</v>
      </c>
      <c r="E72" s="87">
        <f t="shared" si="15"/>
        <v>295</v>
      </c>
      <c r="F72" s="87">
        <v>0</v>
      </c>
      <c r="G72" s="87">
        <v>0</v>
      </c>
      <c r="H72" s="87">
        <v>0</v>
      </c>
      <c r="I72" s="87">
        <v>211</v>
      </c>
      <c r="J72" s="87" t="s">
        <v>281</v>
      </c>
      <c r="K72" s="87">
        <v>84</v>
      </c>
      <c r="L72" s="87">
        <v>10470</v>
      </c>
      <c r="M72" s="87">
        <f t="shared" si="16"/>
        <v>2983</v>
      </c>
      <c r="N72" s="87">
        <f t="shared" si="17"/>
        <v>2</v>
      </c>
      <c r="O72" s="87">
        <v>0</v>
      </c>
      <c r="P72" s="87">
        <v>0</v>
      </c>
      <c r="Q72" s="87">
        <v>0</v>
      </c>
      <c r="R72" s="87">
        <v>2</v>
      </c>
      <c r="S72" s="87" t="s">
        <v>281</v>
      </c>
      <c r="T72" s="87">
        <v>0</v>
      </c>
      <c r="U72" s="87">
        <v>2981</v>
      </c>
      <c r="V72" s="87">
        <f t="shared" si="13"/>
        <v>13748</v>
      </c>
      <c r="W72" s="87">
        <f t="shared" si="13"/>
        <v>297</v>
      </c>
      <c r="X72" s="87">
        <f t="shared" si="13"/>
        <v>0</v>
      </c>
      <c r="Y72" s="87">
        <f t="shared" si="13"/>
        <v>0</v>
      </c>
      <c r="Z72" s="87">
        <f t="shared" si="13"/>
        <v>0</v>
      </c>
      <c r="AA72" s="87">
        <f t="shared" si="13"/>
        <v>213</v>
      </c>
      <c r="AB72" s="87" t="s">
        <v>199</v>
      </c>
      <c r="AC72" s="87">
        <f t="shared" si="13"/>
        <v>84</v>
      </c>
      <c r="AD72" s="87">
        <f t="shared" si="13"/>
        <v>13451</v>
      </c>
    </row>
    <row r="73" spans="1:30" ht="13.5">
      <c r="A73" s="17" t="s">
        <v>9</v>
      </c>
      <c r="B73" s="76" t="s">
        <v>137</v>
      </c>
      <c r="C73" s="77" t="s">
        <v>138</v>
      </c>
      <c r="D73" s="87">
        <f t="shared" si="14"/>
        <v>125901</v>
      </c>
      <c r="E73" s="87">
        <f t="shared" si="15"/>
        <v>7438</v>
      </c>
      <c r="F73" s="87">
        <v>0</v>
      </c>
      <c r="G73" s="87">
        <v>0</v>
      </c>
      <c r="H73" s="87">
        <v>0</v>
      </c>
      <c r="I73" s="87">
        <v>7435</v>
      </c>
      <c r="J73" s="87" t="s">
        <v>281</v>
      </c>
      <c r="K73" s="87">
        <v>3</v>
      </c>
      <c r="L73" s="87">
        <v>118463</v>
      </c>
      <c r="M73" s="87">
        <f t="shared" si="16"/>
        <v>13277</v>
      </c>
      <c r="N73" s="87">
        <f t="shared" si="17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281</v>
      </c>
      <c r="T73" s="87">
        <v>0</v>
      </c>
      <c r="U73" s="87">
        <v>13277</v>
      </c>
      <c r="V73" s="87">
        <f t="shared" si="13"/>
        <v>139178</v>
      </c>
      <c r="W73" s="87">
        <f t="shared" si="13"/>
        <v>7438</v>
      </c>
      <c r="X73" s="87">
        <f t="shared" si="13"/>
        <v>0</v>
      </c>
      <c r="Y73" s="87">
        <f t="shared" si="13"/>
        <v>0</v>
      </c>
      <c r="Z73" s="87">
        <f t="shared" si="13"/>
        <v>0</v>
      </c>
      <c r="AA73" s="87">
        <f t="shared" si="13"/>
        <v>7435</v>
      </c>
      <c r="AB73" s="87" t="s">
        <v>199</v>
      </c>
      <c r="AC73" s="87">
        <f t="shared" si="13"/>
        <v>3</v>
      </c>
      <c r="AD73" s="87">
        <f t="shared" si="13"/>
        <v>131740</v>
      </c>
    </row>
    <row r="74" spans="1:30" ht="13.5">
      <c r="A74" s="17" t="s">
        <v>9</v>
      </c>
      <c r="B74" s="76" t="s">
        <v>139</v>
      </c>
      <c r="C74" s="77" t="s">
        <v>140</v>
      </c>
      <c r="D74" s="87">
        <f t="shared" si="14"/>
        <v>188645</v>
      </c>
      <c r="E74" s="87">
        <f t="shared" si="15"/>
        <v>39644</v>
      </c>
      <c r="F74" s="87">
        <v>14355</v>
      </c>
      <c r="G74" s="87">
        <v>0</v>
      </c>
      <c r="H74" s="87">
        <v>20200</v>
      </c>
      <c r="I74" s="87">
        <v>5089</v>
      </c>
      <c r="J74" s="87" t="s">
        <v>281</v>
      </c>
      <c r="K74" s="87">
        <v>0</v>
      </c>
      <c r="L74" s="87">
        <v>149001</v>
      </c>
      <c r="M74" s="87">
        <f t="shared" si="16"/>
        <v>10026</v>
      </c>
      <c r="N74" s="87">
        <f t="shared" si="17"/>
        <v>2</v>
      </c>
      <c r="O74" s="87">
        <v>0</v>
      </c>
      <c r="P74" s="87">
        <v>0</v>
      </c>
      <c r="Q74" s="87">
        <v>0</v>
      </c>
      <c r="R74" s="87">
        <v>2</v>
      </c>
      <c r="S74" s="87" t="s">
        <v>281</v>
      </c>
      <c r="T74" s="87">
        <v>0</v>
      </c>
      <c r="U74" s="87">
        <v>10024</v>
      </c>
      <c r="V74" s="87">
        <f t="shared" si="13"/>
        <v>198671</v>
      </c>
      <c r="W74" s="87">
        <f t="shared" si="13"/>
        <v>39646</v>
      </c>
      <c r="X74" s="87">
        <f t="shared" si="13"/>
        <v>14355</v>
      </c>
      <c r="Y74" s="87">
        <f t="shared" si="13"/>
        <v>0</v>
      </c>
      <c r="Z74" s="87">
        <f t="shared" si="13"/>
        <v>20200</v>
      </c>
      <c r="AA74" s="87">
        <f t="shared" si="13"/>
        <v>5091</v>
      </c>
      <c r="AB74" s="87" t="s">
        <v>199</v>
      </c>
      <c r="AC74" s="87">
        <f t="shared" si="13"/>
        <v>0</v>
      </c>
      <c r="AD74" s="87">
        <f t="shared" si="13"/>
        <v>159025</v>
      </c>
    </row>
    <row r="75" spans="1:30" ht="13.5">
      <c r="A75" s="17" t="s">
        <v>9</v>
      </c>
      <c r="B75" s="76" t="s">
        <v>141</v>
      </c>
      <c r="C75" s="77" t="s">
        <v>142</v>
      </c>
      <c r="D75" s="87">
        <f t="shared" si="14"/>
        <v>304620</v>
      </c>
      <c r="E75" s="87">
        <f t="shared" si="15"/>
        <v>12523</v>
      </c>
      <c r="F75" s="87">
        <v>0</v>
      </c>
      <c r="G75" s="87">
        <v>0</v>
      </c>
      <c r="H75" s="87">
        <v>0</v>
      </c>
      <c r="I75" s="87">
        <v>12523</v>
      </c>
      <c r="J75" s="87" t="s">
        <v>281</v>
      </c>
      <c r="K75" s="87">
        <v>0</v>
      </c>
      <c r="L75" s="87">
        <v>292097</v>
      </c>
      <c r="M75" s="87">
        <f t="shared" si="16"/>
        <v>46404</v>
      </c>
      <c r="N75" s="87">
        <f t="shared" si="17"/>
        <v>5</v>
      </c>
      <c r="O75" s="87">
        <v>0</v>
      </c>
      <c r="P75" s="87">
        <v>0</v>
      </c>
      <c r="Q75" s="87">
        <v>0</v>
      </c>
      <c r="R75" s="87">
        <v>0</v>
      </c>
      <c r="S75" s="87" t="s">
        <v>281</v>
      </c>
      <c r="T75" s="87">
        <v>5</v>
      </c>
      <c r="U75" s="87">
        <v>46399</v>
      </c>
      <c r="V75" s="87">
        <f t="shared" si="13"/>
        <v>351024</v>
      </c>
      <c r="W75" s="87">
        <f t="shared" si="13"/>
        <v>12528</v>
      </c>
      <c r="X75" s="87">
        <f t="shared" si="13"/>
        <v>0</v>
      </c>
      <c r="Y75" s="87">
        <f t="shared" si="13"/>
        <v>0</v>
      </c>
      <c r="Z75" s="87">
        <f t="shared" si="13"/>
        <v>0</v>
      </c>
      <c r="AA75" s="87">
        <f t="shared" si="13"/>
        <v>12523</v>
      </c>
      <c r="AB75" s="87" t="s">
        <v>199</v>
      </c>
      <c r="AC75" s="87">
        <f t="shared" si="13"/>
        <v>5</v>
      </c>
      <c r="AD75" s="87">
        <f t="shared" si="13"/>
        <v>338496</v>
      </c>
    </row>
    <row r="76" spans="1:30" ht="13.5">
      <c r="A76" s="17" t="s">
        <v>9</v>
      </c>
      <c r="B76" s="76" t="s">
        <v>143</v>
      </c>
      <c r="C76" s="77" t="s">
        <v>144</v>
      </c>
      <c r="D76" s="87">
        <f t="shared" si="14"/>
        <v>207336</v>
      </c>
      <c r="E76" s="87">
        <f t="shared" si="15"/>
        <v>21061</v>
      </c>
      <c r="F76" s="87">
        <v>0</v>
      </c>
      <c r="G76" s="87">
        <v>0</v>
      </c>
      <c r="H76" s="87">
        <v>0</v>
      </c>
      <c r="I76" s="87">
        <v>20556</v>
      </c>
      <c r="J76" s="87" t="s">
        <v>281</v>
      </c>
      <c r="K76" s="87">
        <v>505</v>
      </c>
      <c r="L76" s="87">
        <v>186275</v>
      </c>
      <c r="M76" s="87">
        <f t="shared" si="16"/>
        <v>102360</v>
      </c>
      <c r="N76" s="87">
        <f t="shared" si="17"/>
        <v>0</v>
      </c>
      <c r="O76" s="87">
        <v>0</v>
      </c>
      <c r="P76" s="87">
        <v>0</v>
      </c>
      <c r="Q76" s="87">
        <v>0</v>
      </c>
      <c r="R76" s="87">
        <v>0</v>
      </c>
      <c r="S76" s="87" t="s">
        <v>281</v>
      </c>
      <c r="T76" s="87">
        <v>0</v>
      </c>
      <c r="U76" s="87">
        <v>102360</v>
      </c>
      <c r="V76" s="87">
        <f t="shared" si="13"/>
        <v>309696</v>
      </c>
      <c r="W76" s="87">
        <f t="shared" si="13"/>
        <v>21061</v>
      </c>
      <c r="X76" s="87">
        <f t="shared" si="13"/>
        <v>0</v>
      </c>
      <c r="Y76" s="87">
        <f t="shared" si="13"/>
        <v>0</v>
      </c>
      <c r="Z76" s="87">
        <f t="shared" si="13"/>
        <v>0</v>
      </c>
      <c r="AA76" s="87">
        <f t="shared" si="13"/>
        <v>20556</v>
      </c>
      <c r="AB76" s="87" t="s">
        <v>199</v>
      </c>
      <c r="AC76" s="87">
        <f t="shared" si="13"/>
        <v>505</v>
      </c>
      <c r="AD76" s="87">
        <f t="shared" si="13"/>
        <v>288635</v>
      </c>
    </row>
    <row r="77" spans="1:30" ht="13.5">
      <c r="A77" s="17" t="s">
        <v>9</v>
      </c>
      <c r="B77" s="76" t="s">
        <v>145</v>
      </c>
      <c r="C77" s="77" t="s">
        <v>146</v>
      </c>
      <c r="D77" s="87">
        <f t="shared" si="14"/>
        <v>304618</v>
      </c>
      <c r="E77" s="87">
        <f t="shared" si="15"/>
        <v>12947</v>
      </c>
      <c r="F77" s="87">
        <v>0</v>
      </c>
      <c r="G77" s="87">
        <v>0</v>
      </c>
      <c r="H77" s="87">
        <v>0</v>
      </c>
      <c r="I77" s="87">
        <v>12947</v>
      </c>
      <c r="J77" s="87" t="s">
        <v>281</v>
      </c>
      <c r="K77" s="87">
        <v>0</v>
      </c>
      <c r="L77" s="87">
        <v>291671</v>
      </c>
      <c r="M77" s="87">
        <f t="shared" si="16"/>
        <v>104068</v>
      </c>
      <c r="N77" s="87">
        <f t="shared" si="17"/>
        <v>0</v>
      </c>
      <c r="O77" s="87">
        <v>0</v>
      </c>
      <c r="P77" s="87">
        <v>0</v>
      </c>
      <c r="Q77" s="87">
        <v>0</v>
      </c>
      <c r="R77" s="87">
        <v>0</v>
      </c>
      <c r="S77" s="87" t="s">
        <v>281</v>
      </c>
      <c r="T77" s="87">
        <v>0</v>
      </c>
      <c r="U77" s="87">
        <v>104068</v>
      </c>
      <c r="V77" s="87">
        <f t="shared" si="13"/>
        <v>408686</v>
      </c>
      <c r="W77" s="87">
        <f t="shared" si="13"/>
        <v>12947</v>
      </c>
      <c r="X77" s="87">
        <f t="shared" si="13"/>
        <v>0</v>
      </c>
      <c r="Y77" s="87">
        <f t="shared" si="13"/>
        <v>0</v>
      </c>
      <c r="Z77" s="87">
        <f t="shared" si="13"/>
        <v>0</v>
      </c>
      <c r="AA77" s="87">
        <f t="shared" si="13"/>
        <v>12947</v>
      </c>
      <c r="AB77" s="87" t="s">
        <v>199</v>
      </c>
      <c r="AC77" s="87">
        <f t="shared" si="13"/>
        <v>0</v>
      </c>
      <c r="AD77" s="87">
        <f t="shared" si="13"/>
        <v>395739</v>
      </c>
    </row>
    <row r="78" spans="1:30" ht="13.5">
      <c r="A78" s="17" t="s">
        <v>9</v>
      </c>
      <c r="B78" s="76" t="s">
        <v>147</v>
      </c>
      <c r="C78" s="77" t="s">
        <v>148</v>
      </c>
      <c r="D78" s="87">
        <f t="shared" si="14"/>
        <v>294783</v>
      </c>
      <c r="E78" s="87">
        <f t="shared" si="15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281</v>
      </c>
      <c r="K78" s="87">
        <v>0</v>
      </c>
      <c r="L78" s="87">
        <v>294783</v>
      </c>
      <c r="M78" s="87">
        <f t="shared" si="16"/>
        <v>71171</v>
      </c>
      <c r="N78" s="87">
        <f t="shared" si="17"/>
        <v>0</v>
      </c>
      <c r="O78" s="87">
        <v>0</v>
      </c>
      <c r="P78" s="87">
        <v>0</v>
      </c>
      <c r="Q78" s="87">
        <v>0</v>
      </c>
      <c r="R78" s="87">
        <v>0</v>
      </c>
      <c r="S78" s="87" t="s">
        <v>281</v>
      </c>
      <c r="T78" s="87">
        <v>0</v>
      </c>
      <c r="U78" s="87">
        <v>71171</v>
      </c>
      <c r="V78" s="87">
        <f t="shared" si="13"/>
        <v>365954</v>
      </c>
      <c r="W78" s="87">
        <f t="shared" si="13"/>
        <v>0</v>
      </c>
      <c r="X78" s="87">
        <f t="shared" si="13"/>
        <v>0</v>
      </c>
      <c r="Y78" s="87">
        <f t="shared" si="13"/>
        <v>0</v>
      </c>
      <c r="Z78" s="87">
        <f t="shared" si="13"/>
        <v>0</v>
      </c>
      <c r="AA78" s="87">
        <f t="shared" si="13"/>
        <v>0</v>
      </c>
      <c r="AB78" s="87" t="s">
        <v>199</v>
      </c>
      <c r="AC78" s="87">
        <f t="shared" si="13"/>
        <v>0</v>
      </c>
      <c r="AD78" s="87">
        <f t="shared" si="13"/>
        <v>365954</v>
      </c>
    </row>
    <row r="79" spans="1:30" ht="13.5">
      <c r="A79" s="17" t="s">
        <v>9</v>
      </c>
      <c r="B79" s="76" t="s">
        <v>149</v>
      </c>
      <c r="C79" s="77" t="s">
        <v>150</v>
      </c>
      <c r="D79" s="87">
        <f t="shared" si="14"/>
        <v>268738</v>
      </c>
      <c r="E79" s="87">
        <f t="shared" si="15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281</v>
      </c>
      <c r="K79" s="87">
        <v>0</v>
      </c>
      <c r="L79" s="87">
        <v>268738</v>
      </c>
      <c r="M79" s="87">
        <f t="shared" si="16"/>
        <v>66149</v>
      </c>
      <c r="N79" s="87">
        <f t="shared" si="17"/>
        <v>0</v>
      </c>
      <c r="O79" s="87">
        <v>0</v>
      </c>
      <c r="P79" s="87">
        <v>0</v>
      </c>
      <c r="Q79" s="87">
        <v>0</v>
      </c>
      <c r="R79" s="87">
        <v>0</v>
      </c>
      <c r="S79" s="87" t="s">
        <v>281</v>
      </c>
      <c r="T79" s="87">
        <v>0</v>
      </c>
      <c r="U79" s="87">
        <v>66149</v>
      </c>
      <c r="V79" s="87">
        <f t="shared" si="13"/>
        <v>334887</v>
      </c>
      <c r="W79" s="87">
        <f t="shared" si="13"/>
        <v>0</v>
      </c>
      <c r="X79" s="87">
        <f t="shared" si="13"/>
        <v>0</v>
      </c>
      <c r="Y79" s="87">
        <f t="shared" si="13"/>
        <v>0</v>
      </c>
      <c r="Z79" s="87">
        <f t="shared" si="13"/>
        <v>0</v>
      </c>
      <c r="AA79" s="87">
        <f t="shared" si="13"/>
        <v>0</v>
      </c>
      <c r="AB79" s="87" t="s">
        <v>199</v>
      </c>
      <c r="AC79" s="87">
        <f t="shared" si="13"/>
        <v>0</v>
      </c>
      <c r="AD79" s="87">
        <f t="shared" si="13"/>
        <v>334887</v>
      </c>
    </row>
    <row r="80" spans="1:30" ht="13.5">
      <c r="A80" s="17" t="s">
        <v>9</v>
      </c>
      <c r="B80" s="76" t="s">
        <v>151</v>
      </c>
      <c r="C80" s="77" t="s">
        <v>152</v>
      </c>
      <c r="D80" s="87">
        <f t="shared" si="14"/>
        <v>251659</v>
      </c>
      <c r="E80" s="87">
        <f t="shared" si="15"/>
        <v>0</v>
      </c>
      <c r="F80" s="87">
        <v>0</v>
      </c>
      <c r="G80" s="87">
        <v>0</v>
      </c>
      <c r="H80" s="87">
        <v>0</v>
      </c>
      <c r="I80" s="87">
        <v>0</v>
      </c>
      <c r="J80" s="87" t="s">
        <v>281</v>
      </c>
      <c r="K80" s="87">
        <v>0</v>
      </c>
      <c r="L80" s="87">
        <v>251659</v>
      </c>
      <c r="M80" s="87">
        <f t="shared" si="16"/>
        <v>68485</v>
      </c>
      <c r="N80" s="87">
        <f t="shared" si="17"/>
        <v>0</v>
      </c>
      <c r="O80" s="87">
        <v>0</v>
      </c>
      <c r="P80" s="87">
        <v>0</v>
      </c>
      <c r="Q80" s="87">
        <v>0</v>
      </c>
      <c r="R80" s="87">
        <v>0</v>
      </c>
      <c r="S80" s="87" t="s">
        <v>281</v>
      </c>
      <c r="T80" s="87">
        <v>0</v>
      </c>
      <c r="U80" s="87">
        <v>68485</v>
      </c>
      <c r="V80" s="87">
        <f t="shared" si="13"/>
        <v>320144</v>
      </c>
      <c r="W80" s="87">
        <f t="shared" si="13"/>
        <v>0</v>
      </c>
      <c r="X80" s="87">
        <f t="shared" si="13"/>
        <v>0</v>
      </c>
      <c r="Y80" s="87">
        <f t="shared" si="13"/>
        <v>0</v>
      </c>
      <c r="Z80" s="87">
        <f t="shared" si="13"/>
        <v>0</v>
      </c>
      <c r="AA80" s="87">
        <f t="shared" si="13"/>
        <v>0</v>
      </c>
      <c r="AB80" s="87" t="s">
        <v>199</v>
      </c>
      <c r="AC80" s="87">
        <f t="shared" si="13"/>
        <v>0</v>
      </c>
      <c r="AD80" s="87">
        <f t="shared" si="13"/>
        <v>320144</v>
      </c>
    </row>
    <row r="81" spans="1:30" ht="13.5">
      <c r="A81" s="17" t="s">
        <v>9</v>
      </c>
      <c r="B81" s="78" t="s">
        <v>153</v>
      </c>
      <c r="C81" s="79" t="s">
        <v>154</v>
      </c>
      <c r="D81" s="87">
        <f t="shared" si="14"/>
        <v>105907</v>
      </c>
      <c r="E81" s="87">
        <f t="shared" si="15"/>
        <v>105907</v>
      </c>
      <c r="F81" s="87">
        <v>0</v>
      </c>
      <c r="G81" s="87">
        <v>0</v>
      </c>
      <c r="H81" s="87">
        <v>0</v>
      </c>
      <c r="I81" s="87">
        <v>27474</v>
      </c>
      <c r="J81" s="87">
        <v>368405</v>
      </c>
      <c r="K81" s="87">
        <v>78433</v>
      </c>
      <c r="L81" s="87">
        <v>0</v>
      </c>
      <c r="M81" s="87">
        <f t="shared" si="16"/>
        <v>0</v>
      </c>
      <c r="N81" s="87">
        <f t="shared" si="17"/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f aca="true" t="shared" si="18" ref="V81:V105">D81+M81</f>
        <v>105907</v>
      </c>
      <c r="W81" s="87">
        <f aca="true" t="shared" si="19" ref="W81:W105">E81+N81</f>
        <v>105907</v>
      </c>
      <c r="X81" s="87">
        <f aca="true" t="shared" si="20" ref="X81:X105">F81+O81</f>
        <v>0</v>
      </c>
      <c r="Y81" s="87">
        <f aca="true" t="shared" si="21" ref="Y81:Y105">G81+P81</f>
        <v>0</v>
      </c>
      <c r="Z81" s="87">
        <f aca="true" t="shared" si="22" ref="Z81:Z105">H81+Q81</f>
        <v>0</v>
      </c>
      <c r="AA81" s="87">
        <f aca="true" t="shared" si="23" ref="AA81:AA105">I81+R81</f>
        <v>27474</v>
      </c>
      <c r="AB81" s="87">
        <f aca="true" t="shared" si="24" ref="AB81:AB105">J81+S81</f>
        <v>368405</v>
      </c>
      <c r="AC81" s="87">
        <f aca="true" t="shared" si="25" ref="AC81:AC105">K81+T81</f>
        <v>78433</v>
      </c>
      <c r="AD81" s="87">
        <f aca="true" t="shared" si="26" ref="AD81:AD105">L81+U81</f>
        <v>0</v>
      </c>
    </row>
    <row r="82" spans="1:30" ht="13.5">
      <c r="A82" s="17" t="s">
        <v>9</v>
      </c>
      <c r="B82" s="78" t="s">
        <v>155</v>
      </c>
      <c r="C82" s="79" t="s">
        <v>156</v>
      </c>
      <c r="D82" s="87">
        <f t="shared" si="14"/>
        <v>0</v>
      </c>
      <c r="E82" s="87">
        <f t="shared" si="15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f t="shared" si="16"/>
        <v>34783</v>
      </c>
      <c r="N82" s="87">
        <f t="shared" si="17"/>
        <v>0</v>
      </c>
      <c r="O82" s="87">
        <v>0</v>
      </c>
      <c r="P82" s="87">
        <v>0</v>
      </c>
      <c r="Q82" s="87">
        <v>0</v>
      </c>
      <c r="R82" s="87">
        <v>0</v>
      </c>
      <c r="S82" s="87">
        <v>166982</v>
      </c>
      <c r="T82" s="87">
        <v>0</v>
      </c>
      <c r="U82" s="87">
        <v>34783</v>
      </c>
      <c r="V82" s="87">
        <f t="shared" si="18"/>
        <v>34783</v>
      </c>
      <c r="W82" s="87">
        <f t="shared" si="19"/>
        <v>0</v>
      </c>
      <c r="X82" s="87">
        <f t="shared" si="20"/>
        <v>0</v>
      </c>
      <c r="Y82" s="87">
        <f t="shared" si="21"/>
        <v>0</v>
      </c>
      <c r="Z82" s="87">
        <f t="shared" si="22"/>
        <v>0</v>
      </c>
      <c r="AA82" s="87">
        <f t="shared" si="23"/>
        <v>0</v>
      </c>
      <c r="AB82" s="87">
        <f t="shared" si="24"/>
        <v>166982</v>
      </c>
      <c r="AC82" s="87">
        <f t="shared" si="25"/>
        <v>0</v>
      </c>
      <c r="AD82" s="87">
        <f t="shared" si="26"/>
        <v>34783</v>
      </c>
    </row>
    <row r="83" spans="1:30" ht="13.5">
      <c r="A83" s="17" t="s">
        <v>9</v>
      </c>
      <c r="B83" s="78" t="s">
        <v>157</v>
      </c>
      <c r="C83" s="79" t="s">
        <v>158</v>
      </c>
      <c r="D83" s="87">
        <f t="shared" si="14"/>
        <v>579636</v>
      </c>
      <c r="E83" s="87">
        <f t="shared" si="15"/>
        <v>579636</v>
      </c>
      <c r="F83" s="87">
        <v>155393</v>
      </c>
      <c r="G83" s="87">
        <v>0</v>
      </c>
      <c r="H83" s="87">
        <v>331600</v>
      </c>
      <c r="I83" s="87">
        <v>63379</v>
      </c>
      <c r="J83" s="87">
        <v>535186</v>
      </c>
      <c r="K83" s="87">
        <v>29264</v>
      </c>
      <c r="L83" s="87">
        <v>0</v>
      </c>
      <c r="M83" s="87">
        <f t="shared" si="16"/>
        <v>0</v>
      </c>
      <c r="N83" s="87">
        <f t="shared" si="17"/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f t="shared" si="18"/>
        <v>579636</v>
      </c>
      <c r="W83" s="87">
        <f t="shared" si="19"/>
        <v>579636</v>
      </c>
      <c r="X83" s="87">
        <f t="shared" si="20"/>
        <v>155393</v>
      </c>
      <c r="Y83" s="87">
        <f t="shared" si="21"/>
        <v>0</v>
      </c>
      <c r="Z83" s="87">
        <f t="shared" si="22"/>
        <v>331600</v>
      </c>
      <c r="AA83" s="87">
        <f t="shared" si="23"/>
        <v>63379</v>
      </c>
      <c r="AB83" s="87">
        <f t="shared" si="24"/>
        <v>535186</v>
      </c>
      <c r="AC83" s="87">
        <f t="shared" si="25"/>
        <v>29264</v>
      </c>
      <c r="AD83" s="87">
        <f t="shared" si="26"/>
        <v>0</v>
      </c>
    </row>
    <row r="84" spans="1:30" ht="13.5">
      <c r="A84" s="17" t="s">
        <v>9</v>
      </c>
      <c r="B84" s="78" t="s">
        <v>159</v>
      </c>
      <c r="C84" s="79" t="s">
        <v>160</v>
      </c>
      <c r="D84" s="87">
        <f t="shared" si="14"/>
        <v>176015</v>
      </c>
      <c r="E84" s="87">
        <f t="shared" si="15"/>
        <v>130246</v>
      </c>
      <c r="F84" s="87">
        <v>0</v>
      </c>
      <c r="G84" s="87">
        <v>0</v>
      </c>
      <c r="H84" s="87">
        <v>0</v>
      </c>
      <c r="I84" s="87">
        <v>121366</v>
      </c>
      <c r="J84" s="87">
        <v>1518838</v>
      </c>
      <c r="K84" s="87">
        <v>8880</v>
      </c>
      <c r="L84" s="87">
        <v>45769</v>
      </c>
      <c r="M84" s="87">
        <f t="shared" si="16"/>
        <v>61148</v>
      </c>
      <c r="N84" s="87">
        <f t="shared" si="17"/>
        <v>33926</v>
      </c>
      <c r="O84" s="87">
        <v>0</v>
      </c>
      <c r="P84" s="87">
        <v>0</v>
      </c>
      <c r="Q84" s="87">
        <v>0</v>
      </c>
      <c r="R84" s="87">
        <v>0</v>
      </c>
      <c r="S84" s="87">
        <v>338983</v>
      </c>
      <c r="T84" s="87">
        <v>33926</v>
      </c>
      <c r="U84" s="87">
        <v>27222</v>
      </c>
      <c r="V84" s="87">
        <f t="shared" si="18"/>
        <v>237163</v>
      </c>
      <c r="W84" s="87">
        <f t="shared" si="19"/>
        <v>164172</v>
      </c>
      <c r="X84" s="87">
        <f t="shared" si="20"/>
        <v>0</v>
      </c>
      <c r="Y84" s="87">
        <f t="shared" si="21"/>
        <v>0</v>
      </c>
      <c r="Z84" s="87">
        <f t="shared" si="22"/>
        <v>0</v>
      </c>
      <c r="AA84" s="87">
        <f t="shared" si="23"/>
        <v>121366</v>
      </c>
      <c r="AB84" s="87">
        <f t="shared" si="24"/>
        <v>1857821</v>
      </c>
      <c r="AC84" s="87">
        <f t="shared" si="25"/>
        <v>42806</v>
      </c>
      <c r="AD84" s="87">
        <f t="shared" si="26"/>
        <v>72991</v>
      </c>
    </row>
    <row r="85" spans="1:30" ht="13.5">
      <c r="A85" s="17" t="s">
        <v>9</v>
      </c>
      <c r="B85" s="78" t="s">
        <v>161</v>
      </c>
      <c r="C85" s="79" t="s">
        <v>162</v>
      </c>
      <c r="D85" s="87">
        <f t="shared" si="14"/>
        <v>1586155</v>
      </c>
      <c r="E85" s="87">
        <f t="shared" si="15"/>
        <v>1585795</v>
      </c>
      <c r="F85" s="87">
        <v>379395</v>
      </c>
      <c r="G85" s="87">
        <v>0</v>
      </c>
      <c r="H85" s="87">
        <v>1206400</v>
      </c>
      <c r="I85" s="87">
        <v>0</v>
      </c>
      <c r="J85" s="87">
        <v>146281</v>
      </c>
      <c r="K85" s="87">
        <v>0</v>
      </c>
      <c r="L85" s="87">
        <v>360</v>
      </c>
      <c r="M85" s="87">
        <f t="shared" si="16"/>
        <v>2723</v>
      </c>
      <c r="N85" s="87">
        <f t="shared" si="17"/>
        <v>0</v>
      </c>
      <c r="O85" s="87">
        <v>0</v>
      </c>
      <c r="P85" s="87">
        <v>0</v>
      </c>
      <c r="Q85" s="87">
        <v>0</v>
      </c>
      <c r="R85" s="87">
        <v>0</v>
      </c>
      <c r="S85" s="87">
        <v>96011</v>
      </c>
      <c r="T85" s="87">
        <v>0</v>
      </c>
      <c r="U85" s="87">
        <v>2723</v>
      </c>
      <c r="V85" s="87">
        <f t="shared" si="18"/>
        <v>1588878</v>
      </c>
      <c r="W85" s="87">
        <f t="shared" si="19"/>
        <v>1585795</v>
      </c>
      <c r="X85" s="87">
        <f t="shared" si="20"/>
        <v>379395</v>
      </c>
      <c r="Y85" s="87">
        <f t="shared" si="21"/>
        <v>0</v>
      </c>
      <c r="Z85" s="87">
        <f t="shared" si="22"/>
        <v>1206400</v>
      </c>
      <c r="AA85" s="87">
        <f t="shared" si="23"/>
        <v>0</v>
      </c>
      <c r="AB85" s="87">
        <f t="shared" si="24"/>
        <v>242292</v>
      </c>
      <c r="AC85" s="87">
        <f t="shared" si="25"/>
        <v>0</v>
      </c>
      <c r="AD85" s="87">
        <f t="shared" si="26"/>
        <v>3083</v>
      </c>
    </row>
    <row r="86" spans="1:30" ht="13.5">
      <c r="A86" s="17" t="s">
        <v>9</v>
      </c>
      <c r="B86" s="78" t="s">
        <v>163</v>
      </c>
      <c r="C86" s="79" t="s">
        <v>164</v>
      </c>
      <c r="D86" s="87">
        <f t="shared" si="14"/>
        <v>16206</v>
      </c>
      <c r="E86" s="87">
        <f t="shared" si="15"/>
        <v>16206</v>
      </c>
      <c r="F86" s="87">
        <v>0</v>
      </c>
      <c r="G86" s="87">
        <v>0</v>
      </c>
      <c r="H86" s="87">
        <v>0</v>
      </c>
      <c r="I86" s="87">
        <v>16206</v>
      </c>
      <c r="J86" s="87">
        <v>158540</v>
      </c>
      <c r="K86" s="87">
        <v>0</v>
      </c>
      <c r="L86" s="87">
        <v>0</v>
      </c>
      <c r="M86" s="87">
        <f t="shared" si="16"/>
        <v>46921</v>
      </c>
      <c r="N86" s="87">
        <f t="shared" si="17"/>
        <v>0</v>
      </c>
      <c r="O86" s="87">
        <v>0</v>
      </c>
      <c r="P86" s="87">
        <v>0</v>
      </c>
      <c r="Q86" s="87">
        <v>0</v>
      </c>
      <c r="R86" s="87">
        <v>0</v>
      </c>
      <c r="S86" s="87">
        <v>164676</v>
      </c>
      <c r="T86" s="87">
        <v>0</v>
      </c>
      <c r="U86" s="87">
        <v>46921</v>
      </c>
      <c r="V86" s="87">
        <f t="shared" si="18"/>
        <v>63127</v>
      </c>
      <c r="W86" s="87">
        <f t="shared" si="19"/>
        <v>16206</v>
      </c>
      <c r="X86" s="87">
        <f t="shared" si="20"/>
        <v>0</v>
      </c>
      <c r="Y86" s="87">
        <f t="shared" si="21"/>
        <v>0</v>
      </c>
      <c r="Z86" s="87">
        <f t="shared" si="22"/>
        <v>0</v>
      </c>
      <c r="AA86" s="87">
        <f t="shared" si="23"/>
        <v>16206</v>
      </c>
      <c r="AB86" s="87">
        <f t="shared" si="24"/>
        <v>323216</v>
      </c>
      <c r="AC86" s="87">
        <f t="shared" si="25"/>
        <v>0</v>
      </c>
      <c r="AD86" s="87">
        <f t="shared" si="26"/>
        <v>46921</v>
      </c>
    </row>
    <row r="87" spans="1:30" ht="13.5">
      <c r="A87" s="17" t="s">
        <v>9</v>
      </c>
      <c r="B87" s="78" t="s">
        <v>165</v>
      </c>
      <c r="C87" s="79" t="s">
        <v>166</v>
      </c>
      <c r="D87" s="87">
        <f t="shared" si="14"/>
        <v>9139</v>
      </c>
      <c r="E87" s="87">
        <f t="shared" si="15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423990</v>
      </c>
      <c r="K87" s="87">
        <v>0</v>
      </c>
      <c r="L87" s="87">
        <v>9139</v>
      </c>
      <c r="M87" s="87">
        <f t="shared" si="16"/>
        <v>1194</v>
      </c>
      <c r="N87" s="87">
        <f t="shared" si="17"/>
        <v>1194</v>
      </c>
      <c r="O87" s="87">
        <v>0</v>
      </c>
      <c r="P87" s="87">
        <v>0</v>
      </c>
      <c r="Q87" s="87">
        <v>0</v>
      </c>
      <c r="R87" s="87">
        <v>1194</v>
      </c>
      <c r="S87" s="87">
        <v>67199</v>
      </c>
      <c r="T87" s="87">
        <v>0</v>
      </c>
      <c r="U87" s="87">
        <v>0</v>
      </c>
      <c r="V87" s="87">
        <f t="shared" si="18"/>
        <v>10333</v>
      </c>
      <c r="W87" s="87">
        <f t="shared" si="19"/>
        <v>1194</v>
      </c>
      <c r="X87" s="87">
        <f t="shared" si="20"/>
        <v>0</v>
      </c>
      <c r="Y87" s="87">
        <f t="shared" si="21"/>
        <v>0</v>
      </c>
      <c r="Z87" s="87">
        <f t="shared" si="22"/>
        <v>0</v>
      </c>
      <c r="AA87" s="87">
        <f t="shared" si="23"/>
        <v>1194</v>
      </c>
      <c r="AB87" s="87">
        <f t="shared" si="24"/>
        <v>491189</v>
      </c>
      <c r="AC87" s="87">
        <f t="shared" si="25"/>
        <v>0</v>
      </c>
      <c r="AD87" s="87">
        <f t="shared" si="26"/>
        <v>9139</v>
      </c>
    </row>
    <row r="88" spans="1:30" ht="13.5">
      <c r="A88" s="17" t="s">
        <v>9</v>
      </c>
      <c r="B88" s="78" t="s">
        <v>167</v>
      </c>
      <c r="C88" s="79" t="s">
        <v>168</v>
      </c>
      <c r="D88" s="87">
        <f t="shared" si="14"/>
        <v>0</v>
      </c>
      <c r="E88" s="87">
        <f t="shared" si="15"/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f t="shared" si="16"/>
        <v>5577</v>
      </c>
      <c r="N88" s="87">
        <f t="shared" si="17"/>
        <v>5577</v>
      </c>
      <c r="O88" s="87">
        <v>0</v>
      </c>
      <c r="P88" s="87">
        <v>0</v>
      </c>
      <c r="Q88" s="87">
        <v>0</v>
      </c>
      <c r="R88" s="87">
        <v>0</v>
      </c>
      <c r="S88" s="87">
        <v>120000</v>
      </c>
      <c r="T88" s="87">
        <v>5577</v>
      </c>
      <c r="U88" s="87">
        <v>0</v>
      </c>
      <c r="V88" s="87">
        <f t="shared" si="18"/>
        <v>5577</v>
      </c>
      <c r="W88" s="87">
        <f t="shared" si="19"/>
        <v>5577</v>
      </c>
      <c r="X88" s="87">
        <f t="shared" si="20"/>
        <v>0</v>
      </c>
      <c r="Y88" s="87">
        <f t="shared" si="21"/>
        <v>0</v>
      </c>
      <c r="Z88" s="87">
        <f t="shared" si="22"/>
        <v>0</v>
      </c>
      <c r="AA88" s="87">
        <f t="shared" si="23"/>
        <v>0</v>
      </c>
      <c r="AB88" s="87">
        <f t="shared" si="24"/>
        <v>120000</v>
      </c>
      <c r="AC88" s="87">
        <f t="shared" si="25"/>
        <v>5577</v>
      </c>
      <c r="AD88" s="87">
        <f t="shared" si="26"/>
        <v>0</v>
      </c>
    </row>
    <row r="89" spans="1:30" ht="13.5">
      <c r="A89" s="17" t="s">
        <v>9</v>
      </c>
      <c r="B89" s="78" t="s">
        <v>169</v>
      </c>
      <c r="C89" s="79" t="s">
        <v>170</v>
      </c>
      <c r="D89" s="87">
        <f t="shared" si="14"/>
        <v>0</v>
      </c>
      <c r="E89" s="87">
        <f t="shared" si="15"/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f t="shared" si="16"/>
        <v>248387</v>
      </c>
      <c r="N89" s="87">
        <f t="shared" si="17"/>
        <v>245500</v>
      </c>
      <c r="O89" s="87">
        <v>0</v>
      </c>
      <c r="P89" s="87">
        <v>0</v>
      </c>
      <c r="Q89" s="87">
        <v>245500</v>
      </c>
      <c r="R89" s="87">
        <v>0</v>
      </c>
      <c r="S89" s="87">
        <v>108238</v>
      </c>
      <c r="T89" s="87">
        <v>0</v>
      </c>
      <c r="U89" s="87">
        <v>2887</v>
      </c>
      <c r="V89" s="87">
        <f t="shared" si="18"/>
        <v>248387</v>
      </c>
      <c r="W89" s="87">
        <f t="shared" si="19"/>
        <v>245500</v>
      </c>
      <c r="X89" s="87">
        <f t="shared" si="20"/>
        <v>0</v>
      </c>
      <c r="Y89" s="87">
        <f t="shared" si="21"/>
        <v>0</v>
      </c>
      <c r="Z89" s="87">
        <f t="shared" si="22"/>
        <v>245500</v>
      </c>
      <c r="AA89" s="87">
        <f t="shared" si="23"/>
        <v>0</v>
      </c>
      <c r="AB89" s="87">
        <f t="shared" si="24"/>
        <v>108238</v>
      </c>
      <c r="AC89" s="87">
        <f t="shared" si="25"/>
        <v>0</v>
      </c>
      <c r="AD89" s="87">
        <f t="shared" si="26"/>
        <v>2887</v>
      </c>
    </row>
    <row r="90" spans="1:30" ht="13.5">
      <c r="A90" s="17" t="s">
        <v>9</v>
      </c>
      <c r="B90" s="78" t="s">
        <v>171</v>
      </c>
      <c r="C90" s="79" t="s">
        <v>172</v>
      </c>
      <c r="D90" s="87">
        <f t="shared" si="14"/>
        <v>0</v>
      </c>
      <c r="E90" s="87">
        <f t="shared" si="15"/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f t="shared" si="16"/>
        <v>0</v>
      </c>
      <c r="N90" s="87">
        <f t="shared" si="17"/>
        <v>0</v>
      </c>
      <c r="O90" s="87">
        <v>0</v>
      </c>
      <c r="P90" s="87">
        <v>0</v>
      </c>
      <c r="Q90" s="87">
        <v>0</v>
      </c>
      <c r="R90" s="87">
        <v>0</v>
      </c>
      <c r="S90" s="87">
        <v>134455</v>
      </c>
      <c r="T90" s="87">
        <v>0</v>
      </c>
      <c r="U90" s="87">
        <v>0</v>
      </c>
      <c r="V90" s="87">
        <f t="shared" si="18"/>
        <v>0</v>
      </c>
      <c r="W90" s="87">
        <f t="shared" si="19"/>
        <v>0</v>
      </c>
      <c r="X90" s="87">
        <f t="shared" si="20"/>
        <v>0</v>
      </c>
      <c r="Y90" s="87">
        <f t="shared" si="21"/>
        <v>0</v>
      </c>
      <c r="Z90" s="87">
        <f t="shared" si="22"/>
        <v>0</v>
      </c>
      <c r="AA90" s="87">
        <f t="shared" si="23"/>
        <v>0</v>
      </c>
      <c r="AB90" s="87">
        <f t="shared" si="24"/>
        <v>134455</v>
      </c>
      <c r="AC90" s="87">
        <f t="shared" si="25"/>
        <v>0</v>
      </c>
      <c r="AD90" s="87">
        <f t="shared" si="26"/>
        <v>0</v>
      </c>
    </row>
    <row r="91" spans="1:30" ht="13.5">
      <c r="A91" s="17" t="s">
        <v>9</v>
      </c>
      <c r="B91" s="78" t="s">
        <v>173</v>
      </c>
      <c r="C91" s="79" t="s">
        <v>174</v>
      </c>
      <c r="D91" s="87">
        <f t="shared" si="14"/>
        <v>139439</v>
      </c>
      <c r="E91" s="87">
        <f t="shared" si="15"/>
        <v>139439</v>
      </c>
      <c r="F91" s="87">
        <v>18689</v>
      </c>
      <c r="G91" s="87">
        <v>0</v>
      </c>
      <c r="H91" s="87">
        <v>53800</v>
      </c>
      <c r="I91" s="87">
        <v>63390</v>
      </c>
      <c r="J91" s="87">
        <v>533098</v>
      </c>
      <c r="K91" s="87">
        <v>3560</v>
      </c>
      <c r="L91" s="87">
        <v>0</v>
      </c>
      <c r="M91" s="87">
        <f t="shared" si="16"/>
        <v>0</v>
      </c>
      <c r="N91" s="87">
        <f t="shared" si="17"/>
        <v>0</v>
      </c>
      <c r="O91" s="87">
        <v>0</v>
      </c>
      <c r="P91" s="87">
        <v>0</v>
      </c>
      <c r="Q91" s="87">
        <v>0</v>
      </c>
      <c r="R91" s="87">
        <v>0</v>
      </c>
      <c r="S91" s="87">
        <v>223174</v>
      </c>
      <c r="T91" s="87">
        <v>0</v>
      </c>
      <c r="U91" s="87">
        <v>0</v>
      </c>
      <c r="V91" s="87">
        <f t="shared" si="18"/>
        <v>139439</v>
      </c>
      <c r="W91" s="87">
        <f t="shared" si="19"/>
        <v>139439</v>
      </c>
      <c r="X91" s="87">
        <f t="shared" si="20"/>
        <v>18689</v>
      </c>
      <c r="Y91" s="87">
        <f t="shared" si="21"/>
        <v>0</v>
      </c>
      <c r="Z91" s="87">
        <f t="shared" si="22"/>
        <v>53800</v>
      </c>
      <c r="AA91" s="87">
        <f t="shared" si="23"/>
        <v>63390</v>
      </c>
      <c r="AB91" s="87">
        <f t="shared" si="24"/>
        <v>756272</v>
      </c>
      <c r="AC91" s="87">
        <f t="shared" si="25"/>
        <v>3560</v>
      </c>
      <c r="AD91" s="87">
        <f t="shared" si="26"/>
        <v>0</v>
      </c>
    </row>
    <row r="92" spans="1:30" ht="13.5">
      <c r="A92" s="17" t="s">
        <v>9</v>
      </c>
      <c r="B92" s="78" t="s">
        <v>175</v>
      </c>
      <c r="C92" s="79" t="s">
        <v>176</v>
      </c>
      <c r="D92" s="87">
        <f t="shared" si="14"/>
        <v>0</v>
      </c>
      <c r="E92" s="87">
        <f t="shared" si="15"/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f t="shared" si="16"/>
        <v>8929</v>
      </c>
      <c r="N92" s="87">
        <f t="shared" si="17"/>
        <v>0</v>
      </c>
      <c r="O92" s="87">
        <v>0</v>
      </c>
      <c r="P92" s="87">
        <v>0</v>
      </c>
      <c r="Q92" s="87">
        <v>0</v>
      </c>
      <c r="R92" s="87">
        <v>0</v>
      </c>
      <c r="S92" s="87">
        <v>144930</v>
      </c>
      <c r="T92" s="87">
        <v>0</v>
      </c>
      <c r="U92" s="87">
        <v>8929</v>
      </c>
      <c r="V92" s="87">
        <f t="shared" si="18"/>
        <v>8929</v>
      </c>
      <c r="W92" s="87">
        <f t="shared" si="19"/>
        <v>0</v>
      </c>
      <c r="X92" s="87">
        <f t="shared" si="20"/>
        <v>0</v>
      </c>
      <c r="Y92" s="87">
        <f t="shared" si="21"/>
        <v>0</v>
      </c>
      <c r="Z92" s="87">
        <f t="shared" si="22"/>
        <v>0</v>
      </c>
      <c r="AA92" s="87">
        <f t="shared" si="23"/>
        <v>0</v>
      </c>
      <c r="AB92" s="87">
        <f t="shared" si="24"/>
        <v>144930</v>
      </c>
      <c r="AC92" s="87">
        <f t="shared" si="25"/>
        <v>0</v>
      </c>
      <c r="AD92" s="87">
        <f t="shared" si="26"/>
        <v>8929</v>
      </c>
    </row>
    <row r="93" spans="1:30" ht="13.5">
      <c r="A93" s="17" t="s">
        <v>9</v>
      </c>
      <c r="B93" s="78" t="s">
        <v>177</v>
      </c>
      <c r="C93" s="79" t="s">
        <v>178</v>
      </c>
      <c r="D93" s="87">
        <f t="shared" si="14"/>
        <v>0</v>
      </c>
      <c r="E93" s="87">
        <f t="shared" si="15"/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f t="shared" si="16"/>
        <v>12581</v>
      </c>
      <c r="N93" s="87">
        <f t="shared" si="17"/>
        <v>12581</v>
      </c>
      <c r="O93" s="87">
        <v>0</v>
      </c>
      <c r="P93" s="87">
        <v>0</v>
      </c>
      <c r="Q93" s="87">
        <v>0</v>
      </c>
      <c r="R93" s="87">
        <v>0</v>
      </c>
      <c r="S93" s="87">
        <v>244492</v>
      </c>
      <c r="T93" s="87">
        <v>12581</v>
      </c>
      <c r="U93" s="87">
        <v>0</v>
      </c>
      <c r="V93" s="87">
        <f t="shared" si="18"/>
        <v>12581</v>
      </c>
      <c r="W93" s="87">
        <f t="shared" si="19"/>
        <v>12581</v>
      </c>
      <c r="X93" s="87">
        <f t="shared" si="20"/>
        <v>0</v>
      </c>
      <c r="Y93" s="87">
        <f t="shared" si="21"/>
        <v>0</v>
      </c>
      <c r="Z93" s="87">
        <f t="shared" si="22"/>
        <v>0</v>
      </c>
      <c r="AA93" s="87">
        <f t="shared" si="23"/>
        <v>0</v>
      </c>
      <c r="AB93" s="87">
        <f t="shared" si="24"/>
        <v>244492</v>
      </c>
      <c r="AC93" s="87">
        <f t="shared" si="25"/>
        <v>12581</v>
      </c>
      <c r="AD93" s="87">
        <f t="shared" si="26"/>
        <v>0</v>
      </c>
    </row>
    <row r="94" spans="1:30" ht="13.5">
      <c r="A94" s="17" t="s">
        <v>9</v>
      </c>
      <c r="B94" s="78" t="s">
        <v>179</v>
      </c>
      <c r="C94" s="79" t="s">
        <v>180</v>
      </c>
      <c r="D94" s="87">
        <f t="shared" si="14"/>
        <v>809306</v>
      </c>
      <c r="E94" s="87">
        <f t="shared" si="15"/>
        <v>725006</v>
      </c>
      <c r="F94" s="87">
        <v>146152</v>
      </c>
      <c r="G94" s="87">
        <v>0</v>
      </c>
      <c r="H94" s="87">
        <v>577400</v>
      </c>
      <c r="I94" s="87">
        <v>1255</v>
      </c>
      <c r="J94" s="87">
        <v>276560</v>
      </c>
      <c r="K94" s="87">
        <v>199</v>
      </c>
      <c r="L94" s="87">
        <v>84300</v>
      </c>
      <c r="M94" s="87">
        <f t="shared" si="16"/>
        <v>0</v>
      </c>
      <c r="N94" s="87">
        <f t="shared" si="17"/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f t="shared" si="18"/>
        <v>809306</v>
      </c>
      <c r="W94" s="87">
        <f t="shared" si="19"/>
        <v>725006</v>
      </c>
      <c r="X94" s="87">
        <f t="shared" si="20"/>
        <v>146152</v>
      </c>
      <c r="Y94" s="87">
        <f t="shared" si="21"/>
        <v>0</v>
      </c>
      <c r="Z94" s="87">
        <f t="shared" si="22"/>
        <v>577400</v>
      </c>
      <c r="AA94" s="87">
        <f t="shared" si="23"/>
        <v>1255</v>
      </c>
      <c r="AB94" s="87">
        <f t="shared" si="24"/>
        <v>276560</v>
      </c>
      <c r="AC94" s="87">
        <f t="shared" si="25"/>
        <v>199</v>
      </c>
      <c r="AD94" s="87">
        <f t="shared" si="26"/>
        <v>84300</v>
      </c>
    </row>
    <row r="95" spans="1:30" ht="13.5">
      <c r="A95" s="17" t="s">
        <v>9</v>
      </c>
      <c r="B95" s="78" t="s">
        <v>181</v>
      </c>
      <c r="C95" s="79" t="s">
        <v>293</v>
      </c>
      <c r="D95" s="87">
        <f t="shared" si="14"/>
        <v>602257</v>
      </c>
      <c r="E95" s="87">
        <f t="shared" si="15"/>
        <v>602257</v>
      </c>
      <c r="F95" s="87">
        <v>145474</v>
      </c>
      <c r="G95" s="87">
        <v>0</v>
      </c>
      <c r="H95" s="87">
        <v>358500</v>
      </c>
      <c r="I95" s="87">
        <v>25892</v>
      </c>
      <c r="J95" s="87">
        <v>606985</v>
      </c>
      <c r="K95" s="87">
        <v>72391</v>
      </c>
      <c r="L95" s="87">
        <v>0</v>
      </c>
      <c r="M95" s="87">
        <f t="shared" si="16"/>
        <v>0</v>
      </c>
      <c r="N95" s="87">
        <f t="shared" si="17"/>
        <v>0</v>
      </c>
      <c r="O95" s="87">
        <v>0</v>
      </c>
      <c r="P95" s="87">
        <v>0</v>
      </c>
      <c r="Q95" s="87">
        <v>0</v>
      </c>
      <c r="R95" s="87">
        <v>0</v>
      </c>
      <c r="S95" s="87">
        <v>225006</v>
      </c>
      <c r="T95" s="87">
        <v>0</v>
      </c>
      <c r="U95" s="87">
        <v>0</v>
      </c>
      <c r="V95" s="87">
        <f t="shared" si="18"/>
        <v>602257</v>
      </c>
      <c r="W95" s="87">
        <f t="shared" si="19"/>
        <v>602257</v>
      </c>
      <c r="X95" s="87">
        <f t="shared" si="20"/>
        <v>145474</v>
      </c>
      <c r="Y95" s="87">
        <f t="shared" si="21"/>
        <v>0</v>
      </c>
      <c r="Z95" s="87">
        <f t="shared" si="22"/>
        <v>358500</v>
      </c>
      <c r="AA95" s="87">
        <f t="shared" si="23"/>
        <v>25892</v>
      </c>
      <c r="AB95" s="87">
        <f t="shared" si="24"/>
        <v>831991</v>
      </c>
      <c r="AC95" s="87">
        <f t="shared" si="25"/>
        <v>72391</v>
      </c>
      <c r="AD95" s="87">
        <f t="shared" si="26"/>
        <v>0</v>
      </c>
    </row>
    <row r="96" spans="1:30" ht="13.5">
      <c r="A96" s="17" t="s">
        <v>9</v>
      </c>
      <c r="B96" s="78" t="s">
        <v>182</v>
      </c>
      <c r="C96" s="79" t="s">
        <v>266</v>
      </c>
      <c r="D96" s="87">
        <f t="shared" si="14"/>
        <v>1927</v>
      </c>
      <c r="E96" s="87">
        <f t="shared" si="15"/>
        <v>1927</v>
      </c>
      <c r="F96" s="87">
        <v>0</v>
      </c>
      <c r="G96" s="87">
        <v>0</v>
      </c>
      <c r="H96" s="87">
        <v>0</v>
      </c>
      <c r="I96" s="87">
        <v>1927</v>
      </c>
      <c r="J96" s="87">
        <v>211819</v>
      </c>
      <c r="K96" s="87">
        <v>0</v>
      </c>
      <c r="L96" s="87">
        <v>0</v>
      </c>
      <c r="M96" s="87">
        <f t="shared" si="16"/>
        <v>0</v>
      </c>
      <c r="N96" s="87">
        <f t="shared" si="17"/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f t="shared" si="18"/>
        <v>1927</v>
      </c>
      <c r="W96" s="87">
        <f t="shared" si="19"/>
        <v>1927</v>
      </c>
      <c r="X96" s="87">
        <f t="shared" si="20"/>
        <v>0</v>
      </c>
      <c r="Y96" s="87">
        <f t="shared" si="21"/>
        <v>0</v>
      </c>
      <c r="Z96" s="87">
        <f t="shared" si="22"/>
        <v>0</v>
      </c>
      <c r="AA96" s="87">
        <f t="shared" si="23"/>
        <v>1927</v>
      </c>
      <c r="AB96" s="87">
        <f t="shared" si="24"/>
        <v>211819</v>
      </c>
      <c r="AC96" s="87">
        <f t="shared" si="25"/>
        <v>0</v>
      </c>
      <c r="AD96" s="87">
        <f t="shared" si="26"/>
        <v>0</v>
      </c>
    </row>
    <row r="97" spans="1:30" ht="13.5">
      <c r="A97" s="17" t="s">
        <v>9</v>
      </c>
      <c r="B97" s="78" t="s">
        <v>183</v>
      </c>
      <c r="C97" s="79" t="s">
        <v>184</v>
      </c>
      <c r="D97" s="87">
        <f t="shared" si="14"/>
        <v>186009</v>
      </c>
      <c r="E97" s="87">
        <f t="shared" si="15"/>
        <v>186009</v>
      </c>
      <c r="F97" s="87">
        <v>23870</v>
      </c>
      <c r="G97" s="87">
        <v>0</v>
      </c>
      <c r="H97" s="87">
        <v>75900</v>
      </c>
      <c r="I97" s="87">
        <v>86239</v>
      </c>
      <c r="J97" s="87">
        <v>217737</v>
      </c>
      <c r="K97" s="87">
        <v>0</v>
      </c>
      <c r="L97" s="87">
        <v>0</v>
      </c>
      <c r="M97" s="87">
        <f t="shared" si="16"/>
        <v>42000</v>
      </c>
      <c r="N97" s="87">
        <f t="shared" si="17"/>
        <v>42000</v>
      </c>
      <c r="O97" s="87">
        <v>0</v>
      </c>
      <c r="P97" s="87">
        <v>0</v>
      </c>
      <c r="Q97" s="87">
        <v>42000</v>
      </c>
      <c r="R97" s="87">
        <v>0</v>
      </c>
      <c r="S97" s="87">
        <v>315756</v>
      </c>
      <c r="T97" s="87">
        <v>0</v>
      </c>
      <c r="U97" s="87">
        <v>0</v>
      </c>
      <c r="V97" s="87">
        <f t="shared" si="18"/>
        <v>228009</v>
      </c>
      <c r="W97" s="87">
        <f t="shared" si="19"/>
        <v>228009</v>
      </c>
      <c r="X97" s="87">
        <f t="shared" si="20"/>
        <v>23870</v>
      </c>
      <c r="Y97" s="87">
        <f t="shared" si="21"/>
        <v>0</v>
      </c>
      <c r="Z97" s="87">
        <f t="shared" si="22"/>
        <v>117900</v>
      </c>
      <c r="AA97" s="87">
        <f t="shared" si="23"/>
        <v>86239</v>
      </c>
      <c r="AB97" s="87">
        <f t="shared" si="24"/>
        <v>533493</v>
      </c>
      <c r="AC97" s="87">
        <f t="shared" si="25"/>
        <v>0</v>
      </c>
      <c r="AD97" s="87">
        <f t="shared" si="26"/>
        <v>0</v>
      </c>
    </row>
    <row r="98" spans="1:30" ht="13.5">
      <c r="A98" s="17" t="s">
        <v>9</v>
      </c>
      <c r="B98" s="78" t="s">
        <v>185</v>
      </c>
      <c r="C98" s="79" t="s">
        <v>267</v>
      </c>
      <c r="D98" s="87">
        <f t="shared" si="14"/>
        <v>68931</v>
      </c>
      <c r="E98" s="87">
        <f t="shared" si="15"/>
        <v>68931</v>
      </c>
      <c r="F98" s="87">
        <v>0</v>
      </c>
      <c r="G98" s="87">
        <v>0</v>
      </c>
      <c r="H98" s="87">
        <v>0</v>
      </c>
      <c r="I98" s="87">
        <v>22615</v>
      </c>
      <c r="J98" s="87">
        <v>159608</v>
      </c>
      <c r="K98" s="87">
        <v>46316</v>
      </c>
      <c r="L98" s="87">
        <v>0</v>
      </c>
      <c r="M98" s="87">
        <f t="shared" si="16"/>
        <v>0</v>
      </c>
      <c r="N98" s="87">
        <f t="shared" si="17"/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f t="shared" si="18"/>
        <v>68931</v>
      </c>
      <c r="W98" s="87">
        <f t="shared" si="19"/>
        <v>68931</v>
      </c>
      <c r="X98" s="87">
        <f t="shared" si="20"/>
        <v>0</v>
      </c>
      <c r="Y98" s="87">
        <f t="shared" si="21"/>
        <v>0</v>
      </c>
      <c r="Z98" s="87">
        <f t="shared" si="22"/>
        <v>0</v>
      </c>
      <c r="AA98" s="87">
        <f t="shared" si="23"/>
        <v>22615</v>
      </c>
      <c r="AB98" s="87">
        <f t="shared" si="24"/>
        <v>159608</v>
      </c>
      <c r="AC98" s="87">
        <f t="shared" si="25"/>
        <v>46316</v>
      </c>
      <c r="AD98" s="87">
        <f t="shared" si="26"/>
        <v>0</v>
      </c>
    </row>
    <row r="99" spans="1:30" ht="13.5">
      <c r="A99" s="17" t="s">
        <v>9</v>
      </c>
      <c r="B99" s="78" t="s">
        <v>186</v>
      </c>
      <c r="C99" s="79" t="s">
        <v>187</v>
      </c>
      <c r="D99" s="87">
        <f t="shared" si="14"/>
        <v>218277</v>
      </c>
      <c r="E99" s="87">
        <f t="shared" si="15"/>
        <v>218277</v>
      </c>
      <c r="F99" s="87">
        <v>0</v>
      </c>
      <c r="G99" s="87">
        <v>0</v>
      </c>
      <c r="H99" s="87">
        <v>0</v>
      </c>
      <c r="I99" s="87">
        <v>187175</v>
      </c>
      <c r="J99" s="87">
        <v>1017315</v>
      </c>
      <c r="K99" s="87">
        <v>31102</v>
      </c>
      <c r="L99" s="87">
        <v>0</v>
      </c>
      <c r="M99" s="87">
        <f t="shared" si="16"/>
        <v>0</v>
      </c>
      <c r="N99" s="87">
        <f t="shared" si="17"/>
        <v>0</v>
      </c>
      <c r="O99" s="87">
        <v>0</v>
      </c>
      <c r="P99" s="87">
        <v>0</v>
      </c>
      <c r="Q99" s="87">
        <v>0</v>
      </c>
      <c r="R99" s="87">
        <v>0</v>
      </c>
      <c r="S99" s="87">
        <v>351906</v>
      </c>
      <c r="T99" s="87">
        <v>0</v>
      </c>
      <c r="U99" s="87">
        <v>0</v>
      </c>
      <c r="V99" s="87">
        <f t="shared" si="18"/>
        <v>218277</v>
      </c>
      <c r="W99" s="87">
        <f t="shared" si="19"/>
        <v>218277</v>
      </c>
      <c r="X99" s="87">
        <f t="shared" si="20"/>
        <v>0</v>
      </c>
      <c r="Y99" s="87">
        <f t="shared" si="21"/>
        <v>0</v>
      </c>
      <c r="Z99" s="87">
        <f t="shared" si="22"/>
        <v>0</v>
      </c>
      <c r="AA99" s="87">
        <f t="shared" si="23"/>
        <v>187175</v>
      </c>
      <c r="AB99" s="87">
        <f t="shared" si="24"/>
        <v>1369221</v>
      </c>
      <c r="AC99" s="87">
        <f t="shared" si="25"/>
        <v>31102</v>
      </c>
      <c r="AD99" s="87">
        <f t="shared" si="26"/>
        <v>0</v>
      </c>
    </row>
    <row r="100" spans="1:30" ht="13.5">
      <c r="A100" s="17" t="s">
        <v>9</v>
      </c>
      <c r="B100" s="78" t="s">
        <v>294</v>
      </c>
      <c r="C100" s="79" t="s">
        <v>268</v>
      </c>
      <c r="D100" s="87">
        <f t="shared" si="14"/>
        <v>1012</v>
      </c>
      <c r="E100" s="87">
        <f t="shared" si="15"/>
        <v>195</v>
      </c>
      <c r="F100" s="87">
        <v>0</v>
      </c>
      <c r="G100" s="87">
        <v>0</v>
      </c>
      <c r="H100" s="87">
        <v>0</v>
      </c>
      <c r="I100" s="87">
        <v>195</v>
      </c>
      <c r="J100" s="87">
        <v>106713</v>
      </c>
      <c r="K100" s="87">
        <v>0</v>
      </c>
      <c r="L100" s="87">
        <v>817</v>
      </c>
      <c r="M100" s="87">
        <f t="shared" si="16"/>
        <v>4901</v>
      </c>
      <c r="N100" s="87">
        <f t="shared" si="17"/>
        <v>1791</v>
      </c>
      <c r="O100" s="87">
        <v>0</v>
      </c>
      <c r="P100" s="87">
        <v>0</v>
      </c>
      <c r="Q100" s="87">
        <v>0</v>
      </c>
      <c r="R100" s="87">
        <v>0</v>
      </c>
      <c r="S100" s="87">
        <v>119345</v>
      </c>
      <c r="T100" s="87">
        <v>1791</v>
      </c>
      <c r="U100" s="87">
        <v>3110</v>
      </c>
      <c r="V100" s="87">
        <f t="shared" si="18"/>
        <v>5913</v>
      </c>
      <c r="W100" s="87">
        <f t="shared" si="19"/>
        <v>1986</v>
      </c>
      <c r="X100" s="87">
        <f t="shared" si="20"/>
        <v>0</v>
      </c>
      <c r="Y100" s="87">
        <f t="shared" si="21"/>
        <v>0</v>
      </c>
      <c r="Z100" s="87">
        <f t="shared" si="22"/>
        <v>0</v>
      </c>
      <c r="AA100" s="87">
        <f t="shared" si="23"/>
        <v>195</v>
      </c>
      <c r="AB100" s="87">
        <f t="shared" si="24"/>
        <v>226058</v>
      </c>
      <c r="AC100" s="87">
        <f t="shared" si="25"/>
        <v>1791</v>
      </c>
      <c r="AD100" s="87">
        <f t="shared" si="26"/>
        <v>3927</v>
      </c>
    </row>
    <row r="101" spans="1:30" ht="13.5">
      <c r="A101" s="17" t="s">
        <v>9</v>
      </c>
      <c r="B101" s="78" t="s">
        <v>295</v>
      </c>
      <c r="C101" s="79" t="s">
        <v>296</v>
      </c>
      <c r="D101" s="87">
        <f t="shared" si="14"/>
        <v>36727</v>
      </c>
      <c r="E101" s="87">
        <f t="shared" si="15"/>
        <v>36727</v>
      </c>
      <c r="F101" s="87">
        <v>0</v>
      </c>
      <c r="G101" s="87">
        <v>0</v>
      </c>
      <c r="H101" s="87">
        <v>0</v>
      </c>
      <c r="I101" s="87">
        <v>36518</v>
      </c>
      <c r="J101" s="87">
        <v>299061</v>
      </c>
      <c r="K101" s="87">
        <v>209</v>
      </c>
      <c r="L101" s="87">
        <v>0</v>
      </c>
      <c r="M101" s="87">
        <f t="shared" si="16"/>
        <v>1452</v>
      </c>
      <c r="N101" s="87">
        <f t="shared" si="17"/>
        <v>1452</v>
      </c>
      <c r="O101" s="87">
        <v>0</v>
      </c>
      <c r="P101" s="87">
        <v>0</v>
      </c>
      <c r="Q101" s="87">
        <v>0</v>
      </c>
      <c r="R101" s="87">
        <v>0</v>
      </c>
      <c r="S101" s="87">
        <v>117892</v>
      </c>
      <c r="T101" s="87">
        <v>1452</v>
      </c>
      <c r="U101" s="87">
        <v>0</v>
      </c>
      <c r="V101" s="87">
        <f t="shared" si="18"/>
        <v>38179</v>
      </c>
      <c r="W101" s="87">
        <f t="shared" si="19"/>
        <v>38179</v>
      </c>
      <c r="X101" s="87">
        <f t="shared" si="20"/>
        <v>0</v>
      </c>
      <c r="Y101" s="87">
        <f t="shared" si="21"/>
        <v>0</v>
      </c>
      <c r="Z101" s="87">
        <f t="shared" si="22"/>
        <v>0</v>
      </c>
      <c r="AA101" s="87">
        <f t="shared" si="23"/>
        <v>36518</v>
      </c>
      <c r="AB101" s="87">
        <f t="shared" si="24"/>
        <v>416953</v>
      </c>
      <c r="AC101" s="87">
        <f t="shared" si="25"/>
        <v>1661</v>
      </c>
      <c r="AD101" s="87">
        <f t="shared" si="26"/>
        <v>0</v>
      </c>
    </row>
    <row r="102" spans="1:30" ht="13.5">
      <c r="A102" s="17" t="s">
        <v>9</v>
      </c>
      <c r="B102" s="78" t="s">
        <v>297</v>
      </c>
      <c r="C102" s="79" t="s">
        <v>298</v>
      </c>
      <c r="D102" s="87">
        <f t="shared" si="14"/>
        <v>39190</v>
      </c>
      <c r="E102" s="87">
        <f t="shared" si="15"/>
        <v>39190</v>
      </c>
      <c r="F102" s="87">
        <v>0</v>
      </c>
      <c r="G102" s="87">
        <v>0</v>
      </c>
      <c r="H102" s="87">
        <v>0</v>
      </c>
      <c r="I102" s="87">
        <v>39190</v>
      </c>
      <c r="J102" s="87">
        <v>753893</v>
      </c>
      <c r="K102" s="87">
        <v>0</v>
      </c>
      <c r="L102" s="87">
        <v>0</v>
      </c>
      <c r="M102" s="87">
        <f t="shared" si="16"/>
        <v>75</v>
      </c>
      <c r="N102" s="87">
        <f t="shared" si="17"/>
        <v>75</v>
      </c>
      <c r="O102" s="87">
        <v>0</v>
      </c>
      <c r="P102" s="87">
        <v>0</v>
      </c>
      <c r="Q102" s="87">
        <v>0</v>
      </c>
      <c r="R102" s="87">
        <v>75</v>
      </c>
      <c r="S102" s="87">
        <v>191058</v>
      </c>
      <c r="T102" s="87">
        <v>0</v>
      </c>
      <c r="U102" s="87">
        <v>0</v>
      </c>
      <c r="V102" s="87">
        <f t="shared" si="18"/>
        <v>39265</v>
      </c>
      <c r="W102" s="87">
        <f t="shared" si="19"/>
        <v>39265</v>
      </c>
      <c r="X102" s="87">
        <f t="shared" si="20"/>
        <v>0</v>
      </c>
      <c r="Y102" s="87">
        <f t="shared" si="21"/>
        <v>0</v>
      </c>
      <c r="Z102" s="87">
        <f t="shared" si="22"/>
        <v>0</v>
      </c>
      <c r="AA102" s="87">
        <f t="shared" si="23"/>
        <v>39265</v>
      </c>
      <c r="AB102" s="87">
        <f t="shared" si="24"/>
        <v>944951</v>
      </c>
      <c r="AC102" s="87">
        <f t="shared" si="25"/>
        <v>0</v>
      </c>
      <c r="AD102" s="87">
        <f t="shared" si="26"/>
        <v>0</v>
      </c>
    </row>
    <row r="103" spans="1:30" ht="13.5">
      <c r="A103" s="17" t="s">
        <v>9</v>
      </c>
      <c r="B103" s="78" t="s">
        <v>299</v>
      </c>
      <c r="C103" s="79" t="s">
        <v>300</v>
      </c>
      <c r="D103" s="87">
        <f t="shared" si="14"/>
        <v>296421</v>
      </c>
      <c r="E103" s="87">
        <f t="shared" si="15"/>
        <v>296421</v>
      </c>
      <c r="F103" s="87">
        <v>47503</v>
      </c>
      <c r="G103" s="87">
        <v>0</v>
      </c>
      <c r="H103" s="87">
        <v>196700</v>
      </c>
      <c r="I103" s="87">
        <v>23484</v>
      </c>
      <c r="J103" s="87">
        <v>453112</v>
      </c>
      <c r="K103" s="87">
        <v>28734</v>
      </c>
      <c r="L103" s="87">
        <v>0</v>
      </c>
      <c r="M103" s="87">
        <f t="shared" si="16"/>
        <v>7000</v>
      </c>
      <c r="N103" s="87">
        <f t="shared" si="17"/>
        <v>7000</v>
      </c>
      <c r="O103" s="87">
        <v>0</v>
      </c>
      <c r="P103" s="87">
        <v>0</v>
      </c>
      <c r="Q103" s="87">
        <v>0</v>
      </c>
      <c r="R103" s="87">
        <v>0</v>
      </c>
      <c r="S103" s="87">
        <v>205805</v>
      </c>
      <c r="T103" s="87">
        <v>7000</v>
      </c>
      <c r="U103" s="87">
        <v>0</v>
      </c>
      <c r="V103" s="87">
        <f t="shared" si="18"/>
        <v>303421</v>
      </c>
      <c r="W103" s="87">
        <f t="shared" si="19"/>
        <v>303421</v>
      </c>
      <c r="X103" s="87">
        <f t="shared" si="20"/>
        <v>47503</v>
      </c>
      <c r="Y103" s="87">
        <f t="shared" si="21"/>
        <v>0</v>
      </c>
      <c r="Z103" s="87">
        <f t="shared" si="22"/>
        <v>196700</v>
      </c>
      <c r="AA103" s="87">
        <f t="shared" si="23"/>
        <v>23484</v>
      </c>
      <c r="AB103" s="87">
        <f t="shared" si="24"/>
        <v>658917</v>
      </c>
      <c r="AC103" s="87">
        <f t="shared" si="25"/>
        <v>35734</v>
      </c>
      <c r="AD103" s="87">
        <f t="shared" si="26"/>
        <v>0</v>
      </c>
    </row>
    <row r="104" spans="1:30" ht="13.5">
      <c r="A104" s="17" t="s">
        <v>9</v>
      </c>
      <c r="B104" s="78" t="s">
        <v>301</v>
      </c>
      <c r="C104" s="79" t="s">
        <v>302</v>
      </c>
      <c r="D104" s="87">
        <f t="shared" si="14"/>
        <v>0</v>
      </c>
      <c r="E104" s="87">
        <f t="shared" si="15"/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f t="shared" si="16"/>
        <v>78809</v>
      </c>
      <c r="N104" s="87">
        <f t="shared" si="17"/>
        <v>78809</v>
      </c>
      <c r="O104" s="87">
        <v>0</v>
      </c>
      <c r="P104" s="87">
        <v>0</v>
      </c>
      <c r="Q104" s="87">
        <v>0</v>
      </c>
      <c r="R104" s="87">
        <v>78809</v>
      </c>
      <c r="S104" s="87">
        <v>255899</v>
      </c>
      <c r="T104" s="87">
        <v>0</v>
      </c>
      <c r="U104" s="87">
        <v>0</v>
      </c>
      <c r="V104" s="87">
        <f t="shared" si="18"/>
        <v>78809</v>
      </c>
      <c r="W104" s="87">
        <f t="shared" si="19"/>
        <v>78809</v>
      </c>
      <c r="X104" s="87">
        <f t="shared" si="20"/>
        <v>0</v>
      </c>
      <c r="Y104" s="87">
        <f t="shared" si="21"/>
        <v>0</v>
      </c>
      <c r="Z104" s="87">
        <f t="shared" si="22"/>
        <v>0</v>
      </c>
      <c r="AA104" s="87">
        <f t="shared" si="23"/>
        <v>78809</v>
      </c>
      <c r="AB104" s="87">
        <f t="shared" si="24"/>
        <v>255899</v>
      </c>
      <c r="AC104" s="87">
        <f t="shared" si="25"/>
        <v>0</v>
      </c>
      <c r="AD104" s="87">
        <f t="shared" si="26"/>
        <v>0</v>
      </c>
    </row>
    <row r="105" spans="1:30" ht="13.5">
      <c r="A105" s="17" t="s">
        <v>9</v>
      </c>
      <c r="B105" s="78" t="s">
        <v>303</v>
      </c>
      <c r="C105" s="79" t="s">
        <v>304</v>
      </c>
      <c r="D105" s="87">
        <f t="shared" si="14"/>
        <v>39884</v>
      </c>
      <c r="E105" s="87">
        <f t="shared" si="15"/>
        <v>15439</v>
      </c>
      <c r="F105" s="87">
        <v>0</v>
      </c>
      <c r="G105" s="87">
        <v>0</v>
      </c>
      <c r="H105" s="87">
        <v>0</v>
      </c>
      <c r="I105" s="87">
        <v>15439</v>
      </c>
      <c r="J105" s="87">
        <v>492582</v>
      </c>
      <c r="K105" s="87">
        <v>0</v>
      </c>
      <c r="L105" s="87">
        <v>24445</v>
      </c>
      <c r="M105" s="87">
        <f t="shared" si="16"/>
        <v>0</v>
      </c>
      <c r="N105" s="87">
        <f t="shared" si="17"/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f t="shared" si="18"/>
        <v>39884</v>
      </c>
      <c r="W105" s="87">
        <f t="shared" si="19"/>
        <v>15439</v>
      </c>
      <c r="X105" s="87">
        <f t="shared" si="20"/>
        <v>0</v>
      </c>
      <c r="Y105" s="87">
        <f t="shared" si="21"/>
        <v>0</v>
      </c>
      <c r="Z105" s="87">
        <f t="shared" si="22"/>
        <v>0</v>
      </c>
      <c r="AA105" s="87">
        <f t="shared" si="23"/>
        <v>15439</v>
      </c>
      <c r="AB105" s="87">
        <f t="shared" si="24"/>
        <v>492582</v>
      </c>
      <c r="AC105" s="87">
        <f t="shared" si="25"/>
        <v>0</v>
      </c>
      <c r="AD105" s="87">
        <f t="shared" si="26"/>
        <v>24445</v>
      </c>
    </row>
    <row r="106" spans="1:30" ht="13.5">
      <c r="A106" s="95" t="s">
        <v>282</v>
      </c>
      <c r="B106" s="96"/>
      <c r="C106" s="97"/>
      <c r="D106" s="87">
        <f aca="true" t="shared" si="27" ref="D106:AD106">SUM(D7:D105)</f>
        <v>54857697</v>
      </c>
      <c r="E106" s="87">
        <f t="shared" si="27"/>
        <v>14848486</v>
      </c>
      <c r="F106" s="87">
        <f t="shared" si="27"/>
        <v>3658084</v>
      </c>
      <c r="G106" s="87">
        <f t="shared" si="27"/>
        <v>11075</v>
      </c>
      <c r="H106" s="87">
        <f t="shared" si="27"/>
        <v>7067600</v>
      </c>
      <c r="I106" s="87">
        <f t="shared" si="27"/>
        <v>2748858</v>
      </c>
      <c r="J106" s="87">
        <f t="shared" si="27"/>
        <v>8279723</v>
      </c>
      <c r="K106" s="87">
        <f t="shared" si="27"/>
        <v>1362869</v>
      </c>
      <c r="L106" s="87">
        <f t="shared" si="27"/>
        <v>40009211</v>
      </c>
      <c r="M106" s="87">
        <f t="shared" si="27"/>
        <v>8295509</v>
      </c>
      <c r="N106" s="87">
        <f t="shared" si="27"/>
        <v>1114682</v>
      </c>
      <c r="O106" s="87">
        <f t="shared" si="27"/>
        <v>29400</v>
      </c>
      <c r="P106" s="87">
        <f t="shared" si="27"/>
        <v>13686</v>
      </c>
      <c r="Q106" s="87">
        <f t="shared" si="27"/>
        <v>287500</v>
      </c>
      <c r="R106" s="87">
        <f t="shared" si="27"/>
        <v>688089</v>
      </c>
      <c r="S106" s="87">
        <f t="shared" si="27"/>
        <v>3591807</v>
      </c>
      <c r="T106" s="87">
        <f t="shared" si="27"/>
        <v>96007</v>
      </c>
      <c r="U106" s="87">
        <f t="shared" si="27"/>
        <v>7180827</v>
      </c>
      <c r="V106" s="87">
        <f t="shared" si="27"/>
        <v>63153206</v>
      </c>
      <c r="W106" s="87">
        <f t="shared" si="27"/>
        <v>15963168</v>
      </c>
      <c r="X106" s="87">
        <f t="shared" si="27"/>
        <v>3687484</v>
      </c>
      <c r="Y106" s="87">
        <f t="shared" si="27"/>
        <v>24761</v>
      </c>
      <c r="Z106" s="87">
        <f t="shared" si="27"/>
        <v>7355100</v>
      </c>
      <c r="AA106" s="87">
        <f t="shared" si="27"/>
        <v>3436947</v>
      </c>
      <c r="AB106" s="87">
        <f t="shared" si="27"/>
        <v>11871530</v>
      </c>
      <c r="AC106" s="87">
        <f t="shared" si="27"/>
        <v>1458876</v>
      </c>
      <c r="AD106" s="87">
        <f t="shared" si="27"/>
        <v>47190038</v>
      </c>
    </row>
  </sheetData>
  <mergeCells count="4">
    <mergeCell ref="A2:A6"/>
    <mergeCell ref="B2:B6"/>
    <mergeCell ref="C2:C6"/>
    <mergeCell ref="A106:C10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06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292</v>
      </c>
    </row>
    <row r="2" spans="1:60" s="70" customFormat="1" ht="22.5" customHeight="1">
      <c r="A2" s="107" t="s">
        <v>259</v>
      </c>
      <c r="B2" s="109" t="s">
        <v>200</v>
      </c>
      <c r="C2" s="105" t="s">
        <v>237</v>
      </c>
      <c r="D2" s="25" t="s">
        <v>238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260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261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239</v>
      </c>
      <c r="E3" s="26"/>
      <c r="F3" s="26"/>
      <c r="G3" s="26"/>
      <c r="H3" s="26"/>
      <c r="I3" s="29"/>
      <c r="J3" s="91" t="s">
        <v>240</v>
      </c>
      <c r="K3" s="28" t="s">
        <v>262</v>
      </c>
      <c r="L3" s="26"/>
      <c r="M3" s="26"/>
      <c r="N3" s="26"/>
      <c r="O3" s="26"/>
      <c r="P3" s="26"/>
      <c r="Q3" s="26"/>
      <c r="R3" s="26"/>
      <c r="S3" s="29"/>
      <c r="T3" s="105" t="s">
        <v>241</v>
      </c>
      <c r="U3" s="105" t="s">
        <v>242</v>
      </c>
      <c r="V3" s="27" t="s">
        <v>263</v>
      </c>
      <c r="W3" s="28" t="s">
        <v>243</v>
      </c>
      <c r="X3" s="26"/>
      <c r="Y3" s="26"/>
      <c r="Z3" s="26"/>
      <c r="AA3" s="26"/>
      <c r="AB3" s="29"/>
      <c r="AC3" s="91" t="s">
        <v>244</v>
      </c>
      <c r="AD3" s="28" t="s">
        <v>262</v>
      </c>
      <c r="AE3" s="26"/>
      <c r="AF3" s="26"/>
      <c r="AG3" s="26"/>
      <c r="AH3" s="26"/>
      <c r="AI3" s="26"/>
      <c r="AJ3" s="26"/>
      <c r="AK3" s="26"/>
      <c r="AL3" s="29"/>
      <c r="AM3" s="105" t="s">
        <v>241</v>
      </c>
      <c r="AN3" s="105" t="s">
        <v>242</v>
      </c>
      <c r="AO3" s="27" t="s">
        <v>263</v>
      </c>
      <c r="AP3" s="28" t="s">
        <v>243</v>
      </c>
      <c r="AQ3" s="26"/>
      <c r="AR3" s="26"/>
      <c r="AS3" s="26"/>
      <c r="AT3" s="26"/>
      <c r="AU3" s="29"/>
      <c r="AV3" s="91" t="s">
        <v>244</v>
      </c>
      <c r="AW3" s="28" t="s">
        <v>262</v>
      </c>
      <c r="AX3" s="26"/>
      <c r="AY3" s="26"/>
      <c r="AZ3" s="26"/>
      <c r="BA3" s="26"/>
      <c r="BB3" s="26"/>
      <c r="BC3" s="26"/>
      <c r="BD3" s="26"/>
      <c r="BE3" s="29"/>
      <c r="BF3" s="105" t="s">
        <v>241</v>
      </c>
      <c r="BG3" s="105" t="s">
        <v>242</v>
      </c>
      <c r="BH3" s="27" t="s">
        <v>263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264</v>
      </c>
      <c r="F4" s="31"/>
      <c r="G4" s="32"/>
      <c r="H4" s="29"/>
      <c r="I4" s="93" t="s">
        <v>245</v>
      </c>
      <c r="J4" s="92"/>
      <c r="K4" s="27" t="s">
        <v>3</v>
      </c>
      <c r="L4" s="105" t="s">
        <v>246</v>
      </c>
      <c r="M4" s="28" t="s">
        <v>265</v>
      </c>
      <c r="N4" s="26"/>
      <c r="O4" s="26"/>
      <c r="P4" s="29"/>
      <c r="Q4" s="105" t="s">
        <v>247</v>
      </c>
      <c r="R4" s="105" t="s">
        <v>248</v>
      </c>
      <c r="S4" s="105" t="s">
        <v>249</v>
      </c>
      <c r="T4" s="106"/>
      <c r="U4" s="106"/>
      <c r="V4" s="34"/>
      <c r="W4" s="27" t="s">
        <v>3</v>
      </c>
      <c r="X4" s="30" t="s">
        <v>264</v>
      </c>
      <c r="Y4" s="31"/>
      <c r="Z4" s="32"/>
      <c r="AA4" s="29"/>
      <c r="AB4" s="93" t="s">
        <v>245</v>
      </c>
      <c r="AC4" s="92"/>
      <c r="AD4" s="27" t="s">
        <v>3</v>
      </c>
      <c r="AE4" s="105" t="s">
        <v>246</v>
      </c>
      <c r="AF4" s="28" t="s">
        <v>265</v>
      </c>
      <c r="AG4" s="26"/>
      <c r="AH4" s="26"/>
      <c r="AI4" s="29"/>
      <c r="AJ4" s="105" t="s">
        <v>247</v>
      </c>
      <c r="AK4" s="105" t="s">
        <v>248</v>
      </c>
      <c r="AL4" s="105" t="s">
        <v>249</v>
      </c>
      <c r="AM4" s="106"/>
      <c r="AN4" s="106"/>
      <c r="AO4" s="34"/>
      <c r="AP4" s="27" t="s">
        <v>3</v>
      </c>
      <c r="AQ4" s="30" t="s">
        <v>264</v>
      </c>
      <c r="AR4" s="31"/>
      <c r="AS4" s="32"/>
      <c r="AT4" s="29"/>
      <c r="AU4" s="93" t="s">
        <v>245</v>
      </c>
      <c r="AV4" s="92"/>
      <c r="AW4" s="27" t="s">
        <v>3</v>
      </c>
      <c r="AX4" s="105" t="s">
        <v>246</v>
      </c>
      <c r="AY4" s="28" t="s">
        <v>265</v>
      </c>
      <c r="AZ4" s="26"/>
      <c r="BA4" s="26"/>
      <c r="BB4" s="29"/>
      <c r="BC4" s="105" t="s">
        <v>247</v>
      </c>
      <c r="BD4" s="105" t="s">
        <v>248</v>
      </c>
      <c r="BE4" s="105" t="s">
        <v>249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250</v>
      </c>
      <c r="G5" s="33" t="s">
        <v>251</v>
      </c>
      <c r="H5" s="33" t="s">
        <v>252</v>
      </c>
      <c r="I5" s="94"/>
      <c r="J5" s="92"/>
      <c r="K5" s="34"/>
      <c r="L5" s="106"/>
      <c r="M5" s="27" t="s">
        <v>3</v>
      </c>
      <c r="N5" s="24" t="s">
        <v>253</v>
      </c>
      <c r="O5" s="24" t="s">
        <v>254</v>
      </c>
      <c r="P5" s="24" t="s">
        <v>255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250</v>
      </c>
      <c r="Z5" s="33" t="s">
        <v>251</v>
      </c>
      <c r="AA5" s="33" t="s">
        <v>252</v>
      </c>
      <c r="AB5" s="94"/>
      <c r="AC5" s="92"/>
      <c r="AD5" s="34"/>
      <c r="AE5" s="106"/>
      <c r="AF5" s="27" t="s">
        <v>3</v>
      </c>
      <c r="AG5" s="24" t="s">
        <v>253</v>
      </c>
      <c r="AH5" s="24" t="s">
        <v>254</v>
      </c>
      <c r="AI5" s="24" t="s">
        <v>255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250</v>
      </c>
      <c r="AS5" s="33" t="s">
        <v>251</v>
      </c>
      <c r="AT5" s="33" t="s">
        <v>252</v>
      </c>
      <c r="AU5" s="94"/>
      <c r="AV5" s="92"/>
      <c r="AW5" s="34"/>
      <c r="AX5" s="106"/>
      <c r="AY5" s="27" t="s">
        <v>3</v>
      </c>
      <c r="AZ5" s="24" t="s">
        <v>253</v>
      </c>
      <c r="BA5" s="24" t="s">
        <v>254</v>
      </c>
      <c r="BB5" s="24" t="s">
        <v>255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9</v>
      </c>
      <c r="B7" s="76" t="s">
        <v>10</v>
      </c>
      <c r="C7" s="77" t="s">
        <v>11</v>
      </c>
      <c r="D7" s="87">
        <f aca="true" t="shared" si="0" ref="D7:D69">E7+I7</f>
        <v>2232502</v>
      </c>
      <c r="E7" s="87">
        <f aca="true" t="shared" si="1" ref="E7:E69">SUM(F7:H7)</f>
        <v>2232502</v>
      </c>
      <c r="F7" s="87">
        <v>2232502</v>
      </c>
      <c r="G7" s="87">
        <v>0</v>
      </c>
      <c r="H7" s="87">
        <v>0</v>
      </c>
      <c r="I7" s="87">
        <v>0</v>
      </c>
      <c r="J7" s="87">
        <v>0</v>
      </c>
      <c r="K7" s="87">
        <f aca="true" t="shared" si="2" ref="K7:K69">L7+M7+Q7+R7+S7</f>
        <v>4587104</v>
      </c>
      <c r="L7" s="87">
        <v>2450036</v>
      </c>
      <c r="M7" s="88">
        <f aca="true" t="shared" si="3" ref="M7:M69">SUM(N7:P7)</f>
        <v>713141</v>
      </c>
      <c r="N7" s="87">
        <v>90932</v>
      </c>
      <c r="O7" s="87">
        <v>567276</v>
      </c>
      <c r="P7" s="87">
        <v>54933</v>
      </c>
      <c r="Q7" s="87">
        <v>8348</v>
      </c>
      <c r="R7" s="87">
        <v>1415579</v>
      </c>
      <c r="S7" s="87">
        <v>0</v>
      </c>
      <c r="T7" s="87">
        <v>0</v>
      </c>
      <c r="U7" s="87">
        <v>161348</v>
      </c>
      <c r="V7" s="87">
        <f aca="true" t="shared" si="4" ref="V7:V69">D7+K7+U7</f>
        <v>6980954</v>
      </c>
      <c r="W7" s="87">
        <f aca="true" t="shared" si="5" ref="W7:W69">X7+AB7</f>
        <v>0</v>
      </c>
      <c r="X7" s="87">
        <f aca="true" t="shared" si="6" ref="X7:X69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69">AE7+AF7+AJ7+AK7+AL7</f>
        <v>508708</v>
      </c>
      <c r="AE7" s="87">
        <v>175436</v>
      </c>
      <c r="AF7" s="88">
        <f aca="true" t="shared" si="8" ref="AF7:AF69">SUM(AG7:AI7)</f>
        <v>230557</v>
      </c>
      <c r="AG7" s="87">
        <v>0</v>
      </c>
      <c r="AH7" s="87">
        <v>230557</v>
      </c>
      <c r="AI7" s="87">
        <v>0</v>
      </c>
      <c r="AJ7" s="87">
        <v>0</v>
      </c>
      <c r="AK7" s="87">
        <v>102715</v>
      </c>
      <c r="AL7" s="87">
        <v>0</v>
      </c>
      <c r="AM7" s="87">
        <v>0</v>
      </c>
      <c r="AN7" s="87">
        <v>160333</v>
      </c>
      <c r="AO7" s="87">
        <f aca="true" t="shared" si="9" ref="AO7:AO69">W7+AD7+AN7</f>
        <v>669041</v>
      </c>
      <c r="AP7" s="87">
        <f aca="true" t="shared" si="10" ref="AP7:AS70">D7+W7</f>
        <v>2232502</v>
      </c>
      <c r="AQ7" s="87">
        <f t="shared" si="10"/>
        <v>2232502</v>
      </c>
      <c r="AR7" s="87">
        <f t="shared" si="10"/>
        <v>2232502</v>
      </c>
      <c r="AS7" s="87">
        <f t="shared" si="10"/>
        <v>0</v>
      </c>
      <c r="AT7" s="87">
        <f aca="true" t="shared" si="11" ref="AT7:AT70">H7+AA7</f>
        <v>0</v>
      </c>
      <c r="AU7" s="87">
        <f aca="true" t="shared" si="12" ref="AU7:AV70">I7+AB7</f>
        <v>0</v>
      </c>
      <c r="AV7" s="87">
        <f t="shared" si="12"/>
        <v>0</v>
      </c>
      <c r="AW7" s="87">
        <f aca="true" t="shared" si="13" ref="AW7:AW51">K7+AD7</f>
        <v>5095812</v>
      </c>
      <c r="AX7" s="87">
        <f aca="true" t="shared" si="14" ref="AX7:AX51">L7+AE7</f>
        <v>2625472</v>
      </c>
      <c r="AY7" s="87">
        <f aca="true" t="shared" si="15" ref="AY7:AY51">M7+AF7</f>
        <v>943698</v>
      </c>
      <c r="AZ7" s="87">
        <f aca="true" t="shared" si="16" ref="AZ7:AZ51">N7+AG7</f>
        <v>90932</v>
      </c>
      <c r="BA7" s="87">
        <f aca="true" t="shared" si="17" ref="BA7:BA51">O7+AH7</f>
        <v>797833</v>
      </c>
      <c r="BB7" s="87">
        <f aca="true" t="shared" si="18" ref="BB7:BB51">P7+AI7</f>
        <v>54933</v>
      </c>
      <c r="BC7" s="87">
        <f aca="true" t="shared" si="19" ref="BC7:BC51">Q7+AJ7</f>
        <v>8348</v>
      </c>
      <c r="BD7" s="87">
        <f aca="true" t="shared" si="20" ref="BD7:BD51">R7+AK7</f>
        <v>1518294</v>
      </c>
      <c r="BE7" s="87">
        <f aca="true" t="shared" si="21" ref="BE7:BF51">S7+AL7</f>
        <v>0</v>
      </c>
      <c r="BF7" s="87">
        <f t="shared" si="21"/>
        <v>0</v>
      </c>
      <c r="BG7" s="87">
        <f aca="true" t="shared" si="22" ref="BG7:BG21">U7+AN7</f>
        <v>321681</v>
      </c>
      <c r="BH7" s="87">
        <f aca="true" t="shared" si="23" ref="BH7:BH21">V7+AO7</f>
        <v>7649995</v>
      </c>
    </row>
    <row r="8" spans="1:60" ht="13.5">
      <c r="A8" s="17" t="s">
        <v>9</v>
      </c>
      <c r="B8" s="76" t="s">
        <v>12</v>
      </c>
      <c r="C8" s="77" t="s">
        <v>13</v>
      </c>
      <c r="D8" s="87">
        <f t="shared" si="0"/>
        <v>2286356</v>
      </c>
      <c r="E8" s="87">
        <f t="shared" si="1"/>
        <v>2214552</v>
      </c>
      <c r="F8" s="87">
        <v>2214552</v>
      </c>
      <c r="G8" s="87">
        <v>0</v>
      </c>
      <c r="H8" s="87">
        <v>0</v>
      </c>
      <c r="I8" s="87">
        <v>71804</v>
      </c>
      <c r="J8" s="87">
        <v>0</v>
      </c>
      <c r="K8" s="87">
        <f t="shared" si="2"/>
        <v>4920097</v>
      </c>
      <c r="L8" s="87">
        <v>2743299</v>
      </c>
      <c r="M8" s="88">
        <f t="shared" si="3"/>
        <v>1211513</v>
      </c>
      <c r="N8" s="87">
        <v>123364</v>
      </c>
      <c r="O8" s="87">
        <v>950034</v>
      </c>
      <c r="P8" s="87">
        <v>138115</v>
      </c>
      <c r="Q8" s="87">
        <v>142408</v>
      </c>
      <c r="R8" s="87">
        <v>822877</v>
      </c>
      <c r="S8" s="87">
        <v>0</v>
      </c>
      <c r="T8" s="87">
        <v>0</v>
      </c>
      <c r="U8" s="87">
        <v>199004</v>
      </c>
      <c r="V8" s="87">
        <f t="shared" si="4"/>
        <v>7405457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671483</v>
      </c>
      <c r="AE8" s="87">
        <v>169741</v>
      </c>
      <c r="AF8" s="88">
        <f t="shared" si="8"/>
        <v>366010</v>
      </c>
      <c r="AG8" s="87">
        <v>0</v>
      </c>
      <c r="AH8" s="87">
        <v>366010</v>
      </c>
      <c r="AI8" s="87">
        <v>0</v>
      </c>
      <c r="AJ8" s="87">
        <v>0</v>
      </c>
      <c r="AK8" s="87">
        <v>135732</v>
      </c>
      <c r="AL8" s="87">
        <v>0</v>
      </c>
      <c r="AM8" s="87">
        <v>0</v>
      </c>
      <c r="AN8" s="87">
        <v>76007</v>
      </c>
      <c r="AO8" s="87">
        <f t="shared" si="9"/>
        <v>747490</v>
      </c>
      <c r="AP8" s="87">
        <f t="shared" si="10"/>
        <v>2286356</v>
      </c>
      <c r="AQ8" s="87">
        <f t="shared" si="10"/>
        <v>2214552</v>
      </c>
      <c r="AR8" s="87">
        <f t="shared" si="10"/>
        <v>2214552</v>
      </c>
      <c r="AS8" s="87">
        <f t="shared" si="10"/>
        <v>0</v>
      </c>
      <c r="AT8" s="87">
        <f t="shared" si="11"/>
        <v>0</v>
      </c>
      <c r="AU8" s="87">
        <f t="shared" si="12"/>
        <v>71804</v>
      </c>
      <c r="AV8" s="87">
        <f t="shared" si="12"/>
        <v>0</v>
      </c>
      <c r="AW8" s="87">
        <f t="shared" si="13"/>
        <v>5591580</v>
      </c>
      <c r="AX8" s="87">
        <f t="shared" si="14"/>
        <v>2913040</v>
      </c>
      <c r="AY8" s="87">
        <f t="shared" si="15"/>
        <v>1577523</v>
      </c>
      <c r="AZ8" s="87">
        <f t="shared" si="16"/>
        <v>123364</v>
      </c>
      <c r="BA8" s="87">
        <f t="shared" si="17"/>
        <v>1316044</v>
      </c>
      <c r="BB8" s="87">
        <f t="shared" si="18"/>
        <v>138115</v>
      </c>
      <c r="BC8" s="87">
        <f t="shared" si="19"/>
        <v>142408</v>
      </c>
      <c r="BD8" s="87">
        <f t="shared" si="20"/>
        <v>958609</v>
      </c>
      <c r="BE8" s="87">
        <f t="shared" si="21"/>
        <v>0</v>
      </c>
      <c r="BF8" s="87">
        <f t="shared" si="21"/>
        <v>0</v>
      </c>
      <c r="BG8" s="87">
        <f t="shared" si="22"/>
        <v>275011</v>
      </c>
      <c r="BH8" s="87">
        <f t="shared" si="23"/>
        <v>8152947</v>
      </c>
    </row>
    <row r="9" spans="1:60" ht="13.5">
      <c r="A9" s="17" t="s">
        <v>9</v>
      </c>
      <c r="B9" s="76" t="s">
        <v>14</v>
      </c>
      <c r="C9" s="77" t="s">
        <v>15</v>
      </c>
      <c r="D9" s="87">
        <f t="shared" si="0"/>
        <v>1293659</v>
      </c>
      <c r="E9" s="87">
        <f t="shared" si="1"/>
        <v>1293659</v>
      </c>
      <c r="F9" s="87">
        <v>1187444</v>
      </c>
      <c r="G9" s="87">
        <v>106215</v>
      </c>
      <c r="H9" s="87">
        <v>0</v>
      </c>
      <c r="I9" s="87">
        <v>0</v>
      </c>
      <c r="J9" s="87">
        <v>0</v>
      </c>
      <c r="K9" s="87">
        <f t="shared" si="2"/>
        <v>2151962</v>
      </c>
      <c r="L9" s="87">
        <v>1257475</v>
      </c>
      <c r="M9" s="88">
        <f t="shared" si="3"/>
        <v>230415</v>
      </c>
      <c r="N9" s="87">
        <v>36648</v>
      </c>
      <c r="O9" s="87">
        <v>119860</v>
      </c>
      <c r="P9" s="87">
        <v>73907</v>
      </c>
      <c r="Q9" s="87">
        <v>44383</v>
      </c>
      <c r="R9" s="87">
        <v>597826</v>
      </c>
      <c r="S9" s="87">
        <v>21863</v>
      </c>
      <c r="T9" s="87">
        <v>0</v>
      </c>
      <c r="U9" s="87">
        <v>0</v>
      </c>
      <c r="V9" s="87">
        <f t="shared" si="4"/>
        <v>3445621</v>
      </c>
      <c r="W9" s="87">
        <f t="shared" si="5"/>
        <v>21245</v>
      </c>
      <c r="X9" s="87">
        <f t="shared" si="6"/>
        <v>21245</v>
      </c>
      <c r="Y9" s="87">
        <v>21245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202900</v>
      </c>
      <c r="AE9" s="87">
        <v>88330</v>
      </c>
      <c r="AF9" s="88">
        <f t="shared" si="8"/>
        <v>49132</v>
      </c>
      <c r="AG9" s="87">
        <v>0</v>
      </c>
      <c r="AH9" s="87">
        <v>49132</v>
      </c>
      <c r="AI9" s="87">
        <v>0</v>
      </c>
      <c r="AJ9" s="87">
        <v>0</v>
      </c>
      <c r="AK9" s="87">
        <v>65438</v>
      </c>
      <c r="AL9" s="87">
        <v>0</v>
      </c>
      <c r="AM9" s="87">
        <v>0</v>
      </c>
      <c r="AN9" s="87">
        <v>0</v>
      </c>
      <c r="AO9" s="87">
        <f t="shared" si="9"/>
        <v>224145</v>
      </c>
      <c r="AP9" s="87">
        <f t="shared" si="10"/>
        <v>1314904</v>
      </c>
      <c r="AQ9" s="87">
        <f t="shared" si="10"/>
        <v>1314904</v>
      </c>
      <c r="AR9" s="87">
        <f t="shared" si="10"/>
        <v>1208689</v>
      </c>
      <c r="AS9" s="87">
        <f t="shared" si="10"/>
        <v>106215</v>
      </c>
      <c r="AT9" s="87">
        <f t="shared" si="11"/>
        <v>0</v>
      </c>
      <c r="AU9" s="87">
        <f t="shared" si="12"/>
        <v>0</v>
      </c>
      <c r="AV9" s="87">
        <f t="shared" si="12"/>
        <v>0</v>
      </c>
      <c r="AW9" s="87">
        <f t="shared" si="13"/>
        <v>2354862</v>
      </c>
      <c r="AX9" s="87">
        <f t="shared" si="14"/>
        <v>1345805</v>
      </c>
      <c r="AY9" s="87">
        <f t="shared" si="15"/>
        <v>279547</v>
      </c>
      <c r="AZ9" s="87">
        <f t="shared" si="16"/>
        <v>36648</v>
      </c>
      <c r="BA9" s="87">
        <f t="shared" si="17"/>
        <v>168992</v>
      </c>
      <c r="BB9" s="87">
        <f t="shared" si="18"/>
        <v>73907</v>
      </c>
      <c r="BC9" s="87">
        <f t="shared" si="19"/>
        <v>44383</v>
      </c>
      <c r="BD9" s="87">
        <f t="shared" si="20"/>
        <v>663264</v>
      </c>
      <c r="BE9" s="87">
        <f t="shared" si="21"/>
        <v>21863</v>
      </c>
      <c r="BF9" s="87">
        <f t="shared" si="21"/>
        <v>0</v>
      </c>
      <c r="BG9" s="87">
        <f t="shared" si="22"/>
        <v>0</v>
      </c>
      <c r="BH9" s="87">
        <f t="shared" si="23"/>
        <v>3669766</v>
      </c>
    </row>
    <row r="10" spans="1:60" ht="13.5">
      <c r="A10" s="17" t="s">
        <v>9</v>
      </c>
      <c r="B10" s="76" t="s">
        <v>16</v>
      </c>
      <c r="C10" s="77" t="s">
        <v>17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1824021</v>
      </c>
      <c r="L10" s="87">
        <v>1015070</v>
      </c>
      <c r="M10" s="88">
        <f t="shared" si="3"/>
        <v>537651</v>
      </c>
      <c r="N10" s="87">
        <v>103298</v>
      </c>
      <c r="O10" s="87">
        <v>403057</v>
      </c>
      <c r="P10" s="87">
        <v>31296</v>
      </c>
      <c r="Q10" s="87">
        <v>0</v>
      </c>
      <c r="R10" s="87">
        <v>271300</v>
      </c>
      <c r="S10" s="87">
        <v>0</v>
      </c>
      <c r="T10" s="87">
        <v>0</v>
      </c>
      <c r="U10" s="87">
        <v>0</v>
      </c>
      <c r="V10" s="87">
        <f t="shared" si="4"/>
        <v>1824021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208002</v>
      </c>
      <c r="AE10" s="87">
        <v>64142</v>
      </c>
      <c r="AF10" s="88">
        <f t="shared" si="8"/>
        <v>101336</v>
      </c>
      <c r="AG10" s="87">
        <v>0</v>
      </c>
      <c r="AH10" s="87">
        <v>101336</v>
      </c>
      <c r="AI10" s="87">
        <v>0</v>
      </c>
      <c r="AJ10" s="87">
        <v>0</v>
      </c>
      <c r="AK10" s="87">
        <v>42524</v>
      </c>
      <c r="AL10" s="87">
        <v>0</v>
      </c>
      <c r="AM10" s="87">
        <v>0</v>
      </c>
      <c r="AN10" s="87">
        <v>0</v>
      </c>
      <c r="AO10" s="87">
        <f t="shared" si="9"/>
        <v>208002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2032023</v>
      </c>
      <c r="AX10" s="87">
        <f t="shared" si="14"/>
        <v>1079212</v>
      </c>
      <c r="AY10" s="87">
        <f t="shared" si="15"/>
        <v>638987</v>
      </c>
      <c r="AZ10" s="87">
        <f t="shared" si="16"/>
        <v>103298</v>
      </c>
      <c r="BA10" s="87">
        <f t="shared" si="17"/>
        <v>504393</v>
      </c>
      <c r="BB10" s="87">
        <f t="shared" si="18"/>
        <v>31296</v>
      </c>
      <c r="BC10" s="87">
        <f t="shared" si="19"/>
        <v>0</v>
      </c>
      <c r="BD10" s="87">
        <f t="shared" si="20"/>
        <v>313824</v>
      </c>
      <c r="BE10" s="87">
        <f t="shared" si="21"/>
        <v>0</v>
      </c>
      <c r="BF10" s="87">
        <f t="shared" si="21"/>
        <v>0</v>
      </c>
      <c r="BG10" s="87">
        <f t="shared" si="22"/>
        <v>0</v>
      </c>
      <c r="BH10" s="87">
        <f t="shared" si="23"/>
        <v>2032023</v>
      </c>
    </row>
    <row r="11" spans="1:60" ht="13.5">
      <c r="A11" s="17" t="s">
        <v>9</v>
      </c>
      <c r="B11" s="76" t="s">
        <v>18</v>
      </c>
      <c r="C11" s="77" t="s">
        <v>19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895147</v>
      </c>
      <c r="L11" s="87">
        <v>547257</v>
      </c>
      <c r="M11" s="88">
        <f t="shared" si="3"/>
        <v>146935</v>
      </c>
      <c r="N11" s="87">
        <v>18851</v>
      </c>
      <c r="O11" s="87">
        <v>119505</v>
      </c>
      <c r="P11" s="87">
        <v>8579</v>
      </c>
      <c r="Q11" s="87">
        <v>1289</v>
      </c>
      <c r="R11" s="87">
        <v>199666</v>
      </c>
      <c r="S11" s="87">
        <v>0</v>
      </c>
      <c r="T11" s="87">
        <v>0</v>
      </c>
      <c r="U11" s="87">
        <v>0</v>
      </c>
      <c r="V11" s="87">
        <f t="shared" si="4"/>
        <v>895147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113207</v>
      </c>
      <c r="AE11" s="87">
        <v>10663</v>
      </c>
      <c r="AF11" s="88">
        <f t="shared" si="8"/>
        <v>37590</v>
      </c>
      <c r="AG11" s="87">
        <v>2402</v>
      </c>
      <c r="AH11" s="87">
        <v>33039</v>
      </c>
      <c r="AI11" s="87">
        <v>2149</v>
      </c>
      <c r="AJ11" s="87">
        <v>0</v>
      </c>
      <c r="AK11" s="87">
        <v>64954</v>
      </c>
      <c r="AL11" s="87">
        <v>0</v>
      </c>
      <c r="AM11" s="87">
        <v>0</v>
      </c>
      <c r="AN11" s="87">
        <v>0</v>
      </c>
      <c r="AO11" s="87">
        <f t="shared" si="9"/>
        <v>113207</v>
      </c>
      <c r="AP11" s="87">
        <f t="shared" si="10"/>
        <v>0</v>
      </c>
      <c r="AQ11" s="87">
        <f t="shared" si="10"/>
        <v>0</v>
      </c>
      <c r="AR11" s="87">
        <f t="shared" si="10"/>
        <v>0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0</v>
      </c>
      <c r="AW11" s="87">
        <f t="shared" si="13"/>
        <v>1008354</v>
      </c>
      <c r="AX11" s="87">
        <f t="shared" si="14"/>
        <v>557920</v>
      </c>
      <c r="AY11" s="87">
        <f t="shared" si="15"/>
        <v>184525</v>
      </c>
      <c r="AZ11" s="87">
        <f t="shared" si="16"/>
        <v>21253</v>
      </c>
      <c r="BA11" s="87">
        <f t="shared" si="17"/>
        <v>152544</v>
      </c>
      <c r="BB11" s="87">
        <f t="shared" si="18"/>
        <v>10728</v>
      </c>
      <c r="BC11" s="87">
        <f t="shared" si="19"/>
        <v>1289</v>
      </c>
      <c r="BD11" s="87">
        <f t="shared" si="20"/>
        <v>264620</v>
      </c>
      <c r="BE11" s="87">
        <f t="shared" si="21"/>
        <v>0</v>
      </c>
      <c r="BF11" s="87">
        <f t="shared" si="21"/>
        <v>0</v>
      </c>
      <c r="BG11" s="87">
        <f t="shared" si="22"/>
        <v>0</v>
      </c>
      <c r="BH11" s="87">
        <f t="shared" si="23"/>
        <v>1008354</v>
      </c>
    </row>
    <row r="12" spans="1:60" ht="13.5">
      <c r="A12" s="17" t="s">
        <v>9</v>
      </c>
      <c r="B12" s="76" t="s">
        <v>20</v>
      </c>
      <c r="C12" s="77" t="s">
        <v>21</v>
      </c>
      <c r="D12" s="87">
        <f t="shared" si="0"/>
        <v>1137296</v>
      </c>
      <c r="E12" s="87">
        <f t="shared" si="1"/>
        <v>1137296</v>
      </c>
      <c r="F12" s="87">
        <v>1137296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770996</v>
      </c>
      <c r="L12" s="87">
        <v>244941</v>
      </c>
      <c r="M12" s="88">
        <f t="shared" si="3"/>
        <v>197692</v>
      </c>
      <c r="N12" s="87">
        <v>10876</v>
      </c>
      <c r="O12" s="87">
        <v>176529</v>
      </c>
      <c r="P12" s="87">
        <v>10287</v>
      </c>
      <c r="Q12" s="87">
        <v>0</v>
      </c>
      <c r="R12" s="87">
        <v>328363</v>
      </c>
      <c r="S12" s="87">
        <v>0</v>
      </c>
      <c r="T12" s="87">
        <v>0</v>
      </c>
      <c r="U12" s="87">
        <v>35807</v>
      </c>
      <c r="V12" s="87">
        <f t="shared" si="4"/>
        <v>1944099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81853</v>
      </c>
      <c r="AE12" s="87">
        <v>0</v>
      </c>
      <c r="AF12" s="88">
        <f t="shared" si="8"/>
        <v>52768</v>
      </c>
      <c r="AG12" s="87">
        <v>0</v>
      </c>
      <c r="AH12" s="87">
        <v>52768</v>
      </c>
      <c r="AI12" s="87">
        <v>0</v>
      </c>
      <c r="AJ12" s="87">
        <v>0</v>
      </c>
      <c r="AK12" s="87">
        <v>29085</v>
      </c>
      <c r="AL12" s="87">
        <v>0</v>
      </c>
      <c r="AM12" s="87">
        <v>0</v>
      </c>
      <c r="AN12" s="87">
        <v>0</v>
      </c>
      <c r="AO12" s="87">
        <f t="shared" si="9"/>
        <v>81853</v>
      </c>
      <c r="AP12" s="87">
        <f t="shared" si="10"/>
        <v>1137296</v>
      </c>
      <c r="AQ12" s="87">
        <f t="shared" si="10"/>
        <v>1137296</v>
      </c>
      <c r="AR12" s="87">
        <f t="shared" si="10"/>
        <v>1137296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852849</v>
      </c>
      <c r="AX12" s="87">
        <f t="shared" si="14"/>
        <v>244941</v>
      </c>
      <c r="AY12" s="87">
        <f t="shared" si="15"/>
        <v>250460</v>
      </c>
      <c r="AZ12" s="87">
        <f t="shared" si="16"/>
        <v>10876</v>
      </c>
      <c r="BA12" s="87">
        <f t="shared" si="17"/>
        <v>229297</v>
      </c>
      <c r="BB12" s="87">
        <f t="shared" si="18"/>
        <v>10287</v>
      </c>
      <c r="BC12" s="87">
        <f t="shared" si="19"/>
        <v>0</v>
      </c>
      <c r="BD12" s="87">
        <f t="shared" si="20"/>
        <v>357448</v>
      </c>
      <c r="BE12" s="87">
        <f t="shared" si="21"/>
        <v>0</v>
      </c>
      <c r="BF12" s="87">
        <f t="shared" si="21"/>
        <v>0</v>
      </c>
      <c r="BG12" s="87">
        <f t="shared" si="22"/>
        <v>35807</v>
      </c>
      <c r="BH12" s="87">
        <f t="shared" si="23"/>
        <v>2025952</v>
      </c>
    </row>
    <row r="13" spans="1:60" ht="13.5">
      <c r="A13" s="17" t="s">
        <v>9</v>
      </c>
      <c r="B13" s="76" t="s">
        <v>22</v>
      </c>
      <c r="C13" s="77" t="s">
        <v>23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415617</v>
      </c>
      <c r="L13" s="87">
        <v>32064</v>
      </c>
      <c r="M13" s="88">
        <f t="shared" si="3"/>
        <v>2994</v>
      </c>
      <c r="N13" s="87">
        <v>0</v>
      </c>
      <c r="O13" s="87">
        <v>0</v>
      </c>
      <c r="P13" s="87">
        <v>2994</v>
      </c>
      <c r="Q13" s="87">
        <v>0</v>
      </c>
      <c r="R13" s="87">
        <v>380559</v>
      </c>
      <c r="S13" s="87">
        <v>0</v>
      </c>
      <c r="T13" s="87">
        <v>490450</v>
      </c>
      <c r="U13" s="87">
        <v>31143</v>
      </c>
      <c r="V13" s="87">
        <f t="shared" si="4"/>
        <v>446760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8016</v>
      </c>
      <c r="AE13" s="87">
        <v>8016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205320</v>
      </c>
      <c r="AN13" s="87">
        <v>38980</v>
      </c>
      <c r="AO13" s="87">
        <f t="shared" si="9"/>
        <v>46996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423633</v>
      </c>
      <c r="AX13" s="87">
        <f t="shared" si="14"/>
        <v>40080</v>
      </c>
      <c r="AY13" s="87">
        <f t="shared" si="15"/>
        <v>2994</v>
      </c>
      <c r="AZ13" s="87">
        <f t="shared" si="16"/>
        <v>0</v>
      </c>
      <c r="BA13" s="87">
        <f t="shared" si="17"/>
        <v>0</v>
      </c>
      <c r="BB13" s="87">
        <f t="shared" si="18"/>
        <v>2994</v>
      </c>
      <c r="BC13" s="87">
        <f t="shared" si="19"/>
        <v>0</v>
      </c>
      <c r="BD13" s="87">
        <f t="shared" si="20"/>
        <v>380559</v>
      </c>
      <c r="BE13" s="87">
        <f t="shared" si="21"/>
        <v>0</v>
      </c>
      <c r="BF13" s="87">
        <f t="shared" si="21"/>
        <v>695770</v>
      </c>
      <c r="BG13" s="87">
        <f t="shared" si="22"/>
        <v>70123</v>
      </c>
      <c r="BH13" s="87">
        <f t="shared" si="23"/>
        <v>493756</v>
      </c>
    </row>
    <row r="14" spans="1:60" ht="13.5">
      <c r="A14" s="17" t="s">
        <v>9</v>
      </c>
      <c r="B14" s="76" t="s">
        <v>24</v>
      </c>
      <c r="C14" s="77" t="s">
        <v>25</v>
      </c>
      <c r="D14" s="87">
        <f t="shared" si="0"/>
        <v>56127</v>
      </c>
      <c r="E14" s="87">
        <f t="shared" si="1"/>
        <v>56049</v>
      </c>
      <c r="F14" s="87">
        <v>56049</v>
      </c>
      <c r="G14" s="87">
        <v>0</v>
      </c>
      <c r="H14" s="87">
        <v>0</v>
      </c>
      <c r="I14" s="87">
        <v>78</v>
      </c>
      <c r="J14" s="87">
        <v>0</v>
      </c>
      <c r="K14" s="87">
        <f t="shared" si="2"/>
        <v>1176988</v>
      </c>
      <c r="L14" s="87">
        <v>611776</v>
      </c>
      <c r="M14" s="88">
        <f t="shared" si="3"/>
        <v>139745</v>
      </c>
      <c r="N14" s="87">
        <v>47301</v>
      </c>
      <c r="O14" s="87">
        <v>85062</v>
      </c>
      <c r="P14" s="87">
        <v>7382</v>
      </c>
      <c r="Q14" s="87">
        <v>0</v>
      </c>
      <c r="R14" s="87">
        <v>398833</v>
      </c>
      <c r="S14" s="87">
        <v>26634</v>
      </c>
      <c r="T14" s="87">
        <v>0</v>
      </c>
      <c r="U14" s="87">
        <v>0</v>
      </c>
      <c r="V14" s="87">
        <f t="shared" si="4"/>
        <v>1233115</v>
      </c>
      <c r="W14" s="87">
        <f t="shared" si="5"/>
        <v>15383</v>
      </c>
      <c r="X14" s="87">
        <f t="shared" si="6"/>
        <v>15383</v>
      </c>
      <c r="Y14" s="87">
        <v>15383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129367</v>
      </c>
      <c r="AE14" s="87">
        <v>48524</v>
      </c>
      <c r="AF14" s="88">
        <f t="shared" si="8"/>
        <v>54855</v>
      </c>
      <c r="AG14" s="87">
        <v>0</v>
      </c>
      <c r="AH14" s="87">
        <v>54855</v>
      </c>
      <c r="AI14" s="87">
        <v>0</v>
      </c>
      <c r="AJ14" s="87">
        <v>0</v>
      </c>
      <c r="AK14" s="87">
        <v>20726</v>
      </c>
      <c r="AL14" s="87">
        <v>5262</v>
      </c>
      <c r="AM14" s="87">
        <v>0</v>
      </c>
      <c r="AN14" s="87">
        <v>0</v>
      </c>
      <c r="AO14" s="87">
        <f t="shared" si="9"/>
        <v>144750</v>
      </c>
      <c r="AP14" s="87">
        <f t="shared" si="10"/>
        <v>71510</v>
      </c>
      <c r="AQ14" s="87">
        <f t="shared" si="10"/>
        <v>71432</v>
      </c>
      <c r="AR14" s="87">
        <f t="shared" si="10"/>
        <v>71432</v>
      </c>
      <c r="AS14" s="87">
        <f t="shared" si="10"/>
        <v>0</v>
      </c>
      <c r="AT14" s="87">
        <f t="shared" si="11"/>
        <v>0</v>
      </c>
      <c r="AU14" s="87">
        <f t="shared" si="12"/>
        <v>78</v>
      </c>
      <c r="AV14" s="87">
        <f t="shared" si="12"/>
        <v>0</v>
      </c>
      <c r="AW14" s="87">
        <f t="shared" si="13"/>
        <v>1306355</v>
      </c>
      <c r="AX14" s="87">
        <f t="shared" si="14"/>
        <v>660300</v>
      </c>
      <c r="AY14" s="87">
        <f t="shared" si="15"/>
        <v>194600</v>
      </c>
      <c r="AZ14" s="87">
        <f t="shared" si="16"/>
        <v>47301</v>
      </c>
      <c r="BA14" s="87">
        <f t="shared" si="17"/>
        <v>139917</v>
      </c>
      <c r="BB14" s="87">
        <f t="shared" si="18"/>
        <v>7382</v>
      </c>
      <c r="BC14" s="87">
        <f t="shared" si="19"/>
        <v>0</v>
      </c>
      <c r="BD14" s="87">
        <f t="shared" si="20"/>
        <v>419559</v>
      </c>
      <c r="BE14" s="87">
        <f t="shared" si="21"/>
        <v>31896</v>
      </c>
      <c r="BF14" s="87">
        <f t="shared" si="21"/>
        <v>0</v>
      </c>
      <c r="BG14" s="87">
        <f t="shared" si="22"/>
        <v>0</v>
      </c>
      <c r="BH14" s="87">
        <f t="shared" si="23"/>
        <v>1377865</v>
      </c>
    </row>
    <row r="15" spans="1:60" ht="13.5">
      <c r="A15" s="17" t="s">
        <v>9</v>
      </c>
      <c r="B15" s="76" t="s">
        <v>26</v>
      </c>
      <c r="C15" s="77" t="s">
        <v>27</v>
      </c>
      <c r="D15" s="87">
        <f t="shared" si="0"/>
        <v>945</v>
      </c>
      <c r="E15" s="87">
        <f t="shared" si="1"/>
        <v>945</v>
      </c>
      <c r="F15" s="87">
        <v>0</v>
      </c>
      <c r="G15" s="87">
        <v>945</v>
      </c>
      <c r="H15" s="87">
        <v>0</v>
      </c>
      <c r="I15" s="87">
        <v>0</v>
      </c>
      <c r="J15" s="87">
        <v>46494</v>
      </c>
      <c r="K15" s="87">
        <f t="shared" si="2"/>
        <v>463324</v>
      </c>
      <c r="L15" s="87">
        <v>354301</v>
      </c>
      <c r="M15" s="88">
        <f t="shared" si="3"/>
        <v>92000</v>
      </c>
      <c r="N15" s="87">
        <v>60455</v>
      </c>
      <c r="O15" s="87">
        <v>0</v>
      </c>
      <c r="P15" s="87">
        <v>31545</v>
      </c>
      <c r="Q15" s="87">
        <v>17023</v>
      </c>
      <c r="R15" s="87">
        <v>0</v>
      </c>
      <c r="S15" s="87">
        <v>0</v>
      </c>
      <c r="T15" s="87">
        <v>272080</v>
      </c>
      <c r="U15" s="87">
        <v>0</v>
      </c>
      <c r="V15" s="87">
        <f t="shared" si="4"/>
        <v>464269</v>
      </c>
      <c r="W15" s="87">
        <f t="shared" si="5"/>
        <v>7186</v>
      </c>
      <c r="X15" s="87">
        <f t="shared" si="6"/>
        <v>7186</v>
      </c>
      <c r="Y15" s="87">
        <v>7186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26432</v>
      </c>
      <c r="AE15" s="87">
        <v>6300</v>
      </c>
      <c r="AF15" s="88">
        <f t="shared" si="8"/>
        <v>11191</v>
      </c>
      <c r="AG15" s="87">
        <v>0</v>
      </c>
      <c r="AH15" s="87">
        <v>11191</v>
      </c>
      <c r="AI15" s="87">
        <v>0</v>
      </c>
      <c r="AJ15" s="87">
        <v>0</v>
      </c>
      <c r="AK15" s="87">
        <v>8761</v>
      </c>
      <c r="AL15" s="87">
        <v>180</v>
      </c>
      <c r="AM15" s="87">
        <v>86061</v>
      </c>
      <c r="AN15" s="87">
        <v>0</v>
      </c>
      <c r="AO15" s="87">
        <f t="shared" si="9"/>
        <v>33618</v>
      </c>
      <c r="AP15" s="87">
        <f t="shared" si="10"/>
        <v>8131</v>
      </c>
      <c r="AQ15" s="87">
        <f t="shared" si="10"/>
        <v>8131</v>
      </c>
      <c r="AR15" s="87">
        <f t="shared" si="10"/>
        <v>7186</v>
      </c>
      <c r="AS15" s="87">
        <f t="shared" si="10"/>
        <v>945</v>
      </c>
      <c r="AT15" s="87">
        <f t="shared" si="11"/>
        <v>0</v>
      </c>
      <c r="AU15" s="87">
        <f t="shared" si="12"/>
        <v>0</v>
      </c>
      <c r="AV15" s="87">
        <f t="shared" si="12"/>
        <v>46494</v>
      </c>
      <c r="AW15" s="87">
        <f t="shared" si="13"/>
        <v>489756</v>
      </c>
      <c r="AX15" s="87">
        <f t="shared" si="14"/>
        <v>360601</v>
      </c>
      <c r="AY15" s="87">
        <f t="shared" si="15"/>
        <v>103191</v>
      </c>
      <c r="AZ15" s="87">
        <f t="shared" si="16"/>
        <v>60455</v>
      </c>
      <c r="BA15" s="87">
        <f t="shared" si="17"/>
        <v>11191</v>
      </c>
      <c r="BB15" s="87">
        <f t="shared" si="18"/>
        <v>31545</v>
      </c>
      <c r="BC15" s="87">
        <f t="shared" si="19"/>
        <v>17023</v>
      </c>
      <c r="BD15" s="87">
        <f t="shared" si="20"/>
        <v>8761</v>
      </c>
      <c r="BE15" s="87">
        <f t="shared" si="21"/>
        <v>180</v>
      </c>
      <c r="BF15" s="87">
        <f t="shared" si="21"/>
        <v>358141</v>
      </c>
      <c r="BG15" s="87">
        <f t="shared" si="22"/>
        <v>0</v>
      </c>
      <c r="BH15" s="87">
        <f t="shared" si="23"/>
        <v>497887</v>
      </c>
    </row>
    <row r="16" spans="1:60" ht="13.5">
      <c r="A16" s="17" t="s">
        <v>9</v>
      </c>
      <c r="B16" s="76" t="s">
        <v>28</v>
      </c>
      <c r="C16" s="77" t="s">
        <v>29</v>
      </c>
      <c r="D16" s="87">
        <f t="shared" si="0"/>
        <v>257513</v>
      </c>
      <c r="E16" s="87">
        <f t="shared" si="1"/>
        <v>257513</v>
      </c>
      <c r="F16" s="87">
        <v>257513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1866532</v>
      </c>
      <c r="L16" s="87">
        <v>693580</v>
      </c>
      <c r="M16" s="88">
        <f t="shared" si="3"/>
        <v>310790</v>
      </c>
      <c r="N16" s="87">
        <v>41009</v>
      </c>
      <c r="O16" s="87">
        <v>269457</v>
      </c>
      <c r="P16" s="87">
        <v>324</v>
      </c>
      <c r="Q16" s="87">
        <v>24554</v>
      </c>
      <c r="R16" s="87">
        <v>837608</v>
      </c>
      <c r="S16" s="87">
        <v>0</v>
      </c>
      <c r="T16" s="87">
        <v>0</v>
      </c>
      <c r="U16" s="87">
        <v>0</v>
      </c>
      <c r="V16" s="87">
        <f t="shared" si="4"/>
        <v>2124045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242503</v>
      </c>
      <c r="AE16" s="87">
        <v>23918</v>
      </c>
      <c r="AF16" s="88">
        <f t="shared" si="8"/>
        <v>120984</v>
      </c>
      <c r="AG16" s="87">
        <v>0</v>
      </c>
      <c r="AH16" s="87">
        <v>120984</v>
      </c>
      <c r="AI16" s="87">
        <v>0</v>
      </c>
      <c r="AJ16" s="87">
        <v>0</v>
      </c>
      <c r="AK16" s="87">
        <v>97601</v>
      </c>
      <c r="AL16" s="87">
        <v>0</v>
      </c>
      <c r="AM16" s="87">
        <v>0</v>
      </c>
      <c r="AN16" s="87">
        <v>0</v>
      </c>
      <c r="AO16" s="87">
        <f t="shared" si="9"/>
        <v>242503</v>
      </c>
      <c r="AP16" s="87">
        <f t="shared" si="10"/>
        <v>257513</v>
      </c>
      <c r="AQ16" s="87">
        <f t="shared" si="10"/>
        <v>257513</v>
      </c>
      <c r="AR16" s="87">
        <f t="shared" si="10"/>
        <v>257513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0</v>
      </c>
      <c r="AW16" s="87">
        <f t="shared" si="13"/>
        <v>2109035</v>
      </c>
      <c r="AX16" s="87">
        <f t="shared" si="14"/>
        <v>717498</v>
      </c>
      <c r="AY16" s="87">
        <f t="shared" si="15"/>
        <v>431774</v>
      </c>
      <c r="AZ16" s="87">
        <f t="shared" si="16"/>
        <v>41009</v>
      </c>
      <c r="BA16" s="87">
        <f t="shared" si="17"/>
        <v>390441</v>
      </c>
      <c r="BB16" s="87">
        <f t="shared" si="18"/>
        <v>324</v>
      </c>
      <c r="BC16" s="87">
        <f t="shared" si="19"/>
        <v>24554</v>
      </c>
      <c r="BD16" s="87">
        <f t="shared" si="20"/>
        <v>935209</v>
      </c>
      <c r="BE16" s="87">
        <f t="shared" si="21"/>
        <v>0</v>
      </c>
      <c r="BF16" s="87">
        <f t="shared" si="21"/>
        <v>0</v>
      </c>
      <c r="BG16" s="87">
        <f t="shared" si="22"/>
        <v>0</v>
      </c>
      <c r="BH16" s="87">
        <f t="shared" si="23"/>
        <v>2366548</v>
      </c>
    </row>
    <row r="17" spans="1:60" ht="13.5">
      <c r="A17" s="17" t="s">
        <v>9</v>
      </c>
      <c r="B17" s="76" t="s">
        <v>30</v>
      </c>
      <c r="C17" s="77" t="s">
        <v>31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187967</v>
      </c>
      <c r="K17" s="87">
        <f t="shared" si="2"/>
        <v>456787</v>
      </c>
      <c r="L17" s="87">
        <v>282840</v>
      </c>
      <c r="M17" s="88">
        <f t="shared" si="3"/>
        <v>60009</v>
      </c>
      <c r="N17" s="87">
        <v>15287</v>
      </c>
      <c r="O17" s="87">
        <v>0</v>
      </c>
      <c r="P17" s="87">
        <v>44722</v>
      </c>
      <c r="Q17" s="87">
        <v>12736</v>
      </c>
      <c r="R17" s="87">
        <v>98010</v>
      </c>
      <c r="S17" s="87">
        <v>3192</v>
      </c>
      <c r="T17" s="87">
        <v>199562</v>
      </c>
      <c r="U17" s="87">
        <v>0</v>
      </c>
      <c r="V17" s="87">
        <f t="shared" si="4"/>
        <v>456787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36619</v>
      </c>
      <c r="AD17" s="87">
        <f t="shared" si="7"/>
        <v>3966</v>
      </c>
      <c r="AE17" s="87">
        <v>3256</v>
      </c>
      <c r="AF17" s="88">
        <f t="shared" si="8"/>
        <v>611</v>
      </c>
      <c r="AG17" s="87">
        <v>611</v>
      </c>
      <c r="AH17" s="87">
        <v>0</v>
      </c>
      <c r="AI17" s="87">
        <v>0</v>
      </c>
      <c r="AJ17" s="87">
        <v>0</v>
      </c>
      <c r="AK17" s="87">
        <v>0</v>
      </c>
      <c r="AL17" s="87">
        <v>99</v>
      </c>
      <c r="AM17" s="87">
        <v>102614</v>
      </c>
      <c r="AN17" s="87">
        <v>0</v>
      </c>
      <c r="AO17" s="87">
        <f t="shared" si="9"/>
        <v>3966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224586</v>
      </c>
      <c r="AW17" s="87">
        <f t="shared" si="13"/>
        <v>460753</v>
      </c>
      <c r="AX17" s="87">
        <f t="shared" si="14"/>
        <v>286096</v>
      </c>
      <c r="AY17" s="87">
        <f t="shared" si="15"/>
        <v>60620</v>
      </c>
      <c r="AZ17" s="87">
        <f t="shared" si="16"/>
        <v>15898</v>
      </c>
      <c r="BA17" s="87">
        <f t="shared" si="17"/>
        <v>0</v>
      </c>
      <c r="BB17" s="87">
        <f t="shared" si="18"/>
        <v>44722</v>
      </c>
      <c r="BC17" s="87">
        <f t="shared" si="19"/>
        <v>12736</v>
      </c>
      <c r="BD17" s="87">
        <f t="shared" si="20"/>
        <v>98010</v>
      </c>
      <c r="BE17" s="87">
        <f t="shared" si="21"/>
        <v>3291</v>
      </c>
      <c r="BF17" s="87">
        <f t="shared" si="21"/>
        <v>302176</v>
      </c>
      <c r="BG17" s="87">
        <f t="shared" si="22"/>
        <v>0</v>
      </c>
      <c r="BH17" s="87">
        <f t="shared" si="23"/>
        <v>460753</v>
      </c>
    </row>
    <row r="18" spans="1:60" ht="13.5">
      <c r="A18" s="17" t="s">
        <v>9</v>
      </c>
      <c r="B18" s="76" t="s">
        <v>32</v>
      </c>
      <c r="C18" s="77" t="s">
        <v>33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34963</v>
      </c>
      <c r="K18" s="87">
        <f t="shared" si="2"/>
        <v>339512</v>
      </c>
      <c r="L18" s="87">
        <v>294082</v>
      </c>
      <c r="M18" s="88">
        <f t="shared" si="3"/>
        <v>21620</v>
      </c>
      <c r="N18" s="87">
        <v>18683</v>
      </c>
      <c r="O18" s="87">
        <v>0</v>
      </c>
      <c r="P18" s="87">
        <v>2937</v>
      </c>
      <c r="Q18" s="87">
        <v>21368</v>
      </c>
      <c r="R18" s="87">
        <v>2098</v>
      </c>
      <c r="S18" s="87">
        <v>344</v>
      </c>
      <c r="T18" s="87">
        <v>421810</v>
      </c>
      <c r="U18" s="87">
        <v>0</v>
      </c>
      <c r="V18" s="87">
        <f t="shared" si="4"/>
        <v>339512</v>
      </c>
      <c r="W18" s="87">
        <f t="shared" si="5"/>
        <v>4491</v>
      </c>
      <c r="X18" s="87">
        <f t="shared" si="6"/>
        <v>4491</v>
      </c>
      <c r="Y18" s="87">
        <v>0</v>
      </c>
      <c r="Z18" s="87">
        <v>0</v>
      </c>
      <c r="AA18" s="87">
        <v>4491</v>
      </c>
      <c r="AB18" s="87">
        <v>0</v>
      </c>
      <c r="AC18" s="87">
        <v>0</v>
      </c>
      <c r="AD18" s="87">
        <f t="shared" si="7"/>
        <v>339508</v>
      </c>
      <c r="AE18" s="87">
        <v>242315</v>
      </c>
      <c r="AF18" s="88">
        <f t="shared" si="8"/>
        <v>22447</v>
      </c>
      <c r="AG18" s="87">
        <v>16854</v>
      </c>
      <c r="AH18" s="87">
        <v>5593</v>
      </c>
      <c r="AI18" s="87">
        <v>0</v>
      </c>
      <c r="AJ18" s="87">
        <v>8505</v>
      </c>
      <c r="AK18" s="87">
        <v>66181</v>
      </c>
      <c r="AL18" s="87">
        <v>60</v>
      </c>
      <c r="AM18" s="87">
        <v>135836</v>
      </c>
      <c r="AN18" s="87">
        <v>10578</v>
      </c>
      <c r="AO18" s="87">
        <f t="shared" si="9"/>
        <v>354577</v>
      </c>
      <c r="AP18" s="87">
        <f t="shared" si="10"/>
        <v>4491</v>
      </c>
      <c r="AQ18" s="87">
        <f t="shared" si="10"/>
        <v>4491</v>
      </c>
      <c r="AR18" s="87">
        <f t="shared" si="10"/>
        <v>0</v>
      </c>
      <c r="AS18" s="87">
        <f t="shared" si="10"/>
        <v>0</v>
      </c>
      <c r="AT18" s="87">
        <f t="shared" si="11"/>
        <v>4491</v>
      </c>
      <c r="AU18" s="87">
        <f t="shared" si="12"/>
        <v>0</v>
      </c>
      <c r="AV18" s="87">
        <f t="shared" si="12"/>
        <v>34963</v>
      </c>
      <c r="AW18" s="87">
        <f t="shared" si="13"/>
        <v>679020</v>
      </c>
      <c r="AX18" s="87">
        <f t="shared" si="14"/>
        <v>536397</v>
      </c>
      <c r="AY18" s="87">
        <f t="shared" si="15"/>
        <v>44067</v>
      </c>
      <c r="AZ18" s="87">
        <f t="shared" si="16"/>
        <v>35537</v>
      </c>
      <c r="BA18" s="87">
        <f t="shared" si="17"/>
        <v>5593</v>
      </c>
      <c r="BB18" s="87">
        <f t="shared" si="18"/>
        <v>2937</v>
      </c>
      <c r="BC18" s="87">
        <f t="shared" si="19"/>
        <v>29873</v>
      </c>
      <c r="BD18" s="87">
        <f t="shared" si="20"/>
        <v>68279</v>
      </c>
      <c r="BE18" s="87">
        <f t="shared" si="21"/>
        <v>404</v>
      </c>
      <c r="BF18" s="87">
        <f t="shared" si="21"/>
        <v>557646</v>
      </c>
      <c r="BG18" s="87">
        <f t="shared" si="22"/>
        <v>10578</v>
      </c>
      <c r="BH18" s="87">
        <f t="shared" si="23"/>
        <v>694089</v>
      </c>
    </row>
    <row r="19" spans="1:60" ht="13.5">
      <c r="A19" s="17" t="s">
        <v>9</v>
      </c>
      <c r="B19" s="76" t="s">
        <v>34</v>
      </c>
      <c r="C19" s="77" t="s">
        <v>35</v>
      </c>
      <c r="D19" s="87">
        <f t="shared" si="0"/>
        <v>151725</v>
      </c>
      <c r="E19" s="87">
        <f t="shared" si="1"/>
        <v>151725</v>
      </c>
      <c r="F19" s="87">
        <v>151725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606183</v>
      </c>
      <c r="L19" s="87">
        <v>159727</v>
      </c>
      <c r="M19" s="88">
        <f t="shared" si="3"/>
        <v>236433</v>
      </c>
      <c r="N19" s="87">
        <v>20517</v>
      </c>
      <c r="O19" s="87">
        <v>100169</v>
      </c>
      <c r="P19" s="87">
        <v>115747</v>
      </c>
      <c r="Q19" s="87">
        <v>0</v>
      </c>
      <c r="R19" s="87">
        <v>210023</v>
      </c>
      <c r="S19" s="87">
        <v>0</v>
      </c>
      <c r="T19" s="87">
        <v>0</v>
      </c>
      <c r="U19" s="87">
        <v>265069</v>
      </c>
      <c r="V19" s="87">
        <f t="shared" si="4"/>
        <v>1022977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169829</v>
      </c>
      <c r="AE19" s="87">
        <v>44208</v>
      </c>
      <c r="AF19" s="88">
        <f t="shared" si="8"/>
        <v>84289</v>
      </c>
      <c r="AG19" s="87">
        <v>0</v>
      </c>
      <c r="AH19" s="87">
        <v>84289</v>
      </c>
      <c r="AI19" s="87">
        <v>0</v>
      </c>
      <c r="AJ19" s="87">
        <v>0</v>
      </c>
      <c r="AK19" s="87">
        <v>41332</v>
      </c>
      <c r="AL19" s="87">
        <v>0</v>
      </c>
      <c r="AM19" s="87">
        <v>0</v>
      </c>
      <c r="AN19" s="87">
        <v>504</v>
      </c>
      <c r="AO19" s="87">
        <f t="shared" si="9"/>
        <v>170333</v>
      </c>
      <c r="AP19" s="87">
        <f t="shared" si="10"/>
        <v>151725</v>
      </c>
      <c r="AQ19" s="87">
        <f t="shared" si="10"/>
        <v>151725</v>
      </c>
      <c r="AR19" s="87">
        <f t="shared" si="10"/>
        <v>151725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0</v>
      </c>
      <c r="AW19" s="87">
        <f t="shared" si="13"/>
        <v>776012</v>
      </c>
      <c r="AX19" s="87">
        <f t="shared" si="14"/>
        <v>203935</v>
      </c>
      <c r="AY19" s="87">
        <f t="shared" si="15"/>
        <v>320722</v>
      </c>
      <c r="AZ19" s="87">
        <f t="shared" si="16"/>
        <v>20517</v>
      </c>
      <c r="BA19" s="87">
        <f t="shared" si="17"/>
        <v>184458</v>
      </c>
      <c r="BB19" s="87">
        <f t="shared" si="18"/>
        <v>115747</v>
      </c>
      <c r="BC19" s="87">
        <f t="shared" si="19"/>
        <v>0</v>
      </c>
      <c r="BD19" s="87">
        <f t="shared" si="20"/>
        <v>251355</v>
      </c>
      <c r="BE19" s="87">
        <f t="shared" si="21"/>
        <v>0</v>
      </c>
      <c r="BF19" s="87">
        <f t="shared" si="21"/>
        <v>0</v>
      </c>
      <c r="BG19" s="87">
        <f t="shared" si="22"/>
        <v>265573</v>
      </c>
      <c r="BH19" s="87">
        <f t="shared" si="23"/>
        <v>1193310</v>
      </c>
    </row>
    <row r="20" spans="1:60" ht="13.5">
      <c r="A20" s="17" t="s">
        <v>9</v>
      </c>
      <c r="B20" s="76" t="s">
        <v>36</v>
      </c>
      <c r="C20" s="77" t="s">
        <v>37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34022</v>
      </c>
      <c r="K20" s="87">
        <f t="shared" si="2"/>
        <v>441457</v>
      </c>
      <c r="L20" s="87">
        <v>265045</v>
      </c>
      <c r="M20" s="88">
        <f t="shared" si="3"/>
        <v>21272</v>
      </c>
      <c r="N20" s="87">
        <v>19058</v>
      </c>
      <c r="O20" s="87">
        <v>0</v>
      </c>
      <c r="P20" s="87">
        <v>2214</v>
      </c>
      <c r="Q20" s="87">
        <v>11007</v>
      </c>
      <c r="R20" s="87">
        <v>144133</v>
      </c>
      <c r="S20" s="87">
        <v>0</v>
      </c>
      <c r="T20" s="87">
        <v>410443</v>
      </c>
      <c r="U20" s="87">
        <v>0</v>
      </c>
      <c r="V20" s="87">
        <f t="shared" si="4"/>
        <v>441457</v>
      </c>
      <c r="W20" s="87">
        <f t="shared" si="5"/>
        <v>500</v>
      </c>
      <c r="X20" s="87">
        <f t="shared" si="6"/>
        <v>500</v>
      </c>
      <c r="Y20" s="87">
        <v>0</v>
      </c>
      <c r="Z20" s="87">
        <v>0</v>
      </c>
      <c r="AA20" s="87">
        <v>500</v>
      </c>
      <c r="AB20" s="87">
        <v>0</v>
      </c>
      <c r="AC20" s="87">
        <v>0</v>
      </c>
      <c r="AD20" s="87">
        <f t="shared" si="7"/>
        <v>234666</v>
      </c>
      <c r="AE20" s="87">
        <v>13825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220841</v>
      </c>
      <c r="AL20" s="87">
        <v>0</v>
      </c>
      <c r="AM20" s="87">
        <v>156070</v>
      </c>
      <c r="AN20" s="87">
        <v>0</v>
      </c>
      <c r="AO20" s="87">
        <f t="shared" si="9"/>
        <v>235166</v>
      </c>
      <c r="AP20" s="87">
        <f t="shared" si="10"/>
        <v>500</v>
      </c>
      <c r="AQ20" s="87">
        <f t="shared" si="10"/>
        <v>500</v>
      </c>
      <c r="AR20" s="87">
        <f t="shared" si="10"/>
        <v>0</v>
      </c>
      <c r="AS20" s="87">
        <f t="shared" si="10"/>
        <v>0</v>
      </c>
      <c r="AT20" s="87">
        <f t="shared" si="11"/>
        <v>500</v>
      </c>
      <c r="AU20" s="87">
        <f t="shared" si="12"/>
        <v>0</v>
      </c>
      <c r="AV20" s="87">
        <f t="shared" si="12"/>
        <v>34022</v>
      </c>
      <c r="AW20" s="87">
        <f t="shared" si="13"/>
        <v>676123</v>
      </c>
      <c r="AX20" s="87">
        <f t="shared" si="14"/>
        <v>278870</v>
      </c>
      <c r="AY20" s="87">
        <f t="shared" si="15"/>
        <v>21272</v>
      </c>
      <c r="AZ20" s="87">
        <f t="shared" si="16"/>
        <v>19058</v>
      </c>
      <c r="BA20" s="87">
        <f t="shared" si="17"/>
        <v>0</v>
      </c>
      <c r="BB20" s="87">
        <f t="shared" si="18"/>
        <v>2214</v>
      </c>
      <c r="BC20" s="87">
        <f t="shared" si="19"/>
        <v>11007</v>
      </c>
      <c r="BD20" s="87">
        <f t="shared" si="20"/>
        <v>364974</v>
      </c>
      <c r="BE20" s="87">
        <f t="shared" si="21"/>
        <v>0</v>
      </c>
      <c r="BF20" s="87">
        <f t="shared" si="21"/>
        <v>566513</v>
      </c>
      <c r="BG20" s="87">
        <f t="shared" si="22"/>
        <v>0</v>
      </c>
      <c r="BH20" s="87">
        <f t="shared" si="23"/>
        <v>676623</v>
      </c>
    </row>
    <row r="21" spans="1:60" ht="13.5">
      <c r="A21" s="17" t="s">
        <v>9</v>
      </c>
      <c r="B21" s="76" t="s">
        <v>38</v>
      </c>
      <c r="C21" s="77" t="s">
        <v>39</v>
      </c>
      <c r="D21" s="87">
        <f t="shared" si="0"/>
        <v>14811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14811</v>
      </c>
      <c r="J21" s="87">
        <v>0</v>
      </c>
      <c r="K21" s="87">
        <f t="shared" si="2"/>
        <v>571649</v>
      </c>
      <c r="L21" s="87">
        <v>289498</v>
      </c>
      <c r="M21" s="88">
        <f t="shared" si="3"/>
        <v>176758</v>
      </c>
      <c r="N21" s="87">
        <v>48698</v>
      </c>
      <c r="O21" s="87">
        <v>59066</v>
      </c>
      <c r="P21" s="87">
        <v>68994</v>
      </c>
      <c r="Q21" s="87">
        <v>3431</v>
      </c>
      <c r="R21" s="87">
        <v>101962</v>
      </c>
      <c r="S21" s="87">
        <v>0</v>
      </c>
      <c r="T21" s="87">
        <v>1158155</v>
      </c>
      <c r="U21" s="87">
        <v>198064</v>
      </c>
      <c r="V21" s="87">
        <f t="shared" si="4"/>
        <v>784524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23372</v>
      </c>
      <c r="AE21" s="87">
        <v>23372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254761</v>
      </c>
      <c r="AN21" s="87">
        <v>13854</v>
      </c>
      <c r="AO21" s="87">
        <f t="shared" si="9"/>
        <v>37226</v>
      </c>
      <c r="AP21" s="87">
        <f t="shared" si="10"/>
        <v>14811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14811</v>
      </c>
      <c r="AV21" s="87">
        <f t="shared" si="12"/>
        <v>0</v>
      </c>
      <c r="AW21" s="87">
        <f t="shared" si="13"/>
        <v>595021</v>
      </c>
      <c r="AX21" s="87">
        <f t="shared" si="14"/>
        <v>312870</v>
      </c>
      <c r="AY21" s="87">
        <f t="shared" si="15"/>
        <v>176758</v>
      </c>
      <c r="AZ21" s="87">
        <f t="shared" si="16"/>
        <v>48698</v>
      </c>
      <c r="BA21" s="87">
        <f t="shared" si="17"/>
        <v>59066</v>
      </c>
      <c r="BB21" s="87">
        <f t="shared" si="18"/>
        <v>68994</v>
      </c>
      <c r="BC21" s="87">
        <f t="shared" si="19"/>
        <v>3431</v>
      </c>
      <c r="BD21" s="87">
        <f t="shared" si="20"/>
        <v>101962</v>
      </c>
      <c r="BE21" s="87">
        <f t="shared" si="21"/>
        <v>0</v>
      </c>
      <c r="BF21" s="87">
        <f t="shared" si="21"/>
        <v>1412916</v>
      </c>
      <c r="BG21" s="87">
        <f t="shared" si="22"/>
        <v>211918</v>
      </c>
      <c r="BH21" s="87">
        <f t="shared" si="23"/>
        <v>821750</v>
      </c>
    </row>
    <row r="22" spans="1:60" ht="13.5">
      <c r="A22" s="17" t="s">
        <v>9</v>
      </c>
      <c r="B22" s="76" t="s">
        <v>40</v>
      </c>
      <c r="C22" s="77" t="s">
        <v>41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160749</v>
      </c>
      <c r="L22" s="87">
        <v>12793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147146</v>
      </c>
      <c r="S22" s="87">
        <v>810</v>
      </c>
      <c r="T22" s="87">
        <v>179328</v>
      </c>
      <c r="U22" s="87">
        <v>0</v>
      </c>
      <c r="V22" s="87">
        <f t="shared" si="4"/>
        <v>160749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96941</v>
      </c>
      <c r="AE22" s="87">
        <v>59092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37849</v>
      </c>
      <c r="AM22" s="87">
        <v>193509</v>
      </c>
      <c r="AN22" s="87">
        <v>0</v>
      </c>
      <c r="AO22" s="87">
        <f t="shared" si="9"/>
        <v>96941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3"/>
        <v>257690</v>
      </c>
      <c r="AX22" s="87">
        <f t="shared" si="14"/>
        <v>71885</v>
      </c>
      <c r="AY22" s="87">
        <f t="shared" si="15"/>
        <v>0</v>
      </c>
      <c r="AZ22" s="87">
        <f t="shared" si="16"/>
        <v>0</v>
      </c>
      <c r="BA22" s="87">
        <f t="shared" si="17"/>
        <v>0</v>
      </c>
      <c r="BB22" s="87">
        <f t="shared" si="18"/>
        <v>0</v>
      </c>
      <c r="BC22" s="87">
        <f t="shared" si="19"/>
        <v>0</v>
      </c>
      <c r="BD22" s="87">
        <f t="shared" si="20"/>
        <v>147146</v>
      </c>
      <c r="BE22" s="87">
        <f t="shared" si="21"/>
        <v>38659</v>
      </c>
      <c r="BF22" s="87">
        <f t="shared" si="21"/>
        <v>372837</v>
      </c>
      <c r="BG22" s="87">
        <f aca="true" t="shared" si="24" ref="BG22:BG85">U22+AN22</f>
        <v>0</v>
      </c>
      <c r="BH22" s="87">
        <f aca="true" t="shared" si="25" ref="BH22:BH85">V22+AO22</f>
        <v>257690</v>
      </c>
    </row>
    <row r="23" spans="1:60" ht="13.5">
      <c r="A23" s="17" t="s">
        <v>9</v>
      </c>
      <c r="B23" s="76" t="s">
        <v>42</v>
      </c>
      <c r="C23" s="77" t="s">
        <v>43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37066</v>
      </c>
      <c r="K23" s="87">
        <f t="shared" si="2"/>
        <v>200849</v>
      </c>
      <c r="L23" s="87">
        <v>48628</v>
      </c>
      <c r="M23" s="88">
        <f t="shared" si="3"/>
        <v>68976</v>
      </c>
      <c r="N23" s="87">
        <v>11106</v>
      </c>
      <c r="O23" s="87">
        <v>57870</v>
      </c>
      <c r="P23" s="87">
        <v>0</v>
      </c>
      <c r="Q23" s="87">
        <v>0</v>
      </c>
      <c r="R23" s="87">
        <v>76061</v>
      </c>
      <c r="S23" s="87">
        <v>7184</v>
      </c>
      <c r="T23" s="87">
        <v>18110</v>
      </c>
      <c r="U23" s="87">
        <v>1511</v>
      </c>
      <c r="V23" s="87">
        <f t="shared" si="4"/>
        <v>202360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49284</v>
      </c>
      <c r="AN23" s="87">
        <v>0</v>
      </c>
      <c r="AO23" s="87">
        <f t="shared" si="9"/>
        <v>0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0</v>
      </c>
      <c r="AV23" s="87">
        <f t="shared" si="12"/>
        <v>37066</v>
      </c>
      <c r="AW23" s="87">
        <f t="shared" si="13"/>
        <v>200849</v>
      </c>
      <c r="AX23" s="87">
        <f t="shared" si="14"/>
        <v>48628</v>
      </c>
      <c r="AY23" s="87">
        <f t="shared" si="15"/>
        <v>68976</v>
      </c>
      <c r="AZ23" s="87">
        <f t="shared" si="16"/>
        <v>11106</v>
      </c>
      <c r="BA23" s="87">
        <f t="shared" si="17"/>
        <v>57870</v>
      </c>
      <c r="BB23" s="87">
        <f t="shared" si="18"/>
        <v>0</v>
      </c>
      <c r="BC23" s="87">
        <f t="shared" si="19"/>
        <v>0</v>
      </c>
      <c r="BD23" s="87">
        <f t="shared" si="20"/>
        <v>76061</v>
      </c>
      <c r="BE23" s="87">
        <f t="shared" si="21"/>
        <v>7184</v>
      </c>
      <c r="BF23" s="87">
        <f t="shared" si="21"/>
        <v>67394</v>
      </c>
      <c r="BG23" s="87">
        <f t="shared" si="24"/>
        <v>1511</v>
      </c>
      <c r="BH23" s="87">
        <f t="shared" si="25"/>
        <v>202360</v>
      </c>
    </row>
    <row r="24" spans="1:60" ht="13.5">
      <c r="A24" s="17" t="s">
        <v>9</v>
      </c>
      <c r="B24" s="76" t="s">
        <v>44</v>
      </c>
      <c r="C24" s="77" t="s">
        <v>45</v>
      </c>
      <c r="D24" s="87">
        <f t="shared" si="0"/>
        <v>2232822</v>
      </c>
      <c r="E24" s="87">
        <f t="shared" si="1"/>
        <v>2222896</v>
      </c>
      <c r="F24" s="87">
        <v>530135</v>
      </c>
      <c r="G24" s="87">
        <v>1692761</v>
      </c>
      <c r="H24" s="87">
        <v>0</v>
      </c>
      <c r="I24" s="87">
        <v>9926</v>
      </c>
      <c r="J24" s="87">
        <v>0</v>
      </c>
      <c r="K24" s="87">
        <f t="shared" si="2"/>
        <v>539870</v>
      </c>
      <c r="L24" s="87">
        <v>249794</v>
      </c>
      <c r="M24" s="88">
        <f t="shared" si="3"/>
        <v>121158</v>
      </c>
      <c r="N24" s="87">
        <v>24016</v>
      </c>
      <c r="O24" s="87">
        <v>97142</v>
      </c>
      <c r="P24" s="87">
        <v>0</v>
      </c>
      <c r="Q24" s="87">
        <v>3871</v>
      </c>
      <c r="R24" s="87">
        <v>165047</v>
      </c>
      <c r="S24" s="87">
        <v>0</v>
      </c>
      <c r="T24" s="87">
        <v>0</v>
      </c>
      <c r="U24" s="87">
        <v>0</v>
      </c>
      <c r="V24" s="87">
        <f t="shared" si="4"/>
        <v>2772692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159487</v>
      </c>
      <c r="AE24" s="87">
        <v>71525</v>
      </c>
      <c r="AF24" s="88">
        <f t="shared" si="8"/>
        <v>87912</v>
      </c>
      <c r="AG24" s="87">
        <v>0</v>
      </c>
      <c r="AH24" s="87">
        <v>87912</v>
      </c>
      <c r="AI24" s="87">
        <v>0</v>
      </c>
      <c r="AJ24" s="87">
        <v>0</v>
      </c>
      <c r="AK24" s="87">
        <v>0</v>
      </c>
      <c r="AL24" s="87">
        <v>50</v>
      </c>
      <c r="AM24" s="87">
        <v>0</v>
      </c>
      <c r="AN24" s="87">
        <v>0</v>
      </c>
      <c r="AO24" s="87">
        <f t="shared" si="9"/>
        <v>159487</v>
      </c>
      <c r="AP24" s="87">
        <f t="shared" si="10"/>
        <v>2232822</v>
      </c>
      <c r="AQ24" s="87">
        <f t="shared" si="10"/>
        <v>2222896</v>
      </c>
      <c r="AR24" s="87">
        <f t="shared" si="10"/>
        <v>530135</v>
      </c>
      <c r="AS24" s="87">
        <f t="shared" si="10"/>
        <v>1692761</v>
      </c>
      <c r="AT24" s="87">
        <f t="shared" si="11"/>
        <v>0</v>
      </c>
      <c r="AU24" s="87">
        <f t="shared" si="12"/>
        <v>9926</v>
      </c>
      <c r="AV24" s="87">
        <f t="shared" si="12"/>
        <v>0</v>
      </c>
      <c r="AW24" s="87">
        <f t="shared" si="13"/>
        <v>699357</v>
      </c>
      <c r="AX24" s="87">
        <f t="shared" si="14"/>
        <v>321319</v>
      </c>
      <c r="AY24" s="87">
        <f t="shared" si="15"/>
        <v>209070</v>
      </c>
      <c r="AZ24" s="87">
        <f t="shared" si="16"/>
        <v>24016</v>
      </c>
      <c r="BA24" s="87">
        <f t="shared" si="17"/>
        <v>185054</v>
      </c>
      <c r="BB24" s="87">
        <f t="shared" si="18"/>
        <v>0</v>
      </c>
      <c r="BC24" s="87">
        <f t="shared" si="19"/>
        <v>3871</v>
      </c>
      <c r="BD24" s="87">
        <f t="shared" si="20"/>
        <v>165047</v>
      </c>
      <c r="BE24" s="87">
        <f t="shared" si="21"/>
        <v>50</v>
      </c>
      <c r="BF24" s="87">
        <f t="shared" si="21"/>
        <v>0</v>
      </c>
      <c r="BG24" s="87">
        <f t="shared" si="24"/>
        <v>0</v>
      </c>
      <c r="BH24" s="87">
        <f t="shared" si="25"/>
        <v>2932179</v>
      </c>
    </row>
    <row r="25" spans="1:60" ht="13.5">
      <c r="A25" s="17" t="s">
        <v>9</v>
      </c>
      <c r="B25" s="76" t="s">
        <v>46</v>
      </c>
      <c r="C25" s="77" t="s">
        <v>47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389898</v>
      </c>
      <c r="L25" s="87">
        <v>208876</v>
      </c>
      <c r="M25" s="88">
        <f t="shared" si="3"/>
        <v>61167</v>
      </c>
      <c r="N25" s="87">
        <v>3850</v>
      </c>
      <c r="O25" s="87">
        <v>57317</v>
      </c>
      <c r="P25" s="87">
        <v>0</v>
      </c>
      <c r="Q25" s="87">
        <v>0</v>
      </c>
      <c r="R25" s="87">
        <v>112297</v>
      </c>
      <c r="S25" s="87">
        <v>7558</v>
      </c>
      <c r="T25" s="87">
        <v>0</v>
      </c>
      <c r="U25" s="87">
        <v>0</v>
      </c>
      <c r="V25" s="87">
        <f t="shared" si="4"/>
        <v>389898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1648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1648</v>
      </c>
      <c r="AM25" s="87">
        <v>74400</v>
      </c>
      <c r="AN25" s="87">
        <v>0</v>
      </c>
      <c r="AO25" s="87">
        <f t="shared" si="9"/>
        <v>1648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13"/>
        <v>391546</v>
      </c>
      <c r="AX25" s="87">
        <f t="shared" si="14"/>
        <v>208876</v>
      </c>
      <c r="AY25" s="87">
        <f t="shared" si="15"/>
        <v>61167</v>
      </c>
      <c r="AZ25" s="87">
        <f t="shared" si="16"/>
        <v>3850</v>
      </c>
      <c r="BA25" s="87">
        <f t="shared" si="17"/>
        <v>57317</v>
      </c>
      <c r="BB25" s="87">
        <f t="shared" si="18"/>
        <v>0</v>
      </c>
      <c r="BC25" s="87">
        <f t="shared" si="19"/>
        <v>0</v>
      </c>
      <c r="BD25" s="87">
        <f t="shared" si="20"/>
        <v>112297</v>
      </c>
      <c r="BE25" s="87">
        <f t="shared" si="21"/>
        <v>9206</v>
      </c>
      <c r="BF25" s="87">
        <f t="shared" si="21"/>
        <v>74400</v>
      </c>
      <c r="BG25" s="87">
        <f t="shared" si="24"/>
        <v>0</v>
      </c>
      <c r="BH25" s="87">
        <f t="shared" si="25"/>
        <v>391546</v>
      </c>
    </row>
    <row r="26" spans="1:60" ht="13.5">
      <c r="A26" s="17" t="s">
        <v>9</v>
      </c>
      <c r="B26" s="76" t="s">
        <v>48</v>
      </c>
      <c r="C26" s="77" t="s">
        <v>49</v>
      </c>
      <c r="D26" s="87">
        <f t="shared" si="0"/>
        <v>237363</v>
      </c>
      <c r="E26" s="87">
        <f t="shared" si="1"/>
        <v>237363</v>
      </c>
      <c r="F26" s="87">
        <v>235053</v>
      </c>
      <c r="G26" s="87">
        <v>2310</v>
      </c>
      <c r="H26" s="87">
        <v>0</v>
      </c>
      <c r="I26" s="87">
        <v>0</v>
      </c>
      <c r="J26" s="87">
        <v>0</v>
      </c>
      <c r="K26" s="87">
        <f t="shared" si="2"/>
        <v>462130</v>
      </c>
      <c r="L26" s="87">
        <v>198404</v>
      </c>
      <c r="M26" s="88">
        <f t="shared" si="3"/>
        <v>95960</v>
      </c>
      <c r="N26" s="87">
        <v>0</v>
      </c>
      <c r="O26" s="87">
        <v>77438</v>
      </c>
      <c r="P26" s="87">
        <v>18522</v>
      </c>
      <c r="Q26" s="87">
        <v>3995</v>
      </c>
      <c r="R26" s="87">
        <v>163771</v>
      </c>
      <c r="S26" s="87">
        <v>0</v>
      </c>
      <c r="T26" s="87">
        <v>0</v>
      </c>
      <c r="U26" s="87">
        <v>0</v>
      </c>
      <c r="V26" s="87">
        <f t="shared" si="4"/>
        <v>699493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151454</v>
      </c>
      <c r="AN26" s="87">
        <v>0</v>
      </c>
      <c r="AO26" s="87">
        <f t="shared" si="9"/>
        <v>0</v>
      </c>
      <c r="AP26" s="87">
        <f t="shared" si="10"/>
        <v>237363</v>
      </c>
      <c r="AQ26" s="87">
        <f t="shared" si="10"/>
        <v>237363</v>
      </c>
      <c r="AR26" s="87">
        <f t="shared" si="10"/>
        <v>235053</v>
      </c>
      <c r="AS26" s="87">
        <f t="shared" si="10"/>
        <v>2310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13"/>
        <v>462130</v>
      </c>
      <c r="AX26" s="87">
        <f t="shared" si="14"/>
        <v>198404</v>
      </c>
      <c r="AY26" s="87">
        <f t="shared" si="15"/>
        <v>95960</v>
      </c>
      <c r="AZ26" s="87">
        <f t="shared" si="16"/>
        <v>0</v>
      </c>
      <c r="BA26" s="87">
        <f t="shared" si="17"/>
        <v>77438</v>
      </c>
      <c r="BB26" s="87">
        <f t="shared" si="18"/>
        <v>18522</v>
      </c>
      <c r="BC26" s="87">
        <f t="shared" si="19"/>
        <v>3995</v>
      </c>
      <c r="BD26" s="87">
        <f t="shared" si="20"/>
        <v>163771</v>
      </c>
      <c r="BE26" s="87">
        <f t="shared" si="21"/>
        <v>0</v>
      </c>
      <c r="BF26" s="87">
        <f t="shared" si="21"/>
        <v>151454</v>
      </c>
      <c r="BG26" s="87">
        <f t="shared" si="24"/>
        <v>0</v>
      </c>
      <c r="BH26" s="87">
        <f t="shared" si="25"/>
        <v>699493</v>
      </c>
    </row>
    <row r="27" spans="1:60" ht="13.5">
      <c r="A27" s="17" t="s">
        <v>9</v>
      </c>
      <c r="B27" s="76" t="s">
        <v>50</v>
      </c>
      <c r="C27" s="77" t="s">
        <v>51</v>
      </c>
      <c r="D27" s="87">
        <f t="shared" si="0"/>
        <v>98749</v>
      </c>
      <c r="E27" s="87">
        <f t="shared" si="1"/>
        <v>98749</v>
      </c>
      <c r="F27" s="87">
        <v>1289</v>
      </c>
      <c r="G27" s="87">
        <v>97460</v>
      </c>
      <c r="H27" s="87">
        <v>0</v>
      </c>
      <c r="I27" s="87">
        <v>0</v>
      </c>
      <c r="J27" s="87">
        <v>0</v>
      </c>
      <c r="K27" s="87">
        <f t="shared" si="2"/>
        <v>986248</v>
      </c>
      <c r="L27" s="87">
        <v>80450</v>
      </c>
      <c r="M27" s="88">
        <f t="shared" si="3"/>
        <v>533968</v>
      </c>
      <c r="N27" s="87">
        <v>160810</v>
      </c>
      <c r="O27" s="87">
        <v>286049</v>
      </c>
      <c r="P27" s="87">
        <v>87109</v>
      </c>
      <c r="Q27" s="87">
        <v>0</v>
      </c>
      <c r="R27" s="87">
        <v>352218</v>
      </c>
      <c r="S27" s="87">
        <v>19612</v>
      </c>
      <c r="T27" s="87">
        <v>0</v>
      </c>
      <c r="U27" s="87">
        <v>0</v>
      </c>
      <c r="V27" s="87">
        <f t="shared" si="4"/>
        <v>1084997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153539</v>
      </c>
      <c r="AN27" s="87">
        <v>0</v>
      </c>
      <c r="AO27" s="87">
        <f t="shared" si="9"/>
        <v>0</v>
      </c>
      <c r="AP27" s="87">
        <f t="shared" si="10"/>
        <v>98749</v>
      </c>
      <c r="AQ27" s="87">
        <f t="shared" si="10"/>
        <v>98749</v>
      </c>
      <c r="AR27" s="87">
        <f t="shared" si="10"/>
        <v>1289</v>
      </c>
      <c r="AS27" s="87">
        <f t="shared" si="10"/>
        <v>97460</v>
      </c>
      <c r="AT27" s="87">
        <f t="shared" si="11"/>
        <v>0</v>
      </c>
      <c r="AU27" s="87">
        <f t="shared" si="12"/>
        <v>0</v>
      </c>
      <c r="AV27" s="87">
        <f t="shared" si="12"/>
        <v>0</v>
      </c>
      <c r="AW27" s="87">
        <f t="shared" si="13"/>
        <v>986248</v>
      </c>
      <c r="AX27" s="87">
        <f t="shared" si="14"/>
        <v>80450</v>
      </c>
      <c r="AY27" s="87">
        <f t="shared" si="15"/>
        <v>533968</v>
      </c>
      <c r="AZ27" s="87">
        <f t="shared" si="16"/>
        <v>160810</v>
      </c>
      <c r="BA27" s="87">
        <f t="shared" si="17"/>
        <v>286049</v>
      </c>
      <c r="BB27" s="87">
        <f t="shared" si="18"/>
        <v>87109</v>
      </c>
      <c r="BC27" s="87">
        <f t="shared" si="19"/>
        <v>0</v>
      </c>
      <c r="BD27" s="87">
        <f t="shared" si="20"/>
        <v>352218</v>
      </c>
      <c r="BE27" s="87">
        <f t="shared" si="21"/>
        <v>19612</v>
      </c>
      <c r="BF27" s="87">
        <f t="shared" si="21"/>
        <v>153539</v>
      </c>
      <c r="BG27" s="87">
        <f t="shared" si="24"/>
        <v>0</v>
      </c>
      <c r="BH27" s="87">
        <f t="shared" si="25"/>
        <v>1084997</v>
      </c>
    </row>
    <row r="28" spans="1:60" ht="13.5">
      <c r="A28" s="17" t="s">
        <v>9</v>
      </c>
      <c r="B28" s="76" t="s">
        <v>52</v>
      </c>
      <c r="C28" s="77" t="s">
        <v>53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87125</v>
      </c>
      <c r="K28" s="87">
        <f t="shared" si="2"/>
        <v>229852</v>
      </c>
      <c r="L28" s="87">
        <v>107648</v>
      </c>
      <c r="M28" s="88">
        <f t="shared" si="3"/>
        <v>72905</v>
      </c>
      <c r="N28" s="87">
        <v>2831</v>
      </c>
      <c r="O28" s="87">
        <v>54051</v>
      </c>
      <c r="P28" s="87">
        <v>16023</v>
      </c>
      <c r="Q28" s="87">
        <v>0</v>
      </c>
      <c r="R28" s="87">
        <v>49299</v>
      </c>
      <c r="S28" s="87">
        <v>0</v>
      </c>
      <c r="T28" s="87">
        <v>0</v>
      </c>
      <c r="U28" s="87">
        <v>8489</v>
      </c>
      <c r="V28" s="87">
        <f t="shared" si="4"/>
        <v>238341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61959</v>
      </c>
      <c r="AN28" s="87">
        <v>0</v>
      </c>
      <c r="AO28" s="87">
        <f t="shared" si="9"/>
        <v>0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87125</v>
      </c>
      <c r="AW28" s="87">
        <f t="shared" si="13"/>
        <v>229852</v>
      </c>
      <c r="AX28" s="87">
        <f t="shared" si="14"/>
        <v>107648</v>
      </c>
      <c r="AY28" s="87">
        <f t="shared" si="15"/>
        <v>72905</v>
      </c>
      <c r="AZ28" s="87">
        <f t="shared" si="16"/>
        <v>2831</v>
      </c>
      <c r="BA28" s="87">
        <f t="shared" si="17"/>
        <v>54051</v>
      </c>
      <c r="BB28" s="87">
        <f t="shared" si="18"/>
        <v>16023</v>
      </c>
      <c r="BC28" s="87">
        <f t="shared" si="19"/>
        <v>0</v>
      </c>
      <c r="BD28" s="87">
        <f t="shared" si="20"/>
        <v>49299</v>
      </c>
      <c r="BE28" s="87">
        <f t="shared" si="21"/>
        <v>0</v>
      </c>
      <c r="BF28" s="87">
        <f t="shared" si="21"/>
        <v>61959</v>
      </c>
      <c r="BG28" s="87">
        <f t="shared" si="24"/>
        <v>8489</v>
      </c>
      <c r="BH28" s="87">
        <f t="shared" si="25"/>
        <v>238341</v>
      </c>
    </row>
    <row r="29" spans="1:60" ht="13.5">
      <c r="A29" s="17" t="s">
        <v>9</v>
      </c>
      <c r="B29" s="76" t="s">
        <v>54</v>
      </c>
      <c r="C29" s="77" t="s">
        <v>55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59156</v>
      </c>
      <c r="K29" s="87">
        <f t="shared" si="2"/>
        <v>119779</v>
      </c>
      <c r="L29" s="87">
        <v>41389</v>
      </c>
      <c r="M29" s="88">
        <f t="shared" si="3"/>
        <v>18086</v>
      </c>
      <c r="N29" s="87">
        <v>1396</v>
      </c>
      <c r="O29" s="87">
        <v>14254</v>
      </c>
      <c r="P29" s="87">
        <v>2436</v>
      </c>
      <c r="Q29" s="87">
        <v>0</v>
      </c>
      <c r="R29" s="87">
        <v>58384</v>
      </c>
      <c r="S29" s="87">
        <v>1920</v>
      </c>
      <c r="T29" s="87">
        <v>0</v>
      </c>
      <c r="U29" s="87">
        <v>0</v>
      </c>
      <c r="V29" s="87">
        <f t="shared" si="4"/>
        <v>119779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34052</v>
      </c>
      <c r="AN29" s="87">
        <v>0</v>
      </c>
      <c r="AO29" s="87">
        <f t="shared" si="9"/>
        <v>0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59156</v>
      </c>
      <c r="AW29" s="87">
        <f t="shared" si="13"/>
        <v>119779</v>
      </c>
      <c r="AX29" s="87">
        <f t="shared" si="14"/>
        <v>41389</v>
      </c>
      <c r="AY29" s="87">
        <f t="shared" si="15"/>
        <v>18086</v>
      </c>
      <c r="AZ29" s="87">
        <f t="shared" si="16"/>
        <v>1396</v>
      </c>
      <c r="BA29" s="87">
        <f t="shared" si="17"/>
        <v>14254</v>
      </c>
      <c r="BB29" s="87">
        <f t="shared" si="18"/>
        <v>2436</v>
      </c>
      <c r="BC29" s="87">
        <f t="shared" si="19"/>
        <v>0</v>
      </c>
      <c r="BD29" s="87">
        <f t="shared" si="20"/>
        <v>58384</v>
      </c>
      <c r="BE29" s="87">
        <f t="shared" si="21"/>
        <v>1920</v>
      </c>
      <c r="BF29" s="87">
        <f t="shared" si="21"/>
        <v>34052</v>
      </c>
      <c r="BG29" s="87">
        <f t="shared" si="24"/>
        <v>0</v>
      </c>
      <c r="BH29" s="87">
        <f t="shared" si="25"/>
        <v>119779</v>
      </c>
    </row>
    <row r="30" spans="1:60" ht="13.5">
      <c r="A30" s="17" t="s">
        <v>9</v>
      </c>
      <c r="B30" s="76" t="s">
        <v>56</v>
      </c>
      <c r="C30" s="77" t="s">
        <v>57</v>
      </c>
      <c r="D30" s="87">
        <f t="shared" si="0"/>
        <v>432553</v>
      </c>
      <c r="E30" s="87">
        <f t="shared" si="1"/>
        <v>432553</v>
      </c>
      <c r="F30" s="87">
        <v>432553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225187</v>
      </c>
      <c r="L30" s="87">
        <v>68602</v>
      </c>
      <c r="M30" s="88">
        <f t="shared" si="3"/>
        <v>81391</v>
      </c>
      <c r="N30" s="87">
        <v>308</v>
      </c>
      <c r="O30" s="87">
        <v>74609</v>
      </c>
      <c r="P30" s="87">
        <v>6474</v>
      </c>
      <c r="Q30" s="87">
        <v>0</v>
      </c>
      <c r="R30" s="87">
        <v>74186</v>
      </c>
      <c r="S30" s="87">
        <v>1008</v>
      </c>
      <c r="T30" s="87">
        <v>0</v>
      </c>
      <c r="U30" s="87">
        <v>10869</v>
      </c>
      <c r="V30" s="87">
        <f t="shared" si="4"/>
        <v>668609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45600</v>
      </c>
      <c r="AN30" s="87">
        <v>0</v>
      </c>
      <c r="AO30" s="87">
        <f t="shared" si="9"/>
        <v>0</v>
      </c>
      <c r="AP30" s="87">
        <f t="shared" si="10"/>
        <v>432553</v>
      </c>
      <c r="AQ30" s="87">
        <f t="shared" si="10"/>
        <v>432553</v>
      </c>
      <c r="AR30" s="87">
        <f t="shared" si="10"/>
        <v>432553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13"/>
        <v>225187</v>
      </c>
      <c r="AX30" s="87">
        <f t="shared" si="14"/>
        <v>68602</v>
      </c>
      <c r="AY30" s="87">
        <f t="shared" si="15"/>
        <v>81391</v>
      </c>
      <c r="AZ30" s="87">
        <f t="shared" si="16"/>
        <v>308</v>
      </c>
      <c r="BA30" s="87">
        <f t="shared" si="17"/>
        <v>74609</v>
      </c>
      <c r="BB30" s="87">
        <f t="shared" si="18"/>
        <v>6474</v>
      </c>
      <c r="BC30" s="87">
        <f t="shared" si="19"/>
        <v>0</v>
      </c>
      <c r="BD30" s="87">
        <f t="shared" si="20"/>
        <v>74186</v>
      </c>
      <c r="BE30" s="87">
        <f t="shared" si="21"/>
        <v>1008</v>
      </c>
      <c r="BF30" s="87">
        <f t="shared" si="21"/>
        <v>45600</v>
      </c>
      <c r="BG30" s="87">
        <f t="shared" si="24"/>
        <v>10869</v>
      </c>
      <c r="BH30" s="87">
        <f t="shared" si="25"/>
        <v>668609</v>
      </c>
    </row>
    <row r="31" spans="1:60" ht="13.5">
      <c r="A31" s="17" t="s">
        <v>9</v>
      </c>
      <c r="B31" s="76" t="s">
        <v>58</v>
      </c>
      <c r="C31" s="77" t="s">
        <v>59</v>
      </c>
      <c r="D31" s="87">
        <f t="shared" si="0"/>
        <v>6825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6825</v>
      </c>
      <c r="J31" s="87">
        <v>0</v>
      </c>
      <c r="K31" s="87">
        <f t="shared" si="2"/>
        <v>201801</v>
      </c>
      <c r="L31" s="87">
        <v>68576</v>
      </c>
      <c r="M31" s="88">
        <f t="shared" si="3"/>
        <v>47510</v>
      </c>
      <c r="N31" s="87">
        <v>6166</v>
      </c>
      <c r="O31" s="87">
        <v>40283</v>
      </c>
      <c r="P31" s="87">
        <v>1061</v>
      </c>
      <c r="Q31" s="87">
        <v>6320</v>
      </c>
      <c r="R31" s="87">
        <v>58103</v>
      </c>
      <c r="S31" s="87">
        <v>21292</v>
      </c>
      <c r="T31" s="87">
        <v>0</v>
      </c>
      <c r="U31" s="87">
        <v>66150</v>
      </c>
      <c r="V31" s="87">
        <f t="shared" si="4"/>
        <v>274776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61864</v>
      </c>
      <c r="AN31" s="87">
        <v>0</v>
      </c>
      <c r="AO31" s="87">
        <f t="shared" si="9"/>
        <v>0</v>
      </c>
      <c r="AP31" s="87">
        <f t="shared" si="10"/>
        <v>6825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6825</v>
      </c>
      <c r="AV31" s="87">
        <f t="shared" si="12"/>
        <v>0</v>
      </c>
      <c r="AW31" s="87">
        <f t="shared" si="13"/>
        <v>201801</v>
      </c>
      <c r="AX31" s="87">
        <f t="shared" si="14"/>
        <v>68576</v>
      </c>
      <c r="AY31" s="87">
        <f t="shared" si="15"/>
        <v>47510</v>
      </c>
      <c r="AZ31" s="87">
        <f t="shared" si="16"/>
        <v>6166</v>
      </c>
      <c r="BA31" s="87">
        <f t="shared" si="17"/>
        <v>40283</v>
      </c>
      <c r="BB31" s="87">
        <f t="shared" si="18"/>
        <v>1061</v>
      </c>
      <c r="BC31" s="87">
        <f t="shared" si="19"/>
        <v>6320</v>
      </c>
      <c r="BD31" s="87">
        <f t="shared" si="20"/>
        <v>58103</v>
      </c>
      <c r="BE31" s="87">
        <f t="shared" si="21"/>
        <v>21292</v>
      </c>
      <c r="BF31" s="87">
        <f t="shared" si="21"/>
        <v>61864</v>
      </c>
      <c r="BG31" s="87">
        <f t="shared" si="24"/>
        <v>66150</v>
      </c>
      <c r="BH31" s="87">
        <f t="shared" si="25"/>
        <v>274776</v>
      </c>
    </row>
    <row r="32" spans="1:60" ht="13.5">
      <c r="A32" s="17" t="s">
        <v>9</v>
      </c>
      <c r="B32" s="76" t="s">
        <v>60</v>
      </c>
      <c r="C32" s="77" t="s">
        <v>61</v>
      </c>
      <c r="D32" s="87">
        <f t="shared" si="0"/>
        <v>6090</v>
      </c>
      <c r="E32" s="87">
        <f t="shared" si="1"/>
        <v>6090</v>
      </c>
      <c r="F32" s="87">
        <v>0</v>
      </c>
      <c r="G32" s="87">
        <v>6090</v>
      </c>
      <c r="H32" s="87">
        <v>0</v>
      </c>
      <c r="I32" s="87">
        <v>0</v>
      </c>
      <c r="J32" s="87">
        <v>0</v>
      </c>
      <c r="K32" s="87">
        <f t="shared" si="2"/>
        <v>151735</v>
      </c>
      <c r="L32" s="87">
        <v>37354</v>
      </c>
      <c r="M32" s="88">
        <f t="shared" si="3"/>
        <v>82255</v>
      </c>
      <c r="N32" s="87">
        <v>7343</v>
      </c>
      <c r="O32" s="87">
        <v>71249</v>
      </c>
      <c r="P32" s="87">
        <v>3663</v>
      </c>
      <c r="Q32" s="87">
        <v>0</v>
      </c>
      <c r="R32" s="87">
        <v>32126</v>
      </c>
      <c r="S32" s="87">
        <v>0</v>
      </c>
      <c r="T32" s="87">
        <v>0</v>
      </c>
      <c r="U32" s="87">
        <v>13880</v>
      </c>
      <c r="V32" s="87">
        <f t="shared" si="4"/>
        <v>171705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58902</v>
      </c>
      <c r="AN32" s="87">
        <v>0</v>
      </c>
      <c r="AO32" s="87">
        <f t="shared" si="9"/>
        <v>0</v>
      </c>
      <c r="AP32" s="87">
        <f t="shared" si="10"/>
        <v>6090</v>
      </c>
      <c r="AQ32" s="87">
        <f t="shared" si="10"/>
        <v>6090</v>
      </c>
      <c r="AR32" s="87">
        <f t="shared" si="10"/>
        <v>0</v>
      </c>
      <c r="AS32" s="87">
        <f t="shared" si="10"/>
        <v>6090</v>
      </c>
      <c r="AT32" s="87">
        <f t="shared" si="11"/>
        <v>0</v>
      </c>
      <c r="AU32" s="87">
        <f t="shared" si="12"/>
        <v>0</v>
      </c>
      <c r="AV32" s="87">
        <f t="shared" si="12"/>
        <v>0</v>
      </c>
      <c r="AW32" s="87">
        <f t="shared" si="13"/>
        <v>151735</v>
      </c>
      <c r="AX32" s="87">
        <f t="shared" si="14"/>
        <v>37354</v>
      </c>
      <c r="AY32" s="87">
        <f t="shared" si="15"/>
        <v>82255</v>
      </c>
      <c r="AZ32" s="87">
        <f t="shared" si="16"/>
        <v>7343</v>
      </c>
      <c r="BA32" s="87">
        <f t="shared" si="17"/>
        <v>71249</v>
      </c>
      <c r="BB32" s="87">
        <f t="shared" si="18"/>
        <v>3663</v>
      </c>
      <c r="BC32" s="87">
        <f t="shared" si="19"/>
        <v>0</v>
      </c>
      <c r="BD32" s="87">
        <f t="shared" si="20"/>
        <v>32126</v>
      </c>
      <c r="BE32" s="87">
        <f t="shared" si="21"/>
        <v>0</v>
      </c>
      <c r="BF32" s="87">
        <f t="shared" si="21"/>
        <v>58902</v>
      </c>
      <c r="BG32" s="87">
        <f t="shared" si="24"/>
        <v>13880</v>
      </c>
      <c r="BH32" s="87">
        <f t="shared" si="25"/>
        <v>171705</v>
      </c>
    </row>
    <row r="33" spans="1:60" ht="13.5">
      <c r="A33" s="17" t="s">
        <v>9</v>
      </c>
      <c r="B33" s="76" t="s">
        <v>62</v>
      </c>
      <c r="C33" s="77" t="s">
        <v>63</v>
      </c>
      <c r="D33" s="87">
        <f t="shared" si="0"/>
        <v>230573</v>
      </c>
      <c r="E33" s="87">
        <f t="shared" si="1"/>
        <v>230573</v>
      </c>
      <c r="F33" s="87">
        <v>230573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"/>
        <v>36849</v>
      </c>
      <c r="L33" s="87">
        <v>15599</v>
      </c>
      <c r="M33" s="88">
        <f t="shared" si="3"/>
        <v>7610</v>
      </c>
      <c r="N33" s="87">
        <v>1568</v>
      </c>
      <c r="O33" s="87">
        <v>5742</v>
      </c>
      <c r="P33" s="87">
        <v>300</v>
      </c>
      <c r="Q33" s="87">
        <v>0</v>
      </c>
      <c r="R33" s="87">
        <v>13640</v>
      </c>
      <c r="S33" s="87">
        <v>0</v>
      </c>
      <c r="T33" s="87">
        <v>0</v>
      </c>
      <c r="U33" s="87">
        <v>225</v>
      </c>
      <c r="V33" s="87">
        <f t="shared" si="4"/>
        <v>267647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24164</v>
      </c>
      <c r="AN33" s="87">
        <v>0</v>
      </c>
      <c r="AO33" s="87">
        <f t="shared" si="9"/>
        <v>0</v>
      </c>
      <c r="AP33" s="87">
        <f t="shared" si="10"/>
        <v>230573</v>
      </c>
      <c r="AQ33" s="87">
        <f t="shared" si="10"/>
        <v>230573</v>
      </c>
      <c r="AR33" s="87">
        <f t="shared" si="10"/>
        <v>230573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0</v>
      </c>
      <c r="AW33" s="87">
        <f t="shared" si="13"/>
        <v>36849</v>
      </c>
      <c r="AX33" s="87">
        <f t="shared" si="14"/>
        <v>15599</v>
      </c>
      <c r="AY33" s="87">
        <f t="shared" si="15"/>
        <v>7610</v>
      </c>
      <c r="AZ33" s="87">
        <f t="shared" si="16"/>
        <v>1568</v>
      </c>
      <c r="BA33" s="87">
        <f t="shared" si="17"/>
        <v>5742</v>
      </c>
      <c r="BB33" s="87">
        <f t="shared" si="18"/>
        <v>300</v>
      </c>
      <c r="BC33" s="87">
        <f t="shared" si="19"/>
        <v>0</v>
      </c>
      <c r="BD33" s="87">
        <f t="shared" si="20"/>
        <v>13640</v>
      </c>
      <c r="BE33" s="87">
        <f t="shared" si="21"/>
        <v>0</v>
      </c>
      <c r="BF33" s="87">
        <f t="shared" si="21"/>
        <v>24164</v>
      </c>
      <c r="BG33" s="87">
        <f t="shared" si="24"/>
        <v>225</v>
      </c>
      <c r="BH33" s="87">
        <f t="shared" si="25"/>
        <v>267647</v>
      </c>
    </row>
    <row r="34" spans="1:60" ht="13.5">
      <c r="A34" s="17" t="s">
        <v>9</v>
      </c>
      <c r="B34" s="76" t="s">
        <v>64</v>
      </c>
      <c r="C34" s="77" t="s">
        <v>65</v>
      </c>
      <c r="D34" s="87">
        <f t="shared" si="0"/>
        <v>37084</v>
      </c>
      <c r="E34" s="87">
        <f t="shared" si="1"/>
        <v>37084</v>
      </c>
      <c r="F34" s="87">
        <v>37084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"/>
        <v>239174</v>
      </c>
      <c r="L34" s="87">
        <v>49811</v>
      </c>
      <c r="M34" s="88">
        <f t="shared" si="3"/>
        <v>35220</v>
      </c>
      <c r="N34" s="87">
        <v>0</v>
      </c>
      <c r="O34" s="87">
        <v>34586</v>
      </c>
      <c r="P34" s="87">
        <v>634</v>
      </c>
      <c r="Q34" s="87">
        <v>0</v>
      </c>
      <c r="R34" s="87">
        <v>154143</v>
      </c>
      <c r="S34" s="87">
        <v>0</v>
      </c>
      <c r="T34" s="87">
        <v>0</v>
      </c>
      <c r="U34" s="87">
        <v>7383</v>
      </c>
      <c r="V34" s="87">
        <f t="shared" si="4"/>
        <v>283641</v>
      </c>
      <c r="W34" s="87">
        <f t="shared" si="5"/>
        <v>8400</v>
      </c>
      <c r="X34" s="87">
        <f t="shared" si="6"/>
        <v>8400</v>
      </c>
      <c r="Y34" s="87">
        <v>8400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47056</v>
      </c>
      <c r="AE34" s="87">
        <v>1134</v>
      </c>
      <c r="AF34" s="88">
        <f t="shared" si="8"/>
        <v>18300</v>
      </c>
      <c r="AG34" s="87">
        <v>0</v>
      </c>
      <c r="AH34" s="87">
        <v>18300</v>
      </c>
      <c r="AI34" s="87">
        <v>0</v>
      </c>
      <c r="AJ34" s="87">
        <v>0</v>
      </c>
      <c r="AK34" s="87">
        <v>27622</v>
      </c>
      <c r="AL34" s="87">
        <v>0</v>
      </c>
      <c r="AM34" s="87">
        <v>0</v>
      </c>
      <c r="AN34" s="87">
        <v>208</v>
      </c>
      <c r="AO34" s="87">
        <f t="shared" si="9"/>
        <v>55664</v>
      </c>
      <c r="AP34" s="87">
        <f t="shared" si="10"/>
        <v>45484</v>
      </c>
      <c r="AQ34" s="87">
        <f t="shared" si="10"/>
        <v>45484</v>
      </c>
      <c r="AR34" s="87">
        <f t="shared" si="10"/>
        <v>45484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0</v>
      </c>
      <c r="AW34" s="87">
        <f t="shared" si="13"/>
        <v>286230</v>
      </c>
      <c r="AX34" s="87">
        <f t="shared" si="14"/>
        <v>50945</v>
      </c>
      <c r="AY34" s="87">
        <f t="shared" si="15"/>
        <v>53520</v>
      </c>
      <c r="AZ34" s="87">
        <f t="shared" si="16"/>
        <v>0</v>
      </c>
      <c r="BA34" s="87">
        <f t="shared" si="17"/>
        <v>52886</v>
      </c>
      <c r="BB34" s="87">
        <f t="shared" si="18"/>
        <v>634</v>
      </c>
      <c r="BC34" s="87">
        <f t="shared" si="19"/>
        <v>0</v>
      </c>
      <c r="BD34" s="87">
        <f t="shared" si="20"/>
        <v>181765</v>
      </c>
      <c r="BE34" s="87">
        <f t="shared" si="21"/>
        <v>0</v>
      </c>
      <c r="BF34" s="87">
        <f t="shared" si="21"/>
        <v>0</v>
      </c>
      <c r="BG34" s="87">
        <f t="shared" si="24"/>
        <v>7591</v>
      </c>
      <c r="BH34" s="87">
        <f t="shared" si="25"/>
        <v>339305</v>
      </c>
    </row>
    <row r="35" spans="1:60" ht="13.5">
      <c r="A35" s="17" t="s">
        <v>9</v>
      </c>
      <c r="B35" s="76" t="s">
        <v>66</v>
      </c>
      <c r="C35" s="77" t="s">
        <v>67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17302</v>
      </c>
      <c r="K35" s="87">
        <f t="shared" si="2"/>
        <v>0</v>
      </c>
      <c r="L35" s="87">
        <v>0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196240</v>
      </c>
      <c r="U35" s="87">
        <v>0</v>
      </c>
      <c r="V35" s="87">
        <f t="shared" si="4"/>
        <v>0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3844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23573</v>
      </c>
      <c r="AN35" s="87">
        <v>0</v>
      </c>
      <c r="AO35" s="87">
        <f t="shared" si="9"/>
        <v>0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21146</v>
      </c>
      <c r="AW35" s="87">
        <f t="shared" si="13"/>
        <v>0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0</v>
      </c>
      <c r="BE35" s="87">
        <f t="shared" si="21"/>
        <v>0</v>
      </c>
      <c r="BF35" s="87">
        <f t="shared" si="21"/>
        <v>219813</v>
      </c>
      <c r="BG35" s="87">
        <f t="shared" si="24"/>
        <v>0</v>
      </c>
      <c r="BH35" s="87">
        <f t="shared" si="25"/>
        <v>0</v>
      </c>
    </row>
    <row r="36" spans="1:60" ht="13.5">
      <c r="A36" s="17" t="s">
        <v>9</v>
      </c>
      <c r="B36" s="76" t="s">
        <v>68</v>
      </c>
      <c r="C36" s="77" t="s">
        <v>69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94210</v>
      </c>
      <c r="K36" s="87">
        <f t="shared" si="2"/>
        <v>29832</v>
      </c>
      <c r="L36" s="87">
        <v>270</v>
      </c>
      <c r="M36" s="88">
        <f t="shared" si="3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29562</v>
      </c>
      <c r="S36" s="87">
        <v>0</v>
      </c>
      <c r="T36" s="87">
        <v>25650</v>
      </c>
      <c r="U36" s="87">
        <v>5403</v>
      </c>
      <c r="V36" s="87">
        <f t="shared" si="4"/>
        <v>35235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16732</v>
      </c>
      <c r="AE36" s="87">
        <v>11446</v>
      </c>
      <c r="AF36" s="88">
        <f t="shared" si="8"/>
        <v>2098</v>
      </c>
      <c r="AG36" s="87">
        <v>0</v>
      </c>
      <c r="AH36" s="87">
        <v>2098</v>
      </c>
      <c r="AI36" s="87">
        <v>0</v>
      </c>
      <c r="AJ36" s="87">
        <v>0</v>
      </c>
      <c r="AK36" s="87">
        <v>3188</v>
      </c>
      <c r="AL36" s="87">
        <v>0</v>
      </c>
      <c r="AM36" s="87">
        <v>0</v>
      </c>
      <c r="AN36" s="87">
        <v>6724</v>
      </c>
      <c r="AO36" s="87">
        <f t="shared" si="9"/>
        <v>23456</v>
      </c>
      <c r="AP36" s="87">
        <f t="shared" si="10"/>
        <v>0</v>
      </c>
      <c r="AQ36" s="87">
        <f t="shared" si="10"/>
        <v>0</v>
      </c>
      <c r="AR36" s="87">
        <f t="shared" si="10"/>
        <v>0</v>
      </c>
      <c r="AS36" s="87">
        <f t="shared" si="10"/>
        <v>0</v>
      </c>
      <c r="AT36" s="87">
        <f t="shared" si="11"/>
        <v>0</v>
      </c>
      <c r="AU36" s="87">
        <f t="shared" si="12"/>
        <v>0</v>
      </c>
      <c r="AV36" s="87">
        <f t="shared" si="12"/>
        <v>94210</v>
      </c>
      <c r="AW36" s="87">
        <f t="shared" si="13"/>
        <v>46564</v>
      </c>
      <c r="AX36" s="87">
        <f t="shared" si="14"/>
        <v>11716</v>
      </c>
      <c r="AY36" s="87">
        <f t="shared" si="15"/>
        <v>2098</v>
      </c>
      <c r="AZ36" s="87">
        <f t="shared" si="16"/>
        <v>0</v>
      </c>
      <c r="BA36" s="87">
        <f t="shared" si="17"/>
        <v>2098</v>
      </c>
      <c r="BB36" s="87">
        <f t="shared" si="18"/>
        <v>0</v>
      </c>
      <c r="BC36" s="87">
        <f t="shared" si="19"/>
        <v>0</v>
      </c>
      <c r="BD36" s="87">
        <f t="shared" si="20"/>
        <v>32750</v>
      </c>
      <c r="BE36" s="87">
        <f t="shared" si="21"/>
        <v>0</v>
      </c>
      <c r="BF36" s="87">
        <f t="shared" si="21"/>
        <v>25650</v>
      </c>
      <c r="BG36" s="87">
        <f t="shared" si="24"/>
        <v>12127</v>
      </c>
      <c r="BH36" s="87">
        <f t="shared" si="25"/>
        <v>58691</v>
      </c>
    </row>
    <row r="37" spans="1:60" ht="13.5">
      <c r="A37" s="17" t="s">
        <v>9</v>
      </c>
      <c r="B37" s="76" t="s">
        <v>70</v>
      </c>
      <c r="C37" s="77" t="s">
        <v>71</v>
      </c>
      <c r="D37" s="87">
        <f t="shared" si="0"/>
        <v>4999</v>
      </c>
      <c r="E37" s="87">
        <f t="shared" si="1"/>
        <v>4999</v>
      </c>
      <c r="F37" s="87">
        <v>4999</v>
      </c>
      <c r="G37" s="87">
        <v>0</v>
      </c>
      <c r="H37" s="87">
        <v>0</v>
      </c>
      <c r="I37" s="87">
        <v>0</v>
      </c>
      <c r="J37" s="87">
        <v>123166</v>
      </c>
      <c r="K37" s="87">
        <f t="shared" si="2"/>
        <v>72539</v>
      </c>
      <c r="L37" s="87">
        <v>21926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50613</v>
      </c>
      <c r="S37" s="87">
        <v>0</v>
      </c>
      <c r="T37" s="87">
        <v>33534</v>
      </c>
      <c r="U37" s="87">
        <v>8272</v>
      </c>
      <c r="V37" s="87">
        <f t="shared" si="4"/>
        <v>85810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7663</v>
      </c>
      <c r="AE37" s="87">
        <v>5449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2214</v>
      </c>
      <c r="AL37" s="87">
        <v>0</v>
      </c>
      <c r="AM37" s="87">
        <v>0</v>
      </c>
      <c r="AN37" s="87">
        <v>15843</v>
      </c>
      <c r="AO37" s="87">
        <f t="shared" si="9"/>
        <v>23506</v>
      </c>
      <c r="AP37" s="87">
        <f t="shared" si="10"/>
        <v>4999</v>
      </c>
      <c r="AQ37" s="87">
        <f t="shared" si="10"/>
        <v>4999</v>
      </c>
      <c r="AR37" s="87">
        <f t="shared" si="10"/>
        <v>4999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123166</v>
      </c>
      <c r="AW37" s="87">
        <f t="shared" si="13"/>
        <v>80202</v>
      </c>
      <c r="AX37" s="87">
        <f t="shared" si="14"/>
        <v>27375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52827</v>
      </c>
      <c r="BE37" s="87">
        <f t="shared" si="21"/>
        <v>0</v>
      </c>
      <c r="BF37" s="87">
        <f t="shared" si="21"/>
        <v>33534</v>
      </c>
      <c r="BG37" s="87">
        <f t="shared" si="24"/>
        <v>24115</v>
      </c>
      <c r="BH37" s="87">
        <f t="shared" si="25"/>
        <v>109316</v>
      </c>
    </row>
    <row r="38" spans="1:60" ht="13.5">
      <c r="A38" s="17" t="s">
        <v>9</v>
      </c>
      <c r="B38" s="76" t="s">
        <v>72</v>
      </c>
      <c r="C38" s="77" t="s">
        <v>73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f t="shared" si="2"/>
        <v>320355</v>
      </c>
      <c r="L38" s="87">
        <v>64710</v>
      </c>
      <c r="M38" s="88">
        <f t="shared" si="3"/>
        <v>99997</v>
      </c>
      <c r="N38" s="87">
        <v>2743</v>
      </c>
      <c r="O38" s="87">
        <v>88925</v>
      </c>
      <c r="P38" s="87">
        <v>8329</v>
      </c>
      <c r="Q38" s="87">
        <v>0</v>
      </c>
      <c r="R38" s="87">
        <v>155648</v>
      </c>
      <c r="S38" s="87">
        <v>0</v>
      </c>
      <c r="T38" s="87">
        <v>0</v>
      </c>
      <c r="U38" s="87">
        <v>0</v>
      </c>
      <c r="V38" s="87">
        <f t="shared" si="4"/>
        <v>320355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33714</v>
      </c>
      <c r="AE38" s="87">
        <v>8531</v>
      </c>
      <c r="AF38" s="88">
        <f t="shared" si="8"/>
        <v>23039</v>
      </c>
      <c r="AG38" s="87">
        <v>0</v>
      </c>
      <c r="AH38" s="87">
        <v>0</v>
      </c>
      <c r="AI38" s="87">
        <v>23039</v>
      </c>
      <c r="AJ38" s="87">
        <v>0</v>
      </c>
      <c r="AK38" s="87">
        <v>2144</v>
      </c>
      <c r="AL38" s="87">
        <v>0</v>
      </c>
      <c r="AM38" s="87">
        <v>0</v>
      </c>
      <c r="AN38" s="87">
        <v>30</v>
      </c>
      <c r="AO38" s="87">
        <f t="shared" si="9"/>
        <v>33744</v>
      </c>
      <c r="AP38" s="87">
        <f t="shared" si="10"/>
        <v>0</v>
      </c>
      <c r="AQ38" s="87">
        <f t="shared" si="10"/>
        <v>0</v>
      </c>
      <c r="AR38" s="87">
        <f t="shared" si="10"/>
        <v>0</v>
      </c>
      <c r="AS38" s="87">
        <f t="shared" si="10"/>
        <v>0</v>
      </c>
      <c r="AT38" s="87">
        <f t="shared" si="11"/>
        <v>0</v>
      </c>
      <c r="AU38" s="87">
        <f t="shared" si="12"/>
        <v>0</v>
      </c>
      <c r="AV38" s="87">
        <f t="shared" si="12"/>
        <v>0</v>
      </c>
      <c r="AW38" s="87">
        <f t="shared" si="13"/>
        <v>354069</v>
      </c>
      <c r="AX38" s="87">
        <f t="shared" si="14"/>
        <v>73241</v>
      </c>
      <c r="AY38" s="87">
        <f t="shared" si="15"/>
        <v>123036</v>
      </c>
      <c r="AZ38" s="87">
        <f t="shared" si="16"/>
        <v>2743</v>
      </c>
      <c r="BA38" s="87">
        <f t="shared" si="17"/>
        <v>88925</v>
      </c>
      <c r="BB38" s="87">
        <f t="shared" si="18"/>
        <v>31368</v>
      </c>
      <c r="BC38" s="87">
        <f t="shared" si="19"/>
        <v>0</v>
      </c>
      <c r="BD38" s="87">
        <f t="shared" si="20"/>
        <v>157792</v>
      </c>
      <c r="BE38" s="87">
        <f t="shared" si="21"/>
        <v>0</v>
      </c>
      <c r="BF38" s="87">
        <f t="shared" si="21"/>
        <v>0</v>
      </c>
      <c r="BG38" s="87">
        <f t="shared" si="24"/>
        <v>30</v>
      </c>
      <c r="BH38" s="87">
        <f t="shared" si="25"/>
        <v>354099</v>
      </c>
    </row>
    <row r="39" spans="1:60" ht="13.5">
      <c r="A39" s="17" t="s">
        <v>9</v>
      </c>
      <c r="B39" s="76" t="s">
        <v>74</v>
      </c>
      <c r="C39" s="77" t="s">
        <v>75</v>
      </c>
      <c r="D39" s="87">
        <f t="shared" si="0"/>
        <v>120409</v>
      </c>
      <c r="E39" s="87">
        <f t="shared" si="1"/>
        <v>120409</v>
      </c>
      <c r="F39" s="87">
        <v>118141</v>
      </c>
      <c r="G39" s="87">
        <v>2268</v>
      </c>
      <c r="H39" s="87">
        <v>0</v>
      </c>
      <c r="I39" s="87">
        <v>0</v>
      </c>
      <c r="J39" s="87">
        <v>0</v>
      </c>
      <c r="K39" s="87">
        <f t="shared" si="2"/>
        <v>161430</v>
      </c>
      <c r="L39" s="87">
        <v>4532</v>
      </c>
      <c r="M39" s="88">
        <f t="shared" si="3"/>
        <v>134467</v>
      </c>
      <c r="N39" s="87">
        <v>54258</v>
      </c>
      <c r="O39" s="87">
        <v>64814</v>
      </c>
      <c r="P39" s="87">
        <v>15395</v>
      </c>
      <c r="Q39" s="87">
        <v>0</v>
      </c>
      <c r="R39" s="87">
        <v>19992</v>
      </c>
      <c r="S39" s="87">
        <v>2439</v>
      </c>
      <c r="T39" s="87">
        <v>0</v>
      </c>
      <c r="U39" s="87">
        <v>7087</v>
      </c>
      <c r="V39" s="87">
        <f t="shared" si="4"/>
        <v>288926</v>
      </c>
      <c r="W39" s="87">
        <f t="shared" si="5"/>
        <v>120750</v>
      </c>
      <c r="X39" s="87">
        <f t="shared" si="6"/>
        <v>120750</v>
      </c>
      <c r="Y39" s="87">
        <v>120750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47346</v>
      </c>
      <c r="AE39" s="87">
        <v>10194</v>
      </c>
      <c r="AF39" s="88">
        <f t="shared" si="8"/>
        <v>28583</v>
      </c>
      <c r="AG39" s="87">
        <v>0</v>
      </c>
      <c r="AH39" s="87">
        <v>26766</v>
      </c>
      <c r="AI39" s="87">
        <v>1817</v>
      </c>
      <c r="AJ39" s="87">
        <v>0</v>
      </c>
      <c r="AK39" s="87">
        <v>7487</v>
      </c>
      <c r="AL39" s="87">
        <v>1082</v>
      </c>
      <c r="AM39" s="87">
        <v>0</v>
      </c>
      <c r="AN39" s="87">
        <v>0</v>
      </c>
      <c r="AO39" s="87">
        <f t="shared" si="9"/>
        <v>168096</v>
      </c>
      <c r="AP39" s="87">
        <f t="shared" si="10"/>
        <v>241159</v>
      </c>
      <c r="AQ39" s="87">
        <f t="shared" si="10"/>
        <v>241159</v>
      </c>
      <c r="AR39" s="87">
        <f t="shared" si="10"/>
        <v>238891</v>
      </c>
      <c r="AS39" s="87">
        <f t="shared" si="10"/>
        <v>2268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3"/>
        <v>208776</v>
      </c>
      <c r="AX39" s="87">
        <f t="shared" si="14"/>
        <v>14726</v>
      </c>
      <c r="AY39" s="87">
        <f t="shared" si="15"/>
        <v>163050</v>
      </c>
      <c r="AZ39" s="87">
        <f t="shared" si="16"/>
        <v>54258</v>
      </c>
      <c r="BA39" s="87">
        <f t="shared" si="17"/>
        <v>91580</v>
      </c>
      <c r="BB39" s="87">
        <f t="shared" si="18"/>
        <v>17212</v>
      </c>
      <c r="BC39" s="87">
        <f t="shared" si="19"/>
        <v>0</v>
      </c>
      <c r="BD39" s="87">
        <f t="shared" si="20"/>
        <v>27479</v>
      </c>
      <c r="BE39" s="87">
        <f t="shared" si="21"/>
        <v>3521</v>
      </c>
      <c r="BF39" s="87">
        <f t="shared" si="21"/>
        <v>0</v>
      </c>
      <c r="BG39" s="87">
        <f t="shared" si="24"/>
        <v>7087</v>
      </c>
      <c r="BH39" s="87">
        <f t="shared" si="25"/>
        <v>457022</v>
      </c>
    </row>
    <row r="40" spans="1:60" ht="13.5">
      <c r="A40" s="17" t="s">
        <v>9</v>
      </c>
      <c r="B40" s="76" t="s">
        <v>76</v>
      </c>
      <c r="C40" s="77" t="s">
        <v>77</v>
      </c>
      <c r="D40" s="87">
        <f t="shared" si="0"/>
        <v>42732</v>
      </c>
      <c r="E40" s="87">
        <f t="shared" si="1"/>
        <v>42732</v>
      </c>
      <c r="F40" s="87">
        <v>32445</v>
      </c>
      <c r="G40" s="87">
        <v>0</v>
      </c>
      <c r="H40" s="87">
        <v>10287</v>
      </c>
      <c r="I40" s="87">
        <v>0</v>
      </c>
      <c r="J40" s="87">
        <v>0</v>
      </c>
      <c r="K40" s="87">
        <f t="shared" si="2"/>
        <v>222120</v>
      </c>
      <c r="L40" s="87">
        <v>90607</v>
      </c>
      <c r="M40" s="88">
        <f t="shared" si="3"/>
        <v>73719</v>
      </c>
      <c r="N40" s="87">
        <v>9235</v>
      </c>
      <c r="O40" s="87">
        <v>59746</v>
      </c>
      <c r="P40" s="87">
        <v>4738</v>
      </c>
      <c r="Q40" s="87">
        <v>10736</v>
      </c>
      <c r="R40" s="87">
        <v>47058</v>
      </c>
      <c r="S40" s="87">
        <v>0</v>
      </c>
      <c r="T40" s="87">
        <v>0</v>
      </c>
      <c r="U40" s="87">
        <v>0</v>
      </c>
      <c r="V40" s="87">
        <f t="shared" si="4"/>
        <v>264852</v>
      </c>
      <c r="W40" s="87">
        <f t="shared" si="5"/>
        <v>840</v>
      </c>
      <c r="X40" s="87">
        <f t="shared" si="6"/>
        <v>840</v>
      </c>
      <c r="Y40" s="87">
        <v>840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21139</v>
      </c>
      <c r="AE40" s="87">
        <v>0</v>
      </c>
      <c r="AF40" s="88">
        <f t="shared" si="8"/>
        <v>6499</v>
      </c>
      <c r="AG40" s="87">
        <v>0</v>
      </c>
      <c r="AH40" s="87">
        <v>6499</v>
      </c>
      <c r="AI40" s="87">
        <v>0</v>
      </c>
      <c r="AJ40" s="87">
        <v>0</v>
      </c>
      <c r="AK40" s="87">
        <v>14640</v>
      </c>
      <c r="AL40" s="87">
        <v>0</v>
      </c>
      <c r="AM40" s="87">
        <v>0</v>
      </c>
      <c r="AN40" s="87">
        <v>0</v>
      </c>
      <c r="AO40" s="87">
        <f t="shared" si="9"/>
        <v>21979</v>
      </c>
      <c r="AP40" s="87">
        <f t="shared" si="10"/>
        <v>43572</v>
      </c>
      <c r="AQ40" s="87">
        <f t="shared" si="10"/>
        <v>43572</v>
      </c>
      <c r="AR40" s="87">
        <f t="shared" si="10"/>
        <v>33285</v>
      </c>
      <c r="AS40" s="87">
        <f t="shared" si="10"/>
        <v>0</v>
      </c>
      <c r="AT40" s="87">
        <f t="shared" si="11"/>
        <v>10287</v>
      </c>
      <c r="AU40" s="87">
        <f t="shared" si="12"/>
        <v>0</v>
      </c>
      <c r="AV40" s="87">
        <f t="shared" si="12"/>
        <v>0</v>
      </c>
      <c r="AW40" s="87">
        <f t="shared" si="13"/>
        <v>243259</v>
      </c>
      <c r="AX40" s="87">
        <f t="shared" si="14"/>
        <v>90607</v>
      </c>
      <c r="AY40" s="87">
        <f t="shared" si="15"/>
        <v>80218</v>
      </c>
      <c r="AZ40" s="87">
        <f t="shared" si="16"/>
        <v>9235</v>
      </c>
      <c r="BA40" s="87">
        <f t="shared" si="17"/>
        <v>66245</v>
      </c>
      <c r="BB40" s="87">
        <f t="shared" si="18"/>
        <v>4738</v>
      </c>
      <c r="BC40" s="87">
        <f t="shared" si="19"/>
        <v>10736</v>
      </c>
      <c r="BD40" s="87">
        <f t="shared" si="20"/>
        <v>61698</v>
      </c>
      <c r="BE40" s="87">
        <f t="shared" si="21"/>
        <v>0</v>
      </c>
      <c r="BF40" s="87">
        <f t="shared" si="21"/>
        <v>0</v>
      </c>
      <c r="BG40" s="87">
        <f t="shared" si="24"/>
        <v>0</v>
      </c>
      <c r="BH40" s="87">
        <f t="shared" si="25"/>
        <v>286831</v>
      </c>
    </row>
    <row r="41" spans="1:60" ht="13.5">
      <c r="A41" s="17" t="s">
        <v>9</v>
      </c>
      <c r="B41" s="76" t="s">
        <v>78</v>
      </c>
      <c r="C41" s="77" t="s">
        <v>79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9230</v>
      </c>
      <c r="K41" s="87">
        <f t="shared" si="2"/>
        <v>0</v>
      </c>
      <c r="L41" s="87">
        <v>0</v>
      </c>
      <c r="M41" s="88">
        <f t="shared" si="3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96805</v>
      </c>
      <c r="U41" s="87">
        <v>0</v>
      </c>
      <c r="V41" s="87">
        <f t="shared" si="4"/>
        <v>0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2052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16410</v>
      </c>
      <c r="AN41" s="87">
        <v>0</v>
      </c>
      <c r="AO41" s="87">
        <f t="shared" si="9"/>
        <v>0</v>
      </c>
      <c r="AP41" s="87">
        <f t="shared" si="10"/>
        <v>0</v>
      </c>
      <c r="AQ41" s="87">
        <f t="shared" si="10"/>
        <v>0</v>
      </c>
      <c r="AR41" s="87">
        <f t="shared" si="10"/>
        <v>0</v>
      </c>
      <c r="AS41" s="87">
        <f t="shared" si="10"/>
        <v>0</v>
      </c>
      <c r="AT41" s="87">
        <f t="shared" si="11"/>
        <v>0</v>
      </c>
      <c r="AU41" s="87">
        <f t="shared" si="12"/>
        <v>0</v>
      </c>
      <c r="AV41" s="87">
        <f t="shared" si="12"/>
        <v>11282</v>
      </c>
      <c r="AW41" s="87">
        <f t="shared" si="13"/>
        <v>0</v>
      </c>
      <c r="AX41" s="87">
        <f t="shared" si="14"/>
        <v>0</v>
      </c>
      <c r="AY41" s="87">
        <f t="shared" si="15"/>
        <v>0</v>
      </c>
      <c r="AZ41" s="87">
        <f t="shared" si="16"/>
        <v>0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0"/>
        <v>0</v>
      </c>
      <c r="BE41" s="87">
        <f t="shared" si="21"/>
        <v>0</v>
      </c>
      <c r="BF41" s="87">
        <f t="shared" si="21"/>
        <v>113215</v>
      </c>
      <c r="BG41" s="87">
        <f t="shared" si="24"/>
        <v>0</v>
      </c>
      <c r="BH41" s="87">
        <f t="shared" si="25"/>
        <v>0</v>
      </c>
    </row>
    <row r="42" spans="1:60" ht="13.5">
      <c r="A42" s="17" t="s">
        <v>9</v>
      </c>
      <c r="B42" s="76" t="s">
        <v>80</v>
      </c>
      <c r="C42" s="77" t="s">
        <v>81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9468</v>
      </c>
      <c r="K42" s="87">
        <f t="shared" si="2"/>
        <v>0</v>
      </c>
      <c r="L42" s="87">
        <v>0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94945</v>
      </c>
      <c r="U42" s="87">
        <v>0</v>
      </c>
      <c r="V42" s="87">
        <f t="shared" si="4"/>
        <v>0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2104</v>
      </c>
      <c r="AD42" s="87">
        <f t="shared" si="7"/>
        <v>0</v>
      </c>
      <c r="AE42" s="87">
        <v>0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19216</v>
      </c>
      <c r="AN42" s="87">
        <v>0</v>
      </c>
      <c r="AO42" s="87">
        <f t="shared" si="9"/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11572</v>
      </c>
      <c r="AW42" s="87">
        <f t="shared" si="13"/>
        <v>0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0"/>
        <v>0</v>
      </c>
      <c r="BE42" s="87">
        <f t="shared" si="21"/>
        <v>0</v>
      </c>
      <c r="BF42" s="87">
        <f t="shared" si="21"/>
        <v>114161</v>
      </c>
      <c r="BG42" s="87">
        <f t="shared" si="24"/>
        <v>0</v>
      </c>
      <c r="BH42" s="87">
        <f t="shared" si="25"/>
        <v>0</v>
      </c>
    </row>
    <row r="43" spans="1:60" ht="13.5">
      <c r="A43" s="17" t="s">
        <v>9</v>
      </c>
      <c r="B43" s="76" t="s">
        <v>82</v>
      </c>
      <c r="C43" s="77" t="s">
        <v>288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"/>
        <v>194904</v>
      </c>
      <c r="L43" s="87">
        <v>44463</v>
      </c>
      <c r="M43" s="88">
        <f t="shared" si="3"/>
        <v>131864</v>
      </c>
      <c r="N43" s="87">
        <v>0</v>
      </c>
      <c r="O43" s="87">
        <v>81568</v>
      </c>
      <c r="P43" s="87">
        <v>50296</v>
      </c>
      <c r="Q43" s="87">
        <v>0</v>
      </c>
      <c r="R43" s="87">
        <v>18577</v>
      </c>
      <c r="S43" s="87">
        <v>0</v>
      </c>
      <c r="T43" s="87">
        <v>0</v>
      </c>
      <c r="U43" s="87">
        <v>270710</v>
      </c>
      <c r="V43" s="87">
        <f t="shared" si="4"/>
        <v>465614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31013</v>
      </c>
      <c r="AE43" s="87">
        <v>7081</v>
      </c>
      <c r="AF43" s="88">
        <f t="shared" si="8"/>
        <v>23932</v>
      </c>
      <c r="AG43" s="87">
        <v>0</v>
      </c>
      <c r="AH43" s="87">
        <v>23932</v>
      </c>
      <c r="AI43" s="87">
        <v>0</v>
      </c>
      <c r="AJ43" s="87">
        <v>0</v>
      </c>
      <c r="AK43" s="87">
        <v>0</v>
      </c>
      <c r="AL43" s="87">
        <v>0</v>
      </c>
      <c r="AM43" s="87">
        <v>0</v>
      </c>
      <c r="AN43" s="87">
        <v>20377</v>
      </c>
      <c r="AO43" s="87">
        <f t="shared" si="9"/>
        <v>51390</v>
      </c>
      <c r="AP43" s="87">
        <f t="shared" si="10"/>
        <v>0</v>
      </c>
      <c r="AQ43" s="87">
        <f t="shared" si="10"/>
        <v>0</v>
      </c>
      <c r="AR43" s="87">
        <f t="shared" si="10"/>
        <v>0</v>
      </c>
      <c r="AS43" s="87">
        <f t="shared" si="10"/>
        <v>0</v>
      </c>
      <c r="AT43" s="87">
        <f t="shared" si="11"/>
        <v>0</v>
      </c>
      <c r="AU43" s="87">
        <f t="shared" si="12"/>
        <v>0</v>
      </c>
      <c r="AV43" s="87">
        <f t="shared" si="12"/>
        <v>0</v>
      </c>
      <c r="AW43" s="87">
        <f t="shared" si="13"/>
        <v>225917</v>
      </c>
      <c r="AX43" s="87">
        <f t="shared" si="14"/>
        <v>51544</v>
      </c>
      <c r="AY43" s="87">
        <f t="shared" si="15"/>
        <v>155796</v>
      </c>
      <c r="AZ43" s="87">
        <f t="shared" si="16"/>
        <v>0</v>
      </c>
      <c r="BA43" s="87">
        <f t="shared" si="17"/>
        <v>105500</v>
      </c>
      <c r="BB43" s="87">
        <f t="shared" si="18"/>
        <v>50296</v>
      </c>
      <c r="BC43" s="87">
        <f t="shared" si="19"/>
        <v>0</v>
      </c>
      <c r="BD43" s="87">
        <f t="shared" si="20"/>
        <v>18577</v>
      </c>
      <c r="BE43" s="87">
        <f t="shared" si="21"/>
        <v>0</v>
      </c>
      <c r="BF43" s="87">
        <f t="shared" si="21"/>
        <v>0</v>
      </c>
      <c r="BG43" s="87">
        <f t="shared" si="24"/>
        <v>291087</v>
      </c>
      <c r="BH43" s="87">
        <f t="shared" si="25"/>
        <v>517004</v>
      </c>
    </row>
    <row r="44" spans="1:60" ht="13.5">
      <c r="A44" s="17" t="s">
        <v>9</v>
      </c>
      <c r="B44" s="76" t="s">
        <v>83</v>
      </c>
      <c r="C44" s="77" t="s">
        <v>84</v>
      </c>
      <c r="D44" s="87">
        <f t="shared" si="0"/>
        <v>22253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22253</v>
      </c>
      <c r="J44" s="87">
        <v>0</v>
      </c>
      <c r="K44" s="87">
        <f t="shared" si="2"/>
        <v>310893</v>
      </c>
      <c r="L44" s="87">
        <v>96641</v>
      </c>
      <c r="M44" s="88">
        <f t="shared" si="3"/>
        <v>146470</v>
      </c>
      <c r="N44" s="87">
        <v>9250</v>
      </c>
      <c r="O44" s="87">
        <v>123564</v>
      </c>
      <c r="P44" s="87">
        <v>13656</v>
      </c>
      <c r="Q44" s="87">
        <v>23604</v>
      </c>
      <c r="R44" s="87">
        <v>44178</v>
      </c>
      <c r="S44" s="87">
        <v>0</v>
      </c>
      <c r="T44" s="87">
        <v>0</v>
      </c>
      <c r="U44" s="87">
        <v>0</v>
      </c>
      <c r="V44" s="87">
        <f t="shared" si="4"/>
        <v>333146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0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93038</v>
      </c>
      <c r="AN44" s="87">
        <v>0</v>
      </c>
      <c r="AO44" s="87">
        <f t="shared" si="9"/>
        <v>0</v>
      </c>
      <c r="AP44" s="87">
        <f t="shared" si="10"/>
        <v>22253</v>
      </c>
      <c r="AQ44" s="87">
        <f t="shared" si="10"/>
        <v>0</v>
      </c>
      <c r="AR44" s="87">
        <f t="shared" si="10"/>
        <v>0</v>
      </c>
      <c r="AS44" s="87">
        <f t="shared" si="10"/>
        <v>0</v>
      </c>
      <c r="AT44" s="87">
        <f t="shared" si="11"/>
        <v>0</v>
      </c>
      <c r="AU44" s="87">
        <f t="shared" si="12"/>
        <v>22253</v>
      </c>
      <c r="AV44" s="87">
        <f t="shared" si="12"/>
        <v>0</v>
      </c>
      <c r="AW44" s="87">
        <f t="shared" si="13"/>
        <v>310893</v>
      </c>
      <c r="AX44" s="87">
        <f t="shared" si="14"/>
        <v>96641</v>
      </c>
      <c r="AY44" s="87">
        <f t="shared" si="15"/>
        <v>146470</v>
      </c>
      <c r="AZ44" s="87">
        <f t="shared" si="16"/>
        <v>9250</v>
      </c>
      <c r="BA44" s="87">
        <f t="shared" si="17"/>
        <v>123564</v>
      </c>
      <c r="BB44" s="87">
        <f t="shared" si="18"/>
        <v>13656</v>
      </c>
      <c r="BC44" s="87">
        <f t="shared" si="19"/>
        <v>23604</v>
      </c>
      <c r="BD44" s="87">
        <f t="shared" si="20"/>
        <v>44178</v>
      </c>
      <c r="BE44" s="87">
        <f t="shared" si="21"/>
        <v>0</v>
      </c>
      <c r="BF44" s="87">
        <f t="shared" si="21"/>
        <v>93038</v>
      </c>
      <c r="BG44" s="87">
        <f t="shared" si="24"/>
        <v>0</v>
      </c>
      <c r="BH44" s="87">
        <f t="shared" si="25"/>
        <v>333146</v>
      </c>
    </row>
    <row r="45" spans="1:60" ht="13.5">
      <c r="A45" s="17" t="s">
        <v>9</v>
      </c>
      <c r="B45" s="76" t="s">
        <v>85</v>
      </c>
      <c r="C45" s="77" t="s">
        <v>86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"/>
        <v>100638</v>
      </c>
      <c r="L45" s="87">
        <v>20347</v>
      </c>
      <c r="M45" s="88">
        <f t="shared" si="3"/>
        <v>21772</v>
      </c>
      <c r="N45" s="87">
        <v>1807</v>
      </c>
      <c r="O45" s="87">
        <v>0</v>
      </c>
      <c r="P45" s="87">
        <v>19965</v>
      </c>
      <c r="Q45" s="87">
        <v>0</v>
      </c>
      <c r="R45" s="87">
        <v>58519</v>
      </c>
      <c r="S45" s="87">
        <v>0</v>
      </c>
      <c r="T45" s="87">
        <v>360683</v>
      </c>
      <c r="U45" s="87">
        <v>0</v>
      </c>
      <c r="V45" s="87">
        <f t="shared" si="4"/>
        <v>100638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0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84222</v>
      </c>
      <c r="AN45" s="87">
        <v>0</v>
      </c>
      <c r="AO45" s="87">
        <f t="shared" si="9"/>
        <v>0</v>
      </c>
      <c r="AP45" s="87">
        <f t="shared" si="10"/>
        <v>0</v>
      </c>
      <c r="AQ45" s="87">
        <f t="shared" si="10"/>
        <v>0</v>
      </c>
      <c r="AR45" s="87">
        <f t="shared" si="10"/>
        <v>0</v>
      </c>
      <c r="AS45" s="87">
        <f t="shared" si="10"/>
        <v>0</v>
      </c>
      <c r="AT45" s="87">
        <f t="shared" si="11"/>
        <v>0</v>
      </c>
      <c r="AU45" s="87">
        <f t="shared" si="12"/>
        <v>0</v>
      </c>
      <c r="AV45" s="87">
        <f t="shared" si="12"/>
        <v>0</v>
      </c>
      <c r="AW45" s="87">
        <f t="shared" si="13"/>
        <v>100638</v>
      </c>
      <c r="AX45" s="87">
        <f t="shared" si="14"/>
        <v>20347</v>
      </c>
      <c r="AY45" s="87">
        <f t="shared" si="15"/>
        <v>21772</v>
      </c>
      <c r="AZ45" s="87">
        <f t="shared" si="16"/>
        <v>1807</v>
      </c>
      <c r="BA45" s="87">
        <f t="shared" si="17"/>
        <v>0</v>
      </c>
      <c r="BB45" s="87">
        <f t="shared" si="18"/>
        <v>19965</v>
      </c>
      <c r="BC45" s="87">
        <f t="shared" si="19"/>
        <v>0</v>
      </c>
      <c r="BD45" s="87">
        <f t="shared" si="20"/>
        <v>58519</v>
      </c>
      <c r="BE45" s="87">
        <f t="shared" si="21"/>
        <v>0</v>
      </c>
      <c r="BF45" s="87">
        <f t="shared" si="21"/>
        <v>444905</v>
      </c>
      <c r="BG45" s="87">
        <f t="shared" si="24"/>
        <v>0</v>
      </c>
      <c r="BH45" s="87">
        <f t="shared" si="25"/>
        <v>100638</v>
      </c>
    </row>
    <row r="46" spans="1:60" ht="13.5">
      <c r="A46" s="17" t="s">
        <v>9</v>
      </c>
      <c r="B46" s="76" t="s">
        <v>87</v>
      </c>
      <c r="C46" s="77" t="s">
        <v>88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"/>
        <v>33799</v>
      </c>
      <c r="L46" s="87">
        <v>6658</v>
      </c>
      <c r="M46" s="88">
        <f t="shared" si="3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27141</v>
      </c>
      <c r="S46" s="87">
        <v>0</v>
      </c>
      <c r="T46" s="87">
        <v>42648</v>
      </c>
      <c r="U46" s="87">
        <v>8016</v>
      </c>
      <c r="V46" s="87">
        <f t="shared" si="4"/>
        <v>41815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7"/>
        <v>0</v>
      </c>
      <c r="AE46" s="87">
        <v>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17854</v>
      </c>
      <c r="AN46" s="87">
        <v>50</v>
      </c>
      <c r="AO46" s="87">
        <f t="shared" si="9"/>
        <v>50</v>
      </c>
      <c r="AP46" s="87">
        <f t="shared" si="10"/>
        <v>0</v>
      </c>
      <c r="AQ46" s="87">
        <f t="shared" si="10"/>
        <v>0</v>
      </c>
      <c r="AR46" s="87">
        <f t="shared" si="10"/>
        <v>0</v>
      </c>
      <c r="AS46" s="87">
        <f t="shared" si="10"/>
        <v>0</v>
      </c>
      <c r="AT46" s="87">
        <f t="shared" si="11"/>
        <v>0</v>
      </c>
      <c r="AU46" s="87">
        <f t="shared" si="12"/>
        <v>0</v>
      </c>
      <c r="AV46" s="87">
        <f t="shared" si="12"/>
        <v>0</v>
      </c>
      <c r="AW46" s="87">
        <f t="shared" si="13"/>
        <v>33799</v>
      </c>
      <c r="AX46" s="87">
        <f t="shared" si="14"/>
        <v>6658</v>
      </c>
      <c r="AY46" s="87">
        <f t="shared" si="15"/>
        <v>0</v>
      </c>
      <c r="AZ46" s="87">
        <f t="shared" si="16"/>
        <v>0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20"/>
        <v>27141</v>
      </c>
      <c r="BE46" s="87">
        <f t="shared" si="21"/>
        <v>0</v>
      </c>
      <c r="BF46" s="87">
        <f t="shared" si="21"/>
        <v>60502</v>
      </c>
      <c r="BG46" s="87">
        <f t="shared" si="24"/>
        <v>8066</v>
      </c>
      <c r="BH46" s="87">
        <f t="shared" si="25"/>
        <v>41865</v>
      </c>
    </row>
    <row r="47" spans="1:60" ht="13.5">
      <c r="A47" s="17" t="s">
        <v>9</v>
      </c>
      <c r="B47" s="76" t="s">
        <v>89</v>
      </c>
      <c r="C47" s="77" t="s">
        <v>90</v>
      </c>
      <c r="D47" s="87">
        <f t="shared" si="0"/>
        <v>0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2"/>
        <v>52526</v>
      </c>
      <c r="L47" s="87">
        <v>0</v>
      </c>
      <c r="M47" s="88">
        <f t="shared" si="3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52526</v>
      </c>
      <c r="S47" s="87">
        <v>0</v>
      </c>
      <c r="T47" s="87">
        <v>62885</v>
      </c>
      <c r="U47" s="87">
        <v>0</v>
      </c>
      <c r="V47" s="87">
        <f t="shared" si="4"/>
        <v>52526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7"/>
        <v>13177</v>
      </c>
      <c r="AE47" s="87">
        <v>0</v>
      </c>
      <c r="AF47" s="88">
        <f t="shared" si="8"/>
        <v>9358</v>
      </c>
      <c r="AG47" s="87">
        <v>0</v>
      </c>
      <c r="AH47" s="87">
        <v>9358</v>
      </c>
      <c r="AI47" s="87">
        <v>0</v>
      </c>
      <c r="AJ47" s="87">
        <v>0</v>
      </c>
      <c r="AK47" s="87">
        <v>3819</v>
      </c>
      <c r="AL47" s="87">
        <v>0</v>
      </c>
      <c r="AM47" s="87">
        <v>71246</v>
      </c>
      <c r="AN47" s="87">
        <v>0</v>
      </c>
      <c r="AO47" s="87">
        <f t="shared" si="9"/>
        <v>13177</v>
      </c>
      <c r="AP47" s="87">
        <f t="shared" si="10"/>
        <v>0</v>
      </c>
      <c r="AQ47" s="87">
        <f t="shared" si="10"/>
        <v>0</v>
      </c>
      <c r="AR47" s="87">
        <f t="shared" si="10"/>
        <v>0</v>
      </c>
      <c r="AS47" s="87">
        <f t="shared" si="10"/>
        <v>0</v>
      </c>
      <c r="AT47" s="87">
        <f t="shared" si="11"/>
        <v>0</v>
      </c>
      <c r="AU47" s="87">
        <f t="shared" si="12"/>
        <v>0</v>
      </c>
      <c r="AV47" s="87">
        <f t="shared" si="12"/>
        <v>0</v>
      </c>
      <c r="AW47" s="87">
        <f t="shared" si="13"/>
        <v>65703</v>
      </c>
      <c r="AX47" s="87">
        <f t="shared" si="14"/>
        <v>0</v>
      </c>
      <c r="AY47" s="87">
        <f t="shared" si="15"/>
        <v>9358</v>
      </c>
      <c r="AZ47" s="87">
        <f t="shared" si="16"/>
        <v>0</v>
      </c>
      <c r="BA47" s="87">
        <f t="shared" si="17"/>
        <v>9358</v>
      </c>
      <c r="BB47" s="87">
        <f t="shared" si="18"/>
        <v>0</v>
      </c>
      <c r="BC47" s="87">
        <f t="shared" si="19"/>
        <v>0</v>
      </c>
      <c r="BD47" s="87">
        <f t="shared" si="20"/>
        <v>56345</v>
      </c>
      <c r="BE47" s="87">
        <f t="shared" si="21"/>
        <v>0</v>
      </c>
      <c r="BF47" s="87">
        <f t="shared" si="21"/>
        <v>134131</v>
      </c>
      <c r="BG47" s="87">
        <f t="shared" si="24"/>
        <v>0</v>
      </c>
      <c r="BH47" s="87">
        <f t="shared" si="25"/>
        <v>65703</v>
      </c>
    </row>
    <row r="48" spans="1:60" ht="13.5">
      <c r="A48" s="17" t="s">
        <v>9</v>
      </c>
      <c r="B48" s="76" t="s">
        <v>91</v>
      </c>
      <c r="C48" s="77" t="s">
        <v>92</v>
      </c>
      <c r="D48" s="87">
        <f t="shared" si="0"/>
        <v>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"/>
        <v>94888</v>
      </c>
      <c r="L48" s="87">
        <v>46849</v>
      </c>
      <c r="M48" s="88">
        <f t="shared" si="3"/>
        <v>1674</v>
      </c>
      <c r="N48" s="87">
        <v>1674</v>
      </c>
      <c r="O48" s="87">
        <v>0</v>
      </c>
      <c r="P48" s="87">
        <v>0</v>
      </c>
      <c r="Q48" s="87">
        <v>8999</v>
      </c>
      <c r="R48" s="87">
        <v>28637</v>
      </c>
      <c r="S48" s="87">
        <v>8729</v>
      </c>
      <c r="T48" s="87">
        <v>58279</v>
      </c>
      <c r="U48" s="87">
        <v>0</v>
      </c>
      <c r="V48" s="87">
        <f t="shared" si="4"/>
        <v>94888</v>
      </c>
      <c r="W48" s="87">
        <f t="shared" si="5"/>
        <v>0</v>
      </c>
      <c r="X48" s="87">
        <f t="shared" si="6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7"/>
        <v>0</v>
      </c>
      <c r="AE48" s="87">
        <v>0</v>
      </c>
      <c r="AF48" s="88">
        <f t="shared" si="8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52290</v>
      </c>
      <c r="AN48" s="87">
        <v>0</v>
      </c>
      <c r="AO48" s="87">
        <f t="shared" si="9"/>
        <v>0</v>
      </c>
      <c r="AP48" s="87">
        <f t="shared" si="10"/>
        <v>0</v>
      </c>
      <c r="AQ48" s="87">
        <f t="shared" si="10"/>
        <v>0</v>
      </c>
      <c r="AR48" s="87">
        <f t="shared" si="10"/>
        <v>0</v>
      </c>
      <c r="AS48" s="87">
        <f t="shared" si="10"/>
        <v>0</v>
      </c>
      <c r="AT48" s="87">
        <f t="shared" si="11"/>
        <v>0</v>
      </c>
      <c r="AU48" s="87">
        <f t="shared" si="12"/>
        <v>0</v>
      </c>
      <c r="AV48" s="87">
        <f t="shared" si="12"/>
        <v>0</v>
      </c>
      <c r="AW48" s="87">
        <f t="shared" si="13"/>
        <v>94888</v>
      </c>
      <c r="AX48" s="87">
        <f t="shared" si="14"/>
        <v>46849</v>
      </c>
      <c r="AY48" s="87">
        <f t="shared" si="15"/>
        <v>1674</v>
      </c>
      <c r="AZ48" s="87">
        <f t="shared" si="16"/>
        <v>1674</v>
      </c>
      <c r="BA48" s="87">
        <f t="shared" si="17"/>
        <v>0</v>
      </c>
      <c r="BB48" s="87">
        <f t="shared" si="18"/>
        <v>0</v>
      </c>
      <c r="BC48" s="87">
        <f t="shared" si="19"/>
        <v>8999</v>
      </c>
      <c r="BD48" s="87">
        <f t="shared" si="20"/>
        <v>28637</v>
      </c>
      <c r="BE48" s="87">
        <f t="shared" si="21"/>
        <v>8729</v>
      </c>
      <c r="BF48" s="87">
        <f t="shared" si="21"/>
        <v>110569</v>
      </c>
      <c r="BG48" s="87">
        <f t="shared" si="24"/>
        <v>0</v>
      </c>
      <c r="BH48" s="87">
        <f t="shared" si="25"/>
        <v>94888</v>
      </c>
    </row>
    <row r="49" spans="1:60" ht="13.5">
      <c r="A49" s="17" t="s">
        <v>9</v>
      </c>
      <c r="B49" s="76" t="s">
        <v>93</v>
      </c>
      <c r="C49" s="77" t="s">
        <v>94</v>
      </c>
      <c r="D49" s="87">
        <f t="shared" si="0"/>
        <v>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t="shared" si="2"/>
        <v>23638</v>
      </c>
      <c r="L49" s="87">
        <v>18561</v>
      </c>
      <c r="M49" s="88">
        <f t="shared" si="3"/>
        <v>1635</v>
      </c>
      <c r="N49" s="87">
        <v>1635</v>
      </c>
      <c r="O49" s="87">
        <v>0</v>
      </c>
      <c r="P49" s="87">
        <v>0</v>
      </c>
      <c r="Q49" s="87">
        <v>0</v>
      </c>
      <c r="R49" s="87">
        <v>0</v>
      </c>
      <c r="S49" s="87">
        <v>3442</v>
      </c>
      <c r="T49" s="87">
        <v>37376</v>
      </c>
      <c r="U49" s="87">
        <v>0</v>
      </c>
      <c r="V49" s="87">
        <f t="shared" si="4"/>
        <v>23638</v>
      </c>
      <c r="W49" s="87">
        <f t="shared" si="5"/>
        <v>0</v>
      </c>
      <c r="X49" s="87">
        <f t="shared" si="6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7"/>
        <v>0</v>
      </c>
      <c r="AE49" s="87">
        <v>0</v>
      </c>
      <c r="AF49" s="88">
        <f t="shared" si="8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41140</v>
      </c>
      <c r="AN49" s="87">
        <v>0</v>
      </c>
      <c r="AO49" s="87">
        <f t="shared" si="9"/>
        <v>0</v>
      </c>
      <c r="AP49" s="87">
        <f t="shared" si="10"/>
        <v>0</v>
      </c>
      <c r="AQ49" s="87">
        <f t="shared" si="10"/>
        <v>0</v>
      </c>
      <c r="AR49" s="87">
        <f t="shared" si="10"/>
        <v>0</v>
      </c>
      <c r="AS49" s="87">
        <f t="shared" si="10"/>
        <v>0</v>
      </c>
      <c r="AT49" s="87">
        <f t="shared" si="11"/>
        <v>0</v>
      </c>
      <c r="AU49" s="87">
        <f t="shared" si="12"/>
        <v>0</v>
      </c>
      <c r="AV49" s="87">
        <f t="shared" si="12"/>
        <v>0</v>
      </c>
      <c r="AW49" s="87">
        <f t="shared" si="13"/>
        <v>23638</v>
      </c>
      <c r="AX49" s="87">
        <f t="shared" si="14"/>
        <v>18561</v>
      </c>
      <c r="AY49" s="87">
        <f t="shared" si="15"/>
        <v>1635</v>
      </c>
      <c r="AZ49" s="87">
        <f t="shared" si="16"/>
        <v>1635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0</v>
      </c>
      <c r="BE49" s="87">
        <f t="shared" si="21"/>
        <v>3442</v>
      </c>
      <c r="BF49" s="87">
        <f t="shared" si="21"/>
        <v>78516</v>
      </c>
      <c r="BG49" s="87">
        <f t="shared" si="24"/>
        <v>0</v>
      </c>
      <c r="BH49" s="87">
        <f t="shared" si="25"/>
        <v>23638</v>
      </c>
    </row>
    <row r="50" spans="1:60" ht="13.5">
      <c r="A50" s="17" t="s">
        <v>9</v>
      </c>
      <c r="B50" s="76" t="s">
        <v>95</v>
      </c>
      <c r="C50" s="77" t="s">
        <v>258</v>
      </c>
      <c r="D50" s="87">
        <f t="shared" si="0"/>
        <v>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3162</v>
      </c>
      <c r="K50" s="87">
        <f t="shared" si="2"/>
        <v>44181</v>
      </c>
      <c r="L50" s="87">
        <v>8066</v>
      </c>
      <c r="M50" s="88">
        <f t="shared" si="3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35966</v>
      </c>
      <c r="S50" s="87">
        <v>149</v>
      </c>
      <c r="T50" s="87">
        <v>38142</v>
      </c>
      <c r="U50" s="87">
        <v>1434</v>
      </c>
      <c r="V50" s="87">
        <f t="shared" si="4"/>
        <v>45615</v>
      </c>
      <c r="W50" s="87">
        <f t="shared" si="5"/>
        <v>0</v>
      </c>
      <c r="X50" s="87">
        <f t="shared" si="6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7"/>
        <v>66128</v>
      </c>
      <c r="AE50" s="87">
        <v>4228</v>
      </c>
      <c r="AF50" s="88">
        <f t="shared" si="8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61900</v>
      </c>
      <c r="AL50" s="87">
        <v>0</v>
      </c>
      <c r="AM50" s="87">
        <v>21079</v>
      </c>
      <c r="AN50" s="87">
        <v>5740</v>
      </c>
      <c r="AO50" s="87">
        <f t="shared" si="9"/>
        <v>71868</v>
      </c>
      <c r="AP50" s="87">
        <f t="shared" si="10"/>
        <v>0</v>
      </c>
      <c r="AQ50" s="87">
        <f t="shared" si="10"/>
        <v>0</v>
      </c>
      <c r="AR50" s="87">
        <f t="shared" si="10"/>
        <v>0</v>
      </c>
      <c r="AS50" s="87">
        <f t="shared" si="10"/>
        <v>0</v>
      </c>
      <c r="AT50" s="87">
        <f t="shared" si="11"/>
        <v>0</v>
      </c>
      <c r="AU50" s="87">
        <f t="shared" si="12"/>
        <v>0</v>
      </c>
      <c r="AV50" s="87">
        <f t="shared" si="12"/>
        <v>3162</v>
      </c>
      <c r="AW50" s="87">
        <f t="shared" si="13"/>
        <v>110309</v>
      </c>
      <c r="AX50" s="87">
        <f t="shared" si="14"/>
        <v>12294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97866</v>
      </c>
      <c r="BE50" s="87">
        <f t="shared" si="21"/>
        <v>149</v>
      </c>
      <c r="BF50" s="87">
        <f t="shared" si="21"/>
        <v>59221</v>
      </c>
      <c r="BG50" s="87">
        <f t="shared" si="24"/>
        <v>7174</v>
      </c>
      <c r="BH50" s="87">
        <f t="shared" si="25"/>
        <v>117483</v>
      </c>
    </row>
    <row r="51" spans="1:60" ht="13.5">
      <c r="A51" s="17" t="s">
        <v>9</v>
      </c>
      <c r="B51" s="76" t="s">
        <v>96</v>
      </c>
      <c r="C51" s="77" t="s">
        <v>97</v>
      </c>
      <c r="D51" s="87">
        <f t="shared" si="0"/>
        <v>0</v>
      </c>
      <c r="E51" s="87">
        <f t="shared" si="1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5724</v>
      </c>
      <c r="K51" s="87">
        <f t="shared" si="2"/>
        <v>106424</v>
      </c>
      <c r="L51" s="87">
        <v>17698</v>
      </c>
      <c r="M51" s="88">
        <f t="shared" si="3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86912</v>
      </c>
      <c r="S51" s="87">
        <v>1814</v>
      </c>
      <c r="T51" s="87">
        <v>69049</v>
      </c>
      <c r="U51" s="87">
        <v>0</v>
      </c>
      <c r="V51" s="87">
        <f t="shared" si="4"/>
        <v>106424</v>
      </c>
      <c r="W51" s="87">
        <f t="shared" si="5"/>
        <v>0</v>
      </c>
      <c r="X51" s="87">
        <f t="shared" si="6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7"/>
        <v>53721</v>
      </c>
      <c r="AE51" s="87">
        <v>7585</v>
      </c>
      <c r="AF51" s="88">
        <f t="shared" si="8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43480</v>
      </c>
      <c r="AL51" s="87">
        <v>2656</v>
      </c>
      <c r="AM51" s="87">
        <v>38921</v>
      </c>
      <c r="AN51" s="87">
        <v>0</v>
      </c>
      <c r="AO51" s="87">
        <f t="shared" si="9"/>
        <v>53721</v>
      </c>
      <c r="AP51" s="87">
        <f t="shared" si="10"/>
        <v>0</v>
      </c>
      <c r="AQ51" s="87">
        <f t="shared" si="10"/>
        <v>0</v>
      </c>
      <c r="AR51" s="87">
        <f t="shared" si="10"/>
        <v>0</v>
      </c>
      <c r="AS51" s="87">
        <f t="shared" si="10"/>
        <v>0</v>
      </c>
      <c r="AT51" s="87">
        <f t="shared" si="11"/>
        <v>0</v>
      </c>
      <c r="AU51" s="87">
        <f t="shared" si="12"/>
        <v>0</v>
      </c>
      <c r="AV51" s="87">
        <f t="shared" si="12"/>
        <v>5724</v>
      </c>
      <c r="AW51" s="87">
        <f t="shared" si="13"/>
        <v>160145</v>
      </c>
      <c r="AX51" s="87">
        <f t="shared" si="14"/>
        <v>25283</v>
      </c>
      <c r="AY51" s="87">
        <f t="shared" si="15"/>
        <v>0</v>
      </c>
      <c r="AZ51" s="87">
        <f t="shared" si="16"/>
        <v>0</v>
      </c>
      <c r="BA51" s="87">
        <f t="shared" si="17"/>
        <v>0</v>
      </c>
      <c r="BB51" s="87">
        <f t="shared" si="18"/>
        <v>0</v>
      </c>
      <c r="BC51" s="87">
        <f t="shared" si="19"/>
        <v>0</v>
      </c>
      <c r="BD51" s="87">
        <f t="shared" si="20"/>
        <v>130392</v>
      </c>
      <c r="BE51" s="87">
        <f t="shared" si="21"/>
        <v>4470</v>
      </c>
      <c r="BF51" s="87">
        <f t="shared" si="21"/>
        <v>107970</v>
      </c>
      <c r="BG51" s="87">
        <f t="shared" si="24"/>
        <v>0</v>
      </c>
      <c r="BH51" s="87">
        <f t="shared" si="25"/>
        <v>160145</v>
      </c>
    </row>
    <row r="52" spans="1:60" ht="13.5">
      <c r="A52" s="17" t="s">
        <v>9</v>
      </c>
      <c r="B52" s="76" t="s">
        <v>98</v>
      </c>
      <c r="C52" s="77" t="s">
        <v>99</v>
      </c>
      <c r="D52" s="87">
        <f t="shared" si="0"/>
        <v>0</v>
      </c>
      <c r="E52" s="87">
        <f t="shared" si="1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66185</v>
      </c>
      <c r="K52" s="87">
        <f t="shared" si="2"/>
        <v>45</v>
      </c>
      <c r="L52" s="87">
        <v>0</v>
      </c>
      <c r="M52" s="88">
        <f t="shared" si="3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45</v>
      </c>
      <c r="T52" s="87">
        <v>66185</v>
      </c>
      <c r="U52" s="87">
        <v>0</v>
      </c>
      <c r="V52" s="87">
        <f t="shared" si="4"/>
        <v>45</v>
      </c>
      <c r="W52" s="87">
        <f t="shared" si="5"/>
        <v>0</v>
      </c>
      <c r="X52" s="87">
        <f t="shared" si="6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7"/>
        <v>0</v>
      </c>
      <c r="AE52" s="87">
        <v>0</v>
      </c>
      <c r="AF52" s="88">
        <f t="shared" si="8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17757</v>
      </c>
      <c r="AN52" s="87">
        <v>0</v>
      </c>
      <c r="AO52" s="87">
        <f t="shared" si="9"/>
        <v>0</v>
      </c>
      <c r="AP52" s="87">
        <f t="shared" si="10"/>
        <v>0</v>
      </c>
      <c r="AQ52" s="87">
        <f t="shared" si="10"/>
        <v>0</v>
      </c>
      <c r="AR52" s="87">
        <f t="shared" si="10"/>
        <v>0</v>
      </c>
      <c r="AS52" s="87">
        <f t="shared" si="10"/>
        <v>0</v>
      </c>
      <c r="AT52" s="87">
        <f t="shared" si="11"/>
        <v>0</v>
      </c>
      <c r="AU52" s="87">
        <f t="shared" si="12"/>
        <v>0</v>
      </c>
      <c r="AV52" s="87">
        <f t="shared" si="12"/>
        <v>66185</v>
      </c>
      <c r="AW52" s="87">
        <f aca="true" t="shared" si="26" ref="AW52:AW105">K52+AD52</f>
        <v>45</v>
      </c>
      <c r="AX52" s="87">
        <f aca="true" t="shared" si="27" ref="AX52:AX105">L52+AE52</f>
        <v>0</v>
      </c>
      <c r="AY52" s="87">
        <f aca="true" t="shared" si="28" ref="AY52:AY105">M52+AF52</f>
        <v>0</v>
      </c>
      <c r="AZ52" s="87">
        <f aca="true" t="shared" si="29" ref="AZ52:AZ105">N52+AG52</f>
        <v>0</v>
      </c>
      <c r="BA52" s="87">
        <f aca="true" t="shared" si="30" ref="BA52:BA105">O52+AH52</f>
        <v>0</v>
      </c>
      <c r="BB52" s="87">
        <f aca="true" t="shared" si="31" ref="BB52:BB105">P52+AI52</f>
        <v>0</v>
      </c>
      <c r="BC52" s="87">
        <f aca="true" t="shared" si="32" ref="BC52:BC105">Q52+AJ52</f>
        <v>0</v>
      </c>
      <c r="BD52" s="87">
        <f aca="true" t="shared" si="33" ref="BD52:BD105">R52+AK52</f>
        <v>0</v>
      </c>
      <c r="BE52" s="87">
        <f aca="true" t="shared" si="34" ref="BE52:BF105">S52+AL52</f>
        <v>45</v>
      </c>
      <c r="BF52" s="87">
        <f t="shared" si="34"/>
        <v>83942</v>
      </c>
      <c r="BG52" s="87">
        <f t="shared" si="24"/>
        <v>0</v>
      </c>
      <c r="BH52" s="87">
        <f t="shared" si="25"/>
        <v>45</v>
      </c>
    </row>
    <row r="53" spans="1:60" ht="13.5">
      <c r="A53" s="17" t="s">
        <v>9</v>
      </c>
      <c r="B53" s="76" t="s">
        <v>100</v>
      </c>
      <c r="C53" s="77" t="s">
        <v>101</v>
      </c>
      <c r="D53" s="87">
        <f t="shared" si="0"/>
        <v>0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104718</v>
      </c>
      <c r="K53" s="87">
        <f t="shared" si="2"/>
        <v>0</v>
      </c>
      <c r="L53" s="87">
        <v>0</v>
      </c>
      <c r="M53" s="88">
        <f t="shared" si="3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104718</v>
      </c>
      <c r="U53" s="87">
        <v>60</v>
      </c>
      <c r="V53" s="87">
        <f t="shared" si="4"/>
        <v>60</v>
      </c>
      <c r="W53" s="87">
        <f t="shared" si="5"/>
        <v>0</v>
      </c>
      <c r="X53" s="87">
        <f t="shared" si="6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7"/>
        <v>0</v>
      </c>
      <c r="AE53" s="87">
        <v>0</v>
      </c>
      <c r="AF53" s="88">
        <f t="shared" si="8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28579</v>
      </c>
      <c r="AN53" s="87">
        <v>5</v>
      </c>
      <c r="AO53" s="87">
        <f t="shared" si="9"/>
        <v>5</v>
      </c>
      <c r="AP53" s="87">
        <f t="shared" si="10"/>
        <v>0</v>
      </c>
      <c r="AQ53" s="87">
        <f t="shared" si="10"/>
        <v>0</v>
      </c>
      <c r="AR53" s="87">
        <f t="shared" si="10"/>
        <v>0</v>
      </c>
      <c r="AS53" s="87">
        <f t="shared" si="10"/>
        <v>0</v>
      </c>
      <c r="AT53" s="87">
        <f t="shared" si="11"/>
        <v>0</v>
      </c>
      <c r="AU53" s="87">
        <f t="shared" si="12"/>
        <v>0</v>
      </c>
      <c r="AV53" s="87">
        <f t="shared" si="12"/>
        <v>104718</v>
      </c>
      <c r="AW53" s="87">
        <f t="shared" si="26"/>
        <v>0</v>
      </c>
      <c r="AX53" s="87">
        <f t="shared" si="27"/>
        <v>0</v>
      </c>
      <c r="AY53" s="87">
        <f t="shared" si="28"/>
        <v>0</v>
      </c>
      <c r="AZ53" s="87">
        <f t="shared" si="29"/>
        <v>0</v>
      </c>
      <c r="BA53" s="87">
        <f t="shared" si="30"/>
        <v>0</v>
      </c>
      <c r="BB53" s="87">
        <f t="shared" si="31"/>
        <v>0</v>
      </c>
      <c r="BC53" s="87">
        <f t="shared" si="32"/>
        <v>0</v>
      </c>
      <c r="BD53" s="87">
        <f t="shared" si="33"/>
        <v>0</v>
      </c>
      <c r="BE53" s="87">
        <f t="shared" si="34"/>
        <v>0</v>
      </c>
      <c r="BF53" s="87">
        <f t="shared" si="34"/>
        <v>133297</v>
      </c>
      <c r="BG53" s="87">
        <f t="shared" si="24"/>
        <v>65</v>
      </c>
      <c r="BH53" s="87">
        <f t="shared" si="25"/>
        <v>65</v>
      </c>
    </row>
    <row r="54" spans="1:60" ht="13.5">
      <c r="A54" s="17" t="s">
        <v>9</v>
      </c>
      <c r="B54" s="76" t="s">
        <v>102</v>
      </c>
      <c r="C54" s="77" t="s">
        <v>103</v>
      </c>
      <c r="D54" s="87">
        <f t="shared" si="0"/>
        <v>0</v>
      </c>
      <c r="E54" s="87">
        <f t="shared" si="1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10716</v>
      </c>
      <c r="K54" s="87">
        <f t="shared" si="2"/>
        <v>0</v>
      </c>
      <c r="L54" s="87">
        <v>0</v>
      </c>
      <c r="M54" s="88">
        <f t="shared" si="3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375836</v>
      </c>
      <c r="U54" s="87">
        <v>0</v>
      </c>
      <c r="V54" s="87">
        <f t="shared" si="4"/>
        <v>0</v>
      </c>
      <c r="W54" s="87">
        <f t="shared" si="5"/>
        <v>0</v>
      </c>
      <c r="X54" s="87">
        <f t="shared" si="6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7"/>
        <v>0</v>
      </c>
      <c r="AE54" s="87">
        <v>0</v>
      </c>
      <c r="AF54" s="88">
        <f t="shared" si="8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98975</v>
      </c>
      <c r="AN54" s="87">
        <v>0</v>
      </c>
      <c r="AO54" s="87">
        <f t="shared" si="9"/>
        <v>0</v>
      </c>
      <c r="AP54" s="87">
        <f t="shared" si="10"/>
        <v>0</v>
      </c>
      <c r="AQ54" s="87">
        <f t="shared" si="10"/>
        <v>0</v>
      </c>
      <c r="AR54" s="87">
        <f t="shared" si="10"/>
        <v>0</v>
      </c>
      <c r="AS54" s="87">
        <f t="shared" si="10"/>
        <v>0</v>
      </c>
      <c r="AT54" s="87">
        <f t="shared" si="11"/>
        <v>0</v>
      </c>
      <c r="AU54" s="87">
        <f t="shared" si="12"/>
        <v>0</v>
      </c>
      <c r="AV54" s="87">
        <f t="shared" si="12"/>
        <v>10716</v>
      </c>
      <c r="AW54" s="87">
        <f t="shared" si="26"/>
        <v>0</v>
      </c>
      <c r="AX54" s="87">
        <f t="shared" si="27"/>
        <v>0</v>
      </c>
      <c r="AY54" s="87">
        <f t="shared" si="28"/>
        <v>0</v>
      </c>
      <c r="AZ54" s="87">
        <f t="shared" si="29"/>
        <v>0</v>
      </c>
      <c r="BA54" s="87">
        <f t="shared" si="30"/>
        <v>0</v>
      </c>
      <c r="BB54" s="87">
        <f t="shared" si="31"/>
        <v>0</v>
      </c>
      <c r="BC54" s="87">
        <f t="shared" si="32"/>
        <v>0</v>
      </c>
      <c r="BD54" s="87">
        <f t="shared" si="33"/>
        <v>0</v>
      </c>
      <c r="BE54" s="87">
        <f t="shared" si="34"/>
        <v>0</v>
      </c>
      <c r="BF54" s="87">
        <f t="shared" si="34"/>
        <v>474811</v>
      </c>
      <c r="BG54" s="87">
        <f t="shared" si="24"/>
        <v>0</v>
      </c>
      <c r="BH54" s="87">
        <f t="shared" si="25"/>
        <v>0</v>
      </c>
    </row>
    <row r="55" spans="1:60" ht="13.5">
      <c r="A55" s="17" t="s">
        <v>9</v>
      </c>
      <c r="B55" s="76" t="s">
        <v>104</v>
      </c>
      <c r="C55" s="77" t="s">
        <v>257</v>
      </c>
      <c r="D55" s="87">
        <f t="shared" si="0"/>
        <v>0</v>
      </c>
      <c r="E55" s="87">
        <f t="shared" si="1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11368</v>
      </c>
      <c r="K55" s="87">
        <f t="shared" si="2"/>
        <v>0</v>
      </c>
      <c r="L55" s="87">
        <v>0</v>
      </c>
      <c r="M55" s="88">
        <f t="shared" si="3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391069</v>
      </c>
      <c r="U55" s="87">
        <v>0</v>
      </c>
      <c r="V55" s="87">
        <f t="shared" si="4"/>
        <v>0</v>
      </c>
      <c r="W55" s="87">
        <f t="shared" si="5"/>
        <v>0</v>
      </c>
      <c r="X55" s="87">
        <f t="shared" si="6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7"/>
        <v>0</v>
      </c>
      <c r="AE55" s="87">
        <v>0</v>
      </c>
      <c r="AF55" s="88">
        <f t="shared" si="8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92083</v>
      </c>
      <c r="AN55" s="87">
        <v>0</v>
      </c>
      <c r="AO55" s="87">
        <f t="shared" si="9"/>
        <v>0</v>
      </c>
      <c r="AP55" s="87">
        <f t="shared" si="10"/>
        <v>0</v>
      </c>
      <c r="AQ55" s="87">
        <f t="shared" si="10"/>
        <v>0</v>
      </c>
      <c r="AR55" s="87">
        <f t="shared" si="10"/>
        <v>0</v>
      </c>
      <c r="AS55" s="87">
        <f t="shared" si="10"/>
        <v>0</v>
      </c>
      <c r="AT55" s="87">
        <f t="shared" si="11"/>
        <v>0</v>
      </c>
      <c r="AU55" s="87">
        <f t="shared" si="12"/>
        <v>0</v>
      </c>
      <c r="AV55" s="87">
        <f t="shared" si="12"/>
        <v>11368</v>
      </c>
      <c r="AW55" s="87">
        <f t="shared" si="26"/>
        <v>0</v>
      </c>
      <c r="AX55" s="87">
        <f t="shared" si="27"/>
        <v>0</v>
      </c>
      <c r="AY55" s="87">
        <f t="shared" si="28"/>
        <v>0</v>
      </c>
      <c r="AZ55" s="87">
        <f t="shared" si="29"/>
        <v>0</v>
      </c>
      <c r="BA55" s="87">
        <f t="shared" si="30"/>
        <v>0</v>
      </c>
      <c r="BB55" s="87">
        <f t="shared" si="31"/>
        <v>0</v>
      </c>
      <c r="BC55" s="87">
        <f t="shared" si="32"/>
        <v>0</v>
      </c>
      <c r="BD55" s="87">
        <f t="shared" si="33"/>
        <v>0</v>
      </c>
      <c r="BE55" s="87">
        <f t="shared" si="34"/>
        <v>0</v>
      </c>
      <c r="BF55" s="87">
        <f t="shared" si="34"/>
        <v>483152</v>
      </c>
      <c r="BG55" s="87">
        <f t="shared" si="24"/>
        <v>0</v>
      </c>
      <c r="BH55" s="87">
        <f t="shared" si="25"/>
        <v>0</v>
      </c>
    </row>
    <row r="56" spans="1:60" ht="13.5">
      <c r="A56" s="17" t="s">
        <v>9</v>
      </c>
      <c r="B56" s="76" t="s">
        <v>105</v>
      </c>
      <c r="C56" s="77" t="s">
        <v>106</v>
      </c>
      <c r="D56" s="87">
        <f t="shared" si="0"/>
        <v>0</v>
      </c>
      <c r="E56" s="87">
        <f t="shared" si="1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7378</v>
      </c>
      <c r="K56" s="87">
        <f t="shared" si="2"/>
        <v>106515</v>
      </c>
      <c r="L56" s="87">
        <v>0</v>
      </c>
      <c r="M56" s="88">
        <f t="shared" si="3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106515</v>
      </c>
      <c r="S56" s="87">
        <v>0</v>
      </c>
      <c r="T56" s="87">
        <v>96966</v>
      </c>
      <c r="U56" s="87">
        <v>0</v>
      </c>
      <c r="V56" s="87">
        <f t="shared" si="4"/>
        <v>106515</v>
      </c>
      <c r="W56" s="87">
        <f t="shared" si="5"/>
        <v>0</v>
      </c>
      <c r="X56" s="87">
        <f t="shared" si="6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7"/>
        <v>224</v>
      </c>
      <c r="AE56" s="87">
        <v>0</v>
      </c>
      <c r="AF56" s="88">
        <f t="shared" si="8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224</v>
      </c>
      <c r="AL56" s="87">
        <v>0</v>
      </c>
      <c r="AM56" s="87">
        <v>31831</v>
      </c>
      <c r="AN56" s="87">
        <v>0</v>
      </c>
      <c r="AO56" s="87">
        <f t="shared" si="9"/>
        <v>224</v>
      </c>
      <c r="AP56" s="87">
        <f t="shared" si="10"/>
        <v>0</v>
      </c>
      <c r="AQ56" s="87">
        <f t="shared" si="10"/>
        <v>0</v>
      </c>
      <c r="AR56" s="87">
        <f t="shared" si="10"/>
        <v>0</v>
      </c>
      <c r="AS56" s="87">
        <f t="shared" si="10"/>
        <v>0</v>
      </c>
      <c r="AT56" s="87">
        <f t="shared" si="11"/>
        <v>0</v>
      </c>
      <c r="AU56" s="87">
        <f t="shared" si="12"/>
        <v>0</v>
      </c>
      <c r="AV56" s="87">
        <f t="shared" si="12"/>
        <v>7378</v>
      </c>
      <c r="AW56" s="87">
        <f t="shared" si="26"/>
        <v>106739</v>
      </c>
      <c r="AX56" s="87">
        <f t="shared" si="27"/>
        <v>0</v>
      </c>
      <c r="AY56" s="87">
        <f t="shared" si="28"/>
        <v>0</v>
      </c>
      <c r="AZ56" s="87">
        <f t="shared" si="29"/>
        <v>0</v>
      </c>
      <c r="BA56" s="87">
        <f t="shared" si="30"/>
        <v>0</v>
      </c>
      <c r="BB56" s="87">
        <f t="shared" si="31"/>
        <v>0</v>
      </c>
      <c r="BC56" s="87">
        <f t="shared" si="32"/>
        <v>0</v>
      </c>
      <c r="BD56" s="87">
        <f t="shared" si="33"/>
        <v>106739</v>
      </c>
      <c r="BE56" s="87">
        <f t="shared" si="34"/>
        <v>0</v>
      </c>
      <c r="BF56" s="87">
        <f t="shared" si="34"/>
        <v>128797</v>
      </c>
      <c r="BG56" s="87">
        <f t="shared" si="24"/>
        <v>0</v>
      </c>
      <c r="BH56" s="87">
        <f t="shared" si="25"/>
        <v>106739</v>
      </c>
    </row>
    <row r="57" spans="1:60" ht="13.5">
      <c r="A57" s="17" t="s">
        <v>9</v>
      </c>
      <c r="B57" s="76" t="s">
        <v>107</v>
      </c>
      <c r="C57" s="77" t="s">
        <v>108</v>
      </c>
      <c r="D57" s="87">
        <f t="shared" si="0"/>
        <v>0</v>
      </c>
      <c r="E57" s="87">
        <f t="shared" si="1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9034</v>
      </c>
      <c r="K57" s="87">
        <f t="shared" si="2"/>
        <v>51394</v>
      </c>
      <c r="L57" s="87">
        <v>30036</v>
      </c>
      <c r="M57" s="88">
        <f t="shared" si="3"/>
        <v>9306</v>
      </c>
      <c r="N57" s="87">
        <v>4286</v>
      </c>
      <c r="O57" s="87">
        <v>5020</v>
      </c>
      <c r="P57" s="87">
        <v>0</v>
      </c>
      <c r="Q57" s="87">
        <v>0</v>
      </c>
      <c r="R57" s="87">
        <v>6868</v>
      </c>
      <c r="S57" s="87">
        <v>5184</v>
      </c>
      <c r="T57" s="87">
        <v>9503</v>
      </c>
      <c r="U57" s="87">
        <v>15917</v>
      </c>
      <c r="V57" s="87">
        <f t="shared" si="4"/>
        <v>67311</v>
      </c>
      <c r="W57" s="87">
        <f t="shared" si="5"/>
        <v>0</v>
      </c>
      <c r="X57" s="87">
        <f t="shared" si="6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25752</v>
      </c>
      <c r="AD57" s="87">
        <f t="shared" si="7"/>
        <v>0</v>
      </c>
      <c r="AE57" s="87">
        <v>0</v>
      </c>
      <c r="AF57" s="88">
        <f t="shared" si="8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13486</v>
      </c>
      <c r="AN57" s="87">
        <v>20</v>
      </c>
      <c r="AO57" s="87">
        <f t="shared" si="9"/>
        <v>20</v>
      </c>
      <c r="AP57" s="87">
        <f t="shared" si="10"/>
        <v>0</v>
      </c>
      <c r="AQ57" s="87">
        <f t="shared" si="10"/>
        <v>0</v>
      </c>
      <c r="AR57" s="87">
        <f t="shared" si="10"/>
        <v>0</v>
      </c>
      <c r="AS57" s="87">
        <f t="shared" si="10"/>
        <v>0</v>
      </c>
      <c r="AT57" s="87">
        <f t="shared" si="11"/>
        <v>0</v>
      </c>
      <c r="AU57" s="87">
        <f t="shared" si="12"/>
        <v>0</v>
      </c>
      <c r="AV57" s="87">
        <f t="shared" si="12"/>
        <v>34786</v>
      </c>
      <c r="AW57" s="87">
        <f t="shared" si="26"/>
        <v>51394</v>
      </c>
      <c r="AX57" s="87">
        <f t="shared" si="27"/>
        <v>30036</v>
      </c>
      <c r="AY57" s="87">
        <f t="shared" si="28"/>
        <v>9306</v>
      </c>
      <c r="AZ57" s="87">
        <f t="shared" si="29"/>
        <v>4286</v>
      </c>
      <c r="BA57" s="87">
        <f t="shared" si="30"/>
        <v>5020</v>
      </c>
      <c r="BB57" s="87">
        <f t="shared" si="31"/>
        <v>0</v>
      </c>
      <c r="BC57" s="87">
        <f t="shared" si="32"/>
        <v>0</v>
      </c>
      <c r="BD57" s="87">
        <f t="shared" si="33"/>
        <v>6868</v>
      </c>
      <c r="BE57" s="87">
        <f t="shared" si="34"/>
        <v>5184</v>
      </c>
      <c r="BF57" s="87">
        <f t="shared" si="34"/>
        <v>22989</v>
      </c>
      <c r="BG57" s="87">
        <f t="shared" si="24"/>
        <v>15937</v>
      </c>
      <c r="BH57" s="87">
        <f t="shared" si="25"/>
        <v>67331</v>
      </c>
    </row>
    <row r="58" spans="1:60" ht="13.5">
      <c r="A58" s="17" t="s">
        <v>9</v>
      </c>
      <c r="B58" s="76" t="s">
        <v>109</v>
      </c>
      <c r="C58" s="77" t="s">
        <v>110</v>
      </c>
      <c r="D58" s="87">
        <f t="shared" si="0"/>
        <v>2060</v>
      </c>
      <c r="E58" s="87">
        <f t="shared" si="1"/>
        <v>2060</v>
      </c>
      <c r="F58" s="87">
        <v>2060</v>
      </c>
      <c r="G58" s="87">
        <v>0</v>
      </c>
      <c r="H58" s="87">
        <v>0</v>
      </c>
      <c r="I58" s="87">
        <v>0</v>
      </c>
      <c r="J58" s="87">
        <v>3883</v>
      </c>
      <c r="K58" s="87">
        <f t="shared" si="2"/>
        <v>51963</v>
      </c>
      <c r="L58" s="87">
        <v>20830</v>
      </c>
      <c r="M58" s="88">
        <f t="shared" si="3"/>
        <v>12966</v>
      </c>
      <c r="N58" s="87">
        <v>3317</v>
      </c>
      <c r="O58" s="87">
        <v>7806</v>
      </c>
      <c r="P58" s="87">
        <v>1843</v>
      </c>
      <c r="Q58" s="87">
        <v>0</v>
      </c>
      <c r="R58" s="87">
        <v>18167</v>
      </c>
      <c r="S58" s="87">
        <v>0</v>
      </c>
      <c r="T58" s="87">
        <v>14798</v>
      </c>
      <c r="U58" s="87">
        <v>3821</v>
      </c>
      <c r="V58" s="87">
        <f t="shared" si="4"/>
        <v>57844</v>
      </c>
      <c r="W58" s="87">
        <f t="shared" si="5"/>
        <v>0</v>
      </c>
      <c r="X58" s="87">
        <f t="shared" si="6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23997</v>
      </c>
      <c r="AD58" s="87">
        <f t="shared" si="7"/>
        <v>0</v>
      </c>
      <c r="AE58" s="87">
        <v>0</v>
      </c>
      <c r="AF58" s="88">
        <f t="shared" si="8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12355</v>
      </c>
      <c r="AN58" s="87">
        <v>0</v>
      </c>
      <c r="AO58" s="87">
        <f t="shared" si="9"/>
        <v>0</v>
      </c>
      <c r="AP58" s="87">
        <f t="shared" si="10"/>
        <v>2060</v>
      </c>
      <c r="AQ58" s="87">
        <f t="shared" si="10"/>
        <v>2060</v>
      </c>
      <c r="AR58" s="87">
        <f t="shared" si="10"/>
        <v>2060</v>
      </c>
      <c r="AS58" s="87">
        <f t="shared" si="10"/>
        <v>0</v>
      </c>
      <c r="AT58" s="87">
        <f t="shared" si="11"/>
        <v>0</v>
      </c>
      <c r="AU58" s="87">
        <f t="shared" si="12"/>
        <v>0</v>
      </c>
      <c r="AV58" s="87">
        <f t="shared" si="12"/>
        <v>27880</v>
      </c>
      <c r="AW58" s="87">
        <f t="shared" si="26"/>
        <v>51963</v>
      </c>
      <c r="AX58" s="87">
        <f t="shared" si="27"/>
        <v>20830</v>
      </c>
      <c r="AY58" s="87">
        <f t="shared" si="28"/>
        <v>12966</v>
      </c>
      <c r="AZ58" s="87">
        <f t="shared" si="29"/>
        <v>3317</v>
      </c>
      <c r="BA58" s="87">
        <f t="shared" si="30"/>
        <v>7806</v>
      </c>
      <c r="BB58" s="87">
        <f t="shared" si="31"/>
        <v>1843</v>
      </c>
      <c r="BC58" s="87">
        <f t="shared" si="32"/>
        <v>0</v>
      </c>
      <c r="BD58" s="87">
        <f t="shared" si="33"/>
        <v>18167</v>
      </c>
      <c r="BE58" s="87">
        <f t="shared" si="34"/>
        <v>0</v>
      </c>
      <c r="BF58" s="87">
        <f t="shared" si="34"/>
        <v>27153</v>
      </c>
      <c r="BG58" s="87">
        <f t="shared" si="24"/>
        <v>3821</v>
      </c>
      <c r="BH58" s="87">
        <f t="shared" si="25"/>
        <v>57844</v>
      </c>
    </row>
    <row r="59" spans="1:60" ht="13.5">
      <c r="A59" s="17" t="s">
        <v>9</v>
      </c>
      <c r="B59" s="76" t="s">
        <v>111</v>
      </c>
      <c r="C59" s="77" t="s">
        <v>112</v>
      </c>
      <c r="D59" s="87">
        <f t="shared" si="0"/>
        <v>0</v>
      </c>
      <c r="E59" s="87">
        <f t="shared" si="1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3144</v>
      </c>
      <c r="K59" s="87">
        <f t="shared" si="2"/>
        <v>45479</v>
      </c>
      <c r="L59" s="87">
        <v>14984</v>
      </c>
      <c r="M59" s="88">
        <f t="shared" si="3"/>
        <v>8120</v>
      </c>
      <c r="N59" s="87">
        <v>3506</v>
      </c>
      <c r="O59" s="87">
        <v>3834</v>
      </c>
      <c r="P59" s="87">
        <v>780</v>
      </c>
      <c r="Q59" s="87">
        <v>0</v>
      </c>
      <c r="R59" s="87">
        <v>18262</v>
      </c>
      <c r="S59" s="87">
        <v>4113</v>
      </c>
      <c r="T59" s="87">
        <v>12504</v>
      </c>
      <c r="U59" s="87">
        <v>0</v>
      </c>
      <c r="V59" s="87">
        <f t="shared" si="4"/>
        <v>45479</v>
      </c>
      <c r="W59" s="87">
        <f t="shared" si="5"/>
        <v>0</v>
      </c>
      <c r="X59" s="87">
        <f t="shared" si="6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21661</v>
      </c>
      <c r="AD59" s="87">
        <f t="shared" si="7"/>
        <v>0</v>
      </c>
      <c r="AE59" s="87">
        <v>0</v>
      </c>
      <c r="AF59" s="88">
        <f t="shared" si="8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10987</v>
      </c>
      <c r="AN59" s="87">
        <v>0</v>
      </c>
      <c r="AO59" s="87">
        <f t="shared" si="9"/>
        <v>0</v>
      </c>
      <c r="AP59" s="87">
        <f t="shared" si="10"/>
        <v>0</v>
      </c>
      <c r="AQ59" s="87">
        <f t="shared" si="10"/>
        <v>0</v>
      </c>
      <c r="AR59" s="87">
        <f t="shared" si="10"/>
        <v>0</v>
      </c>
      <c r="AS59" s="87">
        <f t="shared" si="10"/>
        <v>0</v>
      </c>
      <c r="AT59" s="87">
        <f t="shared" si="11"/>
        <v>0</v>
      </c>
      <c r="AU59" s="87">
        <f t="shared" si="12"/>
        <v>0</v>
      </c>
      <c r="AV59" s="87">
        <f t="shared" si="12"/>
        <v>24805</v>
      </c>
      <c r="AW59" s="87">
        <f t="shared" si="26"/>
        <v>45479</v>
      </c>
      <c r="AX59" s="87">
        <f t="shared" si="27"/>
        <v>14984</v>
      </c>
      <c r="AY59" s="87">
        <f t="shared" si="28"/>
        <v>8120</v>
      </c>
      <c r="AZ59" s="87">
        <f t="shared" si="29"/>
        <v>3506</v>
      </c>
      <c r="BA59" s="87">
        <f t="shared" si="30"/>
        <v>3834</v>
      </c>
      <c r="BB59" s="87">
        <f t="shared" si="31"/>
        <v>780</v>
      </c>
      <c r="BC59" s="87">
        <f t="shared" si="32"/>
        <v>0</v>
      </c>
      <c r="BD59" s="87">
        <f t="shared" si="33"/>
        <v>18262</v>
      </c>
      <c r="BE59" s="87">
        <f t="shared" si="34"/>
        <v>4113</v>
      </c>
      <c r="BF59" s="87">
        <f t="shared" si="34"/>
        <v>23491</v>
      </c>
      <c r="BG59" s="87">
        <f t="shared" si="24"/>
        <v>0</v>
      </c>
      <c r="BH59" s="87">
        <f t="shared" si="25"/>
        <v>45479</v>
      </c>
    </row>
    <row r="60" spans="1:60" ht="13.5">
      <c r="A60" s="17" t="s">
        <v>9</v>
      </c>
      <c r="B60" s="76" t="s">
        <v>113</v>
      </c>
      <c r="C60" s="77" t="s">
        <v>114</v>
      </c>
      <c r="D60" s="87">
        <f t="shared" si="0"/>
        <v>0</v>
      </c>
      <c r="E60" s="87">
        <f t="shared" si="1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f t="shared" si="2"/>
        <v>7454</v>
      </c>
      <c r="L60" s="87">
        <v>0</v>
      </c>
      <c r="M60" s="88">
        <f t="shared" si="3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1088</v>
      </c>
      <c r="S60" s="87">
        <v>6366</v>
      </c>
      <c r="T60" s="87">
        <v>201614</v>
      </c>
      <c r="U60" s="87">
        <v>0</v>
      </c>
      <c r="V60" s="87">
        <f t="shared" si="4"/>
        <v>7454</v>
      </c>
      <c r="W60" s="87">
        <f t="shared" si="5"/>
        <v>0</v>
      </c>
      <c r="X60" s="87">
        <f t="shared" si="6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7"/>
        <v>0</v>
      </c>
      <c r="AE60" s="87">
        <v>0</v>
      </c>
      <c r="AF60" s="88">
        <f t="shared" si="8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18270</v>
      </c>
      <c r="AN60" s="87">
        <v>0</v>
      </c>
      <c r="AO60" s="87">
        <f t="shared" si="9"/>
        <v>0</v>
      </c>
      <c r="AP60" s="87">
        <f t="shared" si="10"/>
        <v>0</v>
      </c>
      <c r="AQ60" s="87">
        <f t="shared" si="10"/>
        <v>0</v>
      </c>
      <c r="AR60" s="87">
        <f t="shared" si="10"/>
        <v>0</v>
      </c>
      <c r="AS60" s="87">
        <f t="shared" si="10"/>
        <v>0</v>
      </c>
      <c r="AT60" s="87">
        <f t="shared" si="11"/>
        <v>0</v>
      </c>
      <c r="AU60" s="87">
        <f t="shared" si="12"/>
        <v>0</v>
      </c>
      <c r="AV60" s="87">
        <f t="shared" si="12"/>
        <v>0</v>
      </c>
      <c r="AW60" s="87">
        <f t="shared" si="26"/>
        <v>7454</v>
      </c>
      <c r="AX60" s="87">
        <f t="shared" si="27"/>
        <v>0</v>
      </c>
      <c r="AY60" s="87">
        <f t="shared" si="28"/>
        <v>0</v>
      </c>
      <c r="AZ60" s="87">
        <f t="shared" si="29"/>
        <v>0</v>
      </c>
      <c r="BA60" s="87">
        <f t="shared" si="30"/>
        <v>0</v>
      </c>
      <c r="BB60" s="87">
        <f t="shared" si="31"/>
        <v>0</v>
      </c>
      <c r="BC60" s="87">
        <f t="shared" si="32"/>
        <v>0</v>
      </c>
      <c r="BD60" s="87">
        <f t="shared" si="33"/>
        <v>1088</v>
      </c>
      <c r="BE60" s="87">
        <f t="shared" si="34"/>
        <v>6366</v>
      </c>
      <c r="BF60" s="87">
        <f t="shared" si="34"/>
        <v>219884</v>
      </c>
      <c r="BG60" s="87">
        <f t="shared" si="24"/>
        <v>0</v>
      </c>
      <c r="BH60" s="87">
        <f t="shared" si="25"/>
        <v>7454</v>
      </c>
    </row>
    <row r="61" spans="1:60" ht="13.5">
      <c r="A61" s="17" t="s">
        <v>9</v>
      </c>
      <c r="B61" s="76" t="s">
        <v>115</v>
      </c>
      <c r="C61" s="77" t="s">
        <v>116</v>
      </c>
      <c r="D61" s="87">
        <f t="shared" si="0"/>
        <v>0</v>
      </c>
      <c r="E61" s="87">
        <f t="shared" si="1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96690</v>
      </c>
      <c r="K61" s="87">
        <f t="shared" si="2"/>
        <v>55</v>
      </c>
      <c r="L61" s="87">
        <v>0</v>
      </c>
      <c r="M61" s="88">
        <f t="shared" si="3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55</v>
      </c>
      <c r="T61" s="87">
        <v>96690</v>
      </c>
      <c r="U61" s="87">
        <v>0</v>
      </c>
      <c r="V61" s="87">
        <f t="shared" si="4"/>
        <v>55</v>
      </c>
      <c r="W61" s="87">
        <f t="shared" si="5"/>
        <v>0</v>
      </c>
      <c r="X61" s="87">
        <f t="shared" si="6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7"/>
        <v>0</v>
      </c>
      <c r="AE61" s="87">
        <v>0</v>
      </c>
      <c r="AF61" s="88">
        <f t="shared" si="8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26476</v>
      </c>
      <c r="AN61" s="87">
        <v>0</v>
      </c>
      <c r="AO61" s="87">
        <f t="shared" si="9"/>
        <v>0</v>
      </c>
      <c r="AP61" s="87">
        <f t="shared" si="10"/>
        <v>0</v>
      </c>
      <c r="AQ61" s="87">
        <f t="shared" si="10"/>
        <v>0</v>
      </c>
      <c r="AR61" s="87">
        <f t="shared" si="10"/>
        <v>0</v>
      </c>
      <c r="AS61" s="87">
        <f t="shared" si="10"/>
        <v>0</v>
      </c>
      <c r="AT61" s="87">
        <f t="shared" si="11"/>
        <v>0</v>
      </c>
      <c r="AU61" s="87">
        <f t="shared" si="12"/>
        <v>0</v>
      </c>
      <c r="AV61" s="87">
        <f t="shared" si="12"/>
        <v>96690</v>
      </c>
      <c r="AW61" s="87">
        <f t="shared" si="26"/>
        <v>55</v>
      </c>
      <c r="AX61" s="87">
        <f t="shared" si="27"/>
        <v>0</v>
      </c>
      <c r="AY61" s="87">
        <f t="shared" si="28"/>
        <v>0</v>
      </c>
      <c r="AZ61" s="87">
        <f t="shared" si="29"/>
        <v>0</v>
      </c>
      <c r="BA61" s="87">
        <f t="shared" si="30"/>
        <v>0</v>
      </c>
      <c r="BB61" s="87">
        <f t="shared" si="31"/>
        <v>0</v>
      </c>
      <c r="BC61" s="87">
        <f t="shared" si="32"/>
        <v>0</v>
      </c>
      <c r="BD61" s="87">
        <f t="shared" si="33"/>
        <v>0</v>
      </c>
      <c r="BE61" s="87">
        <f t="shared" si="34"/>
        <v>55</v>
      </c>
      <c r="BF61" s="87">
        <f t="shared" si="34"/>
        <v>123166</v>
      </c>
      <c r="BG61" s="87">
        <f t="shared" si="24"/>
        <v>0</v>
      </c>
      <c r="BH61" s="87">
        <f t="shared" si="25"/>
        <v>55</v>
      </c>
    </row>
    <row r="62" spans="1:60" ht="13.5">
      <c r="A62" s="17" t="s">
        <v>9</v>
      </c>
      <c r="B62" s="76" t="s">
        <v>117</v>
      </c>
      <c r="C62" s="77" t="s">
        <v>118</v>
      </c>
      <c r="D62" s="87">
        <f t="shared" si="0"/>
        <v>0</v>
      </c>
      <c r="E62" s="87">
        <f t="shared" si="1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2"/>
        <v>7525</v>
      </c>
      <c r="L62" s="87">
        <v>0</v>
      </c>
      <c r="M62" s="88">
        <f t="shared" si="3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7525</v>
      </c>
      <c r="S62" s="87">
        <v>0</v>
      </c>
      <c r="T62" s="87">
        <v>136514</v>
      </c>
      <c r="U62" s="87">
        <v>0</v>
      </c>
      <c r="V62" s="87">
        <f t="shared" si="4"/>
        <v>7525</v>
      </c>
      <c r="W62" s="87">
        <f t="shared" si="5"/>
        <v>0</v>
      </c>
      <c r="X62" s="87">
        <f t="shared" si="6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7"/>
        <v>0</v>
      </c>
      <c r="AE62" s="87">
        <v>0</v>
      </c>
      <c r="AF62" s="88">
        <f t="shared" si="8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19763</v>
      </c>
      <c r="AN62" s="87">
        <v>0</v>
      </c>
      <c r="AO62" s="87">
        <f t="shared" si="9"/>
        <v>0</v>
      </c>
      <c r="AP62" s="87">
        <f t="shared" si="10"/>
        <v>0</v>
      </c>
      <c r="AQ62" s="87">
        <f t="shared" si="10"/>
        <v>0</v>
      </c>
      <c r="AR62" s="87">
        <f t="shared" si="10"/>
        <v>0</v>
      </c>
      <c r="AS62" s="87">
        <f t="shared" si="10"/>
        <v>0</v>
      </c>
      <c r="AT62" s="87">
        <f t="shared" si="11"/>
        <v>0</v>
      </c>
      <c r="AU62" s="87">
        <f t="shared" si="12"/>
        <v>0</v>
      </c>
      <c r="AV62" s="87">
        <f t="shared" si="12"/>
        <v>0</v>
      </c>
      <c r="AW62" s="87">
        <f t="shared" si="26"/>
        <v>7525</v>
      </c>
      <c r="AX62" s="87">
        <f t="shared" si="27"/>
        <v>0</v>
      </c>
      <c r="AY62" s="87">
        <f t="shared" si="28"/>
        <v>0</v>
      </c>
      <c r="AZ62" s="87">
        <f t="shared" si="29"/>
        <v>0</v>
      </c>
      <c r="BA62" s="87">
        <f t="shared" si="30"/>
        <v>0</v>
      </c>
      <c r="BB62" s="87">
        <f t="shared" si="31"/>
        <v>0</v>
      </c>
      <c r="BC62" s="87">
        <f t="shared" si="32"/>
        <v>0</v>
      </c>
      <c r="BD62" s="87">
        <f t="shared" si="33"/>
        <v>7525</v>
      </c>
      <c r="BE62" s="87">
        <f t="shared" si="34"/>
        <v>0</v>
      </c>
      <c r="BF62" s="87">
        <f t="shared" si="34"/>
        <v>156277</v>
      </c>
      <c r="BG62" s="87">
        <f t="shared" si="24"/>
        <v>0</v>
      </c>
      <c r="BH62" s="87">
        <f t="shared" si="25"/>
        <v>7525</v>
      </c>
    </row>
    <row r="63" spans="1:60" ht="13.5">
      <c r="A63" s="17" t="s">
        <v>9</v>
      </c>
      <c r="B63" s="76" t="s">
        <v>119</v>
      </c>
      <c r="C63" s="77" t="s">
        <v>120</v>
      </c>
      <c r="D63" s="87">
        <f t="shared" si="0"/>
        <v>0</v>
      </c>
      <c r="E63" s="87">
        <f t="shared" si="1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"/>
        <v>23992</v>
      </c>
      <c r="L63" s="87">
        <v>0</v>
      </c>
      <c r="M63" s="88">
        <f t="shared" si="3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23992</v>
      </c>
      <c r="S63" s="87">
        <v>0</v>
      </c>
      <c r="T63" s="87">
        <v>231891</v>
      </c>
      <c r="U63" s="87">
        <v>0</v>
      </c>
      <c r="V63" s="87">
        <f t="shared" si="4"/>
        <v>23992</v>
      </c>
      <c r="W63" s="87">
        <f t="shared" si="5"/>
        <v>0</v>
      </c>
      <c r="X63" s="87">
        <f t="shared" si="6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7"/>
        <v>39980</v>
      </c>
      <c r="AE63" s="87">
        <v>8117</v>
      </c>
      <c r="AF63" s="88">
        <f t="shared" si="8"/>
        <v>6117</v>
      </c>
      <c r="AG63" s="87">
        <v>0</v>
      </c>
      <c r="AH63" s="87">
        <v>6117</v>
      </c>
      <c r="AI63" s="87">
        <v>0</v>
      </c>
      <c r="AJ63" s="87">
        <v>0</v>
      </c>
      <c r="AK63" s="87">
        <v>25746</v>
      </c>
      <c r="AL63" s="87">
        <v>0</v>
      </c>
      <c r="AM63" s="87">
        <v>31720</v>
      </c>
      <c r="AN63" s="87">
        <v>0</v>
      </c>
      <c r="AO63" s="87">
        <f t="shared" si="9"/>
        <v>39980</v>
      </c>
      <c r="AP63" s="87">
        <f t="shared" si="10"/>
        <v>0</v>
      </c>
      <c r="AQ63" s="87">
        <f t="shared" si="10"/>
        <v>0</v>
      </c>
      <c r="AR63" s="87">
        <f t="shared" si="10"/>
        <v>0</v>
      </c>
      <c r="AS63" s="87">
        <f t="shared" si="10"/>
        <v>0</v>
      </c>
      <c r="AT63" s="87">
        <f t="shared" si="11"/>
        <v>0</v>
      </c>
      <c r="AU63" s="87">
        <f t="shared" si="12"/>
        <v>0</v>
      </c>
      <c r="AV63" s="87">
        <f t="shared" si="12"/>
        <v>0</v>
      </c>
      <c r="AW63" s="87">
        <f t="shared" si="26"/>
        <v>63972</v>
      </c>
      <c r="AX63" s="87">
        <f t="shared" si="27"/>
        <v>8117</v>
      </c>
      <c r="AY63" s="87">
        <f t="shared" si="28"/>
        <v>6117</v>
      </c>
      <c r="AZ63" s="87">
        <f t="shared" si="29"/>
        <v>0</v>
      </c>
      <c r="BA63" s="87">
        <f t="shared" si="30"/>
        <v>6117</v>
      </c>
      <c r="BB63" s="87">
        <f t="shared" si="31"/>
        <v>0</v>
      </c>
      <c r="BC63" s="87">
        <f t="shared" si="32"/>
        <v>0</v>
      </c>
      <c r="BD63" s="87">
        <f t="shared" si="33"/>
        <v>49738</v>
      </c>
      <c r="BE63" s="87">
        <f t="shared" si="34"/>
        <v>0</v>
      </c>
      <c r="BF63" s="87">
        <f t="shared" si="34"/>
        <v>263611</v>
      </c>
      <c r="BG63" s="87">
        <f t="shared" si="24"/>
        <v>0</v>
      </c>
      <c r="BH63" s="87">
        <f t="shared" si="25"/>
        <v>63972</v>
      </c>
    </row>
    <row r="64" spans="1:60" ht="13.5">
      <c r="A64" s="17" t="s">
        <v>9</v>
      </c>
      <c r="B64" s="76" t="s">
        <v>121</v>
      </c>
      <c r="C64" s="77" t="s">
        <v>256</v>
      </c>
      <c r="D64" s="87">
        <f t="shared" si="0"/>
        <v>0</v>
      </c>
      <c r="E64" s="87">
        <f t="shared" si="1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f t="shared" si="2"/>
        <v>4798</v>
      </c>
      <c r="L64" s="87">
        <v>753</v>
      </c>
      <c r="M64" s="88">
        <f t="shared" si="3"/>
        <v>2731</v>
      </c>
      <c r="N64" s="87">
        <v>0</v>
      </c>
      <c r="O64" s="87">
        <v>0</v>
      </c>
      <c r="P64" s="87">
        <v>2731</v>
      </c>
      <c r="Q64" s="87">
        <v>0</v>
      </c>
      <c r="R64" s="87">
        <v>1314</v>
      </c>
      <c r="S64" s="87">
        <v>0</v>
      </c>
      <c r="T64" s="87">
        <v>290968</v>
      </c>
      <c r="U64" s="87">
        <v>0</v>
      </c>
      <c r="V64" s="87">
        <f t="shared" si="4"/>
        <v>4798</v>
      </c>
      <c r="W64" s="87">
        <f t="shared" si="5"/>
        <v>0</v>
      </c>
      <c r="X64" s="87">
        <f t="shared" si="6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7"/>
        <v>3293</v>
      </c>
      <c r="AE64" s="87">
        <v>0</v>
      </c>
      <c r="AF64" s="88">
        <f t="shared" si="8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1812</v>
      </c>
      <c r="AL64" s="87">
        <v>1481</v>
      </c>
      <c r="AM64" s="87">
        <v>24417</v>
      </c>
      <c r="AN64" s="87">
        <v>0</v>
      </c>
      <c r="AO64" s="87">
        <f t="shared" si="9"/>
        <v>3293</v>
      </c>
      <c r="AP64" s="87">
        <f t="shared" si="10"/>
        <v>0</v>
      </c>
      <c r="AQ64" s="87">
        <f t="shared" si="10"/>
        <v>0</v>
      </c>
      <c r="AR64" s="87">
        <f t="shared" si="10"/>
        <v>0</v>
      </c>
      <c r="AS64" s="87">
        <f t="shared" si="10"/>
        <v>0</v>
      </c>
      <c r="AT64" s="87">
        <f t="shared" si="11"/>
        <v>0</v>
      </c>
      <c r="AU64" s="87">
        <f t="shared" si="12"/>
        <v>0</v>
      </c>
      <c r="AV64" s="87">
        <f t="shared" si="12"/>
        <v>0</v>
      </c>
      <c r="AW64" s="87">
        <f t="shared" si="26"/>
        <v>8091</v>
      </c>
      <c r="AX64" s="87">
        <f t="shared" si="27"/>
        <v>753</v>
      </c>
      <c r="AY64" s="87">
        <f t="shared" si="28"/>
        <v>2731</v>
      </c>
      <c r="AZ64" s="87">
        <f t="shared" si="29"/>
        <v>0</v>
      </c>
      <c r="BA64" s="87">
        <f t="shared" si="30"/>
        <v>0</v>
      </c>
      <c r="BB64" s="87">
        <f t="shared" si="31"/>
        <v>2731</v>
      </c>
      <c r="BC64" s="87">
        <f t="shared" si="32"/>
        <v>0</v>
      </c>
      <c r="BD64" s="87">
        <f t="shared" si="33"/>
        <v>3126</v>
      </c>
      <c r="BE64" s="87">
        <f t="shared" si="34"/>
        <v>1481</v>
      </c>
      <c r="BF64" s="87">
        <f t="shared" si="34"/>
        <v>315385</v>
      </c>
      <c r="BG64" s="87">
        <f t="shared" si="24"/>
        <v>0</v>
      </c>
      <c r="BH64" s="87">
        <f t="shared" si="25"/>
        <v>8091</v>
      </c>
    </row>
    <row r="65" spans="1:60" ht="13.5">
      <c r="A65" s="17" t="s">
        <v>9</v>
      </c>
      <c r="B65" s="76" t="s">
        <v>122</v>
      </c>
      <c r="C65" s="77" t="s">
        <v>8</v>
      </c>
      <c r="D65" s="87">
        <f t="shared" si="0"/>
        <v>0</v>
      </c>
      <c r="E65" s="87">
        <f t="shared" si="1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2"/>
        <v>95145</v>
      </c>
      <c r="L65" s="87">
        <v>23341</v>
      </c>
      <c r="M65" s="88">
        <f t="shared" si="3"/>
        <v>33146</v>
      </c>
      <c r="N65" s="87">
        <v>6840</v>
      </c>
      <c r="O65" s="87">
        <v>26249</v>
      </c>
      <c r="P65" s="87">
        <v>57</v>
      </c>
      <c r="Q65" s="87">
        <v>0</v>
      </c>
      <c r="R65" s="87">
        <v>31374</v>
      </c>
      <c r="S65" s="87">
        <v>7284</v>
      </c>
      <c r="T65" s="87">
        <v>12154</v>
      </c>
      <c r="U65" s="87">
        <v>0</v>
      </c>
      <c r="V65" s="87">
        <f t="shared" si="4"/>
        <v>95145</v>
      </c>
      <c r="W65" s="87">
        <f t="shared" si="5"/>
        <v>0</v>
      </c>
      <c r="X65" s="87">
        <f t="shared" si="6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7"/>
        <v>0</v>
      </c>
      <c r="AE65" s="87">
        <v>0</v>
      </c>
      <c r="AF65" s="88">
        <f t="shared" si="8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61832</v>
      </c>
      <c r="AN65" s="87">
        <v>0</v>
      </c>
      <c r="AO65" s="87">
        <f t="shared" si="9"/>
        <v>0</v>
      </c>
      <c r="AP65" s="87">
        <f t="shared" si="10"/>
        <v>0</v>
      </c>
      <c r="AQ65" s="87">
        <f t="shared" si="10"/>
        <v>0</v>
      </c>
      <c r="AR65" s="87">
        <f t="shared" si="10"/>
        <v>0</v>
      </c>
      <c r="AS65" s="87">
        <f t="shared" si="10"/>
        <v>0</v>
      </c>
      <c r="AT65" s="87">
        <f t="shared" si="11"/>
        <v>0</v>
      </c>
      <c r="AU65" s="87">
        <f t="shared" si="12"/>
        <v>0</v>
      </c>
      <c r="AV65" s="87">
        <f t="shared" si="12"/>
        <v>0</v>
      </c>
      <c r="AW65" s="87">
        <f t="shared" si="26"/>
        <v>95145</v>
      </c>
      <c r="AX65" s="87">
        <f t="shared" si="27"/>
        <v>23341</v>
      </c>
      <c r="AY65" s="87">
        <f t="shared" si="28"/>
        <v>33146</v>
      </c>
      <c r="AZ65" s="87">
        <f t="shared" si="29"/>
        <v>6840</v>
      </c>
      <c r="BA65" s="87">
        <f t="shared" si="30"/>
        <v>26249</v>
      </c>
      <c r="BB65" s="87">
        <f t="shared" si="31"/>
        <v>57</v>
      </c>
      <c r="BC65" s="87">
        <f t="shared" si="32"/>
        <v>0</v>
      </c>
      <c r="BD65" s="87">
        <f t="shared" si="33"/>
        <v>31374</v>
      </c>
      <c r="BE65" s="87">
        <f t="shared" si="34"/>
        <v>7284</v>
      </c>
      <c r="BF65" s="87">
        <f t="shared" si="34"/>
        <v>73986</v>
      </c>
      <c r="BG65" s="87">
        <f t="shared" si="24"/>
        <v>0</v>
      </c>
      <c r="BH65" s="87">
        <f t="shared" si="25"/>
        <v>95145</v>
      </c>
    </row>
    <row r="66" spans="1:60" ht="13.5">
      <c r="A66" s="17" t="s">
        <v>9</v>
      </c>
      <c r="B66" s="76" t="s">
        <v>123</v>
      </c>
      <c r="C66" s="77" t="s">
        <v>124</v>
      </c>
      <c r="D66" s="87">
        <f t="shared" si="0"/>
        <v>3974</v>
      </c>
      <c r="E66" s="87">
        <f t="shared" si="1"/>
        <v>3974</v>
      </c>
      <c r="F66" s="87">
        <v>3974</v>
      </c>
      <c r="G66" s="87">
        <v>0</v>
      </c>
      <c r="H66" s="87">
        <v>0</v>
      </c>
      <c r="I66" s="87">
        <v>0</v>
      </c>
      <c r="J66" s="87">
        <v>3824</v>
      </c>
      <c r="K66" s="87">
        <f t="shared" si="2"/>
        <v>97152</v>
      </c>
      <c r="L66" s="87">
        <v>36040</v>
      </c>
      <c r="M66" s="88">
        <f t="shared" si="3"/>
        <v>45287</v>
      </c>
      <c r="N66" s="87">
        <v>0</v>
      </c>
      <c r="O66" s="87">
        <v>44921</v>
      </c>
      <c r="P66" s="87">
        <v>366</v>
      </c>
      <c r="Q66" s="87">
        <v>0</v>
      </c>
      <c r="R66" s="87">
        <v>15825</v>
      </c>
      <c r="S66" s="87">
        <v>0</v>
      </c>
      <c r="T66" s="87">
        <v>11790</v>
      </c>
      <c r="U66" s="87">
        <v>0</v>
      </c>
      <c r="V66" s="87">
        <f t="shared" si="4"/>
        <v>101126</v>
      </c>
      <c r="W66" s="87">
        <f t="shared" si="5"/>
        <v>0</v>
      </c>
      <c r="X66" s="87">
        <f t="shared" si="6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7"/>
        <v>54</v>
      </c>
      <c r="AE66" s="87">
        <v>0</v>
      </c>
      <c r="AF66" s="88">
        <f t="shared" si="8"/>
        <v>54</v>
      </c>
      <c r="AG66" s="87">
        <v>0</v>
      </c>
      <c r="AH66" s="87">
        <v>54</v>
      </c>
      <c r="AI66" s="87">
        <v>0</v>
      </c>
      <c r="AJ66" s="87">
        <v>0</v>
      </c>
      <c r="AK66" s="87">
        <v>0</v>
      </c>
      <c r="AL66" s="87">
        <v>0</v>
      </c>
      <c r="AM66" s="87">
        <v>16889</v>
      </c>
      <c r="AN66" s="87">
        <v>0</v>
      </c>
      <c r="AO66" s="87">
        <f t="shared" si="9"/>
        <v>54</v>
      </c>
      <c r="AP66" s="87">
        <f t="shared" si="10"/>
        <v>3974</v>
      </c>
      <c r="AQ66" s="87">
        <f t="shared" si="10"/>
        <v>3974</v>
      </c>
      <c r="AR66" s="87">
        <f t="shared" si="10"/>
        <v>3974</v>
      </c>
      <c r="AS66" s="87">
        <f t="shared" si="10"/>
        <v>0</v>
      </c>
      <c r="AT66" s="87">
        <f t="shared" si="11"/>
        <v>0</v>
      </c>
      <c r="AU66" s="87">
        <f t="shared" si="12"/>
        <v>0</v>
      </c>
      <c r="AV66" s="87">
        <f t="shared" si="12"/>
        <v>3824</v>
      </c>
      <c r="AW66" s="87">
        <f t="shared" si="26"/>
        <v>97206</v>
      </c>
      <c r="AX66" s="87">
        <f t="shared" si="27"/>
        <v>36040</v>
      </c>
      <c r="AY66" s="87">
        <f t="shared" si="28"/>
        <v>45341</v>
      </c>
      <c r="AZ66" s="87">
        <f t="shared" si="29"/>
        <v>0</v>
      </c>
      <c r="BA66" s="87">
        <f t="shared" si="30"/>
        <v>44975</v>
      </c>
      <c r="BB66" s="87">
        <f t="shared" si="31"/>
        <v>366</v>
      </c>
      <c r="BC66" s="87">
        <f t="shared" si="32"/>
        <v>0</v>
      </c>
      <c r="BD66" s="87">
        <f t="shared" si="33"/>
        <v>15825</v>
      </c>
      <c r="BE66" s="87">
        <f t="shared" si="34"/>
        <v>0</v>
      </c>
      <c r="BF66" s="87">
        <f t="shared" si="34"/>
        <v>28679</v>
      </c>
      <c r="BG66" s="87">
        <f t="shared" si="24"/>
        <v>0</v>
      </c>
      <c r="BH66" s="87">
        <f t="shared" si="25"/>
        <v>101180</v>
      </c>
    </row>
    <row r="67" spans="1:60" ht="13.5">
      <c r="A67" s="17" t="s">
        <v>9</v>
      </c>
      <c r="B67" s="76" t="s">
        <v>125</v>
      </c>
      <c r="C67" s="77" t="s">
        <v>126</v>
      </c>
      <c r="D67" s="87">
        <f t="shared" si="0"/>
        <v>0</v>
      </c>
      <c r="E67" s="87">
        <f t="shared" si="1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f t="shared" si="2"/>
        <v>42701</v>
      </c>
      <c r="L67" s="87">
        <v>0</v>
      </c>
      <c r="M67" s="88">
        <f t="shared" si="3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42701</v>
      </c>
      <c r="S67" s="87">
        <v>0</v>
      </c>
      <c r="T67" s="87">
        <v>68674</v>
      </c>
      <c r="U67" s="87">
        <v>0</v>
      </c>
      <c r="V67" s="87">
        <f t="shared" si="4"/>
        <v>42701</v>
      </c>
      <c r="W67" s="87">
        <f t="shared" si="5"/>
        <v>0</v>
      </c>
      <c r="X67" s="87">
        <f t="shared" si="6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7"/>
        <v>0</v>
      </c>
      <c r="AE67" s="87">
        <v>0</v>
      </c>
      <c r="AF67" s="88">
        <f t="shared" si="8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60415</v>
      </c>
      <c r="AN67" s="87">
        <v>0</v>
      </c>
      <c r="AO67" s="87">
        <f t="shared" si="9"/>
        <v>0</v>
      </c>
      <c r="AP67" s="87">
        <f t="shared" si="10"/>
        <v>0</v>
      </c>
      <c r="AQ67" s="87">
        <f t="shared" si="10"/>
        <v>0</v>
      </c>
      <c r="AR67" s="87">
        <f t="shared" si="10"/>
        <v>0</v>
      </c>
      <c r="AS67" s="87">
        <f t="shared" si="10"/>
        <v>0</v>
      </c>
      <c r="AT67" s="87">
        <f t="shared" si="11"/>
        <v>0</v>
      </c>
      <c r="AU67" s="87">
        <f t="shared" si="12"/>
        <v>0</v>
      </c>
      <c r="AV67" s="87">
        <f t="shared" si="12"/>
        <v>0</v>
      </c>
      <c r="AW67" s="87">
        <f t="shared" si="26"/>
        <v>42701</v>
      </c>
      <c r="AX67" s="87">
        <f t="shared" si="27"/>
        <v>0</v>
      </c>
      <c r="AY67" s="87">
        <f t="shared" si="28"/>
        <v>0</v>
      </c>
      <c r="AZ67" s="87">
        <f t="shared" si="29"/>
        <v>0</v>
      </c>
      <c r="BA67" s="87">
        <f t="shared" si="30"/>
        <v>0</v>
      </c>
      <c r="BB67" s="87">
        <f t="shared" si="31"/>
        <v>0</v>
      </c>
      <c r="BC67" s="87">
        <f t="shared" si="32"/>
        <v>0</v>
      </c>
      <c r="BD67" s="87">
        <f t="shared" si="33"/>
        <v>42701</v>
      </c>
      <c r="BE67" s="87">
        <f t="shared" si="34"/>
        <v>0</v>
      </c>
      <c r="BF67" s="87">
        <f t="shared" si="34"/>
        <v>129089</v>
      </c>
      <c r="BG67" s="87">
        <f t="shared" si="24"/>
        <v>0</v>
      </c>
      <c r="BH67" s="87">
        <f t="shared" si="25"/>
        <v>42701</v>
      </c>
    </row>
    <row r="68" spans="1:60" ht="13.5">
      <c r="A68" s="17" t="s">
        <v>9</v>
      </c>
      <c r="B68" s="76" t="s">
        <v>127</v>
      </c>
      <c r="C68" s="77" t="s">
        <v>128</v>
      </c>
      <c r="D68" s="87">
        <f t="shared" si="0"/>
        <v>0</v>
      </c>
      <c r="E68" s="87">
        <f t="shared" si="1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46143</v>
      </c>
      <c r="K68" s="87">
        <f t="shared" si="2"/>
        <v>58011</v>
      </c>
      <c r="L68" s="87">
        <v>0</v>
      </c>
      <c r="M68" s="88">
        <f t="shared" si="3"/>
        <v>0</v>
      </c>
      <c r="N68" s="87">
        <v>0</v>
      </c>
      <c r="O68" s="87">
        <v>0</v>
      </c>
      <c r="P68" s="87">
        <v>0</v>
      </c>
      <c r="Q68" s="87">
        <v>0</v>
      </c>
      <c r="R68" s="87">
        <v>58011</v>
      </c>
      <c r="S68" s="87">
        <v>0</v>
      </c>
      <c r="T68" s="87">
        <v>52147</v>
      </c>
      <c r="U68" s="87">
        <v>0</v>
      </c>
      <c r="V68" s="87">
        <f t="shared" si="4"/>
        <v>58011</v>
      </c>
      <c r="W68" s="87">
        <f t="shared" si="5"/>
        <v>0</v>
      </c>
      <c r="X68" s="87">
        <f t="shared" si="6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7362</v>
      </c>
      <c r="AD68" s="87">
        <f t="shared" si="7"/>
        <v>0</v>
      </c>
      <c r="AE68" s="87">
        <v>0</v>
      </c>
      <c r="AF68" s="88">
        <f t="shared" si="8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20629</v>
      </c>
      <c r="AN68" s="87">
        <v>0</v>
      </c>
      <c r="AO68" s="87">
        <f t="shared" si="9"/>
        <v>0</v>
      </c>
      <c r="AP68" s="87">
        <f t="shared" si="10"/>
        <v>0</v>
      </c>
      <c r="AQ68" s="87">
        <f t="shared" si="10"/>
        <v>0</v>
      </c>
      <c r="AR68" s="87">
        <f t="shared" si="10"/>
        <v>0</v>
      </c>
      <c r="AS68" s="87">
        <f t="shared" si="10"/>
        <v>0</v>
      </c>
      <c r="AT68" s="87">
        <f t="shared" si="11"/>
        <v>0</v>
      </c>
      <c r="AU68" s="87">
        <f t="shared" si="12"/>
        <v>0</v>
      </c>
      <c r="AV68" s="87">
        <f t="shared" si="12"/>
        <v>53505</v>
      </c>
      <c r="AW68" s="87">
        <f t="shared" si="26"/>
        <v>58011</v>
      </c>
      <c r="AX68" s="87">
        <f t="shared" si="27"/>
        <v>0</v>
      </c>
      <c r="AY68" s="87">
        <f t="shared" si="28"/>
        <v>0</v>
      </c>
      <c r="AZ68" s="87">
        <f t="shared" si="29"/>
        <v>0</v>
      </c>
      <c r="BA68" s="87">
        <f t="shared" si="30"/>
        <v>0</v>
      </c>
      <c r="BB68" s="87">
        <f t="shared" si="31"/>
        <v>0</v>
      </c>
      <c r="BC68" s="87">
        <f t="shared" si="32"/>
        <v>0</v>
      </c>
      <c r="BD68" s="87">
        <f t="shared" si="33"/>
        <v>58011</v>
      </c>
      <c r="BE68" s="87">
        <f t="shared" si="34"/>
        <v>0</v>
      </c>
      <c r="BF68" s="87">
        <f t="shared" si="34"/>
        <v>72776</v>
      </c>
      <c r="BG68" s="87">
        <f t="shared" si="24"/>
        <v>0</v>
      </c>
      <c r="BH68" s="87">
        <f t="shared" si="25"/>
        <v>58011</v>
      </c>
    </row>
    <row r="69" spans="1:60" ht="13.5">
      <c r="A69" s="17" t="s">
        <v>9</v>
      </c>
      <c r="B69" s="76" t="s">
        <v>129</v>
      </c>
      <c r="C69" s="77" t="s">
        <v>130</v>
      </c>
      <c r="D69" s="87">
        <f t="shared" si="0"/>
        <v>0</v>
      </c>
      <c r="E69" s="87">
        <f t="shared" si="1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43340</v>
      </c>
      <c r="K69" s="87">
        <f t="shared" si="2"/>
        <v>85393</v>
      </c>
      <c r="L69" s="87">
        <v>2270</v>
      </c>
      <c r="M69" s="88">
        <f t="shared" si="3"/>
        <v>31123</v>
      </c>
      <c r="N69" s="87">
        <v>6994</v>
      </c>
      <c r="O69" s="87">
        <v>0</v>
      </c>
      <c r="P69" s="87">
        <v>24129</v>
      </c>
      <c r="Q69" s="87">
        <v>0</v>
      </c>
      <c r="R69" s="87">
        <v>52000</v>
      </c>
      <c r="S69" s="87">
        <v>0</v>
      </c>
      <c r="T69" s="87">
        <v>46496</v>
      </c>
      <c r="U69" s="87">
        <v>0</v>
      </c>
      <c r="V69" s="87">
        <f t="shared" si="4"/>
        <v>85393</v>
      </c>
      <c r="W69" s="87">
        <f t="shared" si="5"/>
        <v>0</v>
      </c>
      <c r="X69" s="87">
        <f t="shared" si="6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4770</v>
      </c>
      <c r="AD69" s="87">
        <f t="shared" si="7"/>
        <v>0</v>
      </c>
      <c r="AE69" s="87">
        <v>0</v>
      </c>
      <c r="AF69" s="88">
        <f t="shared" si="8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13366</v>
      </c>
      <c r="AN69" s="87">
        <v>0</v>
      </c>
      <c r="AO69" s="87">
        <f t="shared" si="9"/>
        <v>0</v>
      </c>
      <c r="AP69" s="87">
        <f t="shared" si="10"/>
        <v>0</v>
      </c>
      <c r="AQ69" s="87">
        <f t="shared" si="10"/>
        <v>0</v>
      </c>
      <c r="AR69" s="87">
        <f t="shared" si="10"/>
        <v>0</v>
      </c>
      <c r="AS69" s="87">
        <f t="shared" si="10"/>
        <v>0</v>
      </c>
      <c r="AT69" s="87">
        <f t="shared" si="11"/>
        <v>0</v>
      </c>
      <c r="AU69" s="87">
        <f t="shared" si="12"/>
        <v>0</v>
      </c>
      <c r="AV69" s="87">
        <f t="shared" si="12"/>
        <v>48110</v>
      </c>
      <c r="AW69" s="87">
        <f t="shared" si="26"/>
        <v>85393</v>
      </c>
      <c r="AX69" s="87">
        <f t="shared" si="27"/>
        <v>2270</v>
      </c>
      <c r="AY69" s="87">
        <f t="shared" si="28"/>
        <v>31123</v>
      </c>
      <c r="AZ69" s="87">
        <f t="shared" si="29"/>
        <v>6994</v>
      </c>
      <c r="BA69" s="87">
        <f t="shared" si="30"/>
        <v>0</v>
      </c>
      <c r="BB69" s="87">
        <f t="shared" si="31"/>
        <v>24129</v>
      </c>
      <c r="BC69" s="87">
        <f t="shared" si="32"/>
        <v>0</v>
      </c>
      <c r="BD69" s="87">
        <f t="shared" si="33"/>
        <v>52000</v>
      </c>
      <c r="BE69" s="87">
        <f t="shared" si="34"/>
        <v>0</v>
      </c>
      <c r="BF69" s="87">
        <f t="shared" si="34"/>
        <v>59862</v>
      </c>
      <c r="BG69" s="87">
        <f t="shared" si="24"/>
        <v>0</v>
      </c>
      <c r="BH69" s="87">
        <f t="shared" si="25"/>
        <v>85393</v>
      </c>
    </row>
    <row r="70" spans="1:60" ht="13.5">
      <c r="A70" s="17" t="s">
        <v>9</v>
      </c>
      <c r="B70" s="76" t="s">
        <v>131</v>
      </c>
      <c r="C70" s="77" t="s">
        <v>132</v>
      </c>
      <c r="D70" s="87">
        <f aca="true" t="shared" si="35" ref="D70:D105">E70+I70</f>
        <v>0</v>
      </c>
      <c r="E70" s="87">
        <f aca="true" t="shared" si="36" ref="E70:E105">SUM(F70:H70)</f>
        <v>0</v>
      </c>
      <c r="F70" s="87">
        <v>0</v>
      </c>
      <c r="G70" s="87">
        <v>0</v>
      </c>
      <c r="H70" s="87">
        <v>0</v>
      </c>
      <c r="I70" s="87">
        <v>0</v>
      </c>
      <c r="J70" s="87">
        <v>55525</v>
      </c>
      <c r="K70" s="87">
        <f aca="true" t="shared" si="37" ref="K70:K105">L70+M70+Q70+R70+S70</f>
        <v>69331</v>
      </c>
      <c r="L70" s="87">
        <v>0</v>
      </c>
      <c r="M70" s="88">
        <f aca="true" t="shared" si="38" ref="M70:M105">SUM(N70:P70)</f>
        <v>0</v>
      </c>
      <c r="N70" s="87">
        <v>0</v>
      </c>
      <c r="O70" s="87">
        <v>0</v>
      </c>
      <c r="P70" s="87">
        <v>0</v>
      </c>
      <c r="Q70" s="87">
        <v>0</v>
      </c>
      <c r="R70" s="87">
        <v>69331</v>
      </c>
      <c r="S70" s="87">
        <v>0</v>
      </c>
      <c r="T70" s="87">
        <v>64152</v>
      </c>
      <c r="U70" s="87">
        <v>3529</v>
      </c>
      <c r="V70" s="87">
        <f aca="true" t="shared" si="39" ref="V70:V105">D70+K70+U70</f>
        <v>72860</v>
      </c>
      <c r="W70" s="87">
        <f aca="true" t="shared" si="40" ref="W70:W105">X70+AB70</f>
        <v>0</v>
      </c>
      <c r="X70" s="87">
        <f aca="true" t="shared" si="41" ref="X70:X105">SUM(Y70:AA70)</f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10427</v>
      </c>
      <c r="AD70" s="87">
        <f aca="true" t="shared" si="42" ref="AD70:AD105">AE70+AF70+AJ70+AK70+AL70</f>
        <v>0</v>
      </c>
      <c r="AE70" s="87">
        <v>0</v>
      </c>
      <c r="AF70" s="88">
        <f aca="true" t="shared" si="43" ref="AF70:AF105">SUM(AG70:AI70)</f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29219</v>
      </c>
      <c r="AN70" s="87">
        <v>0</v>
      </c>
      <c r="AO70" s="87">
        <f aca="true" t="shared" si="44" ref="AO70:AO105">W70+AD70+AN70</f>
        <v>0</v>
      </c>
      <c r="AP70" s="87">
        <f t="shared" si="10"/>
        <v>0</v>
      </c>
      <c r="AQ70" s="87">
        <f t="shared" si="10"/>
        <v>0</v>
      </c>
      <c r="AR70" s="87">
        <f t="shared" si="10"/>
        <v>0</v>
      </c>
      <c r="AS70" s="87">
        <f aca="true" t="shared" si="45" ref="AP70:AS85">G70+Z70</f>
        <v>0</v>
      </c>
      <c r="AT70" s="87">
        <f t="shared" si="11"/>
        <v>0</v>
      </c>
      <c r="AU70" s="87">
        <f t="shared" si="12"/>
        <v>0</v>
      </c>
      <c r="AV70" s="87">
        <f t="shared" si="12"/>
        <v>65952</v>
      </c>
      <c r="AW70" s="87">
        <f t="shared" si="26"/>
        <v>69331</v>
      </c>
      <c r="AX70" s="87">
        <f t="shared" si="27"/>
        <v>0</v>
      </c>
      <c r="AY70" s="87">
        <f t="shared" si="28"/>
        <v>0</v>
      </c>
      <c r="AZ70" s="87">
        <f t="shared" si="29"/>
        <v>0</v>
      </c>
      <c r="BA70" s="87">
        <f t="shared" si="30"/>
        <v>0</v>
      </c>
      <c r="BB70" s="87">
        <f t="shared" si="31"/>
        <v>0</v>
      </c>
      <c r="BC70" s="87">
        <f t="shared" si="32"/>
        <v>0</v>
      </c>
      <c r="BD70" s="87">
        <f t="shared" si="33"/>
        <v>69331</v>
      </c>
      <c r="BE70" s="87">
        <f t="shared" si="34"/>
        <v>0</v>
      </c>
      <c r="BF70" s="87">
        <f t="shared" si="34"/>
        <v>93371</v>
      </c>
      <c r="BG70" s="87">
        <f t="shared" si="24"/>
        <v>3529</v>
      </c>
      <c r="BH70" s="87">
        <f t="shared" si="25"/>
        <v>72860</v>
      </c>
    </row>
    <row r="71" spans="1:60" ht="13.5">
      <c r="A71" s="17" t="s">
        <v>9</v>
      </c>
      <c r="B71" s="76" t="s">
        <v>133</v>
      </c>
      <c r="C71" s="77" t="s">
        <v>134</v>
      </c>
      <c r="D71" s="87">
        <f t="shared" si="35"/>
        <v>0</v>
      </c>
      <c r="E71" s="87">
        <f t="shared" si="36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13189</v>
      </c>
      <c r="K71" s="87">
        <f t="shared" si="37"/>
        <v>18091</v>
      </c>
      <c r="L71" s="87">
        <v>0</v>
      </c>
      <c r="M71" s="88">
        <f t="shared" si="38"/>
        <v>0</v>
      </c>
      <c r="N71" s="87">
        <v>0</v>
      </c>
      <c r="O71" s="87">
        <v>0</v>
      </c>
      <c r="P71" s="87">
        <v>0</v>
      </c>
      <c r="Q71" s="87">
        <v>0</v>
      </c>
      <c r="R71" s="87">
        <v>18091</v>
      </c>
      <c r="S71" s="87">
        <v>0</v>
      </c>
      <c r="T71" s="87">
        <v>15653</v>
      </c>
      <c r="U71" s="87">
        <v>187</v>
      </c>
      <c r="V71" s="87">
        <f t="shared" si="39"/>
        <v>18278</v>
      </c>
      <c r="W71" s="87">
        <f t="shared" si="40"/>
        <v>0</v>
      </c>
      <c r="X71" s="87">
        <f t="shared" si="41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42"/>
        <v>0</v>
      </c>
      <c r="AE71" s="87">
        <v>0</v>
      </c>
      <c r="AF71" s="88">
        <f t="shared" si="43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26915</v>
      </c>
      <c r="AN71" s="87">
        <v>0</v>
      </c>
      <c r="AO71" s="87">
        <f t="shared" si="44"/>
        <v>0</v>
      </c>
      <c r="AP71" s="87">
        <f t="shared" si="45"/>
        <v>0</v>
      </c>
      <c r="AQ71" s="87">
        <f t="shared" si="45"/>
        <v>0</v>
      </c>
      <c r="AR71" s="87">
        <f t="shared" si="45"/>
        <v>0</v>
      </c>
      <c r="AS71" s="87">
        <f t="shared" si="45"/>
        <v>0</v>
      </c>
      <c r="AT71" s="87">
        <f aca="true" t="shared" si="46" ref="AT71:AT105">H71+AA71</f>
        <v>0</v>
      </c>
      <c r="AU71" s="87">
        <f aca="true" t="shared" si="47" ref="AU71:AV105">I71+AB71</f>
        <v>0</v>
      </c>
      <c r="AV71" s="87">
        <f t="shared" si="47"/>
        <v>13189</v>
      </c>
      <c r="AW71" s="87">
        <f t="shared" si="26"/>
        <v>18091</v>
      </c>
      <c r="AX71" s="87">
        <f t="shared" si="27"/>
        <v>0</v>
      </c>
      <c r="AY71" s="87">
        <f t="shared" si="28"/>
        <v>0</v>
      </c>
      <c r="AZ71" s="87">
        <f t="shared" si="29"/>
        <v>0</v>
      </c>
      <c r="BA71" s="87">
        <f t="shared" si="30"/>
        <v>0</v>
      </c>
      <c r="BB71" s="87">
        <f t="shared" si="31"/>
        <v>0</v>
      </c>
      <c r="BC71" s="87">
        <f t="shared" si="32"/>
        <v>0</v>
      </c>
      <c r="BD71" s="87">
        <f t="shared" si="33"/>
        <v>18091</v>
      </c>
      <c r="BE71" s="87">
        <f t="shared" si="34"/>
        <v>0</v>
      </c>
      <c r="BF71" s="87">
        <f t="shared" si="34"/>
        <v>42568</v>
      </c>
      <c r="BG71" s="87">
        <f t="shared" si="24"/>
        <v>187</v>
      </c>
      <c r="BH71" s="87">
        <f t="shared" si="25"/>
        <v>18278</v>
      </c>
    </row>
    <row r="72" spans="1:60" ht="13.5">
      <c r="A72" s="17" t="s">
        <v>9</v>
      </c>
      <c r="B72" s="76" t="s">
        <v>135</v>
      </c>
      <c r="C72" s="77" t="s">
        <v>136</v>
      </c>
      <c r="D72" s="87">
        <f t="shared" si="35"/>
        <v>0</v>
      </c>
      <c r="E72" s="87">
        <f t="shared" si="36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1285</v>
      </c>
      <c r="K72" s="87">
        <f t="shared" si="37"/>
        <v>3903</v>
      </c>
      <c r="L72" s="87">
        <v>628</v>
      </c>
      <c r="M72" s="88">
        <f t="shared" si="38"/>
        <v>2207</v>
      </c>
      <c r="N72" s="87">
        <v>533</v>
      </c>
      <c r="O72" s="87">
        <v>1674</v>
      </c>
      <c r="P72" s="87">
        <v>0</v>
      </c>
      <c r="Q72" s="87">
        <v>0</v>
      </c>
      <c r="R72" s="87">
        <v>1068</v>
      </c>
      <c r="S72" s="87">
        <v>0</v>
      </c>
      <c r="T72" s="87">
        <v>5577</v>
      </c>
      <c r="U72" s="87">
        <v>0</v>
      </c>
      <c r="V72" s="87">
        <f t="shared" si="39"/>
        <v>3903</v>
      </c>
      <c r="W72" s="87">
        <f t="shared" si="40"/>
        <v>0</v>
      </c>
      <c r="X72" s="87">
        <f t="shared" si="41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42"/>
        <v>0</v>
      </c>
      <c r="AE72" s="87">
        <v>0</v>
      </c>
      <c r="AF72" s="88">
        <f t="shared" si="43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2983</v>
      </c>
      <c r="AN72" s="87">
        <v>0</v>
      </c>
      <c r="AO72" s="87">
        <f t="shared" si="44"/>
        <v>0</v>
      </c>
      <c r="AP72" s="87">
        <f t="shared" si="45"/>
        <v>0</v>
      </c>
      <c r="AQ72" s="87">
        <f t="shared" si="45"/>
        <v>0</v>
      </c>
      <c r="AR72" s="87">
        <f t="shared" si="45"/>
        <v>0</v>
      </c>
      <c r="AS72" s="87">
        <f t="shared" si="45"/>
        <v>0</v>
      </c>
      <c r="AT72" s="87">
        <f t="shared" si="46"/>
        <v>0</v>
      </c>
      <c r="AU72" s="87">
        <f t="shared" si="47"/>
        <v>0</v>
      </c>
      <c r="AV72" s="87">
        <f t="shared" si="47"/>
        <v>1285</v>
      </c>
      <c r="AW72" s="87">
        <f t="shared" si="26"/>
        <v>3903</v>
      </c>
      <c r="AX72" s="87">
        <f t="shared" si="27"/>
        <v>628</v>
      </c>
      <c r="AY72" s="87">
        <f t="shared" si="28"/>
        <v>2207</v>
      </c>
      <c r="AZ72" s="87">
        <f t="shared" si="29"/>
        <v>533</v>
      </c>
      <c r="BA72" s="87">
        <f t="shared" si="30"/>
        <v>1674</v>
      </c>
      <c r="BB72" s="87">
        <f t="shared" si="31"/>
        <v>0</v>
      </c>
      <c r="BC72" s="87">
        <f t="shared" si="32"/>
        <v>0</v>
      </c>
      <c r="BD72" s="87">
        <f t="shared" si="33"/>
        <v>1068</v>
      </c>
      <c r="BE72" s="87">
        <f t="shared" si="34"/>
        <v>0</v>
      </c>
      <c r="BF72" s="87">
        <f t="shared" si="34"/>
        <v>8560</v>
      </c>
      <c r="BG72" s="87">
        <f t="shared" si="24"/>
        <v>0</v>
      </c>
      <c r="BH72" s="87">
        <f t="shared" si="25"/>
        <v>3903</v>
      </c>
    </row>
    <row r="73" spans="1:60" ht="13.5">
      <c r="A73" s="17" t="s">
        <v>9</v>
      </c>
      <c r="B73" s="76" t="s">
        <v>137</v>
      </c>
      <c r="C73" s="77" t="s">
        <v>138</v>
      </c>
      <c r="D73" s="87">
        <f t="shared" si="35"/>
        <v>0</v>
      </c>
      <c r="E73" s="87">
        <f t="shared" si="36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8677</v>
      </c>
      <c r="K73" s="87">
        <f t="shared" si="37"/>
        <v>108740</v>
      </c>
      <c r="L73" s="87">
        <v>27262</v>
      </c>
      <c r="M73" s="88">
        <f t="shared" si="38"/>
        <v>8685</v>
      </c>
      <c r="N73" s="87">
        <v>4909</v>
      </c>
      <c r="O73" s="87">
        <v>0</v>
      </c>
      <c r="P73" s="87">
        <v>3776</v>
      </c>
      <c r="Q73" s="87">
        <v>6663</v>
      </c>
      <c r="R73" s="87">
        <v>66130</v>
      </c>
      <c r="S73" s="87">
        <v>0</v>
      </c>
      <c r="T73" s="87">
        <v>8484</v>
      </c>
      <c r="U73" s="87">
        <v>0</v>
      </c>
      <c r="V73" s="87">
        <f t="shared" si="39"/>
        <v>108740</v>
      </c>
      <c r="W73" s="87">
        <f t="shared" si="40"/>
        <v>0</v>
      </c>
      <c r="X73" s="87">
        <f t="shared" si="41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t="shared" si="42"/>
        <v>29</v>
      </c>
      <c r="AE73" s="87">
        <v>0</v>
      </c>
      <c r="AF73" s="88">
        <f t="shared" si="43"/>
        <v>29</v>
      </c>
      <c r="AG73" s="87">
        <v>0</v>
      </c>
      <c r="AH73" s="87">
        <v>29</v>
      </c>
      <c r="AI73" s="87">
        <v>0</v>
      </c>
      <c r="AJ73" s="87">
        <v>0</v>
      </c>
      <c r="AK73" s="87">
        <v>0</v>
      </c>
      <c r="AL73" s="87">
        <v>0</v>
      </c>
      <c r="AM73" s="87">
        <v>13248</v>
      </c>
      <c r="AN73" s="87">
        <v>0</v>
      </c>
      <c r="AO73" s="87">
        <f t="shared" si="44"/>
        <v>29</v>
      </c>
      <c r="AP73" s="87">
        <f t="shared" si="45"/>
        <v>0</v>
      </c>
      <c r="AQ73" s="87">
        <f t="shared" si="45"/>
        <v>0</v>
      </c>
      <c r="AR73" s="87">
        <f t="shared" si="45"/>
        <v>0</v>
      </c>
      <c r="AS73" s="87">
        <f t="shared" si="45"/>
        <v>0</v>
      </c>
      <c r="AT73" s="87">
        <f t="shared" si="46"/>
        <v>0</v>
      </c>
      <c r="AU73" s="87">
        <f t="shared" si="47"/>
        <v>0</v>
      </c>
      <c r="AV73" s="87">
        <f t="shared" si="47"/>
        <v>8677</v>
      </c>
      <c r="AW73" s="87">
        <f t="shared" si="26"/>
        <v>108769</v>
      </c>
      <c r="AX73" s="87">
        <f t="shared" si="27"/>
        <v>27262</v>
      </c>
      <c r="AY73" s="87">
        <f t="shared" si="28"/>
        <v>8714</v>
      </c>
      <c r="AZ73" s="87">
        <f t="shared" si="29"/>
        <v>4909</v>
      </c>
      <c r="BA73" s="87">
        <f t="shared" si="30"/>
        <v>29</v>
      </c>
      <c r="BB73" s="87">
        <f t="shared" si="31"/>
        <v>3776</v>
      </c>
      <c r="BC73" s="87">
        <f t="shared" si="32"/>
        <v>6663</v>
      </c>
      <c r="BD73" s="87">
        <f t="shared" si="33"/>
        <v>66130</v>
      </c>
      <c r="BE73" s="87">
        <f t="shared" si="34"/>
        <v>0</v>
      </c>
      <c r="BF73" s="87">
        <f t="shared" si="34"/>
        <v>21732</v>
      </c>
      <c r="BG73" s="87">
        <f t="shared" si="24"/>
        <v>0</v>
      </c>
      <c r="BH73" s="87">
        <f t="shared" si="25"/>
        <v>108769</v>
      </c>
    </row>
    <row r="74" spans="1:60" ht="13.5">
      <c r="A74" s="17" t="s">
        <v>9</v>
      </c>
      <c r="B74" s="76" t="s">
        <v>139</v>
      </c>
      <c r="C74" s="77" t="s">
        <v>140</v>
      </c>
      <c r="D74" s="87">
        <f t="shared" si="35"/>
        <v>100820</v>
      </c>
      <c r="E74" s="87">
        <f t="shared" si="36"/>
        <v>100820</v>
      </c>
      <c r="F74" s="87">
        <v>99811</v>
      </c>
      <c r="G74" s="87">
        <v>0</v>
      </c>
      <c r="H74" s="87">
        <v>1009</v>
      </c>
      <c r="I74" s="87">
        <v>0</v>
      </c>
      <c r="J74" s="87">
        <v>3976</v>
      </c>
      <c r="K74" s="87">
        <f t="shared" si="37"/>
        <v>75920</v>
      </c>
      <c r="L74" s="87">
        <v>28738</v>
      </c>
      <c r="M74" s="88">
        <f t="shared" si="38"/>
        <v>35058</v>
      </c>
      <c r="N74" s="87">
        <v>4912</v>
      </c>
      <c r="O74" s="87">
        <v>30146</v>
      </c>
      <c r="P74" s="87">
        <v>0</v>
      </c>
      <c r="Q74" s="87">
        <v>437</v>
      </c>
      <c r="R74" s="87">
        <v>9298</v>
      </c>
      <c r="S74" s="87">
        <v>2389</v>
      </c>
      <c r="T74" s="87">
        <v>7924</v>
      </c>
      <c r="U74" s="87">
        <v>5</v>
      </c>
      <c r="V74" s="87">
        <f t="shared" si="39"/>
        <v>176745</v>
      </c>
      <c r="W74" s="87">
        <f t="shared" si="40"/>
        <v>0</v>
      </c>
      <c r="X74" s="87">
        <f t="shared" si="41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42"/>
        <v>0</v>
      </c>
      <c r="AE74" s="87">
        <v>0</v>
      </c>
      <c r="AF74" s="88">
        <f t="shared" si="43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10026</v>
      </c>
      <c r="AN74" s="87">
        <v>0</v>
      </c>
      <c r="AO74" s="87">
        <f t="shared" si="44"/>
        <v>0</v>
      </c>
      <c r="AP74" s="87">
        <f t="shared" si="45"/>
        <v>100820</v>
      </c>
      <c r="AQ74" s="87">
        <f t="shared" si="45"/>
        <v>100820</v>
      </c>
      <c r="AR74" s="87">
        <f t="shared" si="45"/>
        <v>99811</v>
      </c>
      <c r="AS74" s="87">
        <f t="shared" si="45"/>
        <v>0</v>
      </c>
      <c r="AT74" s="87">
        <f t="shared" si="46"/>
        <v>1009</v>
      </c>
      <c r="AU74" s="87">
        <f t="shared" si="47"/>
        <v>0</v>
      </c>
      <c r="AV74" s="87">
        <f t="shared" si="47"/>
        <v>3976</v>
      </c>
      <c r="AW74" s="87">
        <f t="shared" si="26"/>
        <v>75920</v>
      </c>
      <c r="AX74" s="87">
        <f t="shared" si="27"/>
        <v>28738</v>
      </c>
      <c r="AY74" s="87">
        <f t="shared" si="28"/>
        <v>35058</v>
      </c>
      <c r="AZ74" s="87">
        <f t="shared" si="29"/>
        <v>4912</v>
      </c>
      <c r="BA74" s="87">
        <f t="shared" si="30"/>
        <v>30146</v>
      </c>
      <c r="BB74" s="87">
        <f t="shared" si="31"/>
        <v>0</v>
      </c>
      <c r="BC74" s="87">
        <f t="shared" si="32"/>
        <v>437</v>
      </c>
      <c r="BD74" s="87">
        <f t="shared" si="33"/>
        <v>9298</v>
      </c>
      <c r="BE74" s="87">
        <f t="shared" si="34"/>
        <v>2389</v>
      </c>
      <c r="BF74" s="87">
        <f t="shared" si="34"/>
        <v>17950</v>
      </c>
      <c r="BG74" s="87">
        <f t="shared" si="24"/>
        <v>5</v>
      </c>
      <c r="BH74" s="87">
        <f t="shared" si="25"/>
        <v>176745</v>
      </c>
    </row>
    <row r="75" spans="1:60" ht="13.5">
      <c r="A75" s="17" t="s">
        <v>9</v>
      </c>
      <c r="B75" s="76" t="s">
        <v>141</v>
      </c>
      <c r="C75" s="77" t="s">
        <v>142</v>
      </c>
      <c r="D75" s="87">
        <f t="shared" si="35"/>
        <v>3024</v>
      </c>
      <c r="E75" s="87">
        <f t="shared" si="36"/>
        <v>1239</v>
      </c>
      <c r="F75" s="87">
        <v>0</v>
      </c>
      <c r="G75" s="87">
        <v>1239</v>
      </c>
      <c r="H75" s="87">
        <v>0</v>
      </c>
      <c r="I75" s="87">
        <v>1785</v>
      </c>
      <c r="J75" s="87">
        <v>0</v>
      </c>
      <c r="K75" s="87">
        <f t="shared" si="37"/>
        <v>109076</v>
      </c>
      <c r="L75" s="87">
        <v>19558</v>
      </c>
      <c r="M75" s="88">
        <f t="shared" si="38"/>
        <v>13951</v>
      </c>
      <c r="N75" s="87">
        <v>13853</v>
      </c>
      <c r="O75" s="87">
        <v>0</v>
      </c>
      <c r="P75" s="87">
        <v>98</v>
      </c>
      <c r="Q75" s="87">
        <v>0</v>
      </c>
      <c r="R75" s="87">
        <v>74805</v>
      </c>
      <c r="S75" s="87">
        <v>762</v>
      </c>
      <c r="T75" s="87">
        <v>0</v>
      </c>
      <c r="U75" s="87">
        <v>192520</v>
      </c>
      <c r="V75" s="87">
        <f t="shared" si="39"/>
        <v>304620</v>
      </c>
      <c r="W75" s="87">
        <f t="shared" si="40"/>
        <v>0</v>
      </c>
      <c r="X75" s="87">
        <f t="shared" si="41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42"/>
        <v>7080</v>
      </c>
      <c r="AE75" s="87">
        <v>0</v>
      </c>
      <c r="AF75" s="88">
        <f t="shared" si="43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7080</v>
      </c>
      <c r="AL75" s="87">
        <v>0</v>
      </c>
      <c r="AM75" s="87">
        <v>37707</v>
      </c>
      <c r="AN75" s="87">
        <v>1617</v>
      </c>
      <c r="AO75" s="87">
        <f t="shared" si="44"/>
        <v>8697</v>
      </c>
      <c r="AP75" s="87">
        <f t="shared" si="45"/>
        <v>3024</v>
      </c>
      <c r="AQ75" s="87">
        <f t="shared" si="45"/>
        <v>1239</v>
      </c>
      <c r="AR75" s="87">
        <f t="shared" si="45"/>
        <v>0</v>
      </c>
      <c r="AS75" s="87">
        <f t="shared" si="45"/>
        <v>1239</v>
      </c>
      <c r="AT75" s="87">
        <f t="shared" si="46"/>
        <v>0</v>
      </c>
      <c r="AU75" s="87">
        <f t="shared" si="47"/>
        <v>1785</v>
      </c>
      <c r="AV75" s="87">
        <f t="shared" si="47"/>
        <v>0</v>
      </c>
      <c r="AW75" s="87">
        <f t="shared" si="26"/>
        <v>116156</v>
      </c>
      <c r="AX75" s="87">
        <f t="shared" si="27"/>
        <v>19558</v>
      </c>
      <c r="AY75" s="87">
        <f t="shared" si="28"/>
        <v>13951</v>
      </c>
      <c r="AZ75" s="87">
        <f t="shared" si="29"/>
        <v>13853</v>
      </c>
      <c r="BA75" s="87">
        <f t="shared" si="30"/>
        <v>0</v>
      </c>
      <c r="BB75" s="87">
        <f t="shared" si="31"/>
        <v>98</v>
      </c>
      <c r="BC75" s="87">
        <f t="shared" si="32"/>
        <v>0</v>
      </c>
      <c r="BD75" s="87">
        <f t="shared" si="33"/>
        <v>81885</v>
      </c>
      <c r="BE75" s="87">
        <f t="shared" si="34"/>
        <v>762</v>
      </c>
      <c r="BF75" s="87">
        <f t="shared" si="34"/>
        <v>37707</v>
      </c>
      <c r="BG75" s="87">
        <f t="shared" si="24"/>
        <v>194137</v>
      </c>
      <c r="BH75" s="87">
        <f t="shared" si="25"/>
        <v>313317</v>
      </c>
    </row>
    <row r="76" spans="1:60" ht="13.5">
      <c r="A76" s="17" t="s">
        <v>9</v>
      </c>
      <c r="B76" s="76" t="s">
        <v>143</v>
      </c>
      <c r="C76" s="77" t="s">
        <v>144</v>
      </c>
      <c r="D76" s="87">
        <f t="shared" si="35"/>
        <v>0</v>
      </c>
      <c r="E76" s="87">
        <f t="shared" si="36"/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f t="shared" si="37"/>
        <v>207336</v>
      </c>
      <c r="L76" s="87">
        <v>65968</v>
      </c>
      <c r="M76" s="88">
        <f t="shared" si="38"/>
        <v>33886</v>
      </c>
      <c r="N76" s="87">
        <v>0</v>
      </c>
      <c r="O76" s="87">
        <v>29758</v>
      </c>
      <c r="P76" s="87">
        <v>4128</v>
      </c>
      <c r="Q76" s="87">
        <v>0</v>
      </c>
      <c r="R76" s="87">
        <v>107252</v>
      </c>
      <c r="S76" s="87">
        <v>230</v>
      </c>
      <c r="T76" s="87">
        <v>0</v>
      </c>
      <c r="U76" s="87">
        <v>0</v>
      </c>
      <c r="V76" s="87">
        <f t="shared" si="39"/>
        <v>207336</v>
      </c>
      <c r="W76" s="87">
        <f t="shared" si="40"/>
        <v>0</v>
      </c>
      <c r="X76" s="87">
        <f t="shared" si="41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42"/>
        <v>0</v>
      </c>
      <c r="AE76" s="87">
        <v>0</v>
      </c>
      <c r="AF76" s="88">
        <f t="shared" si="43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102360</v>
      </c>
      <c r="AN76" s="87">
        <v>0</v>
      </c>
      <c r="AO76" s="87">
        <f t="shared" si="44"/>
        <v>0</v>
      </c>
      <c r="AP76" s="87">
        <f t="shared" si="45"/>
        <v>0</v>
      </c>
      <c r="AQ76" s="87">
        <f t="shared" si="45"/>
        <v>0</v>
      </c>
      <c r="AR76" s="87">
        <f t="shared" si="45"/>
        <v>0</v>
      </c>
      <c r="AS76" s="87">
        <f t="shared" si="45"/>
        <v>0</v>
      </c>
      <c r="AT76" s="87">
        <f t="shared" si="46"/>
        <v>0</v>
      </c>
      <c r="AU76" s="87">
        <f t="shared" si="47"/>
        <v>0</v>
      </c>
      <c r="AV76" s="87">
        <f t="shared" si="47"/>
        <v>0</v>
      </c>
      <c r="AW76" s="87">
        <f t="shared" si="26"/>
        <v>207336</v>
      </c>
      <c r="AX76" s="87">
        <f t="shared" si="27"/>
        <v>65968</v>
      </c>
      <c r="AY76" s="87">
        <f t="shared" si="28"/>
        <v>33886</v>
      </c>
      <c r="AZ76" s="87">
        <f t="shared" si="29"/>
        <v>0</v>
      </c>
      <c r="BA76" s="87">
        <f t="shared" si="30"/>
        <v>29758</v>
      </c>
      <c r="BB76" s="87">
        <f t="shared" si="31"/>
        <v>4128</v>
      </c>
      <c r="BC76" s="87">
        <f t="shared" si="32"/>
        <v>0</v>
      </c>
      <c r="BD76" s="87">
        <f t="shared" si="33"/>
        <v>107252</v>
      </c>
      <c r="BE76" s="87">
        <f t="shared" si="34"/>
        <v>230</v>
      </c>
      <c r="BF76" s="87">
        <f t="shared" si="34"/>
        <v>102360</v>
      </c>
      <c r="BG76" s="87">
        <f t="shared" si="24"/>
        <v>0</v>
      </c>
      <c r="BH76" s="87">
        <f t="shared" si="25"/>
        <v>207336</v>
      </c>
    </row>
    <row r="77" spans="1:60" ht="13.5">
      <c r="A77" s="17" t="s">
        <v>9</v>
      </c>
      <c r="B77" s="76" t="s">
        <v>145</v>
      </c>
      <c r="C77" s="77" t="s">
        <v>146</v>
      </c>
      <c r="D77" s="87">
        <f t="shared" si="35"/>
        <v>0</v>
      </c>
      <c r="E77" s="87">
        <f t="shared" si="36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f t="shared" si="37"/>
        <v>297825</v>
      </c>
      <c r="L77" s="87">
        <v>0</v>
      </c>
      <c r="M77" s="88">
        <f t="shared" si="38"/>
        <v>12524</v>
      </c>
      <c r="N77" s="87">
        <v>10809</v>
      </c>
      <c r="O77" s="87">
        <v>1679</v>
      </c>
      <c r="P77" s="87">
        <v>36</v>
      </c>
      <c r="Q77" s="87">
        <v>0</v>
      </c>
      <c r="R77" s="87">
        <v>285301</v>
      </c>
      <c r="S77" s="87">
        <v>0</v>
      </c>
      <c r="T77" s="87">
        <v>0</v>
      </c>
      <c r="U77" s="87">
        <v>6793</v>
      </c>
      <c r="V77" s="87">
        <f t="shared" si="39"/>
        <v>304618</v>
      </c>
      <c r="W77" s="87">
        <f t="shared" si="40"/>
        <v>0</v>
      </c>
      <c r="X77" s="87">
        <f t="shared" si="41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f t="shared" si="42"/>
        <v>7320</v>
      </c>
      <c r="AE77" s="87">
        <v>0</v>
      </c>
      <c r="AF77" s="88">
        <f t="shared" si="43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7320</v>
      </c>
      <c r="AL77" s="87">
        <v>0</v>
      </c>
      <c r="AM77" s="87">
        <v>96748</v>
      </c>
      <c r="AN77" s="87">
        <v>0</v>
      </c>
      <c r="AO77" s="87">
        <f t="shared" si="44"/>
        <v>7320</v>
      </c>
      <c r="AP77" s="87">
        <f t="shared" si="45"/>
        <v>0</v>
      </c>
      <c r="AQ77" s="87">
        <f t="shared" si="45"/>
        <v>0</v>
      </c>
      <c r="AR77" s="87">
        <f t="shared" si="45"/>
        <v>0</v>
      </c>
      <c r="AS77" s="87">
        <f t="shared" si="45"/>
        <v>0</v>
      </c>
      <c r="AT77" s="87">
        <f t="shared" si="46"/>
        <v>0</v>
      </c>
      <c r="AU77" s="87">
        <f t="shared" si="47"/>
        <v>0</v>
      </c>
      <c r="AV77" s="87">
        <f t="shared" si="47"/>
        <v>0</v>
      </c>
      <c r="AW77" s="87">
        <f t="shared" si="26"/>
        <v>305145</v>
      </c>
      <c r="AX77" s="87">
        <f t="shared" si="27"/>
        <v>0</v>
      </c>
      <c r="AY77" s="87">
        <f t="shared" si="28"/>
        <v>12524</v>
      </c>
      <c r="AZ77" s="87">
        <f t="shared" si="29"/>
        <v>10809</v>
      </c>
      <c r="BA77" s="87">
        <f t="shared" si="30"/>
        <v>1679</v>
      </c>
      <c r="BB77" s="87">
        <f t="shared" si="31"/>
        <v>36</v>
      </c>
      <c r="BC77" s="87">
        <f t="shared" si="32"/>
        <v>0</v>
      </c>
      <c r="BD77" s="87">
        <f t="shared" si="33"/>
        <v>292621</v>
      </c>
      <c r="BE77" s="87">
        <f t="shared" si="34"/>
        <v>0</v>
      </c>
      <c r="BF77" s="87">
        <f t="shared" si="34"/>
        <v>96748</v>
      </c>
      <c r="BG77" s="87">
        <f t="shared" si="24"/>
        <v>6793</v>
      </c>
      <c r="BH77" s="87">
        <f t="shared" si="25"/>
        <v>311938</v>
      </c>
    </row>
    <row r="78" spans="1:60" ht="13.5">
      <c r="A78" s="17" t="s">
        <v>9</v>
      </c>
      <c r="B78" s="76" t="s">
        <v>147</v>
      </c>
      <c r="C78" s="77" t="s">
        <v>148</v>
      </c>
      <c r="D78" s="87">
        <f t="shared" si="35"/>
        <v>0</v>
      </c>
      <c r="E78" s="87">
        <f t="shared" si="36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f t="shared" si="37"/>
        <v>127446</v>
      </c>
      <c r="L78" s="87">
        <v>0</v>
      </c>
      <c r="M78" s="88">
        <f t="shared" si="38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127446</v>
      </c>
      <c r="S78" s="87">
        <v>0</v>
      </c>
      <c r="T78" s="87">
        <v>167337</v>
      </c>
      <c r="U78" s="87">
        <v>0</v>
      </c>
      <c r="V78" s="87">
        <f t="shared" si="39"/>
        <v>127446</v>
      </c>
      <c r="W78" s="87">
        <f t="shared" si="40"/>
        <v>0</v>
      </c>
      <c r="X78" s="87">
        <f t="shared" si="41"/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f t="shared" si="42"/>
        <v>0</v>
      </c>
      <c r="AE78" s="87">
        <v>0</v>
      </c>
      <c r="AF78" s="88">
        <f t="shared" si="43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71171</v>
      </c>
      <c r="AN78" s="87">
        <v>0</v>
      </c>
      <c r="AO78" s="87">
        <f t="shared" si="44"/>
        <v>0</v>
      </c>
      <c r="AP78" s="87">
        <f t="shared" si="45"/>
        <v>0</v>
      </c>
      <c r="AQ78" s="87">
        <f t="shared" si="45"/>
        <v>0</v>
      </c>
      <c r="AR78" s="87">
        <f t="shared" si="45"/>
        <v>0</v>
      </c>
      <c r="AS78" s="87">
        <f t="shared" si="45"/>
        <v>0</v>
      </c>
      <c r="AT78" s="87">
        <f t="shared" si="46"/>
        <v>0</v>
      </c>
      <c r="AU78" s="87">
        <f t="shared" si="47"/>
        <v>0</v>
      </c>
      <c r="AV78" s="87">
        <f t="shared" si="47"/>
        <v>0</v>
      </c>
      <c r="AW78" s="87">
        <f t="shared" si="26"/>
        <v>127446</v>
      </c>
      <c r="AX78" s="87">
        <f t="shared" si="27"/>
        <v>0</v>
      </c>
      <c r="AY78" s="87">
        <f t="shared" si="28"/>
        <v>0</v>
      </c>
      <c r="AZ78" s="87">
        <f t="shared" si="29"/>
        <v>0</v>
      </c>
      <c r="BA78" s="87">
        <f t="shared" si="30"/>
        <v>0</v>
      </c>
      <c r="BB78" s="87">
        <f t="shared" si="31"/>
        <v>0</v>
      </c>
      <c r="BC78" s="87">
        <f t="shared" si="32"/>
        <v>0</v>
      </c>
      <c r="BD78" s="87">
        <f t="shared" si="33"/>
        <v>127446</v>
      </c>
      <c r="BE78" s="87">
        <f t="shared" si="34"/>
        <v>0</v>
      </c>
      <c r="BF78" s="87">
        <f t="shared" si="34"/>
        <v>238508</v>
      </c>
      <c r="BG78" s="87">
        <f t="shared" si="24"/>
        <v>0</v>
      </c>
      <c r="BH78" s="87">
        <f t="shared" si="25"/>
        <v>127446</v>
      </c>
    </row>
    <row r="79" spans="1:60" ht="13.5">
      <c r="A79" s="17" t="s">
        <v>9</v>
      </c>
      <c r="B79" s="76" t="s">
        <v>149</v>
      </c>
      <c r="C79" s="77" t="s">
        <v>150</v>
      </c>
      <c r="D79" s="87">
        <f t="shared" si="35"/>
        <v>0</v>
      </c>
      <c r="E79" s="87">
        <f t="shared" si="36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f t="shared" si="37"/>
        <v>131631</v>
      </c>
      <c r="L79" s="87">
        <v>0</v>
      </c>
      <c r="M79" s="88">
        <f t="shared" si="38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131631</v>
      </c>
      <c r="S79" s="87">
        <v>0</v>
      </c>
      <c r="T79" s="87">
        <v>137107</v>
      </c>
      <c r="U79" s="87">
        <v>0</v>
      </c>
      <c r="V79" s="87">
        <f t="shared" si="39"/>
        <v>131631</v>
      </c>
      <c r="W79" s="87">
        <f t="shared" si="40"/>
        <v>0</v>
      </c>
      <c r="X79" s="87">
        <f t="shared" si="41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f t="shared" si="42"/>
        <v>0</v>
      </c>
      <c r="AE79" s="87">
        <v>0</v>
      </c>
      <c r="AF79" s="88">
        <f t="shared" si="43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66149</v>
      </c>
      <c r="AN79" s="87">
        <v>0</v>
      </c>
      <c r="AO79" s="87">
        <f t="shared" si="44"/>
        <v>0</v>
      </c>
      <c r="AP79" s="87">
        <f t="shared" si="45"/>
        <v>0</v>
      </c>
      <c r="AQ79" s="87">
        <f t="shared" si="45"/>
        <v>0</v>
      </c>
      <c r="AR79" s="87">
        <f t="shared" si="45"/>
        <v>0</v>
      </c>
      <c r="AS79" s="87">
        <f t="shared" si="45"/>
        <v>0</v>
      </c>
      <c r="AT79" s="87">
        <f t="shared" si="46"/>
        <v>0</v>
      </c>
      <c r="AU79" s="87">
        <f t="shared" si="47"/>
        <v>0</v>
      </c>
      <c r="AV79" s="87">
        <f t="shared" si="47"/>
        <v>0</v>
      </c>
      <c r="AW79" s="87">
        <f t="shared" si="26"/>
        <v>131631</v>
      </c>
      <c r="AX79" s="87">
        <f t="shared" si="27"/>
        <v>0</v>
      </c>
      <c r="AY79" s="87">
        <f t="shared" si="28"/>
        <v>0</v>
      </c>
      <c r="AZ79" s="87">
        <f t="shared" si="29"/>
        <v>0</v>
      </c>
      <c r="BA79" s="87">
        <f t="shared" si="30"/>
        <v>0</v>
      </c>
      <c r="BB79" s="87">
        <f t="shared" si="31"/>
        <v>0</v>
      </c>
      <c r="BC79" s="87">
        <f t="shared" si="32"/>
        <v>0</v>
      </c>
      <c r="BD79" s="87">
        <f t="shared" si="33"/>
        <v>131631</v>
      </c>
      <c r="BE79" s="87">
        <f t="shared" si="34"/>
        <v>0</v>
      </c>
      <c r="BF79" s="87">
        <f t="shared" si="34"/>
        <v>203256</v>
      </c>
      <c r="BG79" s="87">
        <f t="shared" si="24"/>
        <v>0</v>
      </c>
      <c r="BH79" s="87">
        <f t="shared" si="25"/>
        <v>131631</v>
      </c>
    </row>
    <row r="80" spans="1:60" ht="13.5">
      <c r="A80" s="17" t="s">
        <v>9</v>
      </c>
      <c r="B80" s="76" t="s">
        <v>151</v>
      </c>
      <c r="C80" s="77" t="s">
        <v>152</v>
      </c>
      <c r="D80" s="87">
        <f t="shared" si="35"/>
        <v>0</v>
      </c>
      <c r="E80" s="87">
        <f t="shared" si="36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f t="shared" si="37"/>
        <v>102991</v>
      </c>
      <c r="L80" s="87">
        <v>0</v>
      </c>
      <c r="M80" s="88">
        <f t="shared" si="38"/>
        <v>11531</v>
      </c>
      <c r="N80" s="87">
        <v>0</v>
      </c>
      <c r="O80" s="87">
        <v>11531</v>
      </c>
      <c r="P80" s="87">
        <v>0</v>
      </c>
      <c r="Q80" s="87">
        <v>0</v>
      </c>
      <c r="R80" s="87">
        <v>91460</v>
      </c>
      <c r="S80" s="87">
        <v>0</v>
      </c>
      <c r="T80" s="87">
        <v>148668</v>
      </c>
      <c r="U80" s="87">
        <v>0</v>
      </c>
      <c r="V80" s="87">
        <f t="shared" si="39"/>
        <v>102991</v>
      </c>
      <c r="W80" s="87">
        <f t="shared" si="40"/>
        <v>0</v>
      </c>
      <c r="X80" s="87">
        <f t="shared" si="41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f t="shared" si="42"/>
        <v>0</v>
      </c>
      <c r="AE80" s="87">
        <v>0</v>
      </c>
      <c r="AF80" s="88">
        <f t="shared" si="43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68485</v>
      </c>
      <c r="AN80" s="87">
        <v>0</v>
      </c>
      <c r="AO80" s="87">
        <f t="shared" si="44"/>
        <v>0</v>
      </c>
      <c r="AP80" s="87">
        <f t="shared" si="45"/>
        <v>0</v>
      </c>
      <c r="AQ80" s="87">
        <f t="shared" si="45"/>
        <v>0</v>
      </c>
      <c r="AR80" s="87">
        <f t="shared" si="45"/>
        <v>0</v>
      </c>
      <c r="AS80" s="87">
        <f t="shared" si="45"/>
        <v>0</v>
      </c>
      <c r="AT80" s="87">
        <f t="shared" si="46"/>
        <v>0</v>
      </c>
      <c r="AU80" s="87">
        <f t="shared" si="47"/>
        <v>0</v>
      </c>
      <c r="AV80" s="87">
        <f t="shared" si="47"/>
        <v>0</v>
      </c>
      <c r="AW80" s="87">
        <f t="shared" si="26"/>
        <v>102991</v>
      </c>
      <c r="AX80" s="87">
        <f t="shared" si="27"/>
        <v>0</v>
      </c>
      <c r="AY80" s="87">
        <f t="shared" si="28"/>
        <v>11531</v>
      </c>
      <c r="AZ80" s="87">
        <f t="shared" si="29"/>
        <v>0</v>
      </c>
      <c r="BA80" s="87">
        <f t="shared" si="30"/>
        <v>11531</v>
      </c>
      <c r="BB80" s="87">
        <f t="shared" si="31"/>
        <v>0</v>
      </c>
      <c r="BC80" s="87">
        <f t="shared" si="32"/>
        <v>0</v>
      </c>
      <c r="BD80" s="87">
        <f t="shared" si="33"/>
        <v>91460</v>
      </c>
      <c r="BE80" s="87">
        <f t="shared" si="34"/>
        <v>0</v>
      </c>
      <c r="BF80" s="87">
        <f t="shared" si="34"/>
        <v>217153</v>
      </c>
      <c r="BG80" s="87">
        <f t="shared" si="24"/>
        <v>0</v>
      </c>
      <c r="BH80" s="87">
        <f t="shared" si="25"/>
        <v>102991</v>
      </c>
    </row>
    <row r="81" spans="1:60" ht="13.5">
      <c r="A81" s="17" t="s">
        <v>9</v>
      </c>
      <c r="B81" s="78" t="s">
        <v>153</v>
      </c>
      <c r="C81" s="79" t="s">
        <v>154</v>
      </c>
      <c r="D81" s="87">
        <f t="shared" si="35"/>
        <v>0</v>
      </c>
      <c r="E81" s="87">
        <f t="shared" si="36"/>
        <v>0</v>
      </c>
      <c r="F81" s="87">
        <v>0</v>
      </c>
      <c r="G81" s="87">
        <v>0</v>
      </c>
      <c r="H81" s="87">
        <v>0</v>
      </c>
      <c r="I81" s="87">
        <v>0</v>
      </c>
      <c r="J81" s="87" t="s">
        <v>281</v>
      </c>
      <c r="K81" s="87">
        <f t="shared" si="37"/>
        <v>420948</v>
      </c>
      <c r="L81" s="87">
        <v>64084</v>
      </c>
      <c r="M81" s="88">
        <f t="shared" si="38"/>
        <v>268931</v>
      </c>
      <c r="N81" s="87">
        <v>2112</v>
      </c>
      <c r="O81" s="87">
        <v>206039</v>
      </c>
      <c r="P81" s="87">
        <v>60780</v>
      </c>
      <c r="Q81" s="87">
        <v>0</v>
      </c>
      <c r="R81" s="87">
        <v>74857</v>
      </c>
      <c r="S81" s="87">
        <v>13076</v>
      </c>
      <c r="T81" s="87" t="s">
        <v>281</v>
      </c>
      <c r="U81" s="87">
        <v>53364</v>
      </c>
      <c r="V81" s="87">
        <f t="shared" si="39"/>
        <v>474312</v>
      </c>
      <c r="W81" s="87">
        <f t="shared" si="40"/>
        <v>0</v>
      </c>
      <c r="X81" s="87">
        <f t="shared" si="41"/>
        <v>0</v>
      </c>
      <c r="Y81" s="87">
        <v>0</v>
      </c>
      <c r="Z81" s="87">
        <v>0</v>
      </c>
      <c r="AA81" s="87">
        <v>0</v>
      </c>
      <c r="AB81" s="87">
        <v>0</v>
      </c>
      <c r="AC81" s="87" t="s">
        <v>281</v>
      </c>
      <c r="AD81" s="87">
        <f t="shared" si="42"/>
        <v>0</v>
      </c>
      <c r="AE81" s="87">
        <v>0</v>
      </c>
      <c r="AF81" s="88">
        <f t="shared" si="43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 t="s">
        <v>281</v>
      </c>
      <c r="AN81" s="87">
        <v>0</v>
      </c>
      <c r="AO81" s="87">
        <f t="shared" si="44"/>
        <v>0</v>
      </c>
      <c r="AP81" s="87">
        <f t="shared" si="45"/>
        <v>0</v>
      </c>
      <c r="AQ81" s="87">
        <f t="shared" si="45"/>
        <v>0</v>
      </c>
      <c r="AR81" s="87">
        <f t="shared" si="45"/>
        <v>0</v>
      </c>
      <c r="AS81" s="87">
        <f t="shared" si="45"/>
        <v>0</v>
      </c>
      <c r="AT81" s="87">
        <f t="shared" si="46"/>
        <v>0</v>
      </c>
      <c r="AU81" s="87">
        <f t="shared" si="47"/>
        <v>0</v>
      </c>
      <c r="AV81" s="88" t="s">
        <v>198</v>
      </c>
      <c r="AW81" s="87">
        <f t="shared" si="26"/>
        <v>420948</v>
      </c>
      <c r="AX81" s="87">
        <f t="shared" si="27"/>
        <v>64084</v>
      </c>
      <c r="AY81" s="87">
        <f t="shared" si="28"/>
        <v>268931</v>
      </c>
      <c r="AZ81" s="87">
        <f t="shared" si="29"/>
        <v>2112</v>
      </c>
      <c r="BA81" s="87">
        <f t="shared" si="30"/>
        <v>206039</v>
      </c>
      <c r="BB81" s="87">
        <f t="shared" si="31"/>
        <v>60780</v>
      </c>
      <c r="BC81" s="87">
        <f t="shared" si="32"/>
        <v>0</v>
      </c>
      <c r="BD81" s="87">
        <f t="shared" si="33"/>
        <v>74857</v>
      </c>
      <c r="BE81" s="87">
        <f t="shared" si="34"/>
        <v>13076</v>
      </c>
      <c r="BF81" s="88" t="s">
        <v>198</v>
      </c>
      <c r="BG81" s="87">
        <f t="shared" si="24"/>
        <v>53364</v>
      </c>
      <c r="BH81" s="87">
        <f t="shared" si="25"/>
        <v>474312</v>
      </c>
    </row>
    <row r="82" spans="1:60" ht="13.5">
      <c r="A82" s="17" t="s">
        <v>9</v>
      </c>
      <c r="B82" s="78" t="s">
        <v>155</v>
      </c>
      <c r="C82" s="79" t="s">
        <v>156</v>
      </c>
      <c r="D82" s="87">
        <f t="shared" si="35"/>
        <v>0</v>
      </c>
      <c r="E82" s="87">
        <f t="shared" si="36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281</v>
      </c>
      <c r="K82" s="87">
        <f t="shared" si="37"/>
        <v>0</v>
      </c>
      <c r="L82" s="87">
        <v>0</v>
      </c>
      <c r="M82" s="88">
        <f t="shared" si="38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 t="s">
        <v>281</v>
      </c>
      <c r="U82" s="87">
        <v>0</v>
      </c>
      <c r="V82" s="87">
        <f t="shared" si="39"/>
        <v>0</v>
      </c>
      <c r="W82" s="87">
        <f t="shared" si="40"/>
        <v>0</v>
      </c>
      <c r="X82" s="87">
        <f t="shared" si="41"/>
        <v>0</v>
      </c>
      <c r="Y82" s="87">
        <v>0</v>
      </c>
      <c r="Z82" s="87">
        <v>0</v>
      </c>
      <c r="AA82" s="87">
        <v>0</v>
      </c>
      <c r="AB82" s="87">
        <v>0</v>
      </c>
      <c r="AC82" s="87" t="s">
        <v>281</v>
      </c>
      <c r="AD82" s="87">
        <f t="shared" si="42"/>
        <v>201765</v>
      </c>
      <c r="AE82" s="87">
        <v>93475</v>
      </c>
      <c r="AF82" s="88">
        <f t="shared" si="43"/>
        <v>100742</v>
      </c>
      <c r="AG82" s="87">
        <v>0</v>
      </c>
      <c r="AH82" s="87">
        <v>100742</v>
      </c>
      <c r="AI82" s="87">
        <v>0</v>
      </c>
      <c r="AJ82" s="87">
        <v>0</v>
      </c>
      <c r="AK82" s="87">
        <v>7548</v>
      </c>
      <c r="AL82" s="87">
        <v>0</v>
      </c>
      <c r="AM82" s="87" t="s">
        <v>281</v>
      </c>
      <c r="AN82" s="87">
        <v>0</v>
      </c>
      <c r="AO82" s="87">
        <f t="shared" si="44"/>
        <v>201765</v>
      </c>
      <c r="AP82" s="87">
        <f t="shared" si="45"/>
        <v>0</v>
      </c>
      <c r="AQ82" s="87">
        <f t="shared" si="45"/>
        <v>0</v>
      </c>
      <c r="AR82" s="87">
        <f t="shared" si="45"/>
        <v>0</v>
      </c>
      <c r="AS82" s="87">
        <f t="shared" si="45"/>
        <v>0</v>
      </c>
      <c r="AT82" s="87">
        <f t="shared" si="46"/>
        <v>0</v>
      </c>
      <c r="AU82" s="87">
        <f t="shared" si="47"/>
        <v>0</v>
      </c>
      <c r="AV82" s="88" t="s">
        <v>198</v>
      </c>
      <c r="AW82" s="87">
        <f t="shared" si="26"/>
        <v>201765</v>
      </c>
      <c r="AX82" s="87">
        <f t="shared" si="27"/>
        <v>93475</v>
      </c>
      <c r="AY82" s="87">
        <f t="shared" si="28"/>
        <v>100742</v>
      </c>
      <c r="AZ82" s="87">
        <f t="shared" si="29"/>
        <v>0</v>
      </c>
      <c r="BA82" s="87">
        <f t="shared" si="30"/>
        <v>100742</v>
      </c>
      <c r="BB82" s="87">
        <f t="shared" si="31"/>
        <v>0</v>
      </c>
      <c r="BC82" s="87">
        <f t="shared" si="32"/>
        <v>0</v>
      </c>
      <c r="BD82" s="87">
        <f t="shared" si="33"/>
        <v>7548</v>
      </c>
      <c r="BE82" s="87">
        <f t="shared" si="34"/>
        <v>0</v>
      </c>
      <c r="BF82" s="88" t="s">
        <v>198</v>
      </c>
      <c r="BG82" s="87">
        <f t="shared" si="24"/>
        <v>0</v>
      </c>
      <c r="BH82" s="87">
        <f t="shared" si="25"/>
        <v>201765</v>
      </c>
    </row>
    <row r="83" spans="1:60" ht="13.5">
      <c r="A83" s="17" t="s">
        <v>9</v>
      </c>
      <c r="B83" s="78" t="s">
        <v>157</v>
      </c>
      <c r="C83" s="79" t="s">
        <v>158</v>
      </c>
      <c r="D83" s="87">
        <f t="shared" si="35"/>
        <v>560087</v>
      </c>
      <c r="E83" s="87">
        <f t="shared" si="36"/>
        <v>560087</v>
      </c>
      <c r="F83" s="87">
        <v>559911</v>
      </c>
      <c r="G83" s="87">
        <v>0</v>
      </c>
      <c r="H83" s="87">
        <v>176</v>
      </c>
      <c r="I83" s="87">
        <v>0</v>
      </c>
      <c r="J83" s="87" t="s">
        <v>281</v>
      </c>
      <c r="K83" s="87">
        <f t="shared" si="37"/>
        <v>554735</v>
      </c>
      <c r="L83" s="87">
        <v>148479</v>
      </c>
      <c r="M83" s="88">
        <f t="shared" si="38"/>
        <v>160658</v>
      </c>
      <c r="N83" s="87">
        <v>33146</v>
      </c>
      <c r="O83" s="87">
        <v>119740</v>
      </c>
      <c r="P83" s="87">
        <v>7772</v>
      </c>
      <c r="Q83" s="87">
        <v>1785</v>
      </c>
      <c r="R83" s="87">
        <v>242113</v>
      </c>
      <c r="S83" s="87">
        <v>1700</v>
      </c>
      <c r="T83" s="87" t="s">
        <v>281</v>
      </c>
      <c r="U83" s="87">
        <v>0</v>
      </c>
      <c r="V83" s="87">
        <f t="shared" si="39"/>
        <v>1114822</v>
      </c>
      <c r="W83" s="87">
        <f t="shared" si="40"/>
        <v>0</v>
      </c>
      <c r="X83" s="87">
        <f t="shared" si="41"/>
        <v>0</v>
      </c>
      <c r="Y83" s="87">
        <v>0</v>
      </c>
      <c r="Z83" s="87">
        <v>0</v>
      </c>
      <c r="AA83" s="87">
        <v>0</v>
      </c>
      <c r="AB83" s="87">
        <v>0</v>
      </c>
      <c r="AC83" s="87" t="s">
        <v>281</v>
      </c>
      <c r="AD83" s="87">
        <f t="shared" si="42"/>
        <v>0</v>
      </c>
      <c r="AE83" s="87">
        <v>0</v>
      </c>
      <c r="AF83" s="88">
        <f t="shared" si="43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 t="s">
        <v>281</v>
      </c>
      <c r="AN83" s="87">
        <v>0</v>
      </c>
      <c r="AO83" s="87">
        <f t="shared" si="44"/>
        <v>0</v>
      </c>
      <c r="AP83" s="87">
        <f t="shared" si="45"/>
        <v>560087</v>
      </c>
      <c r="AQ83" s="87">
        <f t="shared" si="45"/>
        <v>560087</v>
      </c>
      <c r="AR83" s="87">
        <f t="shared" si="45"/>
        <v>559911</v>
      </c>
      <c r="AS83" s="87">
        <f t="shared" si="45"/>
        <v>0</v>
      </c>
      <c r="AT83" s="87">
        <f t="shared" si="46"/>
        <v>176</v>
      </c>
      <c r="AU83" s="87">
        <f t="shared" si="47"/>
        <v>0</v>
      </c>
      <c r="AV83" s="88" t="s">
        <v>198</v>
      </c>
      <c r="AW83" s="87">
        <f t="shared" si="26"/>
        <v>554735</v>
      </c>
      <c r="AX83" s="87">
        <f t="shared" si="27"/>
        <v>148479</v>
      </c>
      <c r="AY83" s="87">
        <f t="shared" si="28"/>
        <v>160658</v>
      </c>
      <c r="AZ83" s="87">
        <f t="shared" si="29"/>
        <v>33146</v>
      </c>
      <c r="BA83" s="87">
        <f t="shared" si="30"/>
        <v>119740</v>
      </c>
      <c r="BB83" s="87">
        <f t="shared" si="31"/>
        <v>7772</v>
      </c>
      <c r="BC83" s="87">
        <f t="shared" si="32"/>
        <v>1785</v>
      </c>
      <c r="BD83" s="87">
        <f t="shared" si="33"/>
        <v>242113</v>
      </c>
      <c r="BE83" s="87">
        <f t="shared" si="34"/>
        <v>1700</v>
      </c>
      <c r="BF83" s="88" t="s">
        <v>198</v>
      </c>
      <c r="BG83" s="87">
        <f t="shared" si="24"/>
        <v>0</v>
      </c>
      <c r="BH83" s="87">
        <f t="shared" si="25"/>
        <v>1114822</v>
      </c>
    </row>
    <row r="84" spans="1:60" ht="13.5">
      <c r="A84" s="17" t="s">
        <v>9</v>
      </c>
      <c r="B84" s="78" t="s">
        <v>159</v>
      </c>
      <c r="C84" s="79" t="s">
        <v>160</v>
      </c>
      <c r="D84" s="87">
        <f t="shared" si="35"/>
        <v>7027</v>
      </c>
      <c r="E84" s="87">
        <f t="shared" si="36"/>
        <v>0</v>
      </c>
      <c r="F84" s="87">
        <v>0</v>
      </c>
      <c r="G84" s="87">
        <v>0</v>
      </c>
      <c r="H84" s="87">
        <v>0</v>
      </c>
      <c r="I84" s="87">
        <v>7027</v>
      </c>
      <c r="J84" s="87" t="s">
        <v>281</v>
      </c>
      <c r="K84" s="87">
        <f t="shared" si="37"/>
        <v>1648696</v>
      </c>
      <c r="L84" s="87">
        <v>378835</v>
      </c>
      <c r="M84" s="88">
        <f t="shared" si="38"/>
        <v>993113</v>
      </c>
      <c r="N84" s="87">
        <v>0</v>
      </c>
      <c r="O84" s="87">
        <v>982708</v>
      </c>
      <c r="P84" s="87">
        <v>10405</v>
      </c>
      <c r="Q84" s="87">
        <v>0</v>
      </c>
      <c r="R84" s="87">
        <v>236186</v>
      </c>
      <c r="S84" s="87">
        <v>40562</v>
      </c>
      <c r="T84" s="87" t="s">
        <v>281</v>
      </c>
      <c r="U84" s="87">
        <v>39130</v>
      </c>
      <c r="V84" s="87">
        <f t="shared" si="39"/>
        <v>1694853</v>
      </c>
      <c r="W84" s="87">
        <f t="shared" si="40"/>
        <v>26775</v>
      </c>
      <c r="X84" s="87">
        <f t="shared" si="41"/>
        <v>26775</v>
      </c>
      <c r="Y84" s="87">
        <v>0</v>
      </c>
      <c r="Z84" s="87">
        <v>0</v>
      </c>
      <c r="AA84" s="87">
        <v>26775</v>
      </c>
      <c r="AB84" s="87">
        <v>0</v>
      </c>
      <c r="AC84" s="87" t="s">
        <v>281</v>
      </c>
      <c r="AD84" s="87">
        <f t="shared" si="42"/>
        <v>373356</v>
      </c>
      <c r="AE84" s="87">
        <v>80147</v>
      </c>
      <c r="AF84" s="88">
        <f t="shared" si="43"/>
        <v>147752</v>
      </c>
      <c r="AG84" s="87">
        <v>0</v>
      </c>
      <c r="AH84" s="87">
        <v>147376</v>
      </c>
      <c r="AI84" s="87">
        <v>376</v>
      </c>
      <c r="AJ84" s="87">
        <v>0</v>
      </c>
      <c r="AK84" s="87">
        <v>88352</v>
      </c>
      <c r="AL84" s="87">
        <v>57105</v>
      </c>
      <c r="AM84" s="87" t="s">
        <v>281</v>
      </c>
      <c r="AN84" s="87">
        <v>0</v>
      </c>
      <c r="AO84" s="87">
        <f t="shared" si="44"/>
        <v>400131</v>
      </c>
      <c r="AP84" s="87">
        <f t="shared" si="45"/>
        <v>33802</v>
      </c>
      <c r="AQ84" s="87">
        <f t="shared" si="45"/>
        <v>26775</v>
      </c>
      <c r="AR84" s="87">
        <f t="shared" si="45"/>
        <v>0</v>
      </c>
      <c r="AS84" s="87">
        <f t="shared" si="45"/>
        <v>0</v>
      </c>
      <c r="AT84" s="87">
        <f t="shared" si="46"/>
        <v>26775</v>
      </c>
      <c r="AU84" s="87">
        <f t="shared" si="47"/>
        <v>7027</v>
      </c>
      <c r="AV84" s="88" t="s">
        <v>198</v>
      </c>
      <c r="AW84" s="87">
        <f t="shared" si="26"/>
        <v>2022052</v>
      </c>
      <c r="AX84" s="87">
        <f t="shared" si="27"/>
        <v>458982</v>
      </c>
      <c r="AY84" s="87">
        <f t="shared" si="28"/>
        <v>1140865</v>
      </c>
      <c r="AZ84" s="87">
        <f t="shared" si="29"/>
        <v>0</v>
      </c>
      <c r="BA84" s="87">
        <f t="shared" si="30"/>
        <v>1130084</v>
      </c>
      <c r="BB84" s="87">
        <f t="shared" si="31"/>
        <v>10781</v>
      </c>
      <c r="BC84" s="87">
        <f t="shared" si="32"/>
        <v>0</v>
      </c>
      <c r="BD84" s="87">
        <f t="shared" si="33"/>
        <v>324538</v>
      </c>
      <c r="BE84" s="87">
        <f t="shared" si="34"/>
        <v>97667</v>
      </c>
      <c r="BF84" s="88" t="s">
        <v>198</v>
      </c>
      <c r="BG84" s="87">
        <f t="shared" si="24"/>
        <v>39130</v>
      </c>
      <c r="BH84" s="87">
        <f t="shared" si="25"/>
        <v>2094984</v>
      </c>
    </row>
    <row r="85" spans="1:60" ht="13.5">
      <c r="A85" s="17" t="s">
        <v>9</v>
      </c>
      <c r="B85" s="78" t="s">
        <v>161</v>
      </c>
      <c r="C85" s="79" t="s">
        <v>162</v>
      </c>
      <c r="D85" s="87">
        <f t="shared" si="35"/>
        <v>1731576</v>
      </c>
      <c r="E85" s="87">
        <f t="shared" si="36"/>
        <v>1731576</v>
      </c>
      <c r="F85" s="87">
        <v>1665149</v>
      </c>
      <c r="G85" s="87">
        <v>0</v>
      </c>
      <c r="H85" s="87">
        <v>66427</v>
      </c>
      <c r="I85" s="87">
        <v>0</v>
      </c>
      <c r="J85" s="87" t="s">
        <v>281</v>
      </c>
      <c r="K85" s="87">
        <f t="shared" si="37"/>
        <v>0</v>
      </c>
      <c r="L85" s="87">
        <v>0</v>
      </c>
      <c r="M85" s="88">
        <f t="shared" si="38"/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 t="s">
        <v>281</v>
      </c>
      <c r="U85" s="87">
        <v>860</v>
      </c>
      <c r="V85" s="87">
        <f t="shared" si="39"/>
        <v>1732436</v>
      </c>
      <c r="W85" s="87">
        <f t="shared" si="40"/>
        <v>0</v>
      </c>
      <c r="X85" s="87">
        <f t="shared" si="41"/>
        <v>0</v>
      </c>
      <c r="Y85" s="87">
        <v>0</v>
      </c>
      <c r="Z85" s="87">
        <v>0</v>
      </c>
      <c r="AA85" s="87">
        <v>0</v>
      </c>
      <c r="AB85" s="87">
        <v>0</v>
      </c>
      <c r="AC85" s="87" t="s">
        <v>281</v>
      </c>
      <c r="AD85" s="87">
        <f t="shared" si="42"/>
        <v>47047</v>
      </c>
      <c r="AE85" s="87">
        <v>25715</v>
      </c>
      <c r="AF85" s="88">
        <f t="shared" si="43"/>
        <v>21332</v>
      </c>
      <c r="AG85" s="87">
        <v>0</v>
      </c>
      <c r="AH85" s="87">
        <v>21332</v>
      </c>
      <c r="AI85" s="87">
        <v>0</v>
      </c>
      <c r="AJ85" s="87">
        <v>0</v>
      </c>
      <c r="AK85" s="87">
        <v>0</v>
      </c>
      <c r="AL85" s="87">
        <v>0</v>
      </c>
      <c r="AM85" s="87" t="s">
        <v>281</v>
      </c>
      <c r="AN85" s="87">
        <v>51687</v>
      </c>
      <c r="AO85" s="87">
        <f t="shared" si="44"/>
        <v>98734</v>
      </c>
      <c r="AP85" s="87">
        <f t="shared" si="45"/>
        <v>1731576</v>
      </c>
      <c r="AQ85" s="87">
        <f t="shared" si="45"/>
        <v>1731576</v>
      </c>
      <c r="AR85" s="87">
        <f t="shared" si="45"/>
        <v>1665149</v>
      </c>
      <c r="AS85" s="87">
        <f t="shared" si="45"/>
        <v>0</v>
      </c>
      <c r="AT85" s="87">
        <f t="shared" si="46"/>
        <v>66427</v>
      </c>
      <c r="AU85" s="87">
        <f t="shared" si="47"/>
        <v>0</v>
      </c>
      <c r="AV85" s="88" t="s">
        <v>198</v>
      </c>
      <c r="AW85" s="87">
        <f t="shared" si="26"/>
        <v>47047</v>
      </c>
      <c r="AX85" s="87">
        <f t="shared" si="27"/>
        <v>25715</v>
      </c>
      <c r="AY85" s="87">
        <f t="shared" si="28"/>
        <v>21332</v>
      </c>
      <c r="AZ85" s="87">
        <f t="shared" si="29"/>
        <v>0</v>
      </c>
      <c r="BA85" s="87">
        <f t="shared" si="30"/>
        <v>21332</v>
      </c>
      <c r="BB85" s="87">
        <f t="shared" si="31"/>
        <v>0</v>
      </c>
      <c r="BC85" s="87">
        <f t="shared" si="32"/>
        <v>0</v>
      </c>
      <c r="BD85" s="87">
        <f t="shared" si="33"/>
        <v>0</v>
      </c>
      <c r="BE85" s="87">
        <f t="shared" si="34"/>
        <v>0</v>
      </c>
      <c r="BF85" s="88" t="s">
        <v>198</v>
      </c>
      <c r="BG85" s="87">
        <f t="shared" si="24"/>
        <v>52547</v>
      </c>
      <c r="BH85" s="87">
        <f t="shared" si="25"/>
        <v>1831170</v>
      </c>
    </row>
    <row r="86" spans="1:60" ht="13.5">
      <c r="A86" s="17" t="s">
        <v>9</v>
      </c>
      <c r="B86" s="78" t="s">
        <v>163</v>
      </c>
      <c r="C86" s="79" t="s">
        <v>164</v>
      </c>
      <c r="D86" s="87">
        <f t="shared" si="35"/>
        <v>0</v>
      </c>
      <c r="E86" s="87">
        <f t="shared" si="36"/>
        <v>0</v>
      </c>
      <c r="F86" s="87">
        <v>0</v>
      </c>
      <c r="G86" s="87">
        <v>0</v>
      </c>
      <c r="H86" s="87">
        <v>0</v>
      </c>
      <c r="I86" s="87">
        <v>0</v>
      </c>
      <c r="J86" s="87" t="s">
        <v>281</v>
      </c>
      <c r="K86" s="87">
        <f t="shared" si="37"/>
        <v>174746</v>
      </c>
      <c r="L86" s="87">
        <v>72073</v>
      </c>
      <c r="M86" s="88">
        <f t="shared" si="38"/>
        <v>78981</v>
      </c>
      <c r="N86" s="87">
        <v>0</v>
      </c>
      <c r="O86" s="87">
        <v>76924</v>
      </c>
      <c r="P86" s="87">
        <v>2057</v>
      </c>
      <c r="Q86" s="87">
        <v>0</v>
      </c>
      <c r="R86" s="87">
        <v>11566</v>
      </c>
      <c r="S86" s="87">
        <v>12126</v>
      </c>
      <c r="T86" s="87" t="s">
        <v>281</v>
      </c>
      <c r="U86" s="87">
        <v>0</v>
      </c>
      <c r="V86" s="87">
        <f t="shared" si="39"/>
        <v>174746</v>
      </c>
      <c r="W86" s="87">
        <f t="shared" si="40"/>
        <v>44993</v>
      </c>
      <c r="X86" s="87">
        <f t="shared" si="41"/>
        <v>44993</v>
      </c>
      <c r="Y86" s="87">
        <v>44993</v>
      </c>
      <c r="Z86" s="87">
        <v>0</v>
      </c>
      <c r="AA86" s="87">
        <v>0</v>
      </c>
      <c r="AB86" s="87">
        <v>0</v>
      </c>
      <c r="AC86" s="87" t="s">
        <v>281</v>
      </c>
      <c r="AD86" s="87">
        <f t="shared" si="42"/>
        <v>166604</v>
      </c>
      <c r="AE86" s="87">
        <v>47426</v>
      </c>
      <c r="AF86" s="88">
        <f t="shared" si="43"/>
        <v>104826</v>
      </c>
      <c r="AG86" s="87">
        <v>0</v>
      </c>
      <c r="AH86" s="87">
        <v>104755</v>
      </c>
      <c r="AI86" s="87">
        <v>71</v>
      </c>
      <c r="AJ86" s="87">
        <v>0</v>
      </c>
      <c r="AK86" s="87">
        <v>11945</v>
      </c>
      <c r="AL86" s="87">
        <v>2407</v>
      </c>
      <c r="AM86" s="87" t="s">
        <v>281</v>
      </c>
      <c r="AN86" s="87">
        <v>0</v>
      </c>
      <c r="AO86" s="87">
        <f t="shared" si="44"/>
        <v>211597</v>
      </c>
      <c r="AP86" s="87">
        <f aca="true" t="shared" si="48" ref="AP86:AP105">D86+W86</f>
        <v>44993</v>
      </c>
      <c r="AQ86" s="87">
        <f aca="true" t="shared" si="49" ref="AQ86:AQ105">E86+X86</f>
        <v>44993</v>
      </c>
      <c r="AR86" s="87">
        <f aca="true" t="shared" si="50" ref="AR86:AR105">F86+Y86</f>
        <v>44993</v>
      </c>
      <c r="AS86" s="87">
        <f aca="true" t="shared" si="51" ref="AS86:AS105">G86+Z86</f>
        <v>0</v>
      </c>
      <c r="AT86" s="87">
        <f t="shared" si="46"/>
        <v>0</v>
      </c>
      <c r="AU86" s="87">
        <f t="shared" si="47"/>
        <v>0</v>
      </c>
      <c r="AV86" s="88" t="s">
        <v>198</v>
      </c>
      <c r="AW86" s="87">
        <f t="shared" si="26"/>
        <v>341350</v>
      </c>
      <c r="AX86" s="87">
        <f t="shared" si="27"/>
        <v>119499</v>
      </c>
      <c r="AY86" s="87">
        <f t="shared" si="28"/>
        <v>183807</v>
      </c>
      <c r="AZ86" s="87">
        <f t="shared" si="29"/>
        <v>0</v>
      </c>
      <c r="BA86" s="87">
        <f t="shared" si="30"/>
        <v>181679</v>
      </c>
      <c r="BB86" s="87">
        <f t="shared" si="31"/>
        <v>2128</v>
      </c>
      <c r="BC86" s="87">
        <f t="shared" si="32"/>
        <v>0</v>
      </c>
      <c r="BD86" s="87">
        <f t="shared" si="33"/>
        <v>23511</v>
      </c>
      <c r="BE86" s="87">
        <f t="shared" si="34"/>
        <v>14533</v>
      </c>
      <c r="BF86" s="88" t="s">
        <v>198</v>
      </c>
      <c r="BG86" s="87">
        <f aca="true" t="shared" si="52" ref="BG86:BG105">U86+AN86</f>
        <v>0</v>
      </c>
      <c r="BH86" s="87">
        <f aca="true" t="shared" si="53" ref="BH86:BH105">V86+AO86</f>
        <v>386343</v>
      </c>
    </row>
    <row r="87" spans="1:60" ht="13.5">
      <c r="A87" s="17" t="s">
        <v>9</v>
      </c>
      <c r="B87" s="78" t="s">
        <v>165</v>
      </c>
      <c r="C87" s="79" t="s">
        <v>166</v>
      </c>
      <c r="D87" s="87">
        <f t="shared" si="35"/>
        <v>77784</v>
      </c>
      <c r="E87" s="87">
        <f t="shared" si="36"/>
        <v>77784</v>
      </c>
      <c r="F87" s="87">
        <v>70497</v>
      </c>
      <c r="G87" s="87">
        <v>7287</v>
      </c>
      <c r="H87" s="87">
        <v>0</v>
      </c>
      <c r="I87" s="87">
        <v>0</v>
      </c>
      <c r="J87" s="87" t="s">
        <v>281</v>
      </c>
      <c r="K87" s="87">
        <f t="shared" si="37"/>
        <v>355345</v>
      </c>
      <c r="L87" s="87">
        <v>117418</v>
      </c>
      <c r="M87" s="88">
        <f t="shared" si="38"/>
        <v>83587</v>
      </c>
      <c r="N87" s="87">
        <v>3971</v>
      </c>
      <c r="O87" s="87">
        <v>69073</v>
      </c>
      <c r="P87" s="87">
        <v>10543</v>
      </c>
      <c r="Q87" s="87">
        <v>15185</v>
      </c>
      <c r="R87" s="87">
        <v>139155</v>
      </c>
      <c r="S87" s="87">
        <v>0</v>
      </c>
      <c r="T87" s="87" t="s">
        <v>281</v>
      </c>
      <c r="U87" s="87">
        <v>0</v>
      </c>
      <c r="V87" s="87">
        <f t="shared" si="39"/>
        <v>433129</v>
      </c>
      <c r="W87" s="87">
        <f t="shared" si="40"/>
        <v>16907</v>
      </c>
      <c r="X87" s="87">
        <f t="shared" si="41"/>
        <v>16907</v>
      </c>
      <c r="Y87" s="87">
        <v>16907</v>
      </c>
      <c r="Z87" s="87">
        <v>0</v>
      </c>
      <c r="AA87" s="87">
        <v>0</v>
      </c>
      <c r="AB87" s="87">
        <v>0</v>
      </c>
      <c r="AC87" s="87" t="s">
        <v>281</v>
      </c>
      <c r="AD87" s="87">
        <f t="shared" si="42"/>
        <v>51486</v>
      </c>
      <c r="AE87" s="87">
        <v>27628</v>
      </c>
      <c r="AF87" s="88">
        <f t="shared" si="43"/>
        <v>22087</v>
      </c>
      <c r="AG87" s="87">
        <v>0</v>
      </c>
      <c r="AH87" s="87">
        <v>22087</v>
      </c>
      <c r="AI87" s="87">
        <v>0</v>
      </c>
      <c r="AJ87" s="87">
        <v>0</v>
      </c>
      <c r="AK87" s="87">
        <v>1771</v>
      </c>
      <c r="AL87" s="87">
        <v>0</v>
      </c>
      <c r="AM87" s="87" t="s">
        <v>281</v>
      </c>
      <c r="AN87" s="87">
        <v>0</v>
      </c>
      <c r="AO87" s="87">
        <f t="shared" si="44"/>
        <v>68393</v>
      </c>
      <c r="AP87" s="87">
        <f t="shared" si="48"/>
        <v>94691</v>
      </c>
      <c r="AQ87" s="87">
        <f t="shared" si="49"/>
        <v>94691</v>
      </c>
      <c r="AR87" s="87">
        <f t="shared" si="50"/>
        <v>87404</v>
      </c>
      <c r="AS87" s="87">
        <f t="shared" si="51"/>
        <v>7287</v>
      </c>
      <c r="AT87" s="87">
        <f t="shared" si="46"/>
        <v>0</v>
      </c>
      <c r="AU87" s="87">
        <f t="shared" si="47"/>
        <v>0</v>
      </c>
      <c r="AV87" s="88" t="s">
        <v>198</v>
      </c>
      <c r="AW87" s="87">
        <f t="shared" si="26"/>
        <v>406831</v>
      </c>
      <c r="AX87" s="87">
        <f t="shared" si="27"/>
        <v>145046</v>
      </c>
      <c r="AY87" s="87">
        <f t="shared" si="28"/>
        <v>105674</v>
      </c>
      <c r="AZ87" s="87">
        <f t="shared" si="29"/>
        <v>3971</v>
      </c>
      <c r="BA87" s="87">
        <f t="shared" si="30"/>
        <v>91160</v>
      </c>
      <c r="BB87" s="87">
        <f t="shared" si="31"/>
        <v>10543</v>
      </c>
      <c r="BC87" s="87">
        <f t="shared" si="32"/>
        <v>15185</v>
      </c>
      <c r="BD87" s="87">
        <f t="shared" si="33"/>
        <v>140926</v>
      </c>
      <c r="BE87" s="87">
        <f t="shared" si="34"/>
        <v>0</v>
      </c>
      <c r="BF87" s="88" t="s">
        <v>198</v>
      </c>
      <c r="BG87" s="87">
        <f t="shared" si="52"/>
        <v>0</v>
      </c>
      <c r="BH87" s="87">
        <f t="shared" si="53"/>
        <v>501522</v>
      </c>
    </row>
    <row r="88" spans="1:60" ht="13.5">
      <c r="A88" s="17" t="s">
        <v>9</v>
      </c>
      <c r="B88" s="78" t="s">
        <v>167</v>
      </c>
      <c r="C88" s="79" t="s">
        <v>168</v>
      </c>
      <c r="D88" s="87">
        <f t="shared" si="35"/>
        <v>0</v>
      </c>
      <c r="E88" s="87">
        <f t="shared" si="36"/>
        <v>0</v>
      </c>
      <c r="F88" s="87">
        <v>0</v>
      </c>
      <c r="G88" s="87">
        <v>0</v>
      </c>
      <c r="H88" s="87">
        <v>0</v>
      </c>
      <c r="I88" s="87">
        <v>0</v>
      </c>
      <c r="J88" s="87" t="s">
        <v>281</v>
      </c>
      <c r="K88" s="87">
        <f t="shared" si="37"/>
        <v>0</v>
      </c>
      <c r="L88" s="87">
        <v>0</v>
      </c>
      <c r="M88" s="88">
        <f t="shared" si="38"/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 t="s">
        <v>281</v>
      </c>
      <c r="U88" s="87">
        <v>0</v>
      </c>
      <c r="V88" s="87">
        <f t="shared" si="39"/>
        <v>0</v>
      </c>
      <c r="W88" s="87">
        <f t="shared" si="40"/>
        <v>25908</v>
      </c>
      <c r="X88" s="87">
        <f t="shared" si="41"/>
        <v>12075</v>
      </c>
      <c r="Y88" s="87">
        <v>12075</v>
      </c>
      <c r="Z88" s="87">
        <v>0</v>
      </c>
      <c r="AA88" s="87">
        <v>0</v>
      </c>
      <c r="AB88" s="87">
        <v>13833</v>
      </c>
      <c r="AC88" s="87" t="s">
        <v>281</v>
      </c>
      <c r="AD88" s="87">
        <f t="shared" si="42"/>
        <v>99669</v>
      </c>
      <c r="AE88" s="87">
        <v>39376</v>
      </c>
      <c r="AF88" s="88">
        <f t="shared" si="43"/>
        <v>47499</v>
      </c>
      <c r="AG88" s="87">
        <v>0</v>
      </c>
      <c r="AH88" s="87">
        <v>47499</v>
      </c>
      <c r="AI88" s="87">
        <v>0</v>
      </c>
      <c r="AJ88" s="87">
        <v>0</v>
      </c>
      <c r="AK88" s="87">
        <v>0</v>
      </c>
      <c r="AL88" s="87">
        <v>12794</v>
      </c>
      <c r="AM88" s="87" t="s">
        <v>281</v>
      </c>
      <c r="AN88" s="87">
        <v>0</v>
      </c>
      <c r="AO88" s="87">
        <f t="shared" si="44"/>
        <v>125577</v>
      </c>
      <c r="AP88" s="87">
        <f t="shared" si="48"/>
        <v>25908</v>
      </c>
      <c r="AQ88" s="87">
        <f t="shared" si="49"/>
        <v>12075</v>
      </c>
      <c r="AR88" s="87">
        <f t="shared" si="50"/>
        <v>12075</v>
      </c>
      <c r="AS88" s="87">
        <f t="shared" si="51"/>
        <v>0</v>
      </c>
      <c r="AT88" s="87">
        <f t="shared" si="46"/>
        <v>0</v>
      </c>
      <c r="AU88" s="87">
        <f t="shared" si="47"/>
        <v>13833</v>
      </c>
      <c r="AV88" s="88" t="s">
        <v>198</v>
      </c>
      <c r="AW88" s="87">
        <f t="shared" si="26"/>
        <v>99669</v>
      </c>
      <c r="AX88" s="87">
        <f t="shared" si="27"/>
        <v>39376</v>
      </c>
      <c r="AY88" s="87">
        <f t="shared" si="28"/>
        <v>47499</v>
      </c>
      <c r="AZ88" s="87">
        <f t="shared" si="29"/>
        <v>0</v>
      </c>
      <c r="BA88" s="87">
        <f t="shared" si="30"/>
        <v>47499</v>
      </c>
      <c r="BB88" s="87">
        <f t="shared" si="31"/>
        <v>0</v>
      </c>
      <c r="BC88" s="87">
        <f t="shared" si="32"/>
        <v>0</v>
      </c>
      <c r="BD88" s="87">
        <f t="shared" si="33"/>
        <v>0</v>
      </c>
      <c r="BE88" s="87">
        <f t="shared" si="34"/>
        <v>12794</v>
      </c>
      <c r="BF88" s="88" t="s">
        <v>198</v>
      </c>
      <c r="BG88" s="87">
        <f t="shared" si="52"/>
        <v>0</v>
      </c>
      <c r="BH88" s="87">
        <f t="shared" si="53"/>
        <v>125577</v>
      </c>
    </row>
    <row r="89" spans="1:60" ht="13.5">
      <c r="A89" s="17" t="s">
        <v>9</v>
      </c>
      <c r="B89" s="78" t="s">
        <v>169</v>
      </c>
      <c r="C89" s="79" t="s">
        <v>170</v>
      </c>
      <c r="D89" s="87">
        <f t="shared" si="35"/>
        <v>0</v>
      </c>
      <c r="E89" s="87">
        <f t="shared" si="36"/>
        <v>0</v>
      </c>
      <c r="F89" s="87">
        <v>0</v>
      </c>
      <c r="G89" s="87">
        <v>0</v>
      </c>
      <c r="H89" s="87">
        <v>0</v>
      </c>
      <c r="I89" s="87">
        <v>0</v>
      </c>
      <c r="J89" s="87" t="s">
        <v>281</v>
      </c>
      <c r="K89" s="87">
        <f t="shared" si="37"/>
        <v>0</v>
      </c>
      <c r="L89" s="87">
        <v>0</v>
      </c>
      <c r="M89" s="88">
        <f t="shared" si="38"/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 t="s">
        <v>281</v>
      </c>
      <c r="U89" s="87">
        <v>0</v>
      </c>
      <c r="V89" s="87">
        <f t="shared" si="39"/>
        <v>0</v>
      </c>
      <c r="W89" s="87">
        <f t="shared" si="40"/>
        <v>312965</v>
      </c>
      <c r="X89" s="87">
        <f t="shared" si="41"/>
        <v>312965</v>
      </c>
      <c r="Y89" s="87">
        <v>312965</v>
      </c>
      <c r="Z89" s="87">
        <v>0</v>
      </c>
      <c r="AA89" s="87">
        <v>0</v>
      </c>
      <c r="AB89" s="87">
        <v>0</v>
      </c>
      <c r="AC89" s="87" t="s">
        <v>281</v>
      </c>
      <c r="AD89" s="87">
        <f t="shared" si="42"/>
        <v>39803</v>
      </c>
      <c r="AE89" s="87">
        <v>19263</v>
      </c>
      <c r="AF89" s="88">
        <f t="shared" si="43"/>
        <v>18662</v>
      </c>
      <c r="AG89" s="87">
        <v>0</v>
      </c>
      <c r="AH89" s="87">
        <v>18662</v>
      </c>
      <c r="AI89" s="87">
        <v>0</v>
      </c>
      <c r="AJ89" s="87">
        <v>0</v>
      </c>
      <c r="AK89" s="87">
        <v>232</v>
      </c>
      <c r="AL89" s="87">
        <v>1646</v>
      </c>
      <c r="AM89" s="87" t="s">
        <v>281</v>
      </c>
      <c r="AN89" s="87">
        <v>3857</v>
      </c>
      <c r="AO89" s="87">
        <f t="shared" si="44"/>
        <v>356625</v>
      </c>
      <c r="AP89" s="87">
        <f t="shared" si="48"/>
        <v>312965</v>
      </c>
      <c r="AQ89" s="87">
        <f t="shared" si="49"/>
        <v>312965</v>
      </c>
      <c r="AR89" s="87">
        <f t="shared" si="50"/>
        <v>312965</v>
      </c>
      <c r="AS89" s="87">
        <f t="shared" si="51"/>
        <v>0</v>
      </c>
      <c r="AT89" s="87">
        <f t="shared" si="46"/>
        <v>0</v>
      </c>
      <c r="AU89" s="87">
        <f t="shared" si="47"/>
        <v>0</v>
      </c>
      <c r="AV89" s="88" t="s">
        <v>198</v>
      </c>
      <c r="AW89" s="87">
        <f t="shared" si="26"/>
        <v>39803</v>
      </c>
      <c r="AX89" s="87">
        <f t="shared" si="27"/>
        <v>19263</v>
      </c>
      <c r="AY89" s="87">
        <f t="shared" si="28"/>
        <v>18662</v>
      </c>
      <c r="AZ89" s="87">
        <f t="shared" si="29"/>
        <v>0</v>
      </c>
      <c r="BA89" s="87">
        <f t="shared" si="30"/>
        <v>18662</v>
      </c>
      <c r="BB89" s="87">
        <f t="shared" si="31"/>
        <v>0</v>
      </c>
      <c r="BC89" s="87">
        <f t="shared" si="32"/>
        <v>0</v>
      </c>
      <c r="BD89" s="87">
        <f t="shared" si="33"/>
        <v>232</v>
      </c>
      <c r="BE89" s="87">
        <f t="shared" si="34"/>
        <v>1646</v>
      </c>
      <c r="BF89" s="88" t="s">
        <v>198</v>
      </c>
      <c r="BG89" s="87">
        <f t="shared" si="52"/>
        <v>3857</v>
      </c>
      <c r="BH89" s="87">
        <f t="shared" si="53"/>
        <v>356625</v>
      </c>
    </row>
    <row r="90" spans="1:60" ht="13.5">
      <c r="A90" s="17" t="s">
        <v>9</v>
      </c>
      <c r="B90" s="78" t="s">
        <v>171</v>
      </c>
      <c r="C90" s="79" t="s">
        <v>172</v>
      </c>
      <c r="D90" s="87">
        <f t="shared" si="35"/>
        <v>0</v>
      </c>
      <c r="E90" s="87">
        <f t="shared" si="36"/>
        <v>0</v>
      </c>
      <c r="F90" s="87">
        <v>0</v>
      </c>
      <c r="G90" s="87">
        <v>0</v>
      </c>
      <c r="H90" s="87">
        <v>0</v>
      </c>
      <c r="I90" s="87">
        <v>0</v>
      </c>
      <c r="J90" s="87" t="s">
        <v>281</v>
      </c>
      <c r="K90" s="87">
        <f t="shared" si="37"/>
        <v>0</v>
      </c>
      <c r="L90" s="87">
        <v>0</v>
      </c>
      <c r="M90" s="88">
        <f t="shared" si="38"/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 t="s">
        <v>281</v>
      </c>
      <c r="U90" s="87">
        <v>0</v>
      </c>
      <c r="V90" s="87">
        <f t="shared" si="39"/>
        <v>0</v>
      </c>
      <c r="W90" s="87">
        <f t="shared" si="40"/>
        <v>0</v>
      </c>
      <c r="X90" s="87">
        <f t="shared" si="41"/>
        <v>0</v>
      </c>
      <c r="Y90" s="87">
        <v>0</v>
      </c>
      <c r="Z90" s="87">
        <v>0</v>
      </c>
      <c r="AA90" s="87">
        <v>0</v>
      </c>
      <c r="AB90" s="87">
        <v>0</v>
      </c>
      <c r="AC90" s="87" t="s">
        <v>281</v>
      </c>
      <c r="AD90" s="87">
        <f t="shared" si="42"/>
        <v>134455</v>
      </c>
      <c r="AE90" s="87">
        <v>12487</v>
      </c>
      <c r="AF90" s="88">
        <f t="shared" si="43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121590</v>
      </c>
      <c r="AL90" s="87">
        <v>378</v>
      </c>
      <c r="AM90" s="87" t="s">
        <v>281</v>
      </c>
      <c r="AN90" s="87">
        <v>0</v>
      </c>
      <c r="AO90" s="87">
        <f t="shared" si="44"/>
        <v>134455</v>
      </c>
      <c r="AP90" s="87">
        <f t="shared" si="48"/>
        <v>0</v>
      </c>
      <c r="AQ90" s="87">
        <f t="shared" si="49"/>
        <v>0</v>
      </c>
      <c r="AR90" s="87">
        <f t="shared" si="50"/>
        <v>0</v>
      </c>
      <c r="AS90" s="87">
        <f t="shared" si="51"/>
        <v>0</v>
      </c>
      <c r="AT90" s="87">
        <f t="shared" si="46"/>
        <v>0</v>
      </c>
      <c r="AU90" s="87">
        <f t="shared" si="47"/>
        <v>0</v>
      </c>
      <c r="AV90" s="88" t="s">
        <v>198</v>
      </c>
      <c r="AW90" s="87">
        <f t="shared" si="26"/>
        <v>134455</v>
      </c>
      <c r="AX90" s="87">
        <f t="shared" si="27"/>
        <v>12487</v>
      </c>
      <c r="AY90" s="87">
        <f t="shared" si="28"/>
        <v>0</v>
      </c>
      <c r="AZ90" s="87">
        <f t="shared" si="29"/>
        <v>0</v>
      </c>
      <c r="BA90" s="87">
        <f t="shared" si="30"/>
        <v>0</v>
      </c>
      <c r="BB90" s="87">
        <f t="shared" si="31"/>
        <v>0</v>
      </c>
      <c r="BC90" s="87">
        <f t="shared" si="32"/>
        <v>0</v>
      </c>
      <c r="BD90" s="87">
        <f t="shared" si="33"/>
        <v>121590</v>
      </c>
      <c r="BE90" s="87">
        <f t="shared" si="34"/>
        <v>378</v>
      </c>
      <c r="BF90" s="88" t="s">
        <v>198</v>
      </c>
      <c r="BG90" s="87">
        <f t="shared" si="52"/>
        <v>0</v>
      </c>
      <c r="BH90" s="87">
        <f t="shared" si="53"/>
        <v>134455</v>
      </c>
    </row>
    <row r="91" spans="1:60" ht="13.5">
      <c r="A91" s="17" t="s">
        <v>9</v>
      </c>
      <c r="B91" s="78" t="s">
        <v>173</v>
      </c>
      <c r="C91" s="79" t="s">
        <v>174</v>
      </c>
      <c r="D91" s="87">
        <f t="shared" si="35"/>
        <v>79490</v>
      </c>
      <c r="E91" s="87">
        <f t="shared" si="36"/>
        <v>79490</v>
      </c>
      <c r="F91" s="87">
        <v>79490</v>
      </c>
      <c r="G91" s="87">
        <v>0</v>
      </c>
      <c r="H91" s="87">
        <v>0</v>
      </c>
      <c r="I91" s="87">
        <v>0</v>
      </c>
      <c r="J91" s="87" t="s">
        <v>281</v>
      </c>
      <c r="K91" s="87">
        <f t="shared" si="37"/>
        <v>593047</v>
      </c>
      <c r="L91" s="87">
        <v>245691</v>
      </c>
      <c r="M91" s="88">
        <f t="shared" si="38"/>
        <v>243688</v>
      </c>
      <c r="N91" s="87">
        <v>0</v>
      </c>
      <c r="O91" s="87">
        <v>243688</v>
      </c>
      <c r="P91" s="87">
        <v>0</v>
      </c>
      <c r="Q91" s="87">
        <v>10815</v>
      </c>
      <c r="R91" s="87">
        <v>84667</v>
      </c>
      <c r="S91" s="87">
        <v>8186</v>
      </c>
      <c r="T91" s="87" t="s">
        <v>281</v>
      </c>
      <c r="U91" s="87">
        <v>0</v>
      </c>
      <c r="V91" s="87">
        <f t="shared" si="39"/>
        <v>672537</v>
      </c>
      <c r="W91" s="87">
        <f t="shared" si="40"/>
        <v>12180</v>
      </c>
      <c r="X91" s="87">
        <f t="shared" si="41"/>
        <v>12180</v>
      </c>
      <c r="Y91" s="87">
        <v>12180</v>
      </c>
      <c r="Z91" s="87">
        <v>0</v>
      </c>
      <c r="AA91" s="87">
        <v>0</v>
      </c>
      <c r="AB91" s="87">
        <v>0</v>
      </c>
      <c r="AC91" s="87" t="s">
        <v>281</v>
      </c>
      <c r="AD91" s="87">
        <f t="shared" si="42"/>
        <v>210994</v>
      </c>
      <c r="AE91" s="87">
        <v>74795</v>
      </c>
      <c r="AF91" s="88">
        <f t="shared" si="43"/>
        <v>120054</v>
      </c>
      <c r="AG91" s="87">
        <v>0</v>
      </c>
      <c r="AH91" s="87">
        <v>120054</v>
      </c>
      <c r="AI91" s="87">
        <v>0</v>
      </c>
      <c r="AJ91" s="87">
        <v>0</v>
      </c>
      <c r="AK91" s="87">
        <v>11855</v>
      </c>
      <c r="AL91" s="87">
        <v>4290</v>
      </c>
      <c r="AM91" s="87" t="s">
        <v>281</v>
      </c>
      <c r="AN91" s="87">
        <v>0</v>
      </c>
      <c r="AO91" s="87">
        <f t="shared" si="44"/>
        <v>223174</v>
      </c>
      <c r="AP91" s="87">
        <f t="shared" si="48"/>
        <v>91670</v>
      </c>
      <c r="AQ91" s="87">
        <f t="shared" si="49"/>
        <v>91670</v>
      </c>
      <c r="AR91" s="87">
        <f t="shared" si="50"/>
        <v>91670</v>
      </c>
      <c r="AS91" s="87">
        <f t="shared" si="51"/>
        <v>0</v>
      </c>
      <c r="AT91" s="87">
        <f t="shared" si="46"/>
        <v>0</v>
      </c>
      <c r="AU91" s="87">
        <f t="shared" si="47"/>
        <v>0</v>
      </c>
      <c r="AV91" s="88" t="s">
        <v>198</v>
      </c>
      <c r="AW91" s="87">
        <f t="shared" si="26"/>
        <v>804041</v>
      </c>
      <c r="AX91" s="87">
        <f t="shared" si="27"/>
        <v>320486</v>
      </c>
      <c r="AY91" s="87">
        <f t="shared" si="28"/>
        <v>363742</v>
      </c>
      <c r="AZ91" s="87">
        <f t="shared" si="29"/>
        <v>0</v>
      </c>
      <c r="BA91" s="87">
        <f t="shared" si="30"/>
        <v>363742</v>
      </c>
      <c r="BB91" s="87">
        <f t="shared" si="31"/>
        <v>0</v>
      </c>
      <c r="BC91" s="87">
        <f t="shared" si="32"/>
        <v>10815</v>
      </c>
      <c r="BD91" s="87">
        <f t="shared" si="33"/>
        <v>96522</v>
      </c>
      <c r="BE91" s="87">
        <f t="shared" si="34"/>
        <v>12476</v>
      </c>
      <c r="BF91" s="88" t="s">
        <v>198</v>
      </c>
      <c r="BG91" s="87">
        <f t="shared" si="52"/>
        <v>0</v>
      </c>
      <c r="BH91" s="87">
        <f t="shared" si="53"/>
        <v>895711</v>
      </c>
    </row>
    <row r="92" spans="1:60" ht="13.5">
      <c r="A92" s="17" t="s">
        <v>9</v>
      </c>
      <c r="B92" s="78" t="s">
        <v>175</v>
      </c>
      <c r="C92" s="79" t="s">
        <v>176</v>
      </c>
      <c r="D92" s="87">
        <f t="shared" si="35"/>
        <v>0</v>
      </c>
      <c r="E92" s="87">
        <f t="shared" si="36"/>
        <v>0</v>
      </c>
      <c r="F92" s="87">
        <v>0</v>
      </c>
      <c r="G92" s="87">
        <v>0</v>
      </c>
      <c r="H92" s="87">
        <v>0</v>
      </c>
      <c r="I92" s="87">
        <v>0</v>
      </c>
      <c r="J92" s="87" t="s">
        <v>281</v>
      </c>
      <c r="K92" s="87">
        <f t="shared" si="37"/>
        <v>0</v>
      </c>
      <c r="L92" s="87">
        <v>0</v>
      </c>
      <c r="M92" s="88">
        <f t="shared" si="38"/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 t="s">
        <v>281</v>
      </c>
      <c r="U92" s="87">
        <v>0</v>
      </c>
      <c r="V92" s="87">
        <f t="shared" si="39"/>
        <v>0</v>
      </c>
      <c r="W92" s="87">
        <f t="shared" si="40"/>
        <v>0</v>
      </c>
      <c r="X92" s="87">
        <f t="shared" si="41"/>
        <v>0</v>
      </c>
      <c r="Y92" s="87">
        <v>0</v>
      </c>
      <c r="Z92" s="87">
        <v>0</v>
      </c>
      <c r="AA92" s="87">
        <v>0</v>
      </c>
      <c r="AB92" s="87">
        <v>0</v>
      </c>
      <c r="AC92" s="87" t="s">
        <v>281</v>
      </c>
      <c r="AD92" s="87">
        <f t="shared" si="42"/>
        <v>147339</v>
      </c>
      <c r="AE92" s="87">
        <v>246</v>
      </c>
      <c r="AF92" s="88">
        <f t="shared" si="43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138075</v>
      </c>
      <c r="AL92" s="87">
        <v>9018</v>
      </c>
      <c r="AM92" s="87" t="s">
        <v>281</v>
      </c>
      <c r="AN92" s="87">
        <v>6520</v>
      </c>
      <c r="AO92" s="87">
        <f t="shared" si="44"/>
        <v>153859</v>
      </c>
      <c r="AP92" s="87">
        <f t="shared" si="48"/>
        <v>0</v>
      </c>
      <c r="AQ92" s="87">
        <f t="shared" si="49"/>
        <v>0</v>
      </c>
      <c r="AR92" s="87">
        <f t="shared" si="50"/>
        <v>0</v>
      </c>
      <c r="AS92" s="87">
        <f t="shared" si="51"/>
        <v>0</v>
      </c>
      <c r="AT92" s="87">
        <f t="shared" si="46"/>
        <v>0</v>
      </c>
      <c r="AU92" s="87">
        <f t="shared" si="47"/>
        <v>0</v>
      </c>
      <c r="AV92" s="88" t="s">
        <v>198</v>
      </c>
      <c r="AW92" s="87">
        <f t="shared" si="26"/>
        <v>147339</v>
      </c>
      <c r="AX92" s="87">
        <f t="shared" si="27"/>
        <v>246</v>
      </c>
      <c r="AY92" s="87">
        <f t="shared" si="28"/>
        <v>0</v>
      </c>
      <c r="AZ92" s="87">
        <f t="shared" si="29"/>
        <v>0</v>
      </c>
      <c r="BA92" s="87">
        <f t="shared" si="30"/>
        <v>0</v>
      </c>
      <c r="BB92" s="87">
        <f t="shared" si="31"/>
        <v>0</v>
      </c>
      <c r="BC92" s="87">
        <f t="shared" si="32"/>
        <v>0</v>
      </c>
      <c r="BD92" s="87">
        <f t="shared" si="33"/>
        <v>138075</v>
      </c>
      <c r="BE92" s="87">
        <f t="shared" si="34"/>
        <v>9018</v>
      </c>
      <c r="BF92" s="88" t="s">
        <v>198</v>
      </c>
      <c r="BG92" s="87">
        <f t="shared" si="52"/>
        <v>6520</v>
      </c>
      <c r="BH92" s="87">
        <f t="shared" si="53"/>
        <v>153859</v>
      </c>
    </row>
    <row r="93" spans="1:60" ht="13.5">
      <c r="A93" s="17" t="s">
        <v>9</v>
      </c>
      <c r="B93" s="78" t="s">
        <v>177</v>
      </c>
      <c r="C93" s="79" t="s">
        <v>178</v>
      </c>
      <c r="D93" s="87">
        <f t="shared" si="35"/>
        <v>0</v>
      </c>
      <c r="E93" s="87">
        <f t="shared" si="36"/>
        <v>0</v>
      </c>
      <c r="F93" s="87">
        <v>0</v>
      </c>
      <c r="G93" s="87">
        <v>0</v>
      </c>
      <c r="H93" s="87">
        <v>0</v>
      </c>
      <c r="I93" s="87">
        <v>0</v>
      </c>
      <c r="J93" s="87" t="s">
        <v>281</v>
      </c>
      <c r="K93" s="87">
        <f t="shared" si="37"/>
        <v>0</v>
      </c>
      <c r="L93" s="87">
        <v>0</v>
      </c>
      <c r="M93" s="88">
        <f t="shared" si="38"/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 t="s">
        <v>281</v>
      </c>
      <c r="U93" s="87">
        <v>0</v>
      </c>
      <c r="V93" s="87">
        <f t="shared" si="39"/>
        <v>0</v>
      </c>
      <c r="W93" s="87">
        <f t="shared" si="40"/>
        <v>0</v>
      </c>
      <c r="X93" s="87">
        <f t="shared" si="41"/>
        <v>0</v>
      </c>
      <c r="Y93" s="87">
        <v>0</v>
      </c>
      <c r="Z93" s="87">
        <v>0</v>
      </c>
      <c r="AA93" s="87">
        <v>0</v>
      </c>
      <c r="AB93" s="87">
        <v>0</v>
      </c>
      <c r="AC93" s="87" t="s">
        <v>281</v>
      </c>
      <c r="AD93" s="87">
        <f t="shared" si="42"/>
        <v>257073</v>
      </c>
      <c r="AE93" s="87">
        <v>71278</v>
      </c>
      <c r="AF93" s="88">
        <f t="shared" si="43"/>
        <v>113099</v>
      </c>
      <c r="AG93" s="87">
        <v>0</v>
      </c>
      <c r="AH93" s="87">
        <v>113099</v>
      </c>
      <c r="AI93" s="87">
        <v>0</v>
      </c>
      <c r="AJ93" s="87">
        <v>0</v>
      </c>
      <c r="AK93" s="87">
        <v>61788</v>
      </c>
      <c r="AL93" s="87">
        <v>10908</v>
      </c>
      <c r="AM93" s="87" t="s">
        <v>281</v>
      </c>
      <c r="AN93" s="87">
        <v>0</v>
      </c>
      <c r="AO93" s="87">
        <f t="shared" si="44"/>
        <v>257073</v>
      </c>
      <c r="AP93" s="87">
        <f t="shared" si="48"/>
        <v>0</v>
      </c>
      <c r="AQ93" s="87">
        <f t="shared" si="49"/>
        <v>0</v>
      </c>
      <c r="AR93" s="87">
        <f t="shared" si="50"/>
        <v>0</v>
      </c>
      <c r="AS93" s="87">
        <f t="shared" si="51"/>
        <v>0</v>
      </c>
      <c r="AT93" s="87">
        <f t="shared" si="46"/>
        <v>0</v>
      </c>
      <c r="AU93" s="87">
        <f t="shared" si="47"/>
        <v>0</v>
      </c>
      <c r="AV93" s="88" t="s">
        <v>198</v>
      </c>
      <c r="AW93" s="87">
        <f t="shared" si="26"/>
        <v>257073</v>
      </c>
      <c r="AX93" s="87">
        <f t="shared" si="27"/>
        <v>71278</v>
      </c>
      <c r="AY93" s="87">
        <f t="shared" si="28"/>
        <v>113099</v>
      </c>
      <c r="AZ93" s="87">
        <f t="shared" si="29"/>
        <v>0</v>
      </c>
      <c r="BA93" s="87">
        <f t="shared" si="30"/>
        <v>113099</v>
      </c>
      <c r="BB93" s="87">
        <f t="shared" si="31"/>
        <v>0</v>
      </c>
      <c r="BC93" s="87">
        <f t="shared" si="32"/>
        <v>0</v>
      </c>
      <c r="BD93" s="87">
        <f t="shared" si="33"/>
        <v>61788</v>
      </c>
      <c r="BE93" s="87">
        <f t="shared" si="34"/>
        <v>10908</v>
      </c>
      <c r="BF93" s="88" t="s">
        <v>198</v>
      </c>
      <c r="BG93" s="87">
        <f t="shared" si="52"/>
        <v>0</v>
      </c>
      <c r="BH93" s="87">
        <f t="shared" si="53"/>
        <v>257073</v>
      </c>
    </row>
    <row r="94" spans="1:60" ht="13.5">
      <c r="A94" s="17" t="s">
        <v>9</v>
      </c>
      <c r="B94" s="78" t="s">
        <v>179</v>
      </c>
      <c r="C94" s="79" t="s">
        <v>180</v>
      </c>
      <c r="D94" s="87">
        <f t="shared" si="35"/>
        <v>854026</v>
      </c>
      <c r="E94" s="87">
        <f t="shared" si="36"/>
        <v>842150</v>
      </c>
      <c r="F94" s="87">
        <v>842150</v>
      </c>
      <c r="G94" s="87">
        <v>0</v>
      </c>
      <c r="H94" s="87">
        <v>0</v>
      </c>
      <c r="I94" s="87">
        <v>11876</v>
      </c>
      <c r="J94" s="87" t="s">
        <v>281</v>
      </c>
      <c r="K94" s="87">
        <f t="shared" si="37"/>
        <v>231840</v>
      </c>
      <c r="L94" s="87">
        <v>47382</v>
      </c>
      <c r="M94" s="88">
        <f t="shared" si="38"/>
        <v>81485</v>
      </c>
      <c r="N94" s="87">
        <v>0</v>
      </c>
      <c r="O94" s="87">
        <v>65108</v>
      </c>
      <c r="P94" s="87">
        <v>16377</v>
      </c>
      <c r="Q94" s="87">
        <v>928</v>
      </c>
      <c r="R94" s="87">
        <v>16597</v>
      </c>
      <c r="S94" s="87">
        <v>85448</v>
      </c>
      <c r="T94" s="87" t="s">
        <v>281</v>
      </c>
      <c r="U94" s="87">
        <v>0</v>
      </c>
      <c r="V94" s="87">
        <f t="shared" si="39"/>
        <v>1085866</v>
      </c>
      <c r="W94" s="87">
        <f t="shared" si="40"/>
        <v>0</v>
      </c>
      <c r="X94" s="87">
        <f t="shared" si="41"/>
        <v>0</v>
      </c>
      <c r="Y94" s="87">
        <v>0</v>
      </c>
      <c r="Z94" s="87">
        <v>0</v>
      </c>
      <c r="AA94" s="87">
        <v>0</v>
      </c>
      <c r="AB94" s="87">
        <v>0</v>
      </c>
      <c r="AC94" s="87" t="s">
        <v>281</v>
      </c>
      <c r="AD94" s="87">
        <f t="shared" si="42"/>
        <v>0</v>
      </c>
      <c r="AE94" s="87">
        <v>0</v>
      </c>
      <c r="AF94" s="88">
        <f t="shared" si="43"/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 t="s">
        <v>281</v>
      </c>
      <c r="AN94" s="87">
        <v>0</v>
      </c>
      <c r="AO94" s="87">
        <f t="shared" si="44"/>
        <v>0</v>
      </c>
      <c r="AP94" s="87">
        <f t="shared" si="48"/>
        <v>854026</v>
      </c>
      <c r="AQ94" s="87">
        <f t="shared" si="49"/>
        <v>842150</v>
      </c>
      <c r="AR94" s="87">
        <f t="shared" si="50"/>
        <v>842150</v>
      </c>
      <c r="AS94" s="87">
        <f t="shared" si="51"/>
        <v>0</v>
      </c>
      <c r="AT94" s="87">
        <f t="shared" si="46"/>
        <v>0</v>
      </c>
      <c r="AU94" s="87">
        <f t="shared" si="47"/>
        <v>11876</v>
      </c>
      <c r="AV94" s="88" t="s">
        <v>198</v>
      </c>
      <c r="AW94" s="87">
        <f t="shared" si="26"/>
        <v>231840</v>
      </c>
      <c r="AX94" s="87">
        <f t="shared" si="27"/>
        <v>47382</v>
      </c>
      <c r="AY94" s="87">
        <f t="shared" si="28"/>
        <v>81485</v>
      </c>
      <c r="AZ94" s="87">
        <f t="shared" si="29"/>
        <v>0</v>
      </c>
      <c r="BA94" s="87">
        <f t="shared" si="30"/>
        <v>65108</v>
      </c>
      <c r="BB94" s="87">
        <f t="shared" si="31"/>
        <v>16377</v>
      </c>
      <c r="BC94" s="87">
        <f t="shared" si="32"/>
        <v>928</v>
      </c>
      <c r="BD94" s="87">
        <f t="shared" si="33"/>
        <v>16597</v>
      </c>
      <c r="BE94" s="87">
        <f t="shared" si="34"/>
        <v>85448</v>
      </c>
      <c r="BF94" s="88" t="s">
        <v>198</v>
      </c>
      <c r="BG94" s="87">
        <f t="shared" si="52"/>
        <v>0</v>
      </c>
      <c r="BH94" s="87">
        <f t="shared" si="53"/>
        <v>1085866</v>
      </c>
    </row>
    <row r="95" spans="1:60" ht="13.5">
      <c r="A95" s="17" t="s">
        <v>9</v>
      </c>
      <c r="B95" s="78" t="s">
        <v>181</v>
      </c>
      <c r="C95" s="79" t="s">
        <v>293</v>
      </c>
      <c r="D95" s="87">
        <f t="shared" si="35"/>
        <v>689655</v>
      </c>
      <c r="E95" s="87">
        <f t="shared" si="36"/>
        <v>689655</v>
      </c>
      <c r="F95" s="87">
        <v>689655</v>
      </c>
      <c r="G95" s="87">
        <v>0</v>
      </c>
      <c r="H95" s="87">
        <v>0</v>
      </c>
      <c r="I95" s="87">
        <v>0</v>
      </c>
      <c r="J95" s="87" t="s">
        <v>281</v>
      </c>
      <c r="K95" s="87">
        <f t="shared" si="37"/>
        <v>519587</v>
      </c>
      <c r="L95" s="87">
        <v>41162</v>
      </c>
      <c r="M95" s="88">
        <f t="shared" si="38"/>
        <v>185742</v>
      </c>
      <c r="N95" s="87">
        <v>1359</v>
      </c>
      <c r="O95" s="87">
        <v>184383</v>
      </c>
      <c r="P95" s="87">
        <v>0</v>
      </c>
      <c r="Q95" s="87">
        <v>0</v>
      </c>
      <c r="R95" s="87">
        <v>280883</v>
      </c>
      <c r="S95" s="87">
        <v>11800</v>
      </c>
      <c r="T95" s="87" t="s">
        <v>281</v>
      </c>
      <c r="U95" s="87">
        <v>0</v>
      </c>
      <c r="V95" s="87">
        <f t="shared" si="39"/>
        <v>1209242</v>
      </c>
      <c r="W95" s="87">
        <f t="shared" si="40"/>
        <v>59178</v>
      </c>
      <c r="X95" s="87">
        <f t="shared" si="41"/>
        <v>59178</v>
      </c>
      <c r="Y95" s="87">
        <v>59178</v>
      </c>
      <c r="Z95" s="87">
        <v>0</v>
      </c>
      <c r="AA95" s="87">
        <v>0</v>
      </c>
      <c r="AB95" s="87">
        <v>0</v>
      </c>
      <c r="AC95" s="87" t="s">
        <v>281</v>
      </c>
      <c r="AD95" s="87">
        <f t="shared" si="42"/>
        <v>165828</v>
      </c>
      <c r="AE95" s="87">
        <v>28002</v>
      </c>
      <c r="AF95" s="88">
        <f t="shared" si="43"/>
        <v>86291</v>
      </c>
      <c r="AG95" s="87">
        <v>640</v>
      </c>
      <c r="AH95" s="87">
        <v>85651</v>
      </c>
      <c r="AI95" s="87">
        <v>0</v>
      </c>
      <c r="AJ95" s="87">
        <v>0</v>
      </c>
      <c r="AK95" s="87">
        <v>51375</v>
      </c>
      <c r="AL95" s="87">
        <v>160</v>
      </c>
      <c r="AM95" s="87" t="s">
        <v>281</v>
      </c>
      <c r="AN95" s="87">
        <v>0</v>
      </c>
      <c r="AO95" s="87">
        <f t="shared" si="44"/>
        <v>225006</v>
      </c>
      <c r="AP95" s="87">
        <f t="shared" si="48"/>
        <v>748833</v>
      </c>
      <c r="AQ95" s="87">
        <f t="shared" si="49"/>
        <v>748833</v>
      </c>
      <c r="AR95" s="87">
        <f t="shared" si="50"/>
        <v>748833</v>
      </c>
      <c r="AS95" s="87">
        <f t="shared" si="51"/>
        <v>0</v>
      </c>
      <c r="AT95" s="87">
        <f t="shared" si="46"/>
        <v>0</v>
      </c>
      <c r="AU95" s="87">
        <f t="shared" si="47"/>
        <v>0</v>
      </c>
      <c r="AV95" s="88" t="s">
        <v>198</v>
      </c>
      <c r="AW95" s="87">
        <f t="shared" si="26"/>
        <v>685415</v>
      </c>
      <c r="AX95" s="87">
        <f t="shared" si="27"/>
        <v>69164</v>
      </c>
      <c r="AY95" s="87">
        <f t="shared" si="28"/>
        <v>272033</v>
      </c>
      <c r="AZ95" s="87">
        <f t="shared" si="29"/>
        <v>1999</v>
      </c>
      <c r="BA95" s="87">
        <f t="shared" si="30"/>
        <v>270034</v>
      </c>
      <c r="BB95" s="87">
        <f t="shared" si="31"/>
        <v>0</v>
      </c>
      <c r="BC95" s="87">
        <f t="shared" si="32"/>
        <v>0</v>
      </c>
      <c r="BD95" s="87">
        <f t="shared" si="33"/>
        <v>332258</v>
      </c>
      <c r="BE95" s="87">
        <f t="shared" si="34"/>
        <v>11960</v>
      </c>
      <c r="BF95" s="88" t="s">
        <v>198</v>
      </c>
      <c r="BG95" s="87">
        <f t="shared" si="52"/>
        <v>0</v>
      </c>
      <c r="BH95" s="87">
        <f t="shared" si="53"/>
        <v>1434248</v>
      </c>
    </row>
    <row r="96" spans="1:60" ht="13.5">
      <c r="A96" s="17" t="s">
        <v>9</v>
      </c>
      <c r="B96" s="78" t="s">
        <v>182</v>
      </c>
      <c r="C96" s="79" t="s">
        <v>266</v>
      </c>
      <c r="D96" s="87">
        <f t="shared" si="35"/>
        <v>0</v>
      </c>
      <c r="E96" s="87">
        <f t="shared" si="36"/>
        <v>0</v>
      </c>
      <c r="F96" s="87">
        <v>0</v>
      </c>
      <c r="G96" s="87">
        <v>0</v>
      </c>
      <c r="H96" s="87">
        <v>0</v>
      </c>
      <c r="I96" s="87">
        <v>0</v>
      </c>
      <c r="J96" s="87" t="s">
        <v>281</v>
      </c>
      <c r="K96" s="87">
        <f t="shared" si="37"/>
        <v>213746</v>
      </c>
      <c r="L96" s="87">
        <v>34602</v>
      </c>
      <c r="M96" s="88">
        <f t="shared" si="38"/>
        <v>111088</v>
      </c>
      <c r="N96" s="87">
        <v>0</v>
      </c>
      <c r="O96" s="87">
        <v>111088</v>
      </c>
      <c r="P96" s="87">
        <v>0</v>
      </c>
      <c r="Q96" s="87">
        <v>0</v>
      </c>
      <c r="R96" s="87">
        <v>68056</v>
      </c>
      <c r="S96" s="87">
        <v>0</v>
      </c>
      <c r="T96" s="87" t="s">
        <v>281</v>
      </c>
      <c r="U96" s="87">
        <v>0</v>
      </c>
      <c r="V96" s="87">
        <f t="shared" si="39"/>
        <v>213746</v>
      </c>
      <c r="W96" s="87">
        <f t="shared" si="40"/>
        <v>0</v>
      </c>
      <c r="X96" s="87">
        <f t="shared" si="41"/>
        <v>0</v>
      </c>
      <c r="Y96" s="87">
        <v>0</v>
      </c>
      <c r="Z96" s="87">
        <v>0</v>
      </c>
      <c r="AA96" s="87">
        <v>0</v>
      </c>
      <c r="AB96" s="87">
        <v>0</v>
      </c>
      <c r="AC96" s="87" t="s">
        <v>281</v>
      </c>
      <c r="AD96" s="87">
        <f t="shared" si="42"/>
        <v>0</v>
      </c>
      <c r="AE96" s="87">
        <v>0</v>
      </c>
      <c r="AF96" s="88">
        <f t="shared" si="43"/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 t="s">
        <v>281</v>
      </c>
      <c r="AN96" s="87">
        <v>0</v>
      </c>
      <c r="AO96" s="87">
        <f t="shared" si="44"/>
        <v>0</v>
      </c>
      <c r="AP96" s="87">
        <f t="shared" si="48"/>
        <v>0</v>
      </c>
      <c r="AQ96" s="87">
        <f t="shared" si="49"/>
        <v>0</v>
      </c>
      <c r="AR96" s="87">
        <f t="shared" si="50"/>
        <v>0</v>
      </c>
      <c r="AS96" s="87">
        <f t="shared" si="51"/>
        <v>0</v>
      </c>
      <c r="AT96" s="87">
        <f t="shared" si="46"/>
        <v>0</v>
      </c>
      <c r="AU96" s="87">
        <f t="shared" si="47"/>
        <v>0</v>
      </c>
      <c r="AV96" s="88" t="s">
        <v>198</v>
      </c>
      <c r="AW96" s="87">
        <f t="shared" si="26"/>
        <v>213746</v>
      </c>
      <c r="AX96" s="87">
        <f t="shared" si="27"/>
        <v>34602</v>
      </c>
      <c r="AY96" s="87">
        <f t="shared" si="28"/>
        <v>111088</v>
      </c>
      <c r="AZ96" s="87">
        <f t="shared" si="29"/>
        <v>0</v>
      </c>
      <c r="BA96" s="87">
        <f t="shared" si="30"/>
        <v>111088</v>
      </c>
      <c r="BB96" s="87">
        <f t="shared" si="31"/>
        <v>0</v>
      </c>
      <c r="BC96" s="87">
        <f t="shared" si="32"/>
        <v>0</v>
      </c>
      <c r="BD96" s="87">
        <f t="shared" si="33"/>
        <v>68056</v>
      </c>
      <c r="BE96" s="87">
        <f t="shared" si="34"/>
        <v>0</v>
      </c>
      <c r="BF96" s="88" t="s">
        <v>198</v>
      </c>
      <c r="BG96" s="87">
        <f t="shared" si="52"/>
        <v>0</v>
      </c>
      <c r="BH96" s="87">
        <f t="shared" si="53"/>
        <v>213746</v>
      </c>
    </row>
    <row r="97" spans="1:60" ht="13.5">
      <c r="A97" s="17" t="s">
        <v>9</v>
      </c>
      <c r="B97" s="78" t="s">
        <v>183</v>
      </c>
      <c r="C97" s="79" t="s">
        <v>184</v>
      </c>
      <c r="D97" s="87">
        <f t="shared" si="35"/>
        <v>112245</v>
      </c>
      <c r="E97" s="87">
        <f t="shared" si="36"/>
        <v>112245</v>
      </c>
      <c r="F97" s="87">
        <v>112245</v>
      </c>
      <c r="G97" s="87">
        <v>0</v>
      </c>
      <c r="H97" s="87">
        <v>0</v>
      </c>
      <c r="I97" s="87">
        <v>0</v>
      </c>
      <c r="J97" s="87" t="s">
        <v>281</v>
      </c>
      <c r="K97" s="87">
        <f t="shared" si="37"/>
        <v>291501</v>
      </c>
      <c r="L97" s="87">
        <v>98734</v>
      </c>
      <c r="M97" s="88">
        <f t="shared" si="38"/>
        <v>177274</v>
      </c>
      <c r="N97" s="87">
        <v>0</v>
      </c>
      <c r="O97" s="87">
        <v>152253</v>
      </c>
      <c r="P97" s="87">
        <v>25021</v>
      </c>
      <c r="Q97" s="87">
        <v>0</v>
      </c>
      <c r="R97" s="87">
        <v>15493</v>
      </c>
      <c r="S97" s="87">
        <v>0</v>
      </c>
      <c r="T97" s="87" t="s">
        <v>281</v>
      </c>
      <c r="U97" s="87">
        <v>0</v>
      </c>
      <c r="V97" s="87">
        <f t="shared" si="39"/>
        <v>403746</v>
      </c>
      <c r="W97" s="87">
        <f t="shared" si="40"/>
        <v>56144</v>
      </c>
      <c r="X97" s="87">
        <f t="shared" si="41"/>
        <v>56144</v>
      </c>
      <c r="Y97" s="87">
        <v>56144</v>
      </c>
      <c r="Z97" s="87">
        <v>0</v>
      </c>
      <c r="AA97" s="87">
        <v>0</v>
      </c>
      <c r="AB97" s="87">
        <v>0</v>
      </c>
      <c r="AC97" s="87" t="s">
        <v>281</v>
      </c>
      <c r="AD97" s="87">
        <f t="shared" si="42"/>
        <v>301612</v>
      </c>
      <c r="AE97" s="87">
        <v>33640</v>
      </c>
      <c r="AF97" s="88">
        <f t="shared" si="43"/>
        <v>123954</v>
      </c>
      <c r="AG97" s="87">
        <v>0</v>
      </c>
      <c r="AH97" s="87">
        <v>123954</v>
      </c>
      <c r="AI97" s="87">
        <v>0</v>
      </c>
      <c r="AJ97" s="87">
        <v>0</v>
      </c>
      <c r="AK97" s="87">
        <v>144018</v>
      </c>
      <c r="AL97" s="87">
        <v>0</v>
      </c>
      <c r="AM97" s="87" t="s">
        <v>281</v>
      </c>
      <c r="AN97" s="87">
        <v>0</v>
      </c>
      <c r="AO97" s="87">
        <f t="shared" si="44"/>
        <v>357756</v>
      </c>
      <c r="AP97" s="87">
        <f t="shared" si="48"/>
        <v>168389</v>
      </c>
      <c r="AQ97" s="87">
        <f t="shared" si="49"/>
        <v>168389</v>
      </c>
      <c r="AR97" s="87">
        <f t="shared" si="50"/>
        <v>168389</v>
      </c>
      <c r="AS97" s="87">
        <f t="shared" si="51"/>
        <v>0</v>
      </c>
      <c r="AT97" s="87">
        <f t="shared" si="46"/>
        <v>0</v>
      </c>
      <c r="AU97" s="87">
        <f t="shared" si="47"/>
        <v>0</v>
      </c>
      <c r="AV97" s="88" t="s">
        <v>198</v>
      </c>
      <c r="AW97" s="87">
        <f t="shared" si="26"/>
        <v>593113</v>
      </c>
      <c r="AX97" s="87">
        <f t="shared" si="27"/>
        <v>132374</v>
      </c>
      <c r="AY97" s="87">
        <f t="shared" si="28"/>
        <v>301228</v>
      </c>
      <c r="AZ97" s="87">
        <f t="shared" si="29"/>
        <v>0</v>
      </c>
      <c r="BA97" s="87">
        <f t="shared" si="30"/>
        <v>276207</v>
      </c>
      <c r="BB97" s="87">
        <f t="shared" si="31"/>
        <v>25021</v>
      </c>
      <c r="BC97" s="87">
        <f t="shared" si="32"/>
        <v>0</v>
      </c>
      <c r="BD97" s="87">
        <f t="shared" si="33"/>
        <v>159511</v>
      </c>
      <c r="BE97" s="87">
        <f t="shared" si="34"/>
        <v>0</v>
      </c>
      <c r="BF97" s="88" t="s">
        <v>198</v>
      </c>
      <c r="BG97" s="87">
        <f t="shared" si="52"/>
        <v>0</v>
      </c>
      <c r="BH97" s="87">
        <f t="shared" si="53"/>
        <v>761502</v>
      </c>
    </row>
    <row r="98" spans="1:60" ht="13.5">
      <c r="A98" s="17" t="s">
        <v>9</v>
      </c>
      <c r="B98" s="78" t="s">
        <v>185</v>
      </c>
      <c r="C98" s="79" t="s">
        <v>267</v>
      </c>
      <c r="D98" s="87">
        <f t="shared" si="35"/>
        <v>48252</v>
      </c>
      <c r="E98" s="87">
        <f t="shared" si="36"/>
        <v>0</v>
      </c>
      <c r="F98" s="87">
        <v>0</v>
      </c>
      <c r="G98" s="87">
        <v>0</v>
      </c>
      <c r="H98" s="87">
        <v>0</v>
      </c>
      <c r="I98" s="87">
        <v>48252</v>
      </c>
      <c r="J98" s="87" t="s">
        <v>281</v>
      </c>
      <c r="K98" s="87">
        <f t="shared" si="37"/>
        <v>180287</v>
      </c>
      <c r="L98" s="87">
        <v>26416</v>
      </c>
      <c r="M98" s="88">
        <f t="shared" si="38"/>
        <v>48516</v>
      </c>
      <c r="N98" s="87">
        <v>0</v>
      </c>
      <c r="O98" s="87">
        <v>19596</v>
      </c>
      <c r="P98" s="87">
        <v>28920</v>
      </c>
      <c r="Q98" s="87">
        <v>0</v>
      </c>
      <c r="R98" s="87">
        <v>104209</v>
      </c>
      <c r="S98" s="87">
        <v>1146</v>
      </c>
      <c r="T98" s="87" t="s">
        <v>281</v>
      </c>
      <c r="U98" s="87">
        <v>0</v>
      </c>
      <c r="V98" s="87">
        <f t="shared" si="39"/>
        <v>228539</v>
      </c>
      <c r="W98" s="87">
        <f t="shared" si="40"/>
        <v>0</v>
      </c>
      <c r="X98" s="87">
        <f t="shared" si="41"/>
        <v>0</v>
      </c>
      <c r="Y98" s="87">
        <v>0</v>
      </c>
      <c r="Z98" s="87">
        <v>0</v>
      </c>
      <c r="AA98" s="87">
        <v>0</v>
      </c>
      <c r="AB98" s="87">
        <v>0</v>
      </c>
      <c r="AC98" s="87" t="s">
        <v>281</v>
      </c>
      <c r="AD98" s="87">
        <f t="shared" si="42"/>
        <v>0</v>
      </c>
      <c r="AE98" s="87">
        <v>0</v>
      </c>
      <c r="AF98" s="88">
        <f t="shared" si="43"/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 t="s">
        <v>281</v>
      </c>
      <c r="AN98" s="87">
        <v>0</v>
      </c>
      <c r="AO98" s="87">
        <f t="shared" si="44"/>
        <v>0</v>
      </c>
      <c r="AP98" s="87">
        <f t="shared" si="48"/>
        <v>48252</v>
      </c>
      <c r="AQ98" s="87">
        <f t="shared" si="49"/>
        <v>0</v>
      </c>
      <c r="AR98" s="87">
        <f t="shared" si="50"/>
        <v>0</v>
      </c>
      <c r="AS98" s="87">
        <f t="shared" si="51"/>
        <v>0</v>
      </c>
      <c r="AT98" s="87">
        <f t="shared" si="46"/>
        <v>0</v>
      </c>
      <c r="AU98" s="87">
        <f t="shared" si="47"/>
        <v>48252</v>
      </c>
      <c r="AV98" s="88" t="s">
        <v>198</v>
      </c>
      <c r="AW98" s="87">
        <f t="shared" si="26"/>
        <v>180287</v>
      </c>
      <c r="AX98" s="87">
        <f t="shared" si="27"/>
        <v>26416</v>
      </c>
      <c r="AY98" s="87">
        <f t="shared" si="28"/>
        <v>48516</v>
      </c>
      <c r="AZ98" s="87">
        <f t="shared" si="29"/>
        <v>0</v>
      </c>
      <c r="BA98" s="87">
        <f t="shared" si="30"/>
        <v>19596</v>
      </c>
      <c r="BB98" s="87">
        <f t="shared" si="31"/>
        <v>28920</v>
      </c>
      <c r="BC98" s="87">
        <f t="shared" si="32"/>
        <v>0</v>
      </c>
      <c r="BD98" s="87">
        <f t="shared" si="33"/>
        <v>104209</v>
      </c>
      <c r="BE98" s="87">
        <f t="shared" si="34"/>
        <v>1146</v>
      </c>
      <c r="BF98" s="88" t="s">
        <v>198</v>
      </c>
      <c r="BG98" s="87">
        <f t="shared" si="52"/>
        <v>0</v>
      </c>
      <c r="BH98" s="87">
        <f t="shared" si="53"/>
        <v>228539</v>
      </c>
    </row>
    <row r="99" spans="1:60" ht="13.5">
      <c r="A99" s="17" t="s">
        <v>9</v>
      </c>
      <c r="B99" s="78" t="s">
        <v>186</v>
      </c>
      <c r="C99" s="79" t="s">
        <v>187</v>
      </c>
      <c r="D99" s="87">
        <f t="shared" si="35"/>
        <v>77871</v>
      </c>
      <c r="E99" s="87">
        <f t="shared" si="36"/>
        <v>77871</v>
      </c>
      <c r="F99" s="87">
        <v>0</v>
      </c>
      <c r="G99" s="87">
        <v>77871</v>
      </c>
      <c r="H99" s="87">
        <v>0</v>
      </c>
      <c r="I99" s="87">
        <v>0</v>
      </c>
      <c r="J99" s="87" t="s">
        <v>281</v>
      </c>
      <c r="K99" s="87">
        <f t="shared" si="37"/>
        <v>1157721</v>
      </c>
      <c r="L99" s="87">
        <v>82502</v>
      </c>
      <c r="M99" s="88">
        <f t="shared" si="38"/>
        <v>368711</v>
      </c>
      <c r="N99" s="87">
        <v>0</v>
      </c>
      <c r="O99" s="87">
        <v>340630</v>
      </c>
      <c r="P99" s="87">
        <v>28081</v>
      </c>
      <c r="Q99" s="87">
        <v>0</v>
      </c>
      <c r="R99" s="87">
        <v>706508</v>
      </c>
      <c r="S99" s="87">
        <v>0</v>
      </c>
      <c r="T99" s="87" t="s">
        <v>281</v>
      </c>
      <c r="U99" s="87">
        <v>0</v>
      </c>
      <c r="V99" s="87">
        <f t="shared" si="39"/>
        <v>1235592</v>
      </c>
      <c r="W99" s="87">
        <f t="shared" si="40"/>
        <v>0</v>
      </c>
      <c r="X99" s="87">
        <f t="shared" si="41"/>
        <v>0</v>
      </c>
      <c r="Y99" s="87">
        <v>0</v>
      </c>
      <c r="Z99" s="87">
        <v>0</v>
      </c>
      <c r="AA99" s="87">
        <v>0</v>
      </c>
      <c r="AB99" s="87">
        <v>0</v>
      </c>
      <c r="AC99" s="87" t="s">
        <v>281</v>
      </c>
      <c r="AD99" s="87">
        <f t="shared" si="42"/>
        <v>351906</v>
      </c>
      <c r="AE99" s="87">
        <v>17908</v>
      </c>
      <c r="AF99" s="88">
        <f t="shared" si="43"/>
        <v>203681</v>
      </c>
      <c r="AG99" s="87">
        <v>0</v>
      </c>
      <c r="AH99" s="87">
        <v>203681</v>
      </c>
      <c r="AI99" s="87">
        <v>0</v>
      </c>
      <c r="AJ99" s="87">
        <v>0</v>
      </c>
      <c r="AK99" s="87">
        <v>130317</v>
      </c>
      <c r="AL99" s="87">
        <v>0</v>
      </c>
      <c r="AM99" s="87" t="s">
        <v>281</v>
      </c>
      <c r="AN99" s="87">
        <v>0</v>
      </c>
      <c r="AO99" s="87">
        <f t="shared" si="44"/>
        <v>351906</v>
      </c>
      <c r="AP99" s="87">
        <f t="shared" si="48"/>
        <v>77871</v>
      </c>
      <c r="AQ99" s="87">
        <f t="shared" si="49"/>
        <v>77871</v>
      </c>
      <c r="AR99" s="87">
        <f t="shared" si="50"/>
        <v>0</v>
      </c>
      <c r="AS99" s="87">
        <f t="shared" si="51"/>
        <v>77871</v>
      </c>
      <c r="AT99" s="87">
        <f t="shared" si="46"/>
        <v>0</v>
      </c>
      <c r="AU99" s="87">
        <f t="shared" si="47"/>
        <v>0</v>
      </c>
      <c r="AV99" s="88" t="s">
        <v>198</v>
      </c>
      <c r="AW99" s="87">
        <f t="shared" si="26"/>
        <v>1509627</v>
      </c>
      <c r="AX99" s="87">
        <f t="shared" si="27"/>
        <v>100410</v>
      </c>
      <c r="AY99" s="87">
        <f t="shared" si="28"/>
        <v>572392</v>
      </c>
      <c r="AZ99" s="87">
        <f t="shared" si="29"/>
        <v>0</v>
      </c>
      <c r="BA99" s="87">
        <f t="shared" si="30"/>
        <v>544311</v>
      </c>
      <c r="BB99" s="87">
        <f t="shared" si="31"/>
        <v>28081</v>
      </c>
      <c r="BC99" s="87">
        <f t="shared" si="32"/>
        <v>0</v>
      </c>
      <c r="BD99" s="87">
        <f t="shared" si="33"/>
        <v>836825</v>
      </c>
      <c r="BE99" s="87">
        <f t="shared" si="34"/>
        <v>0</v>
      </c>
      <c r="BF99" s="88" t="s">
        <v>198</v>
      </c>
      <c r="BG99" s="87">
        <f t="shared" si="52"/>
        <v>0</v>
      </c>
      <c r="BH99" s="87">
        <f t="shared" si="53"/>
        <v>1587498</v>
      </c>
    </row>
    <row r="100" spans="1:60" ht="13.5">
      <c r="A100" s="17" t="s">
        <v>9</v>
      </c>
      <c r="B100" s="78" t="s">
        <v>294</v>
      </c>
      <c r="C100" s="79" t="s">
        <v>268</v>
      </c>
      <c r="D100" s="87">
        <f t="shared" si="35"/>
        <v>17826</v>
      </c>
      <c r="E100" s="87">
        <f t="shared" si="36"/>
        <v>366</v>
      </c>
      <c r="F100" s="87">
        <v>0</v>
      </c>
      <c r="G100" s="87">
        <v>0</v>
      </c>
      <c r="H100" s="87">
        <v>366</v>
      </c>
      <c r="I100" s="87">
        <v>17460</v>
      </c>
      <c r="J100" s="87" t="s">
        <v>281</v>
      </c>
      <c r="K100" s="87">
        <f t="shared" si="37"/>
        <v>56583</v>
      </c>
      <c r="L100" s="87">
        <v>25155</v>
      </c>
      <c r="M100" s="88">
        <f t="shared" si="38"/>
        <v>5131</v>
      </c>
      <c r="N100" s="87">
        <v>0</v>
      </c>
      <c r="O100" s="87">
        <v>3114</v>
      </c>
      <c r="P100" s="87">
        <v>2017</v>
      </c>
      <c r="Q100" s="87">
        <v>0</v>
      </c>
      <c r="R100" s="87">
        <v>26297</v>
      </c>
      <c r="S100" s="87">
        <v>0</v>
      </c>
      <c r="T100" s="87" t="s">
        <v>281</v>
      </c>
      <c r="U100" s="87">
        <v>33316</v>
      </c>
      <c r="V100" s="87">
        <f t="shared" si="39"/>
        <v>107725</v>
      </c>
      <c r="W100" s="87">
        <f t="shared" si="40"/>
        <v>0</v>
      </c>
      <c r="X100" s="87">
        <f t="shared" si="41"/>
        <v>0</v>
      </c>
      <c r="Y100" s="87">
        <v>0</v>
      </c>
      <c r="Z100" s="87">
        <v>0</v>
      </c>
      <c r="AA100" s="87">
        <v>0</v>
      </c>
      <c r="AB100" s="87">
        <v>0</v>
      </c>
      <c r="AC100" s="87" t="s">
        <v>281</v>
      </c>
      <c r="AD100" s="87">
        <f t="shared" si="42"/>
        <v>121488</v>
      </c>
      <c r="AE100" s="87">
        <v>44843</v>
      </c>
      <c r="AF100" s="88">
        <f t="shared" si="43"/>
        <v>65600</v>
      </c>
      <c r="AG100" s="87">
        <v>0</v>
      </c>
      <c r="AH100" s="87">
        <v>65600</v>
      </c>
      <c r="AI100" s="87">
        <v>0</v>
      </c>
      <c r="AJ100" s="87">
        <v>0</v>
      </c>
      <c r="AK100" s="87">
        <v>11045</v>
      </c>
      <c r="AL100" s="87">
        <v>0</v>
      </c>
      <c r="AM100" s="87" t="s">
        <v>281</v>
      </c>
      <c r="AN100" s="87">
        <v>2758</v>
      </c>
      <c r="AO100" s="87">
        <f t="shared" si="44"/>
        <v>124246</v>
      </c>
      <c r="AP100" s="87">
        <f t="shared" si="48"/>
        <v>17826</v>
      </c>
      <c r="AQ100" s="87">
        <f t="shared" si="49"/>
        <v>366</v>
      </c>
      <c r="AR100" s="87">
        <f t="shared" si="50"/>
        <v>0</v>
      </c>
      <c r="AS100" s="87">
        <f t="shared" si="51"/>
        <v>0</v>
      </c>
      <c r="AT100" s="87">
        <f t="shared" si="46"/>
        <v>366</v>
      </c>
      <c r="AU100" s="87">
        <f t="shared" si="47"/>
        <v>17460</v>
      </c>
      <c r="AV100" s="88" t="s">
        <v>198</v>
      </c>
      <c r="AW100" s="87">
        <f t="shared" si="26"/>
        <v>178071</v>
      </c>
      <c r="AX100" s="87">
        <f t="shared" si="27"/>
        <v>69998</v>
      </c>
      <c r="AY100" s="87">
        <f t="shared" si="28"/>
        <v>70731</v>
      </c>
      <c r="AZ100" s="87">
        <f t="shared" si="29"/>
        <v>0</v>
      </c>
      <c r="BA100" s="87">
        <f t="shared" si="30"/>
        <v>68714</v>
      </c>
      <c r="BB100" s="87">
        <f t="shared" si="31"/>
        <v>2017</v>
      </c>
      <c r="BC100" s="87">
        <f t="shared" si="32"/>
        <v>0</v>
      </c>
      <c r="BD100" s="87">
        <f t="shared" si="33"/>
        <v>37342</v>
      </c>
      <c r="BE100" s="87">
        <f t="shared" si="34"/>
        <v>0</v>
      </c>
      <c r="BF100" s="88" t="s">
        <v>198</v>
      </c>
      <c r="BG100" s="87">
        <f t="shared" si="52"/>
        <v>36074</v>
      </c>
      <c r="BH100" s="87">
        <f t="shared" si="53"/>
        <v>231971</v>
      </c>
    </row>
    <row r="101" spans="1:60" ht="13.5">
      <c r="A101" s="17" t="s">
        <v>9</v>
      </c>
      <c r="B101" s="78" t="s">
        <v>295</v>
      </c>
      <c r="C101" s="79" t="s">
        <v>296</v>
      </c>
      <c r="D101" s="87">
        <f t="shared" si="35"/>
        <v>38829</v>
      </c>
      <c r="E101" s="87">
        <f t="shared" si="36"/>
        <v>0</v>
      </c>
      <c r="F101" s="87">
        <v>0</v>
      </c>
      <c r="G101" s="87">
        <v>0</v>
      </c>
      <c r="H101" s="87">
        <v>0</v>
      </c>
      <c r="I101" s="87">
        <v>38829</v>
      </c>
      <c r="J101" s="87" t="s">
        <v>281</v>
      </c>
      <c r="K101" s="87">
        <f t="shared" si="37"/>
        <v>296959</v>
      </c>
      <c r="L101" s="87">
        <v>149649</v>
      </c>
      <c r="M101" s="88">
        <f t="shared" si="38"/>
        <v>129959</v>
      </c>
      <c r="N101" s="87">
        <v>0</v>
      </c>
      <c r="O101" s="87">
        <v>129959</v>
      </c>
      <c r="P101" s="87">
        <v>0</v>
      </c>
      <c r="Q101" s="87">
        <v>5145</v>
      </c>
      <c r="R101" s="87">
        <v>12206</v>
      </c>
      <c r="S101" s="87">
        <v>0</v>
      </c>
      <c r="T101" s="87" t="s">
        <v>281</v>
      </c>
      <c r="U101" s="87">
        <v>0</v>
      </c>
      <c r="V101" s="87">
        <f t="shared" si="39"/>
        <v>335788</v>
      </c>
      <c r="W101" s="87">
        <f t="shared" si="40"/>
        <v>0</v>
      </c>
      <c r="X101" s="87">
        <f t="shared" si="41"/>
        <v>0</v>
      </c>
      <c r="Y101" s="87">
        <v>0</v>
      </c>
      <c r="Z101" s="87">
        <v>0</v>
      </c>
      <c r="AA101" s="87">
        <v>0</v>
      </c>
      <c r="AB101" s="87">
        <v>0</v>
      </c>
      <c r="AC101" s="87" t="s">
        <v>281</v>
      </c>
      <c r="AD101" s="87">
        <f t="shared" si="42"/>
        <v>119344</v>
      </c>
      <c r="AE101" s="87">
        <v>37625</v>
      </c>
      <c r="AF101" s="88">
        <f t="shared" si="43"/>
        <v>71768</v>
      </c>
      <c r="AG101" s="87">
        <v>0</v>
      </c>
      <c r="AH101" s="87">
        <v>71768</v>
      </c>
      <c r="AI101" s="87">
        <v>0</v>
      </c>
      <c r="AJ101" s="87">
        <v>0</v>
      </c>
      <c r="AK101" s="87">
        <v>9951</v>
      </c>
      <c r="AL101" s="87">
        <v>0</v>
      </c>
      <c r="AM101" s="87" t="s">
        <v>281</v>
      </c>
      <c r="AN101" s="87">
        <v>0</v>
      </c>
      <c r="AO101" s="87">
        <f t="shared" si="44"/>
        <v>119344</v>
      </c>
      <c r="AP101" s="87">
        <f t="shared" si="48"/>
        <v>38829</v>
      </c>
      <c r="AQ101" s="87">
        <f t="shared" si="49"/>
        <v>0</v>
      </c>
      <c r="AR101" s="87">
        <f t="shared" si="50"/>
        <v>0</v>
      </c>
      <c r="AS101" s="87">
        <f t="shared" si="51"/>
        <v>0</v>
      </c>
      <c r="AT101" s="87">
        <f t="shared" si="46"/>
        <v>0</v>
      </c>
      <c r="AU101" s="87">
        <f t="shared" si="47"/>
        <v>38829</v>
      </c>
      <c r="AV101" s="88" t="s">
        <v>198</v>
      </c>
      <c r="AW101" s="87">
        <f t="shared" si="26"/>
        <v>416303</v>
      </c>
      <c r="AX101" s="87">
        <f t="shared" si="27"/>
        <v>187274</v>
      </c>
      <c r="AY101" s="87">
        <f t="shared" si="28"/>
        <v>201727</v>
      </c>
      <c r="AZ101" s="87">
        <f t="shared" si="29"/>
        <v>0</v>
      </c>
      <c r="BA101" s="87">
        <f t="shared" si="30"/>
        <v>201727</v>
      </c>
      <c r="BB101" s="87">
        <f t="shared" si="31"/>
        <v>0</v>
      </c>
      <c r="BC101" s="87">
        <f t="shared" si="32"/>
        <v>5145</v>
      </c>
      <c r="BD101" s="87">
        <f t="shared" si="33"/>
        <v>22157</v>
      </c>
      <c r="BE101" s="87">
        <f t="shared" si="34"/>
        <v>0</v>
      </c>
      <c r="BF101" s="88" t="s">
        <v>198</v>
      </c>
      <c r="BG101" s="87">
        <f t="shared" si="52"/>
        <v>0</v>
      </c>
      <c r="BH101" s="87">
        <f t="shared" si="53"/>
        <v>455132</v>
      </c>
    </row>
    <row r="102" spans="1:60" ht="13.5">
      <c r="A102" s="17" t="s">
        <v>9</v>
      </c>
      <c r="B102" s="78" t="s">
        <v>297</v>
      </c>
      <c r="C102" s="79" t="s">
        <v>298</v>
      </c>
      <c r="D102" s="87">
        <f t="shared" si="35"/>
        <v>0</v>
      </c>
      <c r="E102" s="87">
        <f t="shared" si="36"/>
        <v>0</v>
      </c>
      <c r="F102" s="87">
        <v>0</v>
      </c>
      <c r="G102" s="87">
        <v>0</v>
      </c>
      <c r="H102" s="87">
        <v>0</v>
      </c>
      <c r="I102" s="87">
        <v>0</v>
      </c>
      <c r="J102" s="87" t="s">
        <v>281</v>
      </c>
      <c r="K102" s="87">
        <f t="shared" si="37"/>
        <v>793083</v>
      </c>
      <c r="L102" s="87">
        <v>143353</v>
      </c>
      <c r="M102" s="88">
        <f t="shared" si="38"/>
        <v>297518</v>
      </c>
      <c r="N102" s="87">
        <v>0</v>
      </c>
      <c r="O102" s="87">
        <v>284890</v>
      </c>
      <c r="P102" s="87">
        <v>12628</v>
      </c>
      <c r="Q102" s="87">
        <v>0</v>
      </c>
      <c r="R102" s="87">
        <v>333378</v>
      </c>
      <c r="S102" s="87">
        <v>18834</v>
      </c>
      <c r="T102" s="87" t="s">
        <v>281</v>
      </c>
      <c r="U102" s="87">
        <v>0</v>
      </c>
      <c r="V102" s="87">
        <f t="shared" si="39"/>
        <v>793083</v>
      </c>
      <c r="W102" s="87">
        <f t="shared" si="40"/>
        <v>0</v>
      </c>
      <c r="X102" s="87">
        <f t="shared" si="41"/>
        <v>0</v>
      </c>
      <c r="Y102" s="87">
        <v>0</v>
      </c>
      <c r="Z102" s="87">
        <v>0</v>
      </c>
      <c r="AA102" s="87">
        <v>0</v>
      </c>
      <c r="AB102" s="87">
        <v>0</v>
      </c>
      <c r="AC102" s="87" t="s">
        <v>281</v>
      </c>
      <c r="AD102" s="87">
        <f t="shared" si="42"/>
        <v>191133</v>
      </c>
      <c r="AE102" s="87">
        <v>6728</v>
      </c>
      <c r="AF102" s="88">
        <f t="shared" si="43"/>
        <v>110886</v>
      </c>
      <c r="AG102" s="87">
        <v>0</v>
      </c>
      <c r="AH102" s="87">
        <v>110886</v>
      </c>
      <c r="AI102" s="87">
        <v>0</v>
      </c>
      <c r="AJ102" s="87">
        <v>0</v>
      </c>
      <c r="AK102" s="87">
        <v>68320</v>
      </c>
      <c r="AL102" s="87">
        <v>5199</v>
      </c>
      <c r="AM102" s="87" t="s">
        <v>281</v>
      </c>
      <c r="AN102" s="87">
        <v>0</v>
      </c>
      <c r="AO102" s="87">
        <f t="shared" si="44"/>
        <v>191133</v>
      </c>
      <c r="AP102" s="87">
        <f t="shared" si="48"/>
        <v>0</v>
      </c>
      <c r="AQ102" s="87">
        <f t="shared" si="49"/>
        <v>0</v>
      </c>
      <c r="AR102" s="87">
        <f t="shared" si="50"/>
        <v>0</v>
      </c>
      <c r="AS102" s="87">
        <f t="shared" si="51"/>
        <v>0</v>
      </c>
      <c r="AT102" s="87">
        <f t="shared" si="46"/>
        <v>0</v>
      </c>
      <c r="AU102" s="87">
        <f t="shared" si="47"/>
        <v>0</v>
      </c>
      <c r="AV102" s="88" t="s">
        <v>198</v>
      </c>
      <c r="AW102" s="87">
        <f t="shared" si="26"/>
        <v>984216</v>
      </c>
      <c r="AX102" s="87">
        <f t="shared" si="27"/>
        <v>150081</v>
      </c>
      <c r="AY102" s="87">
        <f t="shared" si="28"/>
        <v>408404</v>
      </c>
      <c r="AZ102" s="87">
        <f t="shared" si="29"/>
        <v>0</v>
      </c>
      <c r="BA102" s="87">
        <f t="shared" si="30"/>
        <v>395776</v>
      </c>
      <c r="BB102" s="87">
        <f t="shared" si="31"/>
        <v>12628</v>
      </c>
      <c r="BC102" s="87">
        <f t="shared" si="32"/>
        <v>0</v>
      </c>
      <c r="BD102" s="87">
        <f t="shared" si="33"/>
        <v>401698</v>
      </c>
      <c r="BE102" s="87">
        <f t="shared" si="34"/>
        <v>24033</v>
      </c>
      <c r="BF102" s="88" t="s">
        <v>198</v>
      </c>
      <c r="BG102" s="87">
        <f t="shared" si="52"/>
        <v>0</v>
      </c>
      <c r="BH102" s="87">
        <f t="shared" si="53"/>
        <v>984216</v>
      </c>
    </row>
    <row r="103" spans="1:60" ht="13.5">
      <c r="A103" s="17" t="s">
        <v>9</v>
      </c>
      <c r="B103" s="78" t="s">
        <v>299</v>
      </c>
      <c r="C103" s="79" t="s">
        <v>300</v>
      </c>
      <c r="D103" s="87">
        <f t="shared" si="35"/>
        <v>262500</v>
      </c>
      <c r="E103" s="87">
        <f t="shared" si="36"/>
        <v>262500</v>
      </c>
      <c r="F103" s="87">
        <v>262500</v>
      </c>
      <c r="G103" s="87">
        <v>0</v>
      </c>
      <c r="H103" s="87">
        <v>0</v>
      </c>
      <c r="I103" s="87">
        <v>0</v>
      </c>
      <c r="J103" s="87" t="s">
        <v>281</v>
      </c>
      <c r="K103" s="87">
        <f t="shared" si="37"/>
        <v>487033</v>
      </c>
      <c r="L103" s="87">
        <v>55198</v>
      </c>
      <c r="M103" s="88">
        <f t="shared" si="38"/>
        <v>256876</v>
      </c>
      <c r="N103" s="87">
        <v>0</v>
      </c>
      <c r="O103" s="87">
        <v>204287</v>
      </c>
      <c r="P103" s="87">
        <v>52589</v>
      </c>
      <c r="Q103" s="87">
        <v>0</v>
      </c>
      <c r="R103" s="87">
        <v>79355</v>
      </c>
      <c r="S103" s="87">
        <v>95604</v>
      </c>
      <c r="T103" s="87" t="s">
        <v>281</v>
      </c>
      <c r="U103" s="87">
        <v>0</v>
      </c>
      <c r="V103" s="87">
        <f t="shared" si="39"/>
        <v>749533</v>
      </c>
      <c r="W103" s="87">
        <f t="shared" si="40"/>
        <v>0</v>
      </c>
      <c r="X103" s="87">
        <f t="shared" si="41"/>
        <v>0</v>
      </c>
      <c r="Y103" s="87">
        <v>0</v>
      </c>
      <c r="Z103" s="87">
        <v>0</v>
      </c>
      <c r="AA103" s="87">
        <v>0</v>
      </c>
      <c r="AB103" s="87">
        <v>0</v>
      </c>
      <c r="AC103" s="87" t="s">
        <v>281</v>
      </c>
      <c r="AD103" s="87">
        <f t="shared" si="42"/>
        <v>212805</v>
      </c>
      <c r="AE103" s="87">
        <v>27599</v>
      </c>
      <c r="AF103" s="88">
        <f t="shared" si="43"/>
        <v>124187</v>
      </c>
      <c r="AG103" s="87">
        <v>0</v>
      </c>
      <c r="AH103" s="87">
        <v>124187</v>
      </c>
      <c r="AI103" s="87">
        <v>0</v>
      </c>
      <c r="AJ103" s="87">
        <v>0</v>
      </c>
      <c r="AK103" s="87">
        <v>50584</v>
      </c>
      <c r="AL103" s="87">
        <v>10435</v>
      </c>
      <c r="AM103" s="87" t="s">
        <v>281</v>
      </c>
      <c r="AN103" s="87">
        <v>0</v>
      </c>
      <c r="AO103" s="87">
        <f t="shared" si="44"/>
        <v>212805</v>
      </c>
      <c r="AP103" s="87">
        <f t="shared" si="48"/>
        <v>262500</v>
      </c>
      <c r="AQ103" s="87">
        <f t="shared" si="49"/>
        <v>262500</v>
      </c>
      <c r="AR103" s="87">
        <f t="shared" si="50"/>
        <v>262500</v>
      </c>
      <c r="AS103" s="87">
        <f t="shared" si="51"/>
        <v>0</v>
      </c>
      <c r="AT103" s="87">
        <f t="shared" si="46"/>
        <v>0</v>
      </c>
      <c r="AU103" s="87">
        <f t="shared" si="47"/>
        <v>0</v>
      </c>
      <c r="AV103" s="88" t="s">
        <v>198</v>
      </c>
      <c r="AW103" s="87">
        <f t="shared" si="26"/>
        <v>699838</v>
      </c>
      <c r="AX103" s="87">
        <f t="shared" si="27"/>
        <v>82797</v>
      </c>
      <c r="AY103" s="87">
        <f t="shared" si="28"/>
        <v>381063</v>
      </c>
      <c r="AZ103" s="87">
        <f t="shared" si="29"/>
        <v>0</v>
      </c>
      <c r="BA103" s="87">
        <f t="shared" si="30"/>
        <v>328474</v>
      </c>
      <c r="BB103" s="87">
        <f t="shared" si="31"/>
        <v>52589</v>
      </c>
      <c r="BC103" s="87">
        <f t="shared" si="32"/>
        <v>0</v>
      </c>
      <c r="BD103" s="87">
        <f t="shared" si="33"/>
        <v>129939</v>
      </c>
      <c r="BE103" s="87">
        <f t="shared" si="34"/>
        <v>106039</v>
      </c>
      <c r="BF103" s="88" t="s">
        <v>198</v>
      </c>
      <c r="BG103" s="87">
        <f t="shared" si="52"/>
        <v>0</v>
      </c>
      <c r="BH103" s="87">
        <f t="shared" si="53"/>
        <v>962338</v>
      </c>
    </row>
    <row r="104" spans="1:60" ht="13.5">
      <c r="A104" s="17" t="s">
        <v>9</v>
      </c>
      <c r="B104" s="78" t="s">
        <v>301</v>
      </c>
      <c r="C104" s="79" t="s">
        <v>302</v>
      </c>
      <c r="D104" s="87">
        <f t="shared" si="35"/>
        <v>0</v>
      </c>
      <c r="E104" s="87">
        <f t="shared" si="36"/>
        <v>0</v>
      </c>
      <c r="F104" s="87">
        <v>0</v>
      </c>
      <c r="G104" s="87">
        <v>0</v>
      </c>
      <c r="H104" s="87">
        <v>0</v>
      </c>
      <c r="I104" s="87">
        <v>0</v>
      </c>
      <c r="J104" s="87" t="s">
        <v>281</v>
      </c>
      <c r="K104" s="87">
        <f t="shared" si="37"/>
        <v>0</v>
      </c>
      <c r="L104" s="87">
        <v>0</v>
      </c>
      <c r="M104" s="88">
        <f t="shared" si="38"/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 t="s">
        <v>281</v>
      </c>
      <c r="U104" s="87">
        <v>0</v>
      </c>
      <c r="V104" s="87">
        <f t="shared" si="39"/>
        <v>0</v>
      </c>
      <c r="W104" s="87">
        <f t="shared" si="40"/>
        <v>0</v>
      </c>
      <c r="X104" s="87">
        <f t="shared" si="41"/>
        <v>0</v>
      </c>
      <c r="Y104" s="87">
        <v>0</v>
      </c>
      <c r="Z104" s="87">
        <v>0</v>
      </c>
      <c r="AA104" s="87">
        <v>0</v>
      </c>
      <c r="AB104" s="87">
        <v>0</v>
      </c>
      <c r="AC104" s="87" t="s">
        <v>281</v>
      </c>
      <c r="AD104" s="87">
        <f t="shared" si="42"/>
        <v>334708</v>
      </c>
      <c r="AE104" s="87">
        <v>83454</v>
      </c>
      <c r="AF104" s="88">
        <f t="shared" si="43"/>
        <v>60660</v>
      </c>
      <c r="AG104" s="87">
        <v>525</v>
      </c>
      <c r="AH104" s="87">
        <v>53644</v>
      </c>
      <c r="AI104" s="87">
        <v>6491</v>
      </c>
      <c r="AJ104" s="87">
        <v>2791</v>
      </c>
      <c r="AK104" s="87">
        <v>182985</v>
      </c>
      <c r="AL104" s="87">
        <v>4818</v>
      </c>
      <c r="AM104" s="87" t="s">
        <v>281</v>
      </c>
      <c r="AN104" s="87">
        <v>0</v>
      </c>
      <c r="AO104" s="87">
        <f t="shared" si="44"/>
        <v>334708</v>
      </c>
      <c r="AP104" s="87">
        <f t="shared" si="48"/>
        <v>0</v>
      </c>
      <c r="AQ104" s="87">
        <f t="shared" si="49"/>
        <v>0</v>
      </c>
      <c r="AR104" s="87">
        <f t="shared" si="50"/>
        <v>0</v>
      </c>
      <c r="AS104" s="87">
        <f t="shared" si="51"/>
        <v>0</v>
      </c>
      <c r="AT104" s="87">
        <f t="shared" si="46"/>
        <v>0</v>
      </c>
      <c r="AU104" s="87">
        <f t="shared" si="47"/>
        <v>0</v>
      </c>
      <c r="AV104" s="88" t="s">
        <v>198</v>
      </c>
      <c r="AW104" s="87">
        <f t="shared" si="26"/>
        <v>334708</v>
      </c>
      <c r="AX104" s="87">
        <f t="shared" si="27"/>
        <v>83454</v>
      </c>
      <c r="AY104" s="87">
        <f t="shared" si="28"/>
        <v>60660</v>
      </c>
      <c r="AZ104" s="87">
        <f t="shared" si="29"/>
        <v>525</v>
      </c>
      <c r="BA104" s="87">
        <f t="shared" si="30"/>
        <v>53644</v>
      </c>
      <c r="BB104" s="87">
        <f t="shared" si="31"/>
        <v>6491</v>
      </c>
      <c r="BC104" s="87">
        <f t="shared" si="32"/>
        <v>2791</v>
      </c>
      <c r="BD104" s="87">
        <f t="shared" si="33"/>
        <v>182985</v>
      </c>
      <c r="BE104" s="87">
        <f t="shared" si="34"/>
        <v>4818</v>
      </c>
      <c r="BF104" s="88" t="s">
        <v>198</v>
      </c>
      <c r="BG104" s="87">
        <f t="shared" si="52"/>
        <v>0</v>
      </c>
      <c r="BH104" s="87">
        <f t="shared" si="53"/>
        <v>334708</v>
      </c>
    </row>
    <row r="105" spans="1:60" ht="13.5">
      <c r="A105" s="17" t="s">
        <v>9</v>
      </c>
      <c r="B105" s="78" t="s">
        <v>303</v>
      </c>
      <c r="C105" s="79" t="s">
        <v>304</v>
      </c>
      <c r="D105" s="87">
        <f t="shared" si="35"/>
        <v>0</v>
      </c>
      <c r="E105" s="87">
        <f t="shared" si="36"/>
        <v>0</v>
      </c>
      <c r="F105" s="87">
        <v>0</v>
      </c>
      <c r="G105" s="87">
        <v>0</v>
      </c>
      <c r="H105" s="87">
        <v>0</v>
      </c>
      <c r="I105" s="87">
        <v>0</v>
      </c>
      <c r="J105" s="87" t="s">
        <v>281</v>
      </c>
      <c r="K105" s="87">
        <f t="shared" si="37"/>
        <v>532466</v>
      </c>
      <c r="L105" s="87">
        <v>59151</v>
      </c>
      <c r="M105" s="88">
        <f t="shared" si="38"/>
        <v>108884</v>
      </c>
      <c r="N105" s="87">
        <v>0</v>
      </c>
      <c r="O105" s="87">
        <v>101960</v>
      </c>
      <c r="P105" s="87">
        <v>6924</v>
      </c>
      <c r="Q105" s="87">
        <v>0</v>
      </c>
      <c r="R105" s="87">
        <v>76823</v>
      </c>
      <c r="S105" s="87">
        <v>287608</v>
      </c>
      <c r="T105" s="87" t="s">
        <v>281</v>
      </c>
      <c r="U105" s="87">
        <v>0</v>
      </c>
      <c r="V105" s="87">
        <f t="shared" si="39"/>
        <v>532466</v>
      </c>
      <c r="W105" s="87">
        <f t="shared" si="40"/>
        <v>0</v>
      </c>
      <c r="X105" s="87">
        <f t="shared" si="41"/>
        <v>0</v>
      </c>
      <c r="Y105" s="87">
        <v>0</v>
      </c>
      <c r="Z105" s="87">
        <v>0</v>
      </c>
      <c r="AA105" s="87">
        <v>0</v>
      </c>
      <c r="AB105" s="87">
        <v>0</v>
      </c>
      <c r="AC105" s="87" t="s">
        <v>281</v>
      </c>
      <c r="AD105" s="87">
        <f t="shared" si="42"/>
        <v>0</v>
      </c>
      <c r="AE105" s="87">
        <v>0</v>
      </c>
      <c r="AF105" s="88">
        <f t="shared" si="43"/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 t="s">
        <v>281</v>
      </c>
      <c r="AN105" s="87">
        <v>0</v>
      </c>
      <c r="AO105" s="87">
        <f t="shared" si="44"/>
        <v>0</v>
      </c>
      <c r="AP105" s="87">
        <f t="shared" si="48"/>
        <v>0</v>
      </c>
      <c r="AQ105" s="87">
        <f t="shared" si="49"/>
        <v>0</v>
      </c>
      <c r="AR105" s="87">
        <f t="shared" si="50"/>
        <v>0</v>
      </c>
      <c r="AS105" s="87">
        <f t="shared" si="51"/>
        <v>0</v>
      </c>
      <c r="AT105" s="87">
        <f t="shared" si="46"/>
        <v>0</v>
      </c>
      <c r="AU105" s="87">
        <f t="shared" si="47"/>
        <v>0</v>
      </c>
      <c r="AV105" s="88" t="s">
        <v>198</v>
      </c>
      <c r="AW105" s="87">
        <f t="shared" si="26"/>
        <v>532466</v>
      </c>
      <c r="AX105" s="87">
        <f t="shared" si="27"/>
        <v>59151</v>
      </c>
      <c r="AY105" s="87">
        <f t="shared" si="28"/>
        <v>108884</v>
      </c>
      <c r="AZ105" s="87">
        <f t="shared" si="29"/>
        <v>0</v>
      </c>
      <c r="BA105" s="87">
        <f t="shared" si="30"/>
        <v>101960</v>
      </c>
      <c r="BB105" s="87">
        <f t="shared" si="31"/>
        <v>6924</v>
      </c>
      <c r="BC105" s="87">
        <f t="shared" si="32"/>
        <v>0</v>
      </c>
      <c r="BD105" s="87">
        <f t="shared" si="33"/>
        <v>76823</v>
      </c>
      <c r="BE105" s="87">
        <f t="shared" si="34"/>
        <v>287608</v>
      </c>
      <c r="BF105" s="88" t="s">
        <v>198</v>
      </c>
      <c r="BG105" s="87">
        <f t="shared" si="52"/>
        <v>0</v>
      </c>
      <c r="BH105" s="87">
        <f t="shared" si="53"/>
        <v>532466</v>
      </c>
    </row>
    <row r="106" spans="1:60" ht="13.5">
      <c r="A106" s="95" t="s">
        <v>282</v>
      </c>
      <c r="B106" s="96"/>
      <c r="C106" s="97"/>
      <c r="D106" s="87">
        <f aca="true" t="shared" si="54" ref="D106:AI106">SUM(D7:D105)</f>
        <v>15570432</v>
      </c>
      <c r="E106" s="87">
        <f t="shared" si="54"/>
        <v>15319506</v>
      </c>
      <c r="F106" s="87">
        <f t="shared" si="54"/>
        <v>13246795</v>
      </c>
      <c r="G106" s="87">
        <f t="shared" si="54"/>
        <v>1994446</v>
      </c>
      <c r="H106" s="87">
        <f t="shared" si="54"/>
        <v>78265</v>
      </c>
      <c r="I106" s="87">
        <f t="shared" si="54"/>
        <v>250926</v>
      </c>
      <c r="J106" s="87">
        <f t="shared" si="54"/>
        <v>1238130</v>
      </c>
      <c r="K106" s="87">
        <f t="shared" si="54"/>
        <v>37637899</v>
      </c>
      <c r="L106" s="87">
        <f t="shared" si="54"/>
        <v>14930535</v>
      </c>
      <c r="M106" s="87">
        <f t="shared" si="54"/>
        <v>9797435</v>
      </c>
      <c r="N106" s="87">
        <f t="shared" si="54"/>
        <v>1055520</v>
      </c>
      <c r="O106" s="87">
        <f t="shared" si="54"/>
        <v>7597280</v>
      </c>
      <c r="P106" s="87">
        <f t="shared" si="54"/>
        <v>1144635</v>
      </c>
      <c r="Q106" s="87">
        <f t="shared" si="54"/>
        <v>385030</v>
      </c>
      <c r="R106" s="87">
        <f t="shared" si="54"/>
        <v>11794391</v>
      </c>
      <c r="S106" s="87">
        <f t="shared" si="54"/>
        <v>730508</v>
      </c>
      <c r="T106" s="87">
        <f t="shared" si="54"/>
        <v>7041593</v>
      </c>
      <c r="U106" s="87">
        <f t="shared" si="54"/>
        <v>1649366</v>
      </c>
      <c r="V106" s="87">
        <f t="shared" si="54"/>
        <v>54857697</v>
      </c>
      <c r="W106" s="87">
        <f t="shared" si="54"/>
        <v>733845</v>
      </c>
      <c r="X106" s="87">
        <f t="shared" si="54"/>
        <v>720012</v>
      </c>
      <c r="Y106" s="87">
        <f t="shared" si="54"/>
        <v>688246</v>
      </c>
      <c r="Z106" s="87">
        <f t="shared" si="54"/>
        <v>0</v>
      </c>
      <c r="AA106" s="87">
        <f t="shared" si="54"/>
        <v>31766</v>
      </c>
      <c r="AB106" s="87">
        <f t="shared" si="54"/>
        <v>13833</v>
      </c>
      <c r="AC106" s="87">
        <f t="shared" si="54"/>
        <v>138588</v>
      </c>
      <c r="AD106" s="87">
        <f t="shared" si="54"/>
        <v>7145972</v>
      </c>
      <c r="AE106" s="87">
        <f t="shared" si="54"/>
        <v>1888063</v>
      </c>
      <c r="AF106" s="87">
        <f t="shared" si="54"/>
        <v>2880771</v>
      </c>
      <c r="AG106" s="87">
        <f t="shared" si="54"/>
        <v>21032</v>
      </c>
      <c r="AH106" s="87">
        <f t="shared" si="54"/>
        <v>2825796</v>
      </c>
      <c r="AI106" s="87">
        <f t="shared" si="54"/>
        <v>33943</v>
      </c>
      <c r="AJ106" s="87">
        <f aca="true" t="shared" si="55" ref="AJ106:BH106">SUM(AJ7:AJ105)</f>
        <v>11296</v>
      </c>
      <c r="AK106" s="87">
        <f t="shared" si="55"/>
        <v>2196317</v>
      </c>
      <c r="AL106" s="87">
        <f t="shared" si="55"/>
        <v>169525</v>
      </c>
      <c r="AM106" s="87">
        <f t="shared" si="55"/>
        <v>3453219</v>
      </c>
      <c r="AN106" s="87">
        <f t="shared" si="55"/>
        <v>415692</v>
      </c>
      <c r="AO106" s="87">
        <f t="shared" si="55"/>
        <v>8295509</v>
      </c>
      <c r="AP106" s="87">
        <f t="shared" si="55"/>
        <v>16304277</v>
      </c>
      <c r="AQ106" s="87">
        <f t="shared" si="55"/>
        <v>16039518</v>
      </c>
      <c r="AR106" s="87">
        <f t="shared" si="55"/>
        <v>13935041</v>
      </c>
      <c r="AS106" s="87">
        <f t="shared" si="55"/>
        <v>1994446</v>
      </c>
      <c r="AT106" s="87">
        <f t="shared" si="55"/>
        <v>110031</v>
      </c>
      <c r="AU106" s="87">
        <f t="shared" si="55"/>
        <v>264759</v>
      </c>
      <c r="AV106" s="87">
        <f t="shared" si="55"/>
        <v>1376718</v>
      </c>
      <c r="AW106" s="87">
        <f t="shared" si="55"/>
        <v>44783871</v>
      </c>
      <c r="AX106" s="87">
        <f t="shared" si="55"/>
        <v>16818598</v>
      </c>
      <c r="AY106" s="87">
        <f t="shared" si="55"/>
        <v>12678206</v>
      </c>
      <c r="AZ106" s="87">
        <f t="shared" si="55"/>
        <v>1076552</v>
      </c>
      <c r="BA106" s="87">
        <f t="shared" si="55"/>
        <v>10423076</v>
      </c>
      <c r="BB106" s="87">
        <f t="shared" si="55"/>
        <v>1178578</v>
      </c>
      <c r="BC106" s="87">
        <f t="shared" si="55"/>
        <v>396326</v>
      </c>
      <c r="BD106" s="87">
        <f t="shared" si="55"/>
        <v>13990708</v>
      </c>
      <c r="BE106" s="87">
        <f t="shared" si="55"/>
        <v>900033</v>
      </c>
      <c r="BF106" s="87">
        <f t="shared" si="55"/>
        <v>10494812</v>
      </c>
      <c r="BG106" s="87">
        <f t="shared" si="55"/>
        <v>2065058</v>
      </c>
      <c r="BH106" s="87">
        <f t="shared" si="55"/>
        <v>63153206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06:C10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81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291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259</v>
      </c>
      <c r="B2" s="114" t="s">
        <v>200</v>
      </c>
      <c r="C2" s="121" t="s">
        <v>234</v>
      </c>
      <c r="D2" s="44" t="s">
        <v>269</v>
      </c>
      <c r="E2" s="45"/>
      <c r="F2" s="45"/>
      <c r="G2" s="45"/>
      <c r="H2" s="45"/>
      <c r="I2" s="45"/>
      <c r="J2" s="44" t="s">
        <v>270</v>
      </c>
      <c r="K2" s="46"/>
      <c r="L2" s="46"/>
      <c r="M2" s="46"/>
      <c r="N2" s="46"/>
      <c r="O2" s="46"/>
      <c r="P2" s="46"/>
      <c r="Q2" s="47"/>
      <c r="R2" s="48" t="s">
        <v>271</v>
      </c>
      <c r="S2" s="46"/>
      <c r="T2" s="46"/>
      <c r="U2" s="46"/>
      <c r="V2" s="46"/>
      <c r="W2" s="46"/>
      <c r="X2" s="46"/>
      <c r="Y2" s="47"/>
      <c r="Z2" s="44" t="s">
        <v>272</v>
      </c>
      <c r="AA2" s="46"/>
      <c r="AB2" s="46"/>
      <c r="AC2" s="46"/>
      <c r="AD2" s="46"/>
      <c r="AE2" s="46"/>
      <c r="AF2" s="46"/>
      <c r="AG2" s="47"/>
      <c r="AH2" s="44" t="s">
        <v>273</v>
      </c>
      <c r="AI2" s="46"/>
      <c r="AJ2" s="46"/>
      <c r="AK2" s="46"/>
      <c r="AL2" s="46"/>
      <c r="AM2" s="46"/>
      <c r="AN2" s="46"/>
      <c r="AO2" s="47"/>
      <c r="AP2" s="44" t="s">
        <v>274</v>
      </c>
      <c r="AQ2" s="46"/>
      <c r="AR2" s="46"/>
      <c r="AS2" s="46"/>
      <c r="AT2" s="46"/>
      <c r="AU2" s="46"/>
      <c r="AV2" s="46"/>
      <c r="AW2" s="47"/>
      <c r="AX2" s="44" t="s">
        <v>275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235</v>
      </c>
      <c r="E4" s="59"/>
      <c r="F4" s="50"/>
      <c r="G4" s="49" t="s">
        <v>2</v>
      </c>
      <c r="H4" s="59"/>
      <c r="I4" s="50"/>
      <c r="J4" s="114" t="s">
        <v>276</v>
      </c>
      <c r="K4" s="117" t="s">
        <v>277</v>
      </c>
      <c r="L4" s="49" t="s">
        <v>236</v>
      </c>
      <c r="M4" s="59"/>
      <c r="N4" s="50"/>
      <c r="O4" s="49" t="s">
        <v>2</v>
      </c>
      <c r="P4" s="59"/>
      <c r="Q4" s="50"/>
      <c r="R4" s="114" t="s">
        <v>276</v>
      </c>
      <c r="S4" s="117" t="s">
        <v>277</v>
      </c>
      <c r="T4" s="49" t="s">
        <v>236</v>
      </c>
      <c r="U4" s="59"/>
      <c r="V4" s="50"/>
      <c r="W4" s="49" t="s">
        <v>2</v>
      </c>
      <c r="X4" s="59"/>
      <c r="Y4" s="50"/>
      <c r="Z4" s="114" t="s">
        <v>276</v>
      </c>
      <c r="AA4" s="117" t="s">
        <v>277</v>
      </c>
      <c r="AB4" s="49" t="s">
        <v>236</v>
      </c>
      <c r="AC4" s="59"/>
      <c r="AD4" s="50"/>
      <c r="AE4" s="49" t="s">
        <v>2</v>
      </c>
      <c r="AF4" s="59"/>
      <c r="AG4" s="50"/>
      <c r="AH4" s="114" t="s">
        <v>276</v>
      </c>
      <c r="AI4" s="117" t="s">
        <v>277</v>
      </c>
      <c r="AJ4" s="49" t="s">
        <v>236</v>
      </c>
      <c r="AK4" s="59"/>
      <c r="AL4" s="50"/>
      <c r="AM4" s="49" t="s">
        <v>2</v>
      </c>
      <c r="AN4" s="59"/>
      <c r="AO4" s="50"/>
      <c r="AP4" s="114" t="s">
        <v>276</v>
      </c>
      <c r="AQ4" s="117" t="s">
        <v>277</v>
      </c>
      <c r="AR4" s="49" t="s">
        <v>236</v>
      </c>
      <c r="AS4" s="59"/>
      <c r="AT4" s="50"/>
      <c r="AU4" s="49" t="s">
        <v>2</v>
      </c>
      <c r="AV4" s="59"/>
      <c r="AW4" s="50"/>
      <c r="AX4" s="114" t="s">
        <v>276</v>
      </c>
      <c r="AY4" s="117" t="s">
        <v>277</v>
      </c>
      <c r="AZ4" s="49" t="s">
        <v>236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278</v>
      </c>
      <c r="E5" s="19" t="s">
        <v>279</v>
      </c>
      <c r="F5" s="52" t="s">
        <v>3</v>
      </c>
      <c r="G5" s="51" t="s">
        <v>278</v>
      </c>
      <c r="H5" s="19" t="s">
        <v>279</v>
      </c>
      <c r="I5" s="38" t="s">
        <v>3</v>
      </c>
      <c r="J5" s="115"/>
      <c r="K5" s="118"/>
      <c r="L5" s="51" t="s">
        <v>278</v>
      </c>
      <c r="M5" s="19" t="s">
        <v>279</v>
      </c>
      <c r="N5" s="38" t="s">
        <v>280</v>
      </c>
      <c r="O5" s="51" t="s">
        <v>278</v>
      </c>
      <c r="P5" s="19" t="s">
        <v>279</v>
      </c>
      <c r="Q5" s="38" t="s">
        <v>280</v>
      </c>
      <c r="R5" s="115"/>
      <c r="S5" s="118"/>
      <c r="T5" s="51" t="s">
        <v>278</v>
      </c>
      <c r="U5" s="19" t="s">
        <v>279</v>
      </c>
      <c r="V5" s="38" t="s">
        <v>280</v>
      </c>
      <c r="W5" s="51" t="s">
        <v>278</v>
      </c>
      <c r="X5" s="19" t="s">
        <v>279</v>
      </c>
      <c r="Y5" s="38" t="s">
        <v>280</v>
      </c>
      <c r="Z5" s="115"/>
      <c r="AA5" s="118"/>
      <c r="AB5" s="51" t="s">
        <v>278</v>
      </c>
      <c r="AC5" s="19" t="s">
        <v>279</v>
      </c>
      <c r="AD5" s="38" t="s">
        <v>280</v>
      </c>
      <c r="AE5" s="51" t="s">
        <v>278</v>
      </c>
      <c r="AF5" s="19" t="s">
        <v>279</v>
      </c>
      <c r="AG5" s="38" t="s">
        <v>280</v>
      </c>
      <c r="AH5" s="115"/>
      <c r="AI5" s="118"/>
      <c r="AJ5" s="51" t="s">
        <v>278</v>
      </c>
      <c r="AK5" s="19" t="s">
        <v>279</v>
      </c>
      <c r="AL5" s="38" t="s">
        <v>280</v>
      </c>
      <c r="AM5" s="51" t="s">
        <v>278</v>
      </c>
      <c r="AN5" s="19" t="s">
        <v>279</v>
      </c>
      <c r="AO5" s="38" t="s">
        <v>280</v>
      </c>
      <c r="AP5" s="115"/>
      <c r="AQ5" s="118"/>
      <c r="AR5" s="51" t="s">
        <v>278</v>
      </c>
      <c r="AS5" s="19" t="s">
        <v>279</v>
      </c>
      <c r="AT5" s="38" t="s">
        <v>280</v>
      </c>
      <c r="AU5" s="51" t="s">
        <v>278</v>
      </c>
      <c r="AV5" s="19" t="s">
        <v>279</v>
      </c>
      <c r="AW5" s="38" t="s">
        <v>280</v>
      </c>
      <c r="AX5" s="115"/>
      <c r="AY5" s="118"/>
      <c r="AZ5" s="51" t="s">
        <v>278</v>
      </c>
      <c r="BA5" s="19" t="s">
        <v>279</v>
      </c>
      <c r="BB5" s="38" t="s">
        <v>280</v>
      </c>
      <c r="BC5" s="51" t="s">
        <v>278</v>
      </c>
      <c r="BD5" s="19" t="s">
        <v>279</v>
      </c>
      <c r="BE5" s="38" t="s">
        <v>280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9</v>
      </c>
      <c r="B7" s="76" t="s">
        <v>10</v>
      </c>
      <c r="C7" s="77" t="s">
        <v>11</v>
      </c>
      <c r="D7" s="18">
        <f aca="true" t="shared" si="0" ref="D7:D17">L7+T7+AB7+AJ7+AR7+AZ7</f>
        <v>0</v>
      </c>
      <c r="E7" s="18">
        <f aca="true" t="shared" si="1" ref="E7:E17">M7+U7+AC7+AK7+AS7+BA7</f>
        <v>0</v>
      </c>
      <c r="F7" s="18">
        <f aca="true" t="shared" si="2" ref="F7:F17">D7+E7</f>
        <v>0</v>
      </c>
      <c r="G7" s="18">
        <f aca="true" t="shared" si="3" ref="G7:G17">O7+W7+AE7+AM7+AU7+BC7</f>
        <v>0</v>
      </c>
      <c r="H7" s="18">
        <f aca="true" t="shared" si="4" ref="H7:H17">P7+X7+AF7+AN7+AV7+BD7</f>
        <v>0</v>
      </c>
      <c r="I7" s="18">
        <f aca="true" t="shared" si="5" ref="I7:I17">G7+H7</f>
        <v>0</v>
      </c>
      <c r="J7" s="86" t="s">
        <v>0</v>
      </c>
      <c r="K7" s="80"/>
      <c r="L7" s="18">
        <v>0</v>
      </c>
      <c r="M7" s="18">
        <v>0</v>
      </c>
      <c r="N7" s="18">
        <f aca="true" t="shared" si="6" ref="N7:N17">SUM(L7:M7)</f>
        <v>0</v>
      </c>
      <c r="O7" s="18">
        <v>0</v>
      </c>
      <c r="P7" s="18">
        <v>0</v>
      </c>
      <c r="Q7" s="18">
        <f aca="true" t="shared" si="7" ref="Q7:Q17">SUM(O7:P7)</f>
        <v>0</v>
      </c>
      <c r="R7" s="86" t="s">
        <v>0</v>
      </c>
      <c r="S7" s="80"/>
      <c r="T7" s="18">
        <v>0</v>
      </c>
      <c r="U7" s="18">
        <v>0</v>
      </c>
      <c r="V7" s="18">
        <f aca="true" t="shared" si="8" ref="V7:V71">SUM(T7:U7)</f>
        <v>0</v>
      </c>
      <c r="W7" s="18">
        <v>0</v>
      </c>
      <c r="X7" s="18">
        <v>0</v>
      </c>
      <c r="Y7" s="18">
        <f aca="true" t="shared" si="9" ref="Y7:Y71">SUM(W7:X7)</f>
        <v>0</v>
      </c>
      <c r="Z7" s="86" t="s">
        <v>0</v>
      </c>
      <c r="AA7" s="80"/>
      <c r="AB7" s="18">
        <v>0</v>
      </c>
      <c r="AC7" s="18">
        <v>0</v>
      </c>
      <c r="AD7" s="18">
        <f aca="true" t="shared" si="10" ref="AD7:AD71">SUM(AB7:AC7)</f>
        <v>0</v>
      </c>
      <c r="AE7" s="18">
        <v>0</v>
      </c>
      <c r="AF7" s="18">
        <v>0</v>
      </c>
      <c r="AG7" s="18">
        <f aca="true" t="shared" si="11" ref="AG7:AG71">SUM(AE7:AF7)</f>
        <v>0</v>
      </c>
      <c r="AH7" s="86" t="s">
        <v>0</v>
      </c>
      <c r="AI7" s="80"/>
      <c r="AJ7" s="18">
        <v>0</v>
      </c>
      <c r="AK7" s="18">
        <v>0</v>
      </c>
      <c r="AL7" s="18">
        <f aca="true" t="shared" si="12" ref="AL7:AL71">SUM(AJ7:AK7)</f>
        <v>0</v>
      </c>
      <c r="AM7" s="18">
        <v>0</v>
      </c>
      <c r="AN7" s="18">
        <v>0</v>
      </c>
      <c r="AO7" s="18">
        <f aca="true" t="shared" si="13" ref="AO7:AO71">SUM(AM7:AN7)</f>
        <v>0</v>
      </c>
      <c r="AP7" s="86" t="s">
        <v>0</v>
      </c>
      <c r="AQ7" s="80"/>
      <c r="AR7" s="18">
        <v>0</v>
      </c>
      <c r="AS7" s="18">
        <v>0</v>
      </c>
      <c r="AT7" s="18">
        <f aca="true" t="shared" si="14" ref="AT7:AT71">SUM(AR7:AS7)</f>
        <v>0</v>
      </c>
      <c r="AU7" s="18">
        <v>0</v>
      </c>
      <c r="AV7" s="18">
        <v>0</v>
      </c>
      <c r="AW7" s="18">
        <f aca="true" t="shared" si="15" ref="AW7:AW71">SUM(AU7:AV7)</f>
        <v>0</v>
      </c>
      <c r="AX7" s="86" t="s">
        <v>0</v>
      </c>
      <c r="AY7" s="80"/>
      <c r="AZ7" s="18">
        <v>0</v>
      </c>
      <c r="BA7" s="18">
        <v>0</v>
      </c>
      <c r="BB7" s="18">
        <f aca="true" t="shared" si="16" ref="BB7:BB71">SUM(AZ7:BA7)</f>
        <v>0</v>
      </c>
      <c r="BC7" s="18">
        <v>0</v>
      </c>
      <c r="BD7" s="18">
        <v>0</v>
      </c>
      <c r="BE7" s="18">
        <f aca="true" t="shared" si="17" ref="BE7:BE71">SUM(BC7:BD7)</f>
        <v>0</v>
      </c>
    </row>
    <row r="8" spans="1:57" ht="13.5">
      <c r="A8" s="82" t="s">
        <v>9</v>
      </c>
      <c r="B8" s="76" t="s">
        <v>12</v>
      </c>
      <c r="C8" s="77" t="s">
        <v>13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0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9</v>
      </c>
      <c r="B9" s="76" t="s">
        <v>14</v>
      </c>
      <c r="C9" s="77" t="s">
        <v>15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0</v>
      </c>
      <c r="K9" s="80"/>
      <c r="L9" s="18"/>
      <c r="M9" s="18"/>
      <c r="N9" s="18">
        <f t="shared" si="6"/>
        <v>0</v>
      </c>
      <c r="O9" s="18"/>
      <c r="P9" s="18"/>
      <c r="Q9" s="18">
        <f t="shared" si="7"/>
        <v>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9</v>
      </c>
      <c r="B10" s="76" t="s">
        <v>16</v>
      </c>
      <c r="C10" s="77" t="s">
        <v>17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0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9</v>
      </c>
      <c r="B11" s="76" t="s">
        <v>18</v>
      </c>
      <c r="C11" s="77" t="s">
        <v>19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0</v>
      </c>
      <c r="K11" s="80"/>
      <c r="L11" s="18">
        <v>0</v>
      </c>
      <c r="M11" s="18">
        <v>0</v>
      </c>
      <c r="N11" s="18">
        <f t="shared" si="6"/>
        <v>0</v>
      </c>
      <c r="O11" s="18">
        <v>0</v>
      </c>
      <c r="P11" s="18">
        <v>0</v>
      </c>
      <c r="Q11" s="18">
        <f t="shared" si="7"/>
        <v>0</v>
      </c>
      <c r="R11" s="86" t="s">
        <v>0</v>
      </c>
      <c r="S11" s="80"/>
      <c r="T11" s="18">
        <v>0</v>
      </c>
      <c r="U11" s="18">
        <v>0</v>
      </c>
      <c r="V11" s="18">
        <f t="shared" si="8"/>
        <v>0</v>
      </c>
      <c r="W11" s="18">
        <v>0</v>
      </c>
      <c r="X11" s="18">
        <v>0</v>
      </c>
      <c r="Y11" s="18">
        <f t="shared" si="9"/>
        <v>0</v>
      </c>
      <c r="Z11" s="86" t="s">
        <v>0</v>
      </c>
      <c r="AA11" s="80"/>
      <c r="AB11" s="18">
        <v>0</v>
      </c>
      <c r="AC11" s="18">
        <v>0</v>
      </c>
      <c r="AD11" s="18">
        <f t="shared" si="10"/>
        <v>0</v>
      </c>
      <c r="AE11" s="18">
        <v>0</v>
      </c>
      <c r="AF11" s="18">
        <v>0</v>
      </c>
      <c r="AG11" s="18">
        <f t="shared" si="11"/>
        <v>0</v>
      </c>
      <c r="AH11" s="86" t="s">
        <v>0</v>
      </c>
      <c r="AI11" s="80"/>
      <c r="AJ11" s="18">
        <v>0</v>
      </c>
      <c r="AK11" s="18">
        <v>0</v>
      </c>
      <c r="AL11" s="18">
        <f t="shared" si="12"/>
        <v>0</v>
      </c>
      <c r="AM11" s="18">
        <v>0</v>
      </c>
      <c r="AN11" s="18">
        <v>0</v>
      </c>
      <c r="AO11" s="18">
        <f t="shared" si="13"/>
        <v>0</v>
      </c>
      <c r="AP11" s="86" t="s">
        <v>0</v>
      </c>
      <c r="AQ11" s="80"/>
      <c r="AR11" s="18">
        <v>0</v>
      </c>
      <c r="AS11" s="18">
        <v>0</v>
      </c>
      <c r="AT11" s="18">
        <f t="shared" si="14"/>
        <v>0</v>
      </c>
      <c r="AU11" s="18">
        <v>0</v>
      </c>
      <c r="AV11" s="18">
        <v>0</v>
      </c>
      <c r="AW11" s="18">
        <f t="shared" si="15"/>
        <v>0</v>
      </c>
      <c r="AX11" s="86" t="s">
        <v>0</v>
      </c>
      <c r="AY11" s="80"/>
      <c r="AZ11" s="18">
        <v>0</v>
      </c>
      <c r="BA11" s="18">
        <v>0</v>
      </c>
      <c r="BB11" s="18">
        <f t="shared" si="16"/>
        <v>0</v>
      </c>
      <c r="BC11" s="18">
        <v>0</v>
      </c>
      <c r="BD11" s="18">
        <v>0</v>
      </c>
      <c r="BE11" s="18">
        <f t="shared" si="17"/>
        <v>0</v>
      </c>
    </row>
    <row r="12" spans="1:57" ht="13.5">
      <c r="A12" s="82" t="s">
        <v>9</v>
      </c>
      <c r="B12" s="76" t="s">
        <v>20</v>
      </c>
      <c r="C12" s="77" t="s">
        <v>21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0</v>
      </c>
      <c r="K12" s="80"/>
      <c r="L12" s="18">
        <v>0</v>
      </c>
      <c r="M12" s="18">
        <v>0</v>
      </c>
      <c r="N12" s="18">
        <f t="shared" si="6"/>
        <v>0</v>
      </c>
      <c r="O12" s="18">
        <v>0</v>
      </c>
      <c r="P12" s="18">
        <v>0</v>
      </c>
      <c r="Q12" s="18">
        <f t="shared" si="7"/>
        <v>0</v>
      </c>
      <c r="R12" s="86" t="s">
        <v>0</v>
      </c>
      <c r="S12" s="80"/>
      <c r="T12" s="18">
        <v>0</v>
      </c>
      <c r="U12" s="18">
        <v>0</v>
      </c>
      <c r="V12" s="18">
        <f t="shared" si="8"/>
        <v>0</v>
      </c>
      <c r="W12" s="18">
        <v>0</v>
      </c>
      <c r="X12" s="18">
        <v>0</v>
      </c>
      <c r="Y12" s="18">
        <f t="shared" si="9"/>
        <v>0</v>
      </c>
      <c r="Z12" s="86" t="s">
        <v>0</v>
      </c>
      <c r="AA12" s="80"/>
      <c r="AB12" s="18">
        <v>0</v>
      </c>
      <c r="AC12" s="18">
        <v>0</v>
      </c>
      <c r="AD12" s="18">
        <f t="shared" si="10"/>
        <v>0</v>
      </c>
      <c r="AE12" s="18">
        <v>0</v>
      </c>
      <c r="AF12" s="18">
        <v>0</v>
      </c>
      <c r="AG12" s="18">
        <f t="shared" si="11"/>
        <v>0</v>
      </c>
      <c r="AH12" s="86" t="s">
        <v>0</v>
      </c>
      <c r="AI12" s="80"/>
      <c r="AJ12" s="18">
        <v>0</v>
      </c>
      <c r="AK12" s="18">
        <v>0</v>
      </c>
      <c r="AL12" s="18">
        <f t="shared" si="12"/>
        <v>0</v>
      </c>
      <c r="AM12" s="18">
        <v>0</v>
      </c>
      <c r="AN12" s="18">
        <v>0</v>
      </c>
      <c r="AO12" s="18">
        <f t="shared" si="13"/>
        <v>0</v>
      </c>
      <c r="AP12" s="86" t="s">
        <v>0</v>
      </c>
      <c r="AQ12" s="80"/>
      <c r="AR12" s="18">
        <v>0</v>
      </c>
      <c r="AS12" s="18">
        <v>0</v>
      </c>
      <c r="AT12" s="18">
        <f t="shared" si="14"/>
        <v>0</v>
      </c>
      <c r="AU12" s="18">
        <v>0</v>
      </c>
      <c r="AV12" s="18">
        <v>0</v>
      </c>
      <c r="AW12" s="18">
        <f t="shared" si="15"/>
        <v>0</v>
      </c>
      <c r="AX12" s="86" t="s">
        <v>0</v>
      </c>
      <c r="AY12" s="80"/>
      <c r="AZ12" s="18">
        <v>0</v>
      </c>
      <c r="BA12" s="18">
        <v>0</v>
      </c>
      <c r="BB12" s="18">
        <f t="shared" si="16"/>
        <v>0</v>
      </c>
      <c r="BC12" s="18">
        <v>0</v>
      </c>
      <c r="BD12" s="18">
        <v>0</v>
      </c>
      <c r="BE12" s="18">
        <f t="shared" si="17"/>
        <v>0</v>
      </c>
    </row>
    <row r="13" spans="1:57" ht="13.5">
      <c r="A13" s="82" t="s">
        <v>9</v>
      </c>
      <c r="B13" s="76" t="s">
        <v>22</v>
      </c>
      <c r="C13" s="77" t="s">
        <v>23</v>
      </c>
      <c r="D13" s="18">
        <f t="shared" si="0"/>
        <v>0</v>
      </c>
      <c r="E13" s="18">
        <f t="shared" si="1"/>
        <v>490450</v>
      </c>
      <c r="F13" s="18">
        <f t="shared" si="2"/>
        <v>490450</v>
      </c>
      <c r="G13" s="18">
        <f t="shared" si="3"/>
        <v>0</v>
      </c>
      <c r="H13" s="18">
        <f t="shared" si="4"/>
        <v>205320</v>
      </c>
      <c r="I13" s="18">
        <f t="shared" si="5"/>
        <v>205320</v>
      </c>
      <c r="J13" s="86" t="s">
        <v>173</v>
      </c>
      <c r="K13" s="80" t="s">
        <v>174</v>
      </c>
      <c r="L13" s="18">
        <v>0</v>
      </c>
      <c r="M13" s="18">
        <v>490450</v>
      </c>
      <c r="N13" s="18">
        <f t="shared" si="6"/>
        <v>490450</v>
      </c>
      <c r="O13" s="18">
        <v>0</v>
      </c>
      <c r="P13" s="18">
        <v>205320</v>
      </c>
      <c r="Q13" s="18">
        <f t="shared" si="7"/>
        <v>205320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9</v>
      </c>
      <c r="B14" s="76" t="s">
        <v>24</v>
      </c>
      <c r="C14" s="77" t="s">
        <v>25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0</v>
      </c>
      <c r="K14" s="80"/>
      <c r="L14" s="18">
        <v>0</v>
      </c>
      <c r="M14" s="18">
        <v>0</v>
      </c>
      <c r="N14" s="18">
        <f t="shared" si="6"/>
        <v>0</v>
      </c>
      <c r="O14" s="18">
        <v>0</v>
      </c>
      <c r="P14" s="18">
        <v>0</v>
      </c>
      <c r="Q14" s="18">
        <f t="shared" si="7"/>
        <v>0</v>
      </c>
      <c r="R14" s="86" t="s">
        <v>0</v>
      </c>
      <c r="S14" s="80"/>
      <c r="T14" s="18">
        <v>0</v>
      </c>
      <c r="U14" s="18">
        <v>0</v>
      </c>
      <c r="V14" s="18">
        <f t="shared" si="8"/>
        <v>0</v>
      </c>
      <c r="W14" s="18">
        <v>0</v>
      </c>
      <c r="X14" s="18">
        <v>0</v>
      </c>
      <c r="Y14" s="18">
        <f t="shared" si="9"/>
        <v>0</v>
      </c>
      <c r="Z14" s="86" t="s">
        <v>0</v>
      </c>
      <c r="AA14" s="80"/>
      <c r="AB14" s="18">
        <v>0</v>
      </c>
      <c r="AC14" s="18">
        <v>0</v>
      </c>
      <c r="AD14" s="18">
        <f t="shared" si="10"/>
        <v>0</v>
      </c>
      <c r="AE14" s="18">
        <v>0</v>
      </c>
      <c r="AF14" s="18">
        <v>0</v>
      </c>
      <c r="AG14" s="18">
        <f t="shared" si="11"/>
        <v>0</v>
      </c>
      <c r="AH14" s="86" t="s">
        <v>0</v>
      </c>
      <c r="AI14" s="80"/>
      <c r="AJ14" s="18">
        <v>0</v>
      </c>
      <c r="AK14" s="18">
        <v>0</v>
      </c>
      <c r="AL14" s="18">
        <f t="shared" si="12"/>
        <v>0</v>
      </c>
      <c r="AM14" s="18">
        <v>0</v>
      </c>
      <c r="AN14" s="18">
        <v>0</v>
      </c>
      <c r="AO14" s="18">
        <f t="shared" si="13"/>
        <v>0</v>
      </c>
      <c r="AP14" s="86" t="s">
        <v>0</v>
      </c>
      <c r="AQ14" s="80"/>
      <c r="AR14" s="18">
        <v>0</v>
      </c>
      <c r="AS14" s="18">
        <v>0</v>
      </c>
      <c r="AT14" s="18">
        <f t="shared" si="14"/>
        <v>0</v>
      </c>
      <c r="AU14" s="18">
        <v>0</v>
      </c>
      <c r="AV14" s="18">
        <v>0</v>
      </c>
      <c r="AW14" s="18">
        <f t="shared" si="15"/>
        <v>0</v>
      </c>
      <c r="AX14" s="86" t="s">
        <v>0</v>
      </c>
      <c r="AY14" s="80"/>
      <c r="AZ14" s="18">
        <v>0</v>
      </c>
      <c r="BA14" s="18">
        <v>0</v>
      </c>
      <c r="BB14" s="18">
        <f t="shared" si="16"/>
        <v>0</v>
      </c>
      <c r="BC14" s="18">
        <v>0</v>
      </c>
      <c r="BD14" s="18">
        <v>0</v>
      </c>
      <c r="BE14" s="18">
        <f t="shared" si="17"/>
        <v>0</v>
      </c>
    </row>
    <row r="15" spans="1:57" ht="13.5">
      <c r="A15" s="82" t="s">
        <v>9</v>
      </c>
      <c r="B15" s="76" t="s">
        <v>26</v>
      </c>
      <c r="C15" s="77" t="s">
        <v>27</v>
      </c>
      <c r="D15" s="18">
        <f t="shared" si="0"/>
        <v>46494</v>
      </c>
      <c r="E15" s="18">
        <f t="shared" si="1"/>
        <v>272080</v>
      </c>
      <c r="F15" s="18">
        <f t="shared" si="2"/>
        <v>318574</v>
      </c>
      <c r="G15" s="18">
        <f t="shared" si="3"/>
        <v>0</v>
      </c>
      <c r="H15" s="18">
        <f t="shared" si="4"/>
        <v>86061</v>
      </c>
      <c r="I15" s="18">
        <f t="shared" si="5"/>
        <v>86061</v>
      </c>
      <c r="J15" s="86" t="s">
        <v>295</v>
      </c>
      <c r="K15" s="80" t="s">
        <v>296</v>
      </c>
      <c r="L15" s="18">
        <v>20502</v>
      </c>
      <c r="M15" s="18">
        <v>195174</v>
      </c>
      <c r="N15" s="18">
        <f t="shared" si="6"/>
        <v>215676</v>
      </c>
      <c r="O15" s="18">
        <v>0</v>
      </c>
      <c r="P15" s="18">
        <v>86061</v>
      </c>
      <c r="Q15" s="18">
        <f t="shared" si="7"/>
        <v>86061</v>
      </c>
      <c r="R15" s="86" t="s">
        <v>182</v>
      </c>
      <c r="S15" s="80" t="s">
        <v>266</v>
      </c>
      <c r="T15" s="18">
        <v>25992</v>
      </c>
      <c r="U15" s="18">
        <v>76906</v>
      </c>
      <c r="V15" s="18">
        <f t="shared" si="8"/>
        <v>102898</v>
      </c>
      <c r="W15" s="18">
        <v>0</v>
      </c>
      <c r="X15" s="18">
        <v>0</v>
      </c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9</v>
      </c>
      <c r="B16" s="76" t="s">
        <v>28</v>
      </c>
      <c r="C16" s="77" t="s">
        <v>29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0</v>
      </c>
      <c r="I16" s="18">
        <f t="shared" si="5"/>
        <v>0</v>
      </c>
      <c r="J16" s="86" t="s">
        <v>0</v>
      </c>
      <c r="K16" s="80"/>
      <c r="L16" s="18"/>
      <c r="M16" s="18"/>
      <c r="N16" s="18">
        <f t="shared" si="6"/>
        <v>0</v>
      </c>
      <c r="O16" s="18"/>
      <c r="P16" s="18"/>
      <c r="Q16" s="18">
        <f t="shared" si="7"/>
        <v>0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9</v>
      </c>
      <c r="B17" s="76" t="s">
        <v>30</v>
      </c>
      <c r="C17" s="77" t="s">
        <v>31</v>
      </c>
      <c r="D17" s="18">
        <f t="shared" si="0"/>
        <v>187967</v>
      </c>
      <c r="E17" s="18">
        <f t="shared" si="1"/>
        <v>199562</v>
      </c>
      <c r="F17" s="18">
        <f t="shared" si="2"/>
        <v>387529</v>
      </c>
      <c r="G17" s="18">
        <f t="shared" si="3"/>
        <v>36619</v>
      </c>
      <c r="H17" s="18">
        <f t="shared" si="4"/>
        <v>102614</v>
      </c>
      <c r="I17" s="18">
        <f t="shared" si="5"/>
        <v>139233</v>
      </c>
      <c r="J17" s="86" t="s">
        <v>181</v>
      </c>
      <c r="K17" s="80" t="s">
        <v>293</v>
      </c>
      <c r="L17" s="18">
        <v>187967</v>
      </c>
      <c r="M17" s="18">
        <v>141626</v>
      </c>
      <c r="N17" s="18">
        <f t="shared" si="6"/>
        <v>329593</v>
      </c>
      <c r="O17" s="18">
        <v>36619</v>
      </c>
      <c r="P17" s="18">
        <v>102614</v>
      </c>
      <c r="Q17" s="18">
        <f t="shared" si="7"/>
        <v>139233</v>
      </c>
      <c r="R17" s="86" t="s">
        <v>185</v>
      </c>
      <c r="S17" s="80" t="s">
        <v>267</v>
      </c>
      <c r="T17" s="18">
        <v>0</v>
      </c>
      <c r="U17" s="18">
        <v>57936</v>
      </c>
      <c r="V17" s="18">
        <f t="shared" si="8"/>
        <v>57936</v>
      </c>
      <c r="W17" s="18">
        <v>0</v>
      </c>
      <c r="X17" s="18">
        <v>0</v>
      </c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9</v>
      </c>
      <c r="B18" s="76" t="s">
        <v>32</v>
      </c>
      <c r="C18" s="77" t="s">
        <v>33</v>
      </c>
      <c r="D18" s="18">
        <f aca="true" t="shared" si="18" ref="D18:D80">L18+T18+AB18+AJ18+AR18+AZ18</f>
        <v>34963</v>
      </c>
      <c r="E18" s="18">
        <f aca="true" t="shared" si="19" ref="E18:E80">M18+U18+AC18+AK18+AS18+BA18</f>
        <v>421810</v>
      </c>
      <c r="F18" s="18">
        <f aca="true" t="shared" si="20" ref="F18:F80">D18+E18</f>
        <v>456773</v>
      </c>
      <c r="G18" s="18">
        <f aca="true" t="shared" si="21" ref="G18:G80">O18+W18+AE18+AM18+AU18+BC18</f>
        <v>0</v>
      </c>
      <c r="H18" s="18">
        <f aca="true" t="shared" si="22" ref="H18:H80">P18+X18+AF18+AN18+AV18+BD18</f>
        <v>135836</v>
      </c>
      <c r="I18" s="18">
        <f aca="true" t="shared" si="23" ref="I18:I80">G18+H18</f>
        <v>135836</v>
      </c>
      <c r="J18" s="86" t="s">
        <v>186</v>
      </c>
      <c r="K18" s="80" t="s">
        <v>187</v>
      </c>
      <c r="L18" s="18">
        <v>34963</v>
      </c>
      <c r="M18" s="18">
        <v>421810</v>
      </c>
      <c r="N18" s="18">
        <f aca="true" t="shared" si="24" ref="N18:N80">SUM(L18:M18)</f>
        <v>456773</v>
      </c>
      <c r="O18" s="18">
        <v>0</v>
      </c>
      <c r="P18" s="18">
        <v>135836</v>
      </c>
      <c r="Q18" s="18">
        <f aca="true" t="shared" si="25" ref="Q18:Q80">SUM(O18:P18)</f>
        <v>135836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9</v>
      </c>
      <c r="B19" s="76" t="s">
        <v>34</v>
      </c>
      <c r="C19" s="77" t="s">
        <v>35</v>
      </c>
      <c r="D19" s="18">
        <f t="shared" si="18"/>
        <v>0</v>
      </c>
      <c r="E19" s="18">
        <f t="shared" si="19"/>
        <v>0</v>
      </c>
      <c r="F19" s="18">
        <f t="shared" si="20"/>
        <v>0</v>
      </c>
      <c r="G19" s="18">
        <f t="shared" si="21"/>
        <v>0</v>
      </c>
      <c r="H19" s="18">
        <f t="shared" si="22"/>
        <v>0</v>
      </c>
      <c r="I19" s="18">
        <f t="shared" si="23"/>
        <v>0</v>
      </c>
      <c r="J19" s="86" t="s">
        <v>0</v>
      </c>
      <c r="K19" s="80"/>
      <c r="L19" s="18">
        <v>0</v>
      </c>
      <c r="M19" s="18">
        <v>0</v>
      </c>
      <c r="N19" s="18">
        <f t="shared" si="24"/>
        <v>0</v>
      </c>
      <c r="O19" s="18">
        <v>0</v>
      </c>
      <c r="P19" s="18">
        <v>0</v>
      </c>
      <c r="Q19" s="18">
        <f t="shared" si="25"/>
        <v>0</v>
      </c>
      <c r="R19" s="86" t="s">
        <v>0</v>
      </c>
      <c r="S19" s="80"/>
      <c r="T19" s="18">
        <v>0</v>
      </c>
      <c r="U19" s="18">
        <v>0</v>
      </c>
      <c r="V19" s="18">
        <f t="shared" si="8"/>
        <v>0</v>
      </c>
      <c r="W19" s="18">
        <v>0</v>
      </c>
      <c r="X19" s="18">
        <v>0</v>
      </c>
      <c r="Y19" s="18">
        <f t="shared" si="9"/>
        <v>0</v>
      </c>
      <c r="Z19" s="86" t="s">
        <v>0</v>
      </c>
      <c r="AA19" s="80"/>
      <c r="AB19" s="18">
        <v>0</v>
      </c>
      <c r="AC19" s="18">
        <v>0</v>
      </c>
      <c r="AD19" s="18">
        <f t="shared" si="10"/>
        <v>0</v>
      </c>
      <c r="AE19" s="18">
        <v>0</v>
      </c>
      <c r="AF19" s="18">
        <v>0</v>
      </c>
      <c r="AG19" s="18">
        <f t="shared" si="11"/>
        <v>0</v>
      </c>
      <c r="AH19" s="86" t="s">
        <v>0</v>
      </c>
      <c r="AI19" s="80"/>
      <c r="AJ19" s="18">
        <v>0</v>
      </c>
      <c r="AK19" s="18">
        <v>0</v>
      </c>
      <c r="AL19" s="18">
        <f t="shared" si="12"/>
        <v>0</v>
      </c>
      <c r="AM19" s="18">
        <v>0</v>
      </c>
      <c r="AN19" s="18">
        <v>0</v>
      </c>
      <c r="AO19" s="18">
        <f t="shared" si="13"/>
        <v>0</v>
      </c>
      <c r="AP19" s="86" t="s">
        <v>0</v>
      </c>
      <c r="AQ19" s="80"/>
      <c r="AR19" s="18">
        <v>0</v>
      </c>
      <c r="AS19" s="18">
        <v>0</v>
      </c>
      <c r="AT19" s="18">
        <f t="shared" si="14"/>
        <v>0</v>
      </c>
      <c r="AU19" s="18">
        <v>0</v>
      </c>
      <c r="AV19" s="18">
        <v>0</v>
      </c>
      <c r="AW19" s="18">
        <f t="shared" si="15"/>
        <v>0</v>
      </c>
      <c r="AX19" s="86" t="s">
        <v>0</v>
      </c>
      <c r="AY19" s="80"/>
      <c r="AZ19" s="18">
        <v>0</v>
      </c>
      <c r="BA19" s="18">
        <v>0</v>
      </c>
      <c r="BB19" s="18">
        <f t="shared" si="16"/>
        <v>0</v>
      </c>
      <c r="BC19" s="18">
        <v>0</v>
      </c>
      <c r="BD19" s="18">
        <v>0</v>
      </c>
      <c r="BE19" s="18">
        <f t="shared" si="17"/>
        <v>0</v>
      </c>
    </row>
    <row r="20" spans="1:57" ht="13.5">
      <c r="A20" s="82" t="s">
        <v>9</v>
      </c>
      <c r="B20" s="76" t="s">
        <v>36</v>
      </c>
      <c r="C20" s="77" t="s">
        <v>37</v>
      </c>
      <c r="D20" s="18">
        <f t="shared" si="18"/>
        <v>34022</v>
      </c>
      <c r="E20" s="18">
        <f t="shared" si="19"/>
        <v>410443</v>
      </c>
      <c r="F20" s="18">
        <f t="shared" si="20"/>
        <v>444465</v>
      </c>
      <c r="G20" s="18">
        <f t="shared" si="21"/>
        <v>0</v>
      </c>
      <c r="H20" s="18">
        <f t="shared" si="22"/>
        <v>156070</v>
      </c>
      <c r="I20" s="18">
        <f t="shared" si="23"/>
        <v>156070</v>
      </c>
      <c r="J20" s="86" t="s">
        <v>186</v>
      </c>
      <c r="K20" s="80" t="s">
        <v>187</v>
      </c>
      <c r="L20" s="18">
        <v>34022</v>
      </c>
      <c r="M20" s="18">
        <v>410443</v>
      </c>
      <c r="N20" s="18">
        <f t="shared" si="24"/>
        <v>444465</v>
      </c>
      <c r="O20" s="18">
        <v>0</v>
      </c>
      <c r="P20" s="18">
        <v>156070</v>
      </c>
      <c r="Q20" s="18">
        <f t="shared" si="25"/>
        <v>156070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9</v>
      </c>
      <c r="B21" s="76" t="s">
        <v>38</v>
      </c>
      <c r="C21" s="77" t="s">
        <v>39</v>
      </c>
      <c r="D21" s="18">
        <f t="shared" si="18"/>
        <v>0</v>
      </c>
      <c r="E21" s="18">
        <f t="shared" si="19"/>
        <v>1158155</v>
      </c>
      <c r="F21" s="18">
        <f t="shared" si="20"/>
        <v>1158155</v>
      </c>
      <c r="G21" s="18">
        <f t="shared" si="21"/>
        <v>0</v>
      </c>
      <c r="H21" s="18">
        <f t="shared" si="22"/>
        <v>254761</v>
      </c>
      <c r="I21" s="18">
        <f t="shared" si="23"/>
        <v>254761</v>
      </c>
      <c r="J21" s="86" t="s">
        <v>159</v>
      </c>
      <c r="K21" s="80" t="s">
        <v>160</v>
      </c>
      <c r="L21" s="18">
        <v>0</v>
      </c>
      <c r="M21" s="18">
        <v>1158155</v>
      </c>
      <c r="N21" s="18">
        <f t="shared" si="24"/>
        <v>1158155</v>
      </c>
      <c r="O21" s="18">
        <v>0</v>
      </c>
      <c r="P21" s="18">
        <v>254761</v>
      </c>
      <c r="Q21" s="18">
        <f t="shared" si="25"/>
        <v>254761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9</v>
      </c>
      <c r="B22" s="76" t="s">
        <v>40</v>
      </c>
      <c r="C22" s="77" t="s">
        <v>41</v>
      </c>
      <c r="D22" s="18">
        <f t="shared" si="18"/>
        <v>0</v>
      </c>
      <c r="E22" s="18">
        <f t="shared" si="19"/>
        <v>179328</v>
      </c>
      <c r="F22" s="18">
        <f t="shared" si="20"/>
        <v>179328</v>
      </c>
      <c r="G22" s="18">
        <f t="shared" si="21"/>
        <v>0</v>
      </c>
      <c r="H22" s="18">
        <f t="shared" si="22"/>
        <v>193509</v>
      </c>
      <c r="I22" s="18">
        <f t="shared" si="23"/>
        <v>193509</v>
      </c>
      <c r="J22" s="86" t="s">
        <v>185</v>
      </c>
      <c r="K22" s="80" t="s">
        <v>267</v>
      </c>
      <c r="L22" s="18">
        <v>0</v>
      </c>
      <c r="M22" s="18">
        <v>20703</v>
      </c>
      <c r="N22" s="18">
        <f t="shared" si="24"/>
        <v>20703</v>
      </c>
      <c r="O22" s="18">
        <v>0</v>
      </c>
      <c r="P22" s="18">
        <v>0</v>
      </c>
      <c r="Q22" s="18">
        <f t="shared" si="25"/>
        <v>0</v>
      </c>
      <c r="R22" s="86" t="s">
        <v>183</v>
      </c>
      <c r="S22" s="80" t="s">
        <v>184</v>
      </c>
      <c r="T22" s="18">
        <v>0</v>
      </c>
      <c r="U22" s="18">
        <v>158625</v>
      </c>
      <c r="V22" s="18">
        <f t="shared" si="8"/>
        <v>158625</v>
      </c>
      <c r="W22" s="18">
        <v>0</v>
      </c>
      <c r="X22" s="18">
        <v>193509</v>
      </c>
      <c r="Y22" s="18">
        <f t="shared" si="9"/>
        <v>193509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9</v>
      </c>
      <c r="B23" s="76" t="s">
        <v>42</v>
      </c>
      <c r="C23" s="77" t="s">
        <v>43</v>
      </c>
      <c r="D23" s="18">
        <f t="shared" si="18"/>
        <v>37066</v>
      </c>
      <c r="E23" s="18">
        <f t="shared" si="19"/>
        <v>18110</v>
      </c>
      <c r="F23" s="18">
        <f t="shared" si="20"/>
        <v>55176</v>
      </c>
      <c r="G23" s="18">
        <f t="shared" si="21"/>
        <v>0</v>
      </c>
      <c r="H23" s="18">
        <f t="shared" si="22"/>
        <v>49284</v>
      </c>
      <c r="I23" s="18">
        <f t="shared" si="23"/>
        <v>49284</v>
      </c>
      <c r="J23" s="86" t="s">
        <v>294</v>
      </c>
      <c r="K23" s="80" t="s">
        <v>268</v>
      </c>
      <c r="L23" s="18">
        <v>37066</v>
      </c>
      <c r="M23" s="18">
        <v>18110</v>
      </c>
      <c r="N23" s="18">
        <f t="shared" si="24"/>
        <v>55176</v>
      </c>
      <c r="O23" s="18">
        <v>0</v>
      </c>
      <c r="P23" s="18">
        <v>49284</v>
      </c>
      <c r="Q23" s="18">
        <f t="shared" si="25"/>
        <v>49284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9</v>
      </c>
      <c r="B24" s="76" t="s">
        <v>44</v>
      </c>
      <c r="C24" s="77" t="s">
        <v>45</v>
      </c>
      <c r="D24" s="18">
        <f t="shared" si="18"/>
        <v>0</v>
      </c>
      <c r="E24" s="18">
        <f t="shared" si="19"/>
        <v>0</v>
      </c>
      <c r="F24" s="18">
        <f t="shared" si="20"/>
        <v>0</v>
      </c>
      <c r="G24" s="18">
        <f t="shared" si="21"/>
        <v>0</v>
      </c>
      <c r="H24" s="18">
        <f t="shared" si="22"/>
        <v>0</v>
      </c>
      <c r="I24" s="18">
        <f t="shared" si="23"/>
        <v>0</v>
      </c>
      <c r="J24" s="86" t="s">
        <v>0</v>
      </c>
      <c r="K24" s="80"/>
      <c r="L24" s="18">
        <v>0</v>
      </c>
      <c r="M24" s="18">
        <v>0</v>
      </c>
      <c r="N24" s="18">
        <f t="shared" si="24"/>
        <v>0</v>
      </c>
      <c r="O24" s="18">
        <v>0</v>
      </c>
      <c r="P24" s="18">
        <v>0</v>
      </c>
      <c r="Q24" s="18">
        <f t="shared" si="25"/>
        <v>0</v>
      </c>
      <c r="R24" s="86" t="s">
        <v>0</v>
      </c>
      <c r="S24" s="80"/>
      <c r="T24" s="18">
        <v>0</v>
      </c>
      <c r="U24" s="18">
        <v>0</v>
      </c>
      <c r="V24" s="18">
        <f t="shared" si="8"/>
        <v>0</v>
      </c>
      <c r="W24" s="18">
        <v>0</v>
      </c>
      <c r="X24" s="18">
        <v>0</v>
      </c>
      <c r="Y24" s="18">
        <f t="shared" si="9"/>
        <v>0</v>
      </c>
      <c r="Z24" s="86" t="s">
        <v>0</v>
      </c>
      <c r="AA24" s="80"/>
      <c r="AB24" s="18">
        <v>0</v>
      </c>
      <c r="AC24" s="18">
        <v>0</v>
      </c>
      <c r="AD24" s="18">
        <f t="shared" si="10"/>
        <v>0</v>
      </c>
      <c r="AE24" s="18">
        <v>0</v>
      </c>
      <c r="AF24" s="18">
        <v>0</v>
      </c>
      <c r="AG24" s="18">
        <f t="shared" si="11"/>
        <v>0</v>
      </c>
      <c r="AH24" s="86" t="s">
        <v>0</v>
      </c>
      <c r="AI24" s="80"/>
      <c r="AJ24" s="18">
        <v>0</v>
      </c>
      <c r="AK24" s="18">
        <v>0</v>
      </c>
      <c r="AL24" s="18">
        <f t="shared" si="12"/>
        <v>0</v>
      </c>
      <c r="AM24" s="18">
        <v>0</v>
      </c>
      <c r="AN24" s="18">
        <v>0</v>
      </c>
      <c r="AO24" s="18">
        <f t="shared" si="13"/>
        <v>0</v>
      </c>
      <c r="AP24" s="86" t="s">
        <v>0</v>
      </c>
      <c r="AQ24" s="80"/>
      <c r="AR24" s="18">
        <v>0</v>
      </c>
      <c r="AS24" s="18">
        <v>0</v>
      </c>
      <c r="AT24" s="18">
        <f t="shared" si="14"/>
        <v>0</v>
      </c>
      <c r="AU24" s="18">
        <v>0</v>
      </c>
      <c r="AV24" s="18">
        <v>0</v>
      </c>
      <c r="AW24" s="18">
        <f t="shared" si="15"/>
        <v>0</v>
      </c>
      <c r="AX24" s="86" t="s">
        <v>0</v>
      </c>
      <c r="AY24" s="80"/>
      <c r="AZ24" s="18">
        <v>0</v>
      </c>
      <c r="BA24" s="18">
        <v>0</v>
      </c>
      <c r="BB24" s="18">
        <f t="shared" si="16"/>
        <v>0</v>
      </c>
      <c r="BC24" s="18">
        <v>0</v>
      </c>
      <c r="BD24" s="18">
        <v>0</v>
      </c>
      <c r="BE24" s="18">
        <f t="shared" si="17"/>
        <v>0</v>
      </c>
    </row>
    <row r="25" spans="1:57" ht="13.5">
      <c r="A25" s="82" t="s">
        <v>9</v>
      </c>
      <c r="B25" s="76" t="s">
        <v>46</v>
      </c>
      <c r="C25" s="77" t="s">
        <v>47</v>
      </c>
      <c r="D25" s="18">
        <f t="shared" si="18"/>
        <v>0</v>
      </c>
      <c r="E25" s="18">
        <f t="shared" si="19"/>
        <v>0</v>
      </c>
      <c r="F25" s="18">
        <f t="shared" si="20"/>
        <v>0</v>
      </c>
      <c r="G25" s="18">
        <f t="shared" si="21"/>
        <v>0</v>
      </c>
      <c r="H25" s="18">
        <f t="shared" si="22"/>
        <v>74400</v>
      </c>
      <c r="I25" s="18">
        <f t="shared" si="23"/>
        <v>74400</v>
      </c>
      <c r="J25" s="86" t="s">
        <v>167</v>
      </c>
      <c r="K25" s="80" t="s">
        <v>168</v>
      </c>
      <c r="L25" s="18">
        <v>0</v>
      </c>
      <c r="M25" s="18">
        <v>0</v>
      </c>
      <c r="N25" s="18">
        <f t="shared" si="24"/>
        <v>0</v>
      </c>
      <c r="O25" s="18">
        <v>0</v>
      </c>
      <c r="P25" s="18">
        <v>74400</v>
      </c>
      <c r="Q25" s="18">
        <f t="shared" si="25"/>
        <v>74400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9</v>
      </c>
      <c r="B26" s="76" t="s">
        <v>48</v>
      </c>
      <c r="C26" s="77" t="s">
        <v>49</v>
      </c>
      <c r="D26" s="18">
        <f t="shared" si="18"/>
        <v>0</v>
      </c>
      <c r="E26" s="18">
        <f t="shared" si="19"/>
        <v>0</v>
      </c>
      <c r="F26" s="18">
        <f t="shared" si="20"/>
        <v>0</v>
      </c>
      <c r="G26" s="18">
        <f t="shared" si="21"/>
        <v>0</v>
      </c>
      <c r="H26" s="18">
        <f t="shared" si="22"/>
        <v>151454</v>
      </c>
      <c r="I26" s="18">
        <f t="shared" si="23"/>
        <v>151454</v>
      </c>
      <c r="J26" s="86" t="s">
        <v>177</v>
      </c>
      <c r="K26" s="80" t="s">
        <v>178</v>
      </c>
      <c r="L26" s="18">
        <v>0</v>
      </c>
      <c r="M26" s="18">
        <v>0</v>
      </c>
      <c r="N26" s="18">
        <f t="shared" si="24"/>
        <v>0</v>
      </c>
      <c r="O26" s="18">
        <v>0</v>
      </c>
      <c r="P26" s="18">
        <v>151454</v>
      </c>
      <c r="Q26" s="18">
        <f t="shared" si="25"/>
        <v>151454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9</v>
      </c>
      <c r="B27" s="76" t="s">
        <v>50</v>
      </c>
      <c r="C27" s="77" t="s">
        <v>51</v>
      </c>
      <c r="D27" s="18">
        <f t="shared" si="18"/>
        <v>0</v>
      </c>
      <c r="E27" s="18">
        <f t="shared" si="19"/>
        <v>0</v>
      </c>
      <c r="F27" s="18">
        <f t="shared" si="20"/>
        <v>0</v>
      </c>
      <c r="G27" s="18">
        <f t="shared" si="21"/>
        <v>0</v>
      </c>
      <c r="H27" s="18">
        <f t="shared" si="22"/>
        <v>153539</v>
      </c>
      <c r="I27" s="18">
        <f t="shared" si="23"/>
        <v>153539</v>
      </c>
      <c r="J27" s="86" t="s">
        <v>301</v>
      </c>
      <c r="K27" s="80" t="s">
        <v>302</v>
      </c>
      <c r="L27" s="18">
        <v>0</v>
      </c>
      <c r="M27" s="18">
        <v>0</v>
      </c>
      <c r="N27" s="18">
        <f t="shared" si="24"/>
        <v>0</v>
      </c>
      <c r="O27" s="18">
        <v>0</v>
      </c>
      <c r="P27" s="18">
        <v>153539</v>
      </c>
      <c r="Q27" s="18">
        <f t="shared" si="25"/>
        <v>153539</v>
      </c>
      <c r="R27" s="86" t="s">
        <v>0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9</v>
      </c>
      <c r="B28" s="76" t="s">
        <v>52</v>
      </c>
      <c r="C28" s="77" t="s">
        <v>53</v>
      </c>
      <c r="D28" s="18">
        <f t="shared" si="18"/>
        <v>87125</v>
      </c>
      <c r="E28" s="18">
        <f t="shared" si="19"/>
        <v>0</v>
      </c>
      <c r="F28" s="18">
        <f t="shared" si="20"/>
        <v>87125</v>
      </c>
      <c r="G28" s="18">
        <f t="shared" si="21"/>
        <v>0</v>
      </c>
      <c r="H28" s="18">
        <f t="shared" si="22"/>
        <v>61959</v>
      </c>
      <c r="I28" s="18">
        <f t="shared" si="23"/>
        <v>61959</v>
      </c>
      <c r="J28" s="86" t="s">
        <v>161</v>
      </c>
      <c r="K28" s="80" t="s">
        <v>162</v>
      </c>
      <c r="L28" s="18">
        <v>87125</v>
      </c>
      <c r="M28" s="18">
        <v>0</v>
      </c>
      <c r="N28" s="18">
        <f t="shared" si="24"/>
        <v>87125</v>
      </c>
      <c r="O28" s="18">
        <v>0</v>
      </c>
      <c r="P28" s="18">
        <v>61959</v>
      </c>
      <c r="Q28" s="18">
        <f t="shared" si="25"/>
        <v>61959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9</v>
      </c>
      <c r="B29" s="76" t="s">
        <v>54</v>
      </c>
      <c r="C29" s="77" t="s">
        <v>55</v>
      </c>
      <c r="D29" s="18">
        <f t="shared" si="18"/>
        <v>59156</v>
      </c>
      <c r="E29" s="18">
        <f t="shared" si="19"/>
        <v>0</v>
      </c>
      <c r="F29" s="18">
        <f t="shared" si="20"/>
        <v>59156</v>
      </c>
      <c r="G29" s="18">
        <f t="shared" si="21"/>
        <v>0</v>
      </c>
      <c r="H29" s="18">
        <f t="shared" si="22"/>
        <v>34052</v>
      </c>
      <c r="I29" s="18">
        <f t="shared" si="23"/>
        <v>34052</v>
      </c>
      <c r="J29" s="86" t="s">
        <v>161</v>
      </c>
      <c r="K29" s="80" t="s">
        <v>162</v>
      </c>
      <c r="L29" s="18">
        <v>59156</v>
      </c>
      <c r="M29" s="18">
        <v>0</v>
      </c>
      <c r="N29" s="18">
        <f t="shared" si="24"/>
        <v>59156</v>
      </c>
      <c r="O29" s="18">
        <v>0</v>
      </c>
      <c r="P29" s="18">
        <v>34052</v>
      </c>
      <c r="Q29" s="18">
        <f t="shared" si="25"/>
        <v>34052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9</v>
      </c>
      <c r="B30" s="76" t="s">
        <v>56</v>
      </c>
      <c r="C30" s="77" t="s">
        <v>57</v>
      </c>
      <c r="D30" s="18">
        <f t="shared" si="18"/>
        <v>0</v>
      </c>
      <c r="E30" s="18">
        <f t="shared" si="19"/>
        <v>0</v>
      </c>
      <c r="F30" s="18">
        <f t="shared" si="20"/>
        <v>0</v>
      </c>
      <c r="G30" s="18">
        <f t="shared" si="21"/>
        <v>0</v>
      </c>
      <c r="H30" s="18">
        <f t="shared" si="22"/>
        <v>45600</v>
      </c>
      <c r="I30" s="18">
        <f t="shared" si="23"/>
        <v>45600</v>
      </c>
      <c r="J30" s="86" t="s">
        <v>167</v>
      </c>
      <c r="K30" s="80" t="s">
        <v>168</v>
      </c>
      <c r="L30" s="18">
        <v>0</v>
      </c>
      <c r="M30" s="18">
        <v>0</v>
      </c>
      <c r="N30" s="18">
        <f t="shared" si="24"/>
        <v>0</v>
      </c>
      <c r="O30" s="18">
        <v>0</v>
      </c>
      <c r="P30" s="18">
        <v>45600</v>
      </c>
      <c r="Q30" s="18">
        <f t="shared" si="25"/>
        <v>45600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9</v>
      </c>
      <c r="B31" s="76" t="s">
        <v>58</v>
      </c>
      <c r="C31" s="77" t="s">
        <v>59</v>
      </c>
      <c r="D31" s="18">
        <f t="shared" si="18"/>
        <v>0</v>
      </c>
      <c r="E31" s="18">
        <f t="shared" si="19"/>
        <v>0</v>
      </c>
      <c r="F31" s="18">
        <f t="shared" si="20"/>
        <v>0</v>
      </c>
      <c r="G31" s="18">
        <f t="shared" si="21"/>
        <v>0</v>
      </c>
      <c r="H31" s="18">
        <f t="shared" si="22"/>
        <v>61864</v>
      </c>
      <c r="I31" s="18">
        <f t="shared" si="23"/>
        <v>61864</v>
      </c>
      <c r="J31" s="86" t="s">
        <v>175</v>
      </c>
      <c r="K31" s="80" t="s">
        <v>176</v>
      </c>
      <c r="L31" s="18">
        <v>0</v>
      </c>
      <c r="M31" s="18">
        <v>0</v>
      </c>
      <c r="N31" s="18">
        <f t="shared" si="24"/>
        <v>0</v>
      </c>
      <c r="O31" s="18">
        <v>0</v>
      </c>
      <c r="P31" s="18">
        <v>61864</v>
      </c>
      <c r="Q31" s="18">
        <f t="shared" si="25"/>
        <v>61864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9</v>
      </c>
      <c r="B32" s="76" t="s">
        <v>60</v>
      </c>
      <c r="C32" s="77" t="s">
        <v>61</v>
      </c>
      <c r="D32" s="18">
        <f t="shared" si="18"/>
        <v>0</v>
      </c>
      <c r="E32" s="18">
        <f t="shared" si="19"/>
        <v>0</v>
      </c>
      <c r="F32" s="18">
        <f t="shared" si="20"/>
        <v>0</v>
      </c>
      <c r="G32" s="18">
        <f t="shared" si="21"/>
        <v>0</v>
      </c>
      <c r="H32" s="18">
        <f t="shared" si="22"/>
        <v>58902</v>
      </c>
      <c r="I32" s="18">
        <f t="shared" si="23"/>
        <v>58902</v>
      </c>
      <c r="J32" s="86" t="s">
        <v>175</v>
      </c>
      <c r="K32" s="80" t="s">
        <v>176</v>
      </c>
      <c r="L32" s="18">
        <v>0</v>
      </c>
      <c r="M32" s="18">
        <v>0</v>
      </c>
      <c r="N32" s="18">
        <f t="shared" si="24"/>
        <v>0</v>
      </c>
      <c r="O32" s="18">
        <v>0</v>
      </c>
      <c r="P32" s="18">
        <v>58902</v>
      </c>
      <c r="Q32" s="18">
        <f t="shared" si="25"/>
        <v>58902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9</v>
      </c>
      <c r="B33" s="76" t="s">
        <v>62</v>
      </c>
      <c r="C33" s="77" t="s">
        <v>63</v>
      </c>
      <c r="D33" s="18">
        <f t="shared" si="18"/>
        <v>0</v>
      </c>
      <c r="E33" s="18">
        <f t="shared" si="19"/>
        <v>0</v>
      </c>
      <c r="F33" s="18">
        <f t="shared" si="20"/>
        <v>0</v>
      </c>
      <c r="G33" s="18">
        <f t="shared" si="21"/>
        <v>0</v>
      </c>
      <c r="H33" s="18">
        <f t="shared" si="22"/>
        <v>24164</v>
      </c>
      <c r="I33" s="18">
        <f t="shared" si="23"/>
        <v>24164</v>
      </c>
      <c r="J33" s="86" t="s">
        <v>175</v>
      </c>
      <c r="K33" s="80" t="s">
        <v>176</v>
      </c>
      <c r="L33" s="18">
        <v>0</v>
      </c>
      <c r="M33" s="18">
        <v>0</v>
      </c>
      <c r="N33" s="18">
        <f t="shared" si="24"/>
        <v>0</v>
      </c>
      <c r="O33" s="18">
        <v>0</v>
      </c>
      <c r="P33" s="18">
        <v>24164</v>
      </c>
      <c r="Q33" s="18">
        <f t="shared" si="25"/>
        <v>24164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9</v>
      </c>
      <c r="B34" s="76" t="s">
        <v>64</v>
      </c>
      <c r="C34" s="77" t="s">
        <v>65</v>
      </c>
      <c r="D34" s="18">
        <f t="shared" si="18"/>
        <v>0</v>
      </c>
      <c r="E34" s="18">
        <f t="shared" si="19"/>
        <v>0</v>
      </c>
      <c r="F34" s="18">
        <f t="shared" si="20"/>
        <v>0</v>
      </c>
      <c r="G34" s="18">
        <f t="shared" si="21"/>
        <v>0</v>
      </c>
      <c r="H34" s="18">
        <f t="shared" si="22"/>
        <v>0</v>
      </c>
      <c r="I34" s="18">
        <f t="shared" si="23"/>
        <v>0</v>
      </c>
      <c r="J34" s="86" t="s">
        <v>0</v>
      </c>
      <c r="K34" s="80"/>
      <c r="L34" s="18"/>
      <c r="M34" s="18"/>
      <c r="N34" s="18">
        <f t="shared" si="24"/>
        <v>0</v>
      </c>
      <c r="O34" s="18"/>
      <c r="P34" s="18"/>
      <c r="Q34" s="18">
        <f t="shared" si="25"/>
        <v>0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9</v>
      </c>
      <c r="B35" s="76" t="s">
        <v>66</v>
      </c>
      <c r="C35" s="77" t="s">
        <v>67</v>
      </c>
      <c r="D35" s="18">
        <f t="shared" si="18"/>
        <v>17302</v>
      </c>
      <c r="E35" s="18">
        <f t="shared" si="19"/>
        <v>196240</v>
      </c>
      <c r="F35" s="18">
        <f t="shared" si="20"/>
        <v>213542</v>
      </c>
      <c r="G35" s="18">
        <f t="shared" si="21"/>
        <v>3844</v>
      </c>
      <c r="H35" s="18">
        <f t="shared" si="22"/>
        <v>23573</v>
      </c>
      <c r="I35" s="18">
        <f t="shared" si="23"/>
        <v>27417</v>
      </c>
      <c r="J35" s="86" t="s">
        <v>165</v>
      </c>
      <c r="K35" s="80" t="s">
        <v>166</v>
      </c>
      <c r="L35" s="18">
        <v>17302</v>
      </c>
      <c r="M35" s="18">
        <v>196240</v>
      </c>
      <c r="N35" s="18">
        <f t="shared" si="24"/>
        <v>213542</v>
      </c>
      <c r="O35" s="18">
        <v>3844</v>
      </c>
      <c r="P35" s="18">
        <v>23573</v>
      </c>
      <c r="Q35" s="18">
        <f t="shared" si="25"/>
        <v>27417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9</v>
      </c>
      <c r="B36" s="76" t="s">
        <v>68</v>
      </c>
      <c r="C36" s="77" t="s">
        <v>69</v>
      </c>
      <c r="D36" s="18">
        <f t="shared" si="18"/>
        <v>94210</v>
      </c>
      <c r="E36" s="18">
        <f t="shared" si="19"/>
        <v>25650</v>
      </c>
      <c r="F36" s="18">
        <f t="shared" si="20"/>
        <v>119860</v>
      </c>
      <c r="G36" s="18">
        <f t="shared" si="21"/>
        <v>0</v>
      </c>
      <c r="H36" s="18">
        <f t="shared" si="22"/>
        <v>0</v>
      </c>
      <c r="I36" s="18">
        <f t="shared" si="23"/>
        <v>0</v>
      </c>
      <c r="J36" s="86" t="s">
        <v>179</v>
      </c>
      <c r="K36" s="80" t="s">
        <v>180</v>
      </c>
      <c r="L36" s="18">
        <v>94210</v>
      </c>
      <c r="M36" s="18">
        <v>25650</v>
      </c>
      <c r="N36" s="18">
        <f t="shared" si="24"/>
        <v>119860</v>
      </c>
      <c r="O36" s="18">
        <v>0</v>
      </c>
      <c r="P36" s="18">
        <v>0</v>
      </c>
      <c r="Q36" s="18">
        <f t="shared" si="25"/>
        <v>0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9</v>
      </c>
      <c r="B37" s="76" t="s">
        <v>70</v>
      </c>
      <c r="C37" s="77" t="s">
        <v>71</v>
      </c>
      <c r="D37" s="18">
        <f t="shared" si="18"/>
        <v>123166</v>
      </c>
      <c r="E37" s="18">
        <f t="shared" si="19"/>
        <v>33534</v>
      </c>
      <c r="F37" s="18">
        <f t="shared" si="20"/>
        <v>156700</v>
      </c>
      <c r="G37" s="18">
        <f t="shared" si="21"/>
        <v>0</v>
      </c>
      <c r="H37" s="18">
        <f t="shared" si="22"/>
        <v>0</v>
      </c>
      <c r="I37" s="18">
        <f t="shared" si="23"/>
        <v>0</v>
      </c>
      <c r="J37" s="86" t="s">
        <v>179</v>
      </c>
      <c r="K37" s="80" t="s">
        <v>180</v>
      </c>
      <c r="L37" s="18">
        <v>123166</v>
      </c>
      <c r="M37" s="18">
        <v>33534</v>
      </c>
      <c r="N37" s="18">
        <f t="shared" si="24"/>
        <v>156700</v>
      </c>
      <c r="O37" s="18">
        <v>0</v>
      </c>
      <c r="P37" s="18">
        <v>0</v>
      </c>
      <c r="Q37" s="18">
        <f t="shared" si="25"/>
        <v>0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9</v>
      </c>
      <c r="B38" s="76" t="s">
        <v>72</v>
      </c>
      <c r="C38" s="77" t="s">
        <v>73</v>
      </c>
      <c r="D38" s="18">
        <f t="shared" si="18"/>
        <v>0</v>
      </c>
      <c r="E38" s="18">
        <f t="shared" si="19"/>
        <v>0</v>
      </c>
      <c r="F38" s="18">
        <f t="shared" si="20"/>
        <v>0</v>
      </c>
      <c r="G38" s="18">
        <f t="shared" si="21"/>
        <v>0</v>
      </c>
      <c r="H38" s="18">
        <f t="shared" si="22"/>
        <v>0</v>
      </c>
      <c r="I38" s="18">
        <f t="shared" si="23"/>
        <v>0</v>
      </c>
      <c r="J38" s="86" t="s">
        <v>0</v>
      </c>
      <c r="K38" s="80"/>
      <c r="L38" s="18"/>
      <c r="M38" s="18"/>
      <c r="N38" s="18">
        <f t="shared" si="24"/>
        <v>0</v>
      </c>
      <c r="O38" s="18"/>
      <c r="P38" s="18"/>
      <c r="Q38" s="18">
        <f t="shared" si="25"/>
        <v>0</v>
      </c>
      <c r="R38" s="86" t="s">
        <v>0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9</v>
      </c>
      <c r="B39" s="76" t="s">
        <v>74</v>
      </c>
      <c r="C39" s="77" t="s">
        <v>75</v>
      </c>
      <c r="D39" s="18">
        <f t="shared" si="18"/>
        <v>0</v>
      </c>
      <c r="E39" s="18">
        <f t="shared" si="19"/>
        <v>0</v>
      </c>
      <c r="F39" s="18">
        <f t="shared" si="20"/>
        <v>0</v>
      </c>
      <c r="G39" s="18">
        <f t="shared" si="21"/>
        <v>0</v>
      </c>
      <c r="H39" s="18">
        <f t="shared" si="22"/>
        <v>0</v>
      </c>
      <c r="I39" s="18">
        <f t="shared" si="23"/>
        <v>0</v>
      </c>
      <c r="J39" s="86" t="s">
        <v>0</v>
      </c>
      <c r="K39" s="80"/>
      <c r="L39" s="18"/>
      <c r="M39" s="18"/>
      <c r="N39" s="18">
        <f t="shared" si="24"/>
        <v>0</v>
      </c>
      <c r="O39" s="18"/>
      <c r="P39" s="18"/>
      <c r="Q39" s="18">
        <f t="shared" si="25"/>
        <v>0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9</v>
      </c>
      <c r="B40" s="76" t="s">
        <v>76</v>
      </c>
      <c r="C40" s="77" t="s">
        <v>77</v>
      </c>
      <c r="D40" s="18">
        <f t="shared" si="18"/>
        <v>0</v>
      </c>
      <c r="E40" s="18">
        <f t="shared" si="19"/>
        <v>0</v>
      </c>
      <c r="F40" s="18">
        <f t="shared" si="20"/>
        <v>0</v>
      </c>
      <c r="G40" s="18">
        <f t="shared" si="21"/>
        <v>0</v>
      </c>
      <c r="H40" s="18">
        <f t="shared" si="22"/>
        <v>0</v>
      </c>
      <c r="I40" s="18">
        <f t="shared" si="23"/>
        <v>0</v>
      </c>
      <c r="J40" s="86" t="s">
        <v>0</v>
      </c>
      <c r="K40" s="80"/>
      <c r="L40" s="18"/>
      <c r="M40" s="18"/>
      <c r="N40" s="18">
        <f t="shared" si="24"/>
        <v>0</v>
      </c>
      <c r="O40" s="18"/>
      <c r="P40" s="18"/>
      <c r="Q40" s="18">
        <f t="shared" si="25"/>
        <v>0</v>
      </c>
      <c r="R40" s="86" t="s">
        <v>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9</v>
      </c>
      <c r="B41" s="76" t="s">
        <v>78</v>
      </c>
      <c r="C41" s="77" t="s">
        <v>79</v>
      </c>
      <c r="D41" s="18">
        <f t="shared" si="18"/>
        <v>9230</v>
      </c>
      <c r="E41" s="18">
        <f t="shared" si="19"/>
        <v>96805</v>
      </c>
      <c r="F41" s="18">
        <f t="shared" si="20"/>
        <v>106035</v>
      </c>
      <c r="G41" s="18">
        <f t="shared" si="21"/>
        <v>2052</v>
      </c>
      <c r="H41" s="18">
        <f t="shared" si="22"/>
        <v>16410</v>
      </c>
      <c r="I41" s="18">
        <f t="shared" si="23"/>
        <v>18462</v>
      </c>
      <c r="J41" s="86" t="s">
        <v>165</v>
      </c>
      <c r="K41" s="80" t="s">
        <v>166</v>
      </c>
      <c r="L41" s="18">
        <v>9230</v>
      </c>
      <c r="M41" s="18">
        <v>96805</v>
      </c>
      <c r="N41" s="18">
        <f t="shared" si="24"/>
        <v>106035</v>
      </c>
      <c r="O41" s="18">
        <v>2052</v>
      </c>
      <c r="P41" s="18">
        <v>16410</v>
      </c>
      <c r="Q41" s="18">
        <f t="shared" si="25"/>
        <v>18462</v>
      </c>
      <c r="R41" s="86" t="s">
        <v>0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9</v>
      </c>
      <c r="B42" s="76" t="s">
        <v>80</v>
      </c>
      <c r="C42" s="77" t="s">
        <v>81</v>
      </c>
      <c r="D42" s="18">
        <f t="shared" si="18"/>
        <v>9468</v>
      </c>
      <c r="E42" s="18">
        <f t="shared" si="19"/>
        <v>94945</v>
      </c>
      <c r="F42" s="18">
        <f t="shared" si="20"/>
        <v>104413</v>
      </c>
      <c r="G42" s="18">
        <f t="shared" si="21"/>
        <v>2104</v>
      </c>
      <c r="H42" s="18">
        <f t="shared" si="22"/>
        <v>19216</v>
      </c>
      <c r="I42" s="18">
        <f t="shared" si="23"/>
        <v>21320</v>
      </c>
      <c r="J42" s="86" t="s">
        <v>165</v>
      </c>
      <c r="K42" s="80" t="s">
        <v>166</v>
      </c>
      <c r="L42" s="18">
        <v>9468</v>
      </c>
      <c r="M42" s="18">
        <v>94945</v>
      </c>
      <c r="N42" s="18">
        <f t="shared" si="24"/>
        <v>104413</v>
      </c>
      <c r="O42" s="18">
        <v>2104</v>
      </c>
      <c r="P42" s="18">
        <v>19216</v>
      </c>
      <c r="Q42" s="18">
        <f t="shared" si="25"/>
        <v>21320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9</v>
      </c>
      <c r="B43" s="76" t="s">
        <v>82</v>
      </c>
      <c r="C43" s="77" t="s">
        <v>288</v>
      </c>
      <c r="D43" s="18">
        <f t="shared" si="18"/>
        <v>0</v>
      </c>
      <c r="E43" s="18">
        <f t="shared" si="19"/>
        <v>0</v>
      </c>
      <c r="F43" s="18">
        <f t="shared" si="20"/>
        <v>0</v>
      </c>
      <c r="G43" s="18">
        <f t="shared" si="21"/>
        <v>0</v>
      </c>
      <c r="H43" s="18">
        <f t="shared" si="22"/>
        <v>0</v>
      </c>
      <c r="I43" s="18">
        <f t="shared" si="23"/>
        <v>0</v>
      </c>
      <c r="J43" s="86" t="s">
        <v>0</v>
      </c>
      <c r="K43" s="80"/>
      <c r="L43" s="18"/>
      <c r="M43" s="18"/>
      <c r="N43" s="18">
        <f t="shared" si="24"/>
        <v>0</v>
      </c>
      <c r="O43" s="18"/>
      <c r="P43" s="18"/>
      <c r="Q43" s="18">
        <f t="shared" si="25"/>
        <v>0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9</v>
      </c>
      <c r="B44" s="76" t="s">
        <v>83</v>
      </c>
      <c r="C44" s="77" t="s">
        <v>84</v>
      </c>
      <c r="D44" s="18">
        <f t="shared" si="18"/>
        <v>0</v>
      </c>
      <c r="E44" s="18">
        <f t="shared" si="19"/>
        <v>0</v>
      </c>
      <c r="F44" s="18">
        <f t="shared" si="20"/>
        <v>0</v>
      </c>
      <c r="G44" s="18">
        <f t="shared" si="21"/>
        <v>0</v>
      </c>
      <c r="H44" s="18">
        <f t="shared" si="22"/>
        <v>93038</v>
      </c>
      <c r="I44" s="18">
        <f t="shared" si="23"/>
        <v>93038</v>
      </c>
      <c r="J44" s="86" t="s">
        <v>177</v>
      </c>
      <c r="K44" s="80" t="s">
        <v>178</v>
      </c>
      <c r="L44" s="18">
        <v>0</v>
      </c>
      <c r="M44" s="18">
        <v>0</v>
      </c>
      <c r="N44" s="18">
        <f t="shared" si="24"/>
        <v>0</v>
      </c>
      <c r="O44" s="18">
        <v>0</v>
      </c>
      <c r="P44" s="18">
        <v>93038</v>
      </c>
      <c r="Q44" s="18">
        <f t="shared" si="25"/>
        <v>93038</v>
      </c>
      <c r="R44" s="86" t="s">
        <v>0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9</v>
      </c>
      <c r="B45" s="76" t="s">
        <v>85</v>
      </c>
      <c r="C45" s="77" t="s">
        <v>86</v>
      </c>
      <c r="D45" s="18">
        <f t="shared" si="18"/>
        <v>0</v>
      </c>
      <c r="E45" s="18">
        <f t="shared" si="19"/>
        <v>360683</v>
      </c>
      <c r="F45" s="18">
        <f t="shared" si="20"/>
        <v>360683</v>
      </c>
      <c r="G45" s="18">
        <f t="shared" si="21"/>
        <v>0</v>
      </c>
      <c r="H45" s="18">
        <f t="shared" si="22"/>
        <v>84222</v>
      </c>
      <c r="I45" s="18">
        <f t="shared" si="23"/>
        <v>84222</v>
      </c>
      <c r="J45" s="86" t="s">
        <v>159</v>
      </c>
      <c r="K45" s="80" t="s">
        <v>160</v>
      </c>
      <c r="L45" s="18">
        <v>0</v>
      </c>
      <c r="M45" s="18">
        <v>360683</v>
      </c>
      <c r="N45" s="18">
        <f t="shared" si="24"/>
        <v>360683</v>
      </c>
      <c r="O45" s="18">
        <v>0</v>
      </c>
      <c r="P45" s="18">
        <v>84222</v>
      </c>
      <c r="Q45" s="18">
        <f t="shared" si="25"/>
        <v>84222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9</v>
      </c>
      <c r="B46" s="76" t="s">
        <v>87</v>
      </c>
      <c r="C46" s="77" t="s">
        <v>88</v>
      </c>
      <c r="D46" s="18">
        <f t="shared" si="18"/>
        <v>0</v>
      </c>
      <c r="E46" s="18">
        <f t="shared" si="19"/>
        <v>42648</v>
      </c>
      <c r="F46" s="18">
        <f t="shared" si="20"/>
        <v>42648</v>
      </c>
      <c r="G46" s="18">
        <f t="shared" si="21"/>
        <v>0</v>
      </c>
      <c r="H46" s="18">
        <f t="shared" si="22"/>
        <v>17854</v>
      </c>
      <c r="I46" s="18">
        <f t="shared" si="23"/>
        <v>17854</v>
      </c>
      <c r="J46" s="86" t="s">
        <v>173</v>
      </c>
      <c r="K46" s="80" t="s">
        <v>174</v>
      </c>
      <c r="L46" s="18">
        <v>0</v>
      </c>
      <c r="M46" s="18">
        <v>42648</v>
      </c>
      <c r="N46" s="18">
        <f t="shared" si="24"/>
        <v>42648</v>
      </c>
      <c r="O46" s="18">
        <v>0</v>
      </c>
      <c r="P46" s="18">
        <v>17854</v>
      </c>
      <c r="Q46" s="18">
        <f t="shared" si="25"/>
        <v>17854</v>
      </c>
      <c r="R46" s="86" t="s">
        <v>0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9</v>
      </c>
      <c r="B47" s="76" t="s">
        <v>89</v>
      </c>
      <c r="C47" s="77" t="s">
        <v>90</v>
      </c>
      <c r="D47" s="18">
        <f t="shared" si="18"/>
        <v>0</v>
      </c>
      <c r="E47" s="18">
        <f t="shared" si="19"/>
        <v>62885</v>
      </c>
      <c r="F47" s="18">
        <f t="shared" si="20"/>
        <v>62885</v>
      </c>
      <c r="G47" s="18">
        <f t="shared" si="21"/>
        <v>0</v>
      </c>
      <c r="H47" s="18">
        <f t="shared" si="22"/>
        <v>71246</v>
      </c>
      <c r="I47" s="18">
        <f t="shared" si="23"/>
        <v>71246</v>
      </c>
      <c r="J47" s="86" t="s">
        <v>163</v>
      </c>
      <c r="K47" s="80" t="s">
        <v>164</v>
      </c>
      <c r="L47" s="18">
        <v>0</v>
      </c>
      <c r="M47" s="18">
        <v>62885</v>
      </c>
      <c r="N47" s="18">
        <f t="shared" si="24"/>
        <v>62885</v>
      </c>
      <c r="O47" s="18">
        <v>0</v>
      </c>
      <c r="P47" s="18">
        <v>71246</v>
      </c>
      <c r="Q47" s="18">
        <f t="shared" si="25"/>
        <v>71246</v>
      </c>
      <c r="R47" s="86" t="s">
        <v>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9</v>
      </c>
      <c r="B48" s="76" t="s">
        <v>91</v>
      </c>
      <c r="C48" s="77" t="s">
        <v>92</v>
      </c>
      <c r="D48" s="18">
        <f t="shared" si="18"/>
        <v>0</v>
      </c>
      <c r="E48" s="18">
        <f t="shared" si="19"/>
        <v>58279</v>
      </c>
      <c r="F48" s="18">
        <f t="shared" si="20"/>
        <v>58279</v>
      </c>
      <c r="G48" s="18">
        <f t="shared" si="21"/>
        <v>0</v>
      </c>
      <c r="H48" s="18">
        <f t="shared" si="22"/>
        <v>52290</v>
      </c>
      <c r="I48" s="18">
        <f t="shared" si="23"/>
        <v>52290</v>
      </c>
      <c r="J48" s="86" t="s">
        <v>163</v>
      </c>
      <c r="K48" s="80" t="s">
        <v>164</v>
      </c>
      <c r="L48" s="18">
        <v>0</v>
      </c>
      <c r="M48" s="18">
        <v>58279</v>
      </c>
      <c r="N48" s="18">
        <f t="shared" si="24"/>
        <v>58279</v>
      </c>
      <c r="O48" s="18">
        <v>0</v>
      </c>
      <c r="P48" s="18">
        <v>52290</v>
      </c>
      <c r="Q48" s="18">
        <f t="shared" si="25"/>
        <v>52290</v>
      </c>
      <c r="R48" s="86" t="s">
        <v>0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9</v>
      </c>
      <c r="B49" s="76" t="s">
        <v>93</v>
      </c>
      <c r="C49" s="77" t="s">
        <v>94</v>
      </c>
      <c r="D49" s="18">
        <f t="shared" si="18"/>
        <v>0</v>
      </c>
      <c r="E49" s="18">
        <f t="shared" si="19"/>
        <v>37376</v>
      </c>
      <c r="F49" s="18">
        <f t="shared" si="20"/>
        <v>37376</v>
      </c>
      <c r="G49" s="18">
        <f t="shared" si="21"/>
        <v>0</v>
      </c>
      <c r="H49" s="18">
        <f t="shared" si="22"/>
        <v>41140</v>
      </c>
      <c r="I49" s="18">
        <f t="shared" si="23"/>
        <v>41140</v>
      </c>
      <c r="J49" s="86" t="s">
        <v>163</v>
      </c>
      <c r="K49" s="80" t="s">
        <v>164</v>
      </c>
      <c r="L49" s="18">
        <v>0</v>
      </c>
      <c r="M49" s="18">
        <v>37376</v>
      </c>
      <c r="N49" s="18">
        <f t="shared" si="24"/>
        <v>37376</v>
      </c>
      <c r="O49" s="18">
        <v>0</v>
      </c>
      <c r="P49" s="18">
        <v>41140</v>
      </c>
      <c r="Q49" s="18">
        <f t="shared" si="25"/>
        <v>41140</v>
      </c>
      <c r="R49" s="86" t="s">
        <v>0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9</v>
      </c>
      <c r="B50" s="76" t="s">
        <v>95</v>
      </c>
      <c r="C50" s="77" t="s">
        <v>258</v>
      </c>
      <c r="D50" s="18">
        <f t="shared" si="18"/>
        <v>3162</v>
      </c>
      <c r="E50" s="18">
        <f t="shared" si="19"/>
        <v>38142</v>
      </c>
      <c r="F50" s="18">
        <f t="shared" si="20"/>
        <v>41304</v>
      </c>
      <c r="G50" s="18">
        <f t="shared" si="21"/>
        <v>0</v>
      </c>
      <c r="H50" s="18">
        <f t="shared" si="22"/>
        <v>21079</v>
      </c>
      <c r="I50" s="18">
        <f t="shared" si="23"/>
        <v>21079</v>
      </c>
      <c r="J50" s="86" t="s">
        <v>186</v>
      </c>
      <c r="K50" s="80" t="s">
        <v>187</v>
      </c>
      <c r="L50" s="18">
        <v>3162</v>
      </c>
      <c r="M50" s="18">
        <v>38142</v>
      </c>
      <c r="N50" s="18">
        <f t="shared" si="24"/>
        <v>41304</v>
      </c>
      <c r="O50" s="18">
        <v>0</v>
      </c>
      <c r="P50" s="18">
        <v>21079</v>
      </c>
      <c r="Q50" s="18">
        <f t="shared" si="25"/>
        <v>21079</v>
      </c>
      <c r="R50" s="86" t="s">
        <v>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9</v>
      </c>
      <c r="B51" s="76" t="s">
        <v>96</v>
      </c>
      <c r="C51" s="77" t="s">
        <v>97</v>
      </c>
      <c r="D51" s="18">
        <f t="shared" si="18"/>
        <v>5724</v>
      </c>
      <c r="E51" s="18">
        <f t="shared" si="19"/>
        <v>69049</v>
      </c>
      <c r="F51" s="18">
        <f t="shared" si="20"/>
        <v>74773</v>
      </c>
      <c r="G51" s="18">
        <f t="shared" si="21"/>
        <v>0</v>
      </c>
      <c r="H51" s="18">
        <f t="shared" si="22"/>
        <v>38921</v>
      </c>
      <c r="I51" s="18">
        <f t="shared" si="23"/>
        <v>38921</v>
      </c>
      <c r="J51" s="86" t="s">
        <v>186</v>
      </c>
      <c r="K51" s="80" t="s">
        <v>187</v>
      </c>
      <c r="L51" s="18">
        <v>5724</v>
      </c>
      <c r="M51" s="18">
        <v>69049</v>
      </c>
      <c r="N51" s="18">
        <f t="shared" si="24"/>
        <v>74773</v>
      </c>
      <c r="O51" s="18">
        <v>0</v>
      </c>
      <c r="P51" s="18">
        <v>38921</v>
      </c>
      <c r="Q51" s="18">
        <f t="shared" si="25"/>
        <v>38921</v>
      </c>
      <c r="R51" s="86" t="s">
        <v>0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9</v>
      </c>
      <c r="B52" s="76" t="s">
        <v>98</v>
      </c>
      <c r="C52" s="77" t="s">
        <v>99</v>
      </c>
      <c r="D52" s="18">
        <f t="shared" si="18"/>
        <v>66185</v>
      </c>
      <c r="E52" s="18">
        <f t="shared" si="19"/>
        <v>66185</v>
      </c>
      <c r="F52" s="18">
        <f t="shared" si="20"/>
        <v>132370</v>
      </c>
      <c r="G52" s="18">
        <f t="shared" si="21"/>
        <v>0</v>
      </c>
      <c r="H52" s="18">
        <f t="shared" si="22"/>
        <v>17757</v>
      </c>
      <c r="I52" s="18">
        <f t="shared" si="23"/>
        <v>17757</v>
      </c>
      <c r="J52" s="86" t="s">
        <v>155</v>
      </c>
      <c r="K52" s="80" t="s">
        <v>156</v>
      </c>
      <c r="L52" s="18">
        <v>0</v>
      </c>
      <c r="M52" s="18">
        <v>0</v>
      </c>
      <c r="N52" s="18">
        <f t="shared" si="24"/>
        <v>0</v>
      </c>
      <c r="O52" s="18">
        <v>0</v>
      </c>
      <c r="P52" s="18">
        <v>17757</v>
      </c>
      <c r="Q52" s="18">
        <f t="shared" si="25"/>
        <v>17757</v>
      </c>
      <c r="R52" s="86" t="s">
        <v>157</v>
      </c>
      <c r="S52" s="80" t="s">
        <v>158</v>
      </c>
      <c r="T52" s="18">
        <v>66185</v>
      </c>
      <c r="U52" s="18">
        <v>66185</v>
      </c>
      <c r="V52" s="18">
        <f t="shared" si="8"/>
        <v>132370</v>
      </c>
      <c r="W52" s="18">
        <v>0</v>
      </c>
      <c r="X52" s="18">
        <v>0</v>
      </c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9</v>
      </c>
      <c r="B53" s="76" t="s">
        <v>100</v>
      </c>
      <c r="C53" s="77" t="s">
        <v>101</v>
      </c>
      <c r="D53" s="18">
        <f t="shared" si="18"/>
        <v>104718</v>
      </c>
      <c r="E53" s="18">
        <f t="shared" si="19"/>
        <v>104718</v>
      </c>
      <c r="F53" s="18">
        <f t="shared" si="20"/>
        <v>209436</v>
      </c>
      <c r="G53" s="18">
        <f t="shared" si="21"/>
        <v>0</v>
      </c>
      <c r="H53" s="18">
        <f t="shared" si="22"/>
        <v>28579</v>
      </c>
      <c r="I53" s="18">
        <f t="shared" si="23"/>
        <v>28579</v>
      </c>
      <c r="J53" s="86" t="s">
        <v>157</v>
      </c>
      <c r="K53" s="80" t="s">
        <v>158</v>
      </c>
      <c r="L53" s="18">
        <v>104718</v>
      </c>
      <c r="M53" s="18">
        <v>104718</v>
      </c>
      <c r="N53" s="18">
        <f t="shared" si="24"/>
        <v>209436</v>
      </c>
      <c r="O53" s="18">
        <v>0</v>
      </c>
      <c r="P53" s="18">
        <v>0</v>
      </c>
      <c r="Q53" s="18">
        <f t="shared" si="25"/>
        <v>0</v>
      </c>
      <c r="R53" s="86" t="s">
        <v>155</v>
      </c>
      <c r="S53" s="80" t="s">
        <v>156</v>
      </c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28579</v>
      </c>
      <c r="Y53" s="18">
        <f t="shared" si="9"/>
        <v>28579</v>
      </c>
      <c r="Z53" s="86" t="s">
        <v>0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9</v>
      </c>
      <c r="B54" s="76" t="s">
        <v>102</v>
      </c>
      <c r="C54" s="77" t="s">
        <v>103</v>
      </c>
      <c r="D54" s="18">
        <f t="shared" si="18"/>
        <v>10716</v>
      </c>
      <c r="E54" s="18">
        <f t="shared" si="19"/>
        <v>375836</v>
      </c>
      <c r="F54" s="18">
        <f t="shared" si="20"/>
        <v>386552</v>
      </c>
      <c r="G54" s="18">
        <f t="shared" si="21"/>
        <v>0</v>
      </c>
      <c r="H54" s="18">
        <f t="shared" si="22"/>
        <v>98975</v>
      </c>
      <c r="I54" s="18">
        <f t="shared" si="23"/>
        <v>98975</v>
      </c>
      <c r="J54" s="86" t="s">
        <v>297</v>
      </c>
      <c r="K54" s="80" t="s">
        <v>298</v>
      </c>
      <c r="L54" s="18">
        <v>0</v>
      </c>
      <c r="M54" s="18">
        <v>369625</v>
      </c>
      <c r="N54" s="18">
        <f t="shared" si="24"/>
        <v>369625</v>
      </c>
      <c r="O54" s="18">
        <v>0</v>
      </c>
      <c r="P54" s="18">
        <v>98975</v>
      </c>
      <c r="Q54" s="18">
        <f t="shared" si="25"/>
        <v>98975</v>
      </c>
      <c r="R54" s="86" t="s">
        <v>182</v>
      </c>
      <c r="S54" s="80" t="s">
        <v>266</v>
      </c>
      <c r="T54" s="18">
        <v>10716</v>
      </c>
      <c r="U54" s="18">
        <v>6211</v>
      </c>
      <c r="V54" s="18">
        <f t="shared" si="8"/>
        <v>16927</v>
      </c>
      <c r="W54" s="18">
        <v>0</v>
      </c>
      <c r="X54" s="18">
        <v>0</v>
      </c>
      <c r="Y54" s="18">
        <f t="shared" si="9"/>
        <v>0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9</v>
      </c>
      <c r="B55" s="76" t="s">
        <v>104</v>
      </c>
      <c r="C55" s="77" t="s">
        <v>257</v>
      </c>
      <c r="D55" s="18">
        <f t="shared" si="18"/>
        <v>11368</v>
      </c>
      <c r="E55" s="18">
        <f t="shared" si="19"/>
        <v>391069</v>
      </c>
      <c r="F55" s="18">
        <f t="shared" si="20"/>
        <v>402437</v>
      </c>
      <c r="G55" s="18">
        <f t="shared" si="21"/>
        <v>0</v>
      </c>
      <c r="H55" s="18">
        <f t="shared" si="22"/>
        <v>92083</v>
      </c>
      <c r="I55" s="18">
        <f t="shared" si="23"/>
        <v>92083</v>
      </c>
      <c r="J55" s="86" t="s">
        <v>297</v>
      </c>
      <c r="K55" s="80" t="s">
        <v>298</v>
      </c>
      <c r="L55" s="18">
        <v>0</v>
      </c>
      <c r="M55" s="18">
        <v>384268</v>
      </c>
      <c r="N55" s="18">
        <f t="shared" si="24"/>
        <v>384268</v>
      </c>
      <c r="O55" s="18">
        <v>0</v>
      </c>
      <c r="P55" s="18">
        <v>92083</v>
      </c>
      <c r="Q55" s="18">
        <f t="shared" si="25"/>
        <v>92083</v>
      </c>
      <c r="R55" s="86" t="s">
        <v>182</v>
      </c>
      <c r="S55" s="80" t="s">
        <v>266</v>
      </c>
      <c r="T55" s="18">
        <v>11368</v>
      </c>
      <c r="U55" s="18">
        <v>6801</v>
      </c>
      <c r="V55" s="18">
        <f t="shared" si="8"/>
        <v>18169</v>
      </c>
      <c r="W55" s="18">
        <v>0</v>
      </c>
      <c r="X55" s="18">
        <v>0</v>
      </c>
      <c r="Y55" s="18">
        <f t="shared" si="9"/>
        <v>0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9</v>
      </c>
      <c r="B56" s="76" t="s">
        <v>105</v>
      </c>
      <c r="C56" s="77" t="s">
        <v>106</v>
      </c>
      <c r="D56" s="18">
        <f t="shared" si="18"/>
        <v>7378</v>
      </c>
      <c r="E56" s="18">
        <f t="shared" si="19"/>
        <v>96966</v>
      </c>
      <c r="F56" s="18">
        <f t="shared" si="20"/>
        <v>104344</v>
      </c>
      <c r="G56" s="18">
        <f t="shared" si="21"/>
        <v>0</v>
      </c>
      <c r="H56" s="18">
        <f t="shared" si="22"/>
        <v>31831</v>
      </c>
      <c r="I56" s="18">
        <f t="shared" si="23"/>
        <v>31831</v>
      </c>
      <c r="J56" s="86" t="s">
        <v>295</v>
      </c>
      <c r="K56" s="80" t="s">
        <v>296</v>
      </c>
      <c r="L56" s="18">
        <v>7378</v>
      </c>
      <c r="M56" s="18">
        <v>65058</v>
      </c>
      <c r="N56" s="18">
        <f t="shared" si="24"/>
        <v>72436</v>
      </c>
      <c r="O56" s="18">
        <v>0</v>
      </c>
      <c r="P56" s="18">
        <v>31831</v>
      </c>
      <c r="Q56" s="18">
        <f t="shared" si="25"/>
        <v>31831</v>
      </c>
      <c r="R56" s="86" t="s">
        <v>182</v>
      </c>
      <c r="S56" s="80" t="s">
        <v>266</v>
      </c>
      <c r="T56" s="18">
        <v>0</v>
      </c>
      <c r="U56" s="18">
        <v>31908</v>
      </c>
      <c r="V56" s="18">
        <f t="shared" si="8"/>
        <v>31908</v>
      </c>
      <c r="W56" s="18">
        <v>0</v>
      </c>
      <c r="X56" s="18">
        <v>0</v>
      </c>
      <c r="Y56" s="18">
        <f t="shared" si="9"/>
        <v>0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9</v>
      </c>
      <c r="B57" s="76" t="s">
        <v>107</v>
      </c>
      <c r="C57" s="77" t="s">
        <v>108</v>
      </c>
      <c r="D57" s="18">
        <f t="shared" si="18"/>
        <v>9034</v>
      </c>
      <c r="E57" s="18">
        <f t="shared" si="19"/>
        <v>9503</v>
      </c>
      <c r="F57" s="18">
        <f t="shared" si="20"/>
        <v>18537</v>
      </c>
      <c r="G57" s="18">
        <f t="shared" si="21"/>
        <v>25752</v>
      </c>
      <c r="H57" s="18">
        <f t="shared" si="22"/>
        <v>13486</v>
      </c>
      <c r="I57" s="18">
        <f t="shared" si="23"/>
        <v>39238</v>
      </c>
      <c r="J57" s="86" t="s">
        <v>182</v>
      </c>
      <c r="K57" s="80" t="s">
        <v>266</v>
      </c>
      <c r="L57" s="18">
        <v>5112</v>
      </c>
      <c r="M57" s="18">
        <v>9503</v>
      </c>
      <c r="N57" s="18">
        <f t="shared" si="24"/>
        <v>14615</v>
      </c>
      <c r="O57" s="18">
        <v>0</v>
      </c>
      <c r="P57" s="18">
        <v>0</v>
      </c>
      <c r="Q57" s="18">
        <f t="shared" si="25"/>
        <v>0</v>
      </c>
      <c r="R57" s="86" t="s">
        <v>169</v>
      </c>
      <c r="S57" s="80" t="s">
        <v>170</v>
      </c>
      <c r="T57" s="18">
        <v>0</v>
      </c>
      <c r="U57" s="18">
        <v>0</v>
      </c>
      <c r="V57" s="18">
        <f t="shared" si="8"/>
        <v>0</v>
      </c>
      <c r="W57" s="18">
        <v>25752</v>
      </c>
      <c r="X57" s="18">
        <v>13486</v>
      </c>
      <c r="Y57" s="18">
        <f t="shared" si="9"/>
        <v>39238</v>
      </c>
      <c r="Z57" s="86" t="s">
        <v>295</v>
      </c>
      <c r="AA57" s="80" t="s">
        <v>296</v>
      </c>
      <c r="AB57" s="18">
        <v>3922</v>
      </c>
      <c r="AC57" s="18">
        <v>0</v>
      </c>
      <c r="AD57" s="18">
        <f t="shared" si="10"/>
        <v>3922</v>
      </c>
      <c r="AE57" s="18">
        <v>0</v>
      </c>
      <c r="AF57" s="18">
        <v>0</v>
      </c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9</v>
      </c>
      <c r="B58" s="76" t="s">
        <v>109</v>
      </c>
      <c r="C58" s="77" t="s">
        <v>110</v>
      </c>
      <c r="D58" s="18">
        <f t="shared" si="18"/>
        <v>3883</v>
      </c>
      <c r="E58" s="18">
        <f t="shared" si="19"/>
        <v>14798</v>
      </c>
      <c r="F58" s="18">
        <f t="shared" si="20"/>
        <v>18681</v>
      </c>
      <c r="G58" s="18">
        <f t="shared" si="21"/>
        <v>23997</v>
      </c>
      <c r="H58" s="18">
        <f t="shared" si="22"/>
        <v>12355</v>
      </c>
      <c r="I58" s="18">
        <f t="shared" si="23"/>
        <v>36352</v>
      </c>
      <c r="J58" s="86" t="s">
        <v>182</v>
      </c>
      <c r="K58" s="80" t="s">
        <v>266</v>
      </c>
      <c r="L58" s="18">
        <v>0</v>
      </c>
      <c r="M58" s="18">
        <v>14798</v>
      </c>
      <c r="N58" s="18">
        <f t="shared" si="24"/>
        <v>14798</v>
      </c>
      <c r="O58" s="18">
        <v>0</v>
      </c>
      <c r="P58" s="18">
        <v>0</v>
      </c>
      <c r="Q58" s="18">
        <f t="shared" si="25"/>
        <v>0</v>
      </c>
      <c r="R58" s="86" t="s">
        <v>295</v>
      </c>
      <c r="S58" s="80" t="s">
        <v>296</v>
      </c>
      <c r="T58" s="18">
        <v>3883</v>
      </c>
      <c r="U58" s="18">
        <v>0</v>
      </c>
      <c r="V58" s="18">
        <f t="shared" si="8"/>
        <v>3883</v>
      </c>
      <c r="W58" s="18">
        <v>0</v>
      </c>
      <c r="X58" s="18">
        <v>0</v>
      </c>
      <c r="Y58" s="18">
        <f t="shared" si="9"/>
        <v>0</v>
      </c>
      <c r="Z58" s="86" t="s">
        <v>169</v>
      </c>
      <c r="AA58" s="80" t="s">
        <v>170</v>
      </c>
      <c r="AB58" s="18">
        <v>0</v>
      </c>
      <c r="AC58" s="18">
        <v>0</v>
      </c>
      <c r="AD58" s="18">
        <f t="shared" si="10"/>
        <v>0</v>
      </c>
      <c r="AE58" s="18">
        <v>23997</v>
      </c>
      <c r="AF58" s="18">
        <v>12355</v>
      </c>
      <c r="AG58" s="18">
        <f t="shared" si="11"/>
        <v>36352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9</v>
      </c>
      <c r="B59" s="76" t="s">
        <v>111</v>
      </c>
      <c r="C59" s="77" t="s">
        <v>112</v>
      </c>
      <c r="D59" s="18">
        <f t="shared" si="18"/>
        <v>3144</v>
      </c>
      <c r="E59" s="18">
        <f t="shared" si="19"/>
        <v>12504</v>
      </c>
      <c r="F59" s="18">
        <f t="shared" si="20"/>
        <v>15648</v>
      </c>
      <c r="G59" s="18">
        <f t="shared" si="21"/>
        <v>21661</v>
      </c>
      <c r="H59" s="18">
        <f t="shared" si="22"/>
        <v>10987</v>
      </c>
      <c r="I59" s="18">
        <f t="shared" si="23"/>
        <v>32648</v>
      </c>
      <c r="J59" s="86" t="s">
        <v>182</v>
      </c>
      <c r="K59" s="80" t="s">
        <v>266</v>
      </c>
      <c r="L59" s="18">
        <v>0</v>
      </c>
      <c r="M59" s="18">
        <v>12504</v>
      </c>
      <c r="N59" s="18">
        <f t="shared" si="24"/>
        <v>12504</v>
      </c>
      <c r="O59" s="18">
        <v>0</v>
      </c>
      <c r="P59" s="18">
        <v>0</v>
      </c>
      <c r="Q59" s="18">
        <f t="shared" si="25"/>
        <v>0</v>
      </c>
      <c r="R59" s="86" t="s">
        <v>295</v>
      </c>
      <c r="S59" s="80" t="s">
        <v>296</v>
      </c>
      <c r="T59" s="18">
        <v>3144</v>
      </c>
      <c r="U59" s="18">
        <v>0</v>
      </c>
      <c r="V59" s="18">
        <f t="shared" si="8"/>
        <v>3144</v>
      </c>
      <c r="W59" s="18">
        <v>0</v>
      </c>
      <c r="X59" s="18">
        <v>0</v>
      </c>
      <c r="Y59" s="18">
        <f t="shared" si="9"/>
        <v>0</v>
      </c>
      <c r="Z59" s="86" t="s">
        <v>169</v>
      </c>
      <c r="AA59" s="80" t="s">
        <v>170</v>
      </c>
      <c r="AB59" s="18">
        <v>0</v>
      </c>
      <c r="AC59" s="18">
        <v>0</v>
      </c>
      <c r="AD59" s="18">
        <f t="shared" si="10"/>
        <v>0</v>
      </c>
      <c r="AE59" s="18">
        <v>21661</v>
      </c>
      <c r="AF59" s="18">
        <v>10987</v>
      </c>
      <c r="AG59" s="18">
        <f t="shared" si="11"/>
        <v>32648</v>
      </c>
      <c r="AH59" s="86" t="s">
        <v>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9</v>
      </c>
      <c r="B60" s="76" t="s">
        <v>113</v>
      </c>
      <c r="C60" s="77" t="s">
        <v>114</v>
      </c>
      <c r="D60" s="18">
        <f t="shared" si="18"/>
        <v>0</v>
      </c>
      <c r="E60" s="18">
        <f t="shared" si="19"/>
        <v>201614</v>
      </c>
      <c r="F60" s="18">
        <f t="shared" si="20"/>
        <v>201614</v>
      </c>
      <c r="G60" s="18">
        <f t="shared" si="21"/>
        <v>0</v>
      </c>
      <c r="H60" s="18">
        <f t="shared" si="22"/>
        <v>18270</v>
      </c>
      <c r="I60" s="18">
        <f t="shared" si="23"/>
        <v>18270</v>
      </c>
      <c r="J60" s="86" t="s">
        <v>303</v>
      </c>
      <c r="K60" s="80" t="s">
        <v>304</v>
      </c>
      <c r="L60" s="18">
        <v>0</v>
      </c>
      <c r="M60" s="18">
        <v>201614</v>
      </c>
      <c r="N60" s="18">
        <f t="shared" si="24"/>
        <v>201614</v>
      </c>
      <c r="O60" s="18">
        <v>0</v>
      </c>
      <c r="P60" s="18">
        <v>0</v>
      </c>
      <c r="Q60" s="18">
        <f t="shared" si="25"/>
        <v>0</v>
      </c>
      <c r="R60" s="86" t="s">
        <v>155</v>
      </c>
      <c r="S60" s="80" t="s">
        <v>156</v>
      </c>
      <c r="T60" s="18">
        <v>0</v>
      </c>
      <c r="U60" s="18">
        <v>0</v>
      </c>
      <c r="V60" s="18">
        <f t="shared" si="8"/>
        <v>0</v>
      </c>
      <c r="W60" s="18">
        <v>0</v>
      </c>
      <c r="X60" s="18">
        <v>18270</v>
      </c>
      <c r="Y60" s="18">
        <f t="shared" si="9"/>
        <v>18270</v>
      </c>
      <c r="Z60" s="86" t="s">
        <v>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9</v>
      </c>
      <c r="B61" s="76" t="s">
        <v>115</v>
      </c>
      <c r="C61" s="77" t="s">
        <v>116</v>
      </c>
      <c r="D61" s="18">
        <f t="shared" si="18"/>
        <v>96690</v>
      </c>
      <c r="E61" s="18">
        <f t="shared" si="19"/>
        <v>96690</v>
      </c>
      <c r="F61" s="18">
        <f t="shared" si="20"/>
        <v>193380</v>
      </c>
      <c r="G61" s="18">
        <f t="shared" si="21"/>
        <v>0</v>
      </c>
      <c r="H61" s="18">
        <f t="shared" si="22"/>
        <v>26476</v>
      </c>
      <c r="I61" s="18">
        <f t="shared" si="23"/>
        <v>26476</v>
      </c>
      <c r="J61" s="86" t="s">
        <v>157</v>
      </c>
      <c r="K61" s="80" t="s">
        <v>158</v>
      </c>
      <c r="L61" s="18">
        <v>96690</v>
      </c>
      <c r="M61" s="18">
        <v>96690</v>
      </c>
      <c r="N61" s="18">
        <f t="shared" si="24"/>
        <v>193380</v>
      </c>
      <c r="O61" s="18">
        <v>0</v>
      </c>
      <c r="P61" s="18">
        <v>0</v>
      </c>
      <c r="Q61" s="18">
        <f t="shared" si="25"/>
        <v>0</v>
      </c>
      <c r="R61" s="86" t="s">
        <v>155</v>
      </c>
      <c r="S61" s="80" t="s">
        <v>156</v>
      </c>
      <c r="T61" s="18">
        <v>0</v>
      </c>
      <c r="U61" s="18">
        <v>0</v>
      </c>
      <c r="V61" s="18">
        <f t="shared" si="8"/>
        <v>0</v>
      </c>
      <c r="W61" s="18">
        <v>0</v>
      </c>
      <c r="X61" s="18">
        <v>26476</v>
      </c>
      <c r="Y61" s="18">
        <f t="shared" si="9"/>
        <v>26476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9</v>
      </c>
      <c r="B62" s="76" t="s">
        <v>117</v>
      </c>
      <c r="C62" s="77" t="s">
        <v>118</v>
      </c>
      <c r="D62" s="18">
        <f t="shared" si="18"/>
        <v>0</v>
      </c>
      <c r="E62" s="18">
        <f t="shared" si="19"/>
        <v>136514</v>
      </c>
      <c r="F62" s="18">
        <f t="shared" si="20"/>
        <v>136514</v>
      </c>
      <c r="G62" s="18">
        <f t="shared" si="21"/>
        <v>0</v>
      </c>
      <c r="H62" s="18">
        <f t="shared" si="22"/>
        <v>19763</v>
      </c>
      <c r="I62" s="18">
        <f t="shared" si="23"/>
        <v>19763</v>
      </c>
      <c r="J62" s="86" t="s">
        <v>153</v>
      </c>
      <c r="K62" s="80" t="s">
        <v>154</v>
      </c>
      <c r="L62" s="18">
        <v>0</v>
      </c>
      <c r="M62" s="18">
        <v>136514</v>
      </c>
      <c r="N62" s="18">
        <f t="shared" si="24"/>
        <v>136514</v>
      </c>
      <c r="O62" s="18">
        <v>0</v>
      </c>
      <c r="P62" s="18">
        <v>0</v>
      </c>
      <c r="Q62" s="18">
        <f t="shared" si="25"/>
        <v>0</v>
      </c>
      <c r="R62" s="86" t="s">
        <v>155</v>
      </c>
      <c r="S62" s="80" t="s">
        <v>156</v>
      </c>
      <c r="T62" s="18">
        <v>0</v>
      </c>
      <c r="U62" s="18">
        <v>0</v>
      </c>
      <c r="V62" s="18">
        <f t="shared" si="8"/>
        <v>0</v>
      </c>
      <c r="W62" s="18">
        <v>0</v>
      </c>
      <c r="X62" s="18">
        <v>19763</v>
      </c>
      <c r="Y62" s="18">
        <f t="shared" si="9"/>
        <v>19763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9</v>
      </c>
      <c r="B63" s="76" t="s">
        <v>119</v>
      </c>
      <c r="C63" s="77" t="s">
        <v>120</v>
      </c>
      <c r="D63" s="18">
        <f t="shared" si="18"/>
        <v>0</v>
      </c>
      <c r="E63" s="18">
        <f t="shared" si="19"/>
        <v>231891</v>
      </c>
      <c r="F63" s="18">
        <f t="shared" si="20"/>
        <v>231891</v>
      </c>
      <c r="G63" s="18">
        <f t="shared" si="21"/>
        <v>0</v>
      </c>
      <c r="H63" s="18">
        <f t="shared" si="22"/>
        <v>31720</v>
      </c>
      <c r="I63" s="18">
        <f t="shared" si="23"/>
        <v>31720</v>
      </c>
      <c r="J63" s="86" t="s">
        <v>153</v>
      </c>
      <c r="K63" s="80" t="s">
        <v>154</v>
      </c>
      <c r="L63" s="18">
        <v>0</v>
      </c>
      <c r="M63" s="18">
        <v>231891</v>
      </c>
      <c r="N63" s="18">
        <f t="shared" si="24"/>
        <v>231891</v>
      </c>
      <c r="O63" s="18">
        <v>0</v>
      </c>
      <c r="P63" s="18">
        <v>0</v>
      </c>
      <c r="Q63" s="18">
        <f t="shared" si="25"/>
        <v>0</v>
      </c>
      <c r="R63" s="86" t="s">
        <v>155</v>
      </c>
      <c r="S63" s="80" t="s">
        <v>156</v>
      </c>
      <c r="T63" s="18">
        <v>0</v>
      </c>
      <c r="U63" s="18">
        <v>0</v>
      </c>
      <c r="V63" s="18">
        <f t="shared" si="8"/>
        <v>0</v>
      </c>
      <c r="W63" s="18">
        <v>0</v>
      </c>
      <c r="X63" s="18">
        <v>31720</v>
      </c>
      <c r="Y63" s="18">
        <f t="shared" si="9"/>
        <v>31720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9</v>
      </c>
      <c r="B64" s="76" t="s">
        <v>121</v>
      </c>
      <c r="C64" s="77" t="s">
        <v>256</v>
      </c>
      <c r="D64" s="18">
        <f t="shared" si="18"/>
        <v>0</v>
      </c>
      <c r="E64" s="18">
        <f t="shared" si="19"/>
        <v>290968</v>
      </c>
      <c r="F64" s="18">
        <f t="shared" si="20"/>
        <v>290968</v>
      </c>
      <c r="G64" s="18">
        <f t="shared" si="21"/>
        <v>0</v>
      </c>
      <c r="H64" s="18">
        <f t="shared" si="22"/>
        <v>24417</v>
      </c>
      <c r="I64" s="18">
        <f t="shared" si="23"/>
        <v>24417</v>
      </c>
      <c r="J64" s="86" t="s">
        <v>303</v>
      </c>
      <c r="K64" s="80" t="s">
        <v>304</v>
      </c>
      <c r="L64" s="18">
        <v>0</v>
      </c>
      <c r="M64" s="18">
        <v>290968</v>
      </c>
      <c r="N64" s="18">
        <f t="shared" si="24"/>
        <v>290968</v>
      </c>
      <c r="O64" s="18">
        <v>0</v>
      </c>
      <c r="P64" s="18">
        <v>0</v>
      </c>
      <c r="Q64" s="18">
        <f t="shared" si="25"/>
        <v>0</v>
      </c>
      <c r="R64" s="86" t="s">
        <v>155</v>
      </c>
      <c r="S64" s="80" t="s">
        <v>156</v>
      </c>
      <c r="T64" s="18">
        <v>0</v>
      </c>
      <c r="U64" s="18">
        <v>0</v>
      </c>
      <c r="V64" s="18">
        <f t="shared" si="8"/>
        <v>0</v>
      </c>
      <c r="W64" s="18">
        <v>0</v>
      </c>
      <c r="X64" s="18">
        <v>24417</v>
      </c>
      <c r="Y64" s="18">
        <f t="shared" si="9"/>
        <v>24417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9</v>
      </c>
      <c r="B65" s="76" t="s">
        <v>122</v>
      </c>
      <c r="C65" s="77" t="s">
        <v>8</v>
      </c>
      <c r="D65" s="18">
        <f t="shared" si="18"/>
        <v>0</v>
      </c>
      <c r="E65" s="18">
        <f t="shared" si="19"/>
        <v>12154</v>
      </c>
      <c r="F65" s="18">
        <f t="shared" si="20"/>
        <v>12154</v>
      </c>
      <c r="G65" s="18">
        <f t="shared" si="21"/>
        <v>0</v>
      </c>
      <c r="H65" s="18">
        <f t="shared" si="22"/>
        <v>61832</v>
      </c>
      <c r="I65" s="18">
        <f t="shared" si="23"/>
        <v>61832</v>
      </c>
      <c r="J65" s="86" t="s">
        <v>185</v>
      </c>
      <c r="K65" s="80" t="s">
        <v>267</v>
      </c>
      <c r="L65" s="18">
        <v>0</v>
      </c>
      <c r="M65" s="18">
        <v>12154</v>
      </c>
      <c r="N65" s="18">
        <f t="shared" si="24"/>
        <v>12154</v>
      </c>
      <c r="O65" s="18">
        <v>0</v>
      </c>
      <c r="P65" s="18">
        <v>0</v>
      </c>
      <c r="Q65" s="18">
        <f t="shared" si="25"/>
        <v>0</v>
      </c>
      <c r="R65" s="86" t="s">
        <v>183</v>
      </c>
      <c r="S65" s="80" t="s">
        <v>184</v>
      </c>
      <c r="T65" s="18">
        <v>0</v>
      </c>
      <c r="U65" s="18">
        <v>0</v>
      </c>
      <c r="V65" s="18">
        <f t="shared" si="8"/>
        <v>0</v>
      </c>
      <c r="W65" s="18">
        <v>0</v>
      </c>
      <c r="X65" s="18">
        <v>61832</v>
      </c>
      <c r="Y65" s="18">
        <f t="shared" si="9"/>
        <v>61832</v>
      </c>
      <c r="Z65" s="86" t="s">
        <v>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9</v>
      </c>
      <c r="B66" s="76" t="s">
        <v>123</v>
      </c>
      <c r="C66" s="77" t="s">
        <v>124</v>
      </c>
      <c r="D66" s="18">
        <f t="shared" si="18"/>
        <v>3824</v>
      </c>
      <c r="E66" s="18">
        <f t="shared" si="19"/>
        <v>11790</v>
      </c>
      <c r="F66" s="18">
        <f t="shared" si="20"/>
        <v>15614</v>
      </c>
      <c r="G66" s="18">
        <f t="shared" si="21"/>
        <v>0</v>
      </c>
      <c r="H66" s="18">
        <f t="shared" si="22"/>
        <v>16889</v>
      </c>
      <c r="I66" s="18">
        <f t="shared" si="23"/>
        <v>16889</v>
      </c>
      <c r="J66" s="86" t="s">
        <v>294</v>
      </c>
      <c r="K66" s="80" t="s">
        <v>268</v>
      </c>
      <c r="L66" s="18">
        <v>3824</v>
      </c>
      <c r="M66" s="18">
        <v>11790</v>
      </c>
      <c r="N66" s="18">
        <f t="shared" si="24"/>
        <v>15614</v>
      </c>
      <c r="O66" s="18">
        <v>0</v>
      </c>
      <c r="P66" s="18">
        <v>16889</v>
      </c>
      <c r="Q66" s="18">
        <f t="shared" si="25"/>
        <v>16889</v>
      </c>
      <c r="R66" s="86" t="s">
        <v>0</v>
      </c>
      <c r="S66" s="80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6" t="s">
        <v>0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0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0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0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9</v>
      </c>
      <c r="B67" s="76" t="s">
        <v>125</v>
      </c>
      <c r="C67" s="77" t="s">
        <v>126</v>
      </c>
      <c r="D67" s="18">
        <f t="shared" si="18"/>
        <v>0</v>
      </c>
      <c r="E67" s="18">
        <f t="shared" si="19"/>
        <v>68674</v>
      </c>
      <c r="F67" s="18">
        <f t="shared" si="20"/>
        <v>68674</v>
      </c>
      <c r="G67" s="18">
        <f t="shared" si="21"/>
        <v>0</v>
      </c>
      <c r="H67" s="18">
        <f t="shared" si="22"/>
        <v>60415</v>
      </c>
      <c r="I67" s="18">
        <f t="shared" si="23"/>
        <v>60415</v>
      </c>
      <c r="J67" s="86" t="s">
        <v>183</v>
      </c>
      <c r="K67" s="80" t="s">
        <v>184</v>
      </c>
      <c r="L67" s="18">
        <v>0</v>
      </c>
      <c r="M67" s="18">
        <v>59112</v>
      </c>
      <c r="N67" s="18">
        <f t="shared" si="24"/>
        <v>59112</v>
      </c>
      <c r="O67" s="18">
        <v>0</v>
      </c>
      <c r="P67" s="18">
        <v>60415</v>
      </c>
      <c r="Q67" s="18">
        <f t="shared" si="25"/>
        <v>60415</v>
      </c>
      <c r="R67" s="86" t="s">
        <v>185</v>
      </c>
      <c r="S67" s="80" t="s">
        <v>267</v>
      </c>
      <c r="T67" s="18">
        <v>0</v>
      </c>
      <c r="U67" s="18">
        <v>9562</v>
      </c>
      <c r="V67" s="18">
        <f t="shared" si="8"/>
        <v>9562</v>
      </c>
      <c r="W67" s="18">
        <v>0</v>
      </c>
      <c r="X67" s="18">
        <v>0</v>
      </c>
      <c r="Y67" s="18">
        <f t="shared" si="9"/>
        <v>0</v>
      </c>
      <c r="Z67" s="86" t="s">
        <v>0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0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0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0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9</v>
      </c>
      <c r="B68" s="76" t="s">
        <v>127</v>
      </c>
      <c r="C68" s="77" t="s">
        <v>128</v>
      </c>
      <c r="D68" s="18">
        <f t="shared" si="18"/>
        <v>46143</v>
      </c>
      <c r="E68" s="18">
        <f t="shared" si="19"/>
        <v>52147</v>
      </c>
      <c r="F68" s="18">
        <f t="shared" si="20"/>
        <v>98290</v>
      </c>
      <c r="G68" s="18">
        <f t="shared" si="21"/>
        <v>7362</v>
      </c>
      <c r="H68" s="18">
        <f t="shared" si="22"/>
        <v>20629</v>
      </c>
      <c r="I68" s="18">
        <f t="shared" si="23"/>
        <v>27991</v>
      </c>
      <c r="J68" s="86" t="s">
        <v>181</v>
      </c>
      <c r="K68" s="80" t="s">
        <v>293</v>
      </c>
      <c r="L68" s="18">
        <v>46143</v>
      </c>
      <c r="M68" s="18">
        <v>34767</v>
      </c>
      <c r="N68" s="18">
        <f t="shared" si="24"/>
        <v>80910</v>
      </c>
      <c r="O68" s="18">
        <v>7362</v>
      </c>
      <c r="P68" s="18">
        <v>20629</v>
      </c>
      <c r="Q68" s="18">
        <f t="shared" si="25"/>
        <v>27991</v>
      </c>
      <c r="R68" s="86" t="s">
        <v>185</v>
      </c>
      <c r="S68" s="80" t="s">
        <v>267</v>
      </c>
      <c r="T68" s="18">
        <v>0</v>
      </c>
      <c r="U68" s="18">
        <v>17380</v>
      </c>
      <c r="V68" s="18">
        <f t="shared" si="8"/>
        <v>17380</v>
      </c>
      <c r="W68" s="18">
        <v>0</v>
      </c>
      <c r="X68" s="18">
        <v>0</v>
      </c>
      <c r="Y68" s="18">
        <f t="shared" si="9"/>
        <v>0</v>
      </c>
      <c r="Z68" s="86" t="s">
        <v>0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0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0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0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9</v>
      </c>
      <c r="B69" s="76" t="s">
        <v>129</v>
      </c>
      <c r="C69" s="77" t="s">
        <v>130</v>
      </c>
      <c r="D69" s="18">
        <f t="shared" si="18"/>
        <v>43340</v>
      </c>
      <c r="E69" s="18">
        <f t="shared" si="19"/>
        <v>46496</v>
      </c>
      <c r="F69" s="18">
        <f t="shared" si="20"/>
        <v>89836</v>
      </c>
      <c r="G69" s="18">
        <f t="shared" si="21"/>
        <v>4770</v>
      </c>
      <c r="H69" s="18">
        <f t="shared" si="22"/>
        <v>13366</v>
      </c>
      <c r="I69" s="18">
        <f t="shared" si="23"/>
        <v>18136</v>
      </c>
      <c r="J69" s="86" t="s">
        <v>181</v>
      </c>
      <c r="K69" s="80" t="s">
        <v>293</v>
      </c>
      <c r="L69" s="18">
        <v>43340</v>
      </c>
      <c r="M69" s="18">
        <v>32655</v>
      </c>
      <c r="N69" s="18">
        <f t="shared" si="24"/>
        <v>75995</v>
      </c>
      <c r="O69" s="18">
        <v>4770</v>
      </c>
      <c r="P69" s="18">
        <v>13366</v>
      </c>
      <c r="Q69" s="18">
        <f t="shared" si="25"/>
        <v>18136</v>
      </c>
      <c r="R69" s="86" t="s">
        <v>185</v>
      </c>
      <c r="S69" s="80" t="s">
        <v>267</v>
      </c>
      <c r="T69" s="18">
        <v>0</v>
      </c>
      <c r="U69" s="18">
        <v>13841</v>
      </c>
      <c r="V69" s="18">
        <f t="shared" si="8"/>
        <v>13841</v>
      </c>
      <c r="W69" s="18">
        <v>0</v>
      </c>
      <c r="X69" s="18">
        <v>0</v>
      </c>
      <c r="Y69" s="18">
        <f t="shared" si="9"/>
        <v>0</v>
      </c>
      <c r="Z69" s="86" t="s">
        <v>0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0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0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0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9</v>
      </c>
      <c r="B70" s="76" t="s">
        <v>131</v>
      </c>
      <c r="C70" s="77" t="s">
        <v>132</v>
      </c>
      <c r="D70" s="18">
        <f t="shared" si="18"/>
        <v>55525</v>
      </c>
      <c r="E70" s="18">
        <f t="shared" si="19"/>
        <v>64152</v>
      </c>
      <c r="F70" s="18">
        <f t="shared" si="20"/>
        <v>119677</v>
      </c>
      <c r="G70" s="18">
        <f t="shared" si="21"/>
        <v>10427</v>
      </c>
      <c r="H70" s="18">
        <f t="shared" si="22"/>
        <v>29219</v>
      </c>
      <c r="I70" s="18">
        <f t="shared" si="23"/>
        <v>39646</v>
      </c>
      <c r="J70" s="86" t="s">
        <v>181</v>
      </c>
      <c r="K70" s="80" t="s">
        <v>293</v>
      </c>
      <c r="L70" s="18">
        <v>55525</v>
      </c>
      <c r="M70" s="18">
        <v>41836</v>
      </c>
      <c r="N70" s="18">
        <f t="shared" si="24"/>
        <v>97361</v>
      </c>
      <c r="O70" s="18">
        <v>10427</v>
      </c>
      <c r="P70" s="18">
        <v>29219</v>
      </c>
      <c r="Q70" s="18">
        <f t="shared" si="25"/>
        <v>39646</v>
      </c>
      <c r="R70" s="86" t="s">
        <v>185</v>
      </c>
      <c r="S70" s="80" t="s">
        <v>267</v>
      </c>
      <c r="T70" s="18">
        <v>0</v>
      </c>
      <c r="U70" s="18">
        <v>22316</v>
      </c>
      <c r="V70" s="18">
        <f t="shared" si="8"/>
        <v>22316</v>
      </c>
      <c r="W70" s="18">
        <v>0</v>
      </c>
      <c r="X70" s="18">
        <v>0</v>
      </c>
      <c r="Y70" s="18">
        <f t="shared" si="9"/>
        <v>0</v>
      </c>
      <c r="Z70" s="86" t="s">
        <v>0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0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0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0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9</v>
      </c>
      <c r="B71" s="76" t="s">
        <v>133</v>
      </c>
      <c r="C71" s="77" t="s">
        <v>134</v>
      </c>
      <c r="D71" s="18">
        <f t="shared" si="18"/>
        <v>13189</v>
      </c>
      <c r="E71" s="18">
        <f t="shared" si="19"/>
        <v>15653</v>
      </c>
      <c r="F71" s="18">
        <f t="shared" si="20"/>
        <v>28842</v>
      </c>
      <c r="G71" s="18">
        <f t="shared" si="21"/>
        <v>0</v>
      </c>
      <c r="H71" s="18">
        <f t="shared" si="22"/>
        <v>26915</v>
      </c>
      <c r="I71" s="18">
        <f t="shared" si="23"/>
        <v>26915</v>
      </c>
      <c r="J71" s="86" t="s">
        <v>181</v>
      </c>
      <c r="K71" s="80" t="s">
        <v>293</v>
      </c>
      <c r="L71" s="18">
        <v>13189</v>
      </c>
      <c r="M71" s="18">
        <v>9937</v>
      </c>
      <c r="N71" s="18">
        <f t="shared" si="24"/>
        <v>23126</v>
      </c>
      <c r="O71" s="18">
        <v>0</v>
      </c>
      <c r="P71" s="18">
        <v>0</v>
      </c>
      <c r="Q71" s="18">
        <f t="shared" si="25"/>
        <v>0</v>
      </c>
      <c r="R71" s="86" t="s">
        <v>185</v>
      </c>
      <c r="S71" s="80" t="s">
        <v>267</v>
      </c>
      <c r="T71" s="18">
        <v>0</v>
      </c>
      <c r="U71" s="18">
        <v>5716</v>
      </c>
      <c r="V71" s="18">
        <f t="shared" si="8"/>
        <v>5716</v>
      </c>
      <c r="W71" s="18">
        <v>0</v>
      </c>
      <c r="X71" s="18">
        <v>0</v>
      </c>
      <c r="Y71" s="18">
        <f t="shared" si="9"/>
        <v>0</v>
      </c>
      <c r="Z71" s="86" t="s">
        <v>294</v>
      </c>
      <c r="AA71" s="80" t="s">
        <v>268</v>
      </c>
      <c r="AB71" s="18">
        <v>0</v>
      </c>
      <c r="AC71" s="18">
        <v>0</v>
      </c>
      <c r="AD71" s="18">
        <f t="shared" si="10"/>
        <v>0</v>
      </c>
      <c r="AE71" s="18">
        <v>0</v>
      </c>
      <c r="AF71" s="18">
        <v>26915</v>
      </c>
      <c r="AG71" s="18">
        <f t="shared" si="11"/>
        <v>26915</v>
      </c>
      <c r="AH71" s="86" t="s">
        <v>0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0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0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9</v>
      </c>
      <c r="B72" s="76" t="s">
        <v>135</v>
      </c>
      <c r="C72" s="77" t="s">
        <v>136</v>
      </c>
      <c r="D72" s="18">
        <f t="shared" si="18"/>
        <v>1285</v>
      </c>
      <c r="E72" s="18">
        <f t="shared" si="19"/>
        <v>5577</v>
      </c>
      <c r="F72" s="18">
        <f t="shared" si="20"/>
        <v>6862</v>
      </c>
      <c r="G72" s="18">
        <f t="shared" si="21"/>
        <v>0</v>
      </c>
      <c r="H72" s="18">
        <f t="shared" si="22"/>
        <v>2983</v>
      </c>
      <c r="I72" s="18">
        <f t="shared" si="23"/>
        <v>2983</v>
      </c>
      <c r="J72" s="86" t="s">
        <v>294</v>
      </c>
      <c r="K72" s="80" t="s">
        <v>268</v>
      </c>
      <c r="L72" s="18">
        <v>1285</v>
      </c>
      <c r="M72" s="18">
        <v>5577</v>
      </c>
      <c r="N72" s="18">
        <f t="shared" si="24"/>
        <v>6862</v>
      </c>
      <c r="O72" s="18">
        <v>0</v>
      </c>
      <c r="P72" s="18">
        <v>2983</v>
      </c>
      <c r="Q72" s="18">
        <f t="shared" si="25"/>
        <v>2983</v>
      </c>
      <c r="R72" s="86" t="s">
        <v>0</v>
      </c>
      <c r="S72" s="80"/>
      <c r="T72" s="18"/>
      <c r="U72" s="18"/>
      <c r="V72" s="18">
        <f aca="true" t="shared" si="26" ref="V72:V80">SUM(T72:U72)</f>
        <v>0</v>
      </c>
      <c r="W72" s="18"/>
      <c r="X72" s="18"/>
      <c r="Y72" s="18">
        <f aca="true" t="shared" si="27" ref="Y72:Y80">SUM(W72:X72)</f>
        <v>0</v>
      </c>
      <c r="Z72" s="86" t="s">
        <v>0</v>
      </c>
      <c r="AA72" s="80"/>
      <c r="AB72" s="18"/>
      <c r="AC72" s="18"/>
      <c r="AD72" s="18">
        <f aca="true" t="shared" si="28" ref="AD72:AD80">SUM(AB72:AC72)</f>
        <v>0</v>
      </c>
      <c r="AE72" s="18"/>
      <c r="AF72" s="18"/>
      <c r="AG72" s="18">
        <f aca="true" t="shared" si="29" ref="AG72:AG80">SUM(AE72:AF72)</f>
        <v>0</v>
      </c>
      <c r="AH72" s="86" t="s">
        <v>0</v>
      </c>
      <c r="AI72" s="80"/>
      <c r="AJ72" s="18"/>
      <c r="AK72" s="18"/>
      <c r="AL72" s="18">
        <f aca="true" t="shared" si="30" ref="AL72:AL80">SUM(AJ72:AK72)</f>
        <v>0</v>
      </c>
      <c r="AM72" s="18"/>
      <c r="AN72" s="18"/>
      <c r="AO72" s="18">
        <f aca="true" t="shared" si="31" ref="AO72:AO80">SUM(AM72:AN72)</f>
        <v>0</v>
      </c>
      <c r="AP72" s="86" t="s">
        <v>0</v>
      </c>
      <c r="AQ72" s="80"/>
      <c r="AR72" s="18"/>
      <c r="AS72" s="18"/>
      <c r="AT72" s="18">
        <f aca="true" t="shared" si="32" ref="AT72:AT80">SUM(AR72:AS72)</f>
        <v>0</v>
      </c>
      <c r="AU72" s="18"/>
      <c r="AV72" s="18"/>
      <c r="AW72" s="18">
        <f aca="true" t="shared" si="33" ref="AW72:AW80">SUM(AU72:AV72)</f>
        <v>0</v>
      </c>
      <c r="AX72" s="86" t="s">
        <v>0</v>
      </c>
      <c r="AY72" s="80"/>
      <c r="AZ72" s="18"/>
      <c r="BA72" s="18"/>
      <c r="BB72" s="18">
        <f aca="true" t="shared" si="34" ref="BB72:BB80">SUM(AZ72:BA72)</f>
        <v>0</v>
      </c>
      <c r="BC72" s="18"/>
      <c r="BD72" s="18"/>
      <c r="BE72" s="18">
        <f aca="true" t="shared" si="35" ref="BE72:BE80">SUM(BC72:BD72)</f>
        <v>0</v>
      </c>
    </row>
    <row r="73" spans="1:57" ht="13.5">
      <c r="A73" s="82" t="s">
        <v>9</v>
      </c>
      <c r="B73" s="76" t="s">
        <v>137</v>
      </c>
      <c r="C73" s="77" t="s">
        <v>138</v>
      </c>
      <c r="D73" s="18">
        <f t="shared" si="18"/>
        <v>8677</v>
      </c>
      <c r="E73" s="18">
        <f t="shared" si="19"/>
        <v>8484</v>
      </c>
      <c r="F73" s="18">
        <f t="shared" si="20"/>
        <v>17161</v>
      </c>
      <c r="G73" s="18">
        <f t="shared" si="21"/>
        <v>0</v>
      </c>
      <c r="H73" s="18">
        <f t="shared" si="22"/>
        <v>13248</v>
      </c>
      <c r="I73" s="18">
        <f t="shared" si="23"/>
        <v>13248</v>
      </c>
      <c r="J73" s="86" t="s">
        <v>294</v>
      </c>
      <c r="K73" s="80" t="s">
        <v>268</v>
      </c>
      <c r="L73" s="18">
        <v>8677</v>
      </c>
      <c r="M73" s="18">
        <v>8484</v>
      </c>
      <c r="N73" s="18">
        <f t="shared" si="24"/>
        <v>17161</v>
      </c>
      <c r="O73" s="18">
        <v>0</v>
      </c>
      <c r="P73" s="18">
        <v>13248</v>
      </c>
      <c r="Q73" s="18">
        <f t="shared" si="25"/>
        <v>13248</v>
      </c>
      <c r="R73" s="86" t="s">
        <v>0</v>
      </c>
      <c r="S73" s="80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6" t="s">
        <v>0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0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0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0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9</v>
      </c>
      <c r="B74" s="76" t="s">
        <v>139</v>
      </c>
      <c r="C74" s="77" t="s">
        <v>140</v>
      </c>
      <c r="D74" s="18">
        <f t="shared" si="18"/>
        <v>3976</v>
      </c>
      <c r="E74" s="18">
        <f t="shared" si="19"/>
        <v>7924</v>
      </c>
      <c r="F74" s="18">
        <f t="shared" si="20"/>
        <v>11900</v>
      </c>
      <c r="G74" s="18">
        <f t="shared" si="21"/>
        <v>0</v>
      </c>
      <c r="H74" s="18">
        <f t="shared" si="22"/>
        <v>10026</v>
      </c>
      <c r="I74" s="18">
        <f t="shared" si="23"/>
        <v>10026</v>
      </c>
      <c r="J74" s="86" t="s">
        <v>294</v>
      </c>
      <c r="K74" s="80" t="s">
        <v>268</v>
      </c>
      <c r="L74" s="18">
        <v>3976</v>
      </c>
      <c r="M74" s="18">
        <v>7924</v>
      </c>
      <c r="N74" s="18">
        <f t="shared" si="24"/>
        <v>11900</v>
      </c>
      <c r="O74" s="18">
        <v>0</v>
      </c>
      <c r="P74" s="18">
        <v>10026</v>
      </c>
      <c r="Q74" s="18">
        <f t="shared" si="25"/>
        <v>10026</v>
      </c>
      <c r="R74" s="86" t="s">
        <v>0</v>
      </c>
      <c r="S74" s="80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6" t="s">
        <v>0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0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0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0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9</v>
      </c>
      <c r="B75" s="76" t="s">
        <v>141</v>
      </c>
      <c r="C75" s="77" t="s">
        <v>142</v>
      </c>
      <c r="D75" s="18">
        <f t="shared" si="18"/>
        <v>0</v>
      </c>
      <c r="E75" s="18">
        <f t="shared" si="19"/>
        <v>0</v>
      </c>
      <c r="F75" s="18">
        <f t="shared" si="20"/>
        <v>0</v>
      </c>
      <c r="G75" s="18">
        <f t="shared" si="21"/>
        <v>0</v>
      </c>
      <c r="H75" s="18">
        <f t="shared" si="22"/>
        <v>37707</v>
      </c>
      <c r="I75" s="18">
        <f t="shared" si="23"/>
        <v>37707</v>
      </c>
      <c r="J75" s="86" t="s">
        <v>171</v>
      </c>
      <c r="K75" s="80" t="s">
        <v>172</v>
      </c>
      <c r="L75" s="18">
        <v>0</v>
      </c>
      <c r="M75" s="18">
        <v>0</v>
      </c>
      <c r="N75" s="18">
        <f t="shared" si="24"/>
        <v>0</v>
      </c>
      <c r="O75" s="18">
        <v>0</v>
      </c>
      <c r="P75" s="18">
        <v>37707</v>
      </c>
      <c r="Q75" s="18">
        <f t="shared" si="25"/>
        <v>37707</v>
      </c>
      <c r="R75" s="86" t="s">
        <v>0</v>
      </c>
      <c r="S75" s="80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6" t="s">
        <v>0</v>
      </c>
      <c r="AA75" s="80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6" t="s">
        <v>0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6" t="s">
        <v>0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6" t="s">
        <v>0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9</v>
      </c>
      <c r="B76" s="76" t="s">
        <v>143</v>
      </c>
      <c r="C76" s="77" t="s">
        <v>144</v>
      </c>
      <c r="D76" s="18">
        <f t="shared" si="18"/>
        <v>0</v>
      </c>
      <c r="E76" s="18">
        <f t="shared" si="19"/>
        <v>0</v>
      </c>
      <c r="F76" s="18">
        <f t="shared" si="20"/>
        <v>0</v>
      </c>
      <c r="G76" s="18">
        <f t="shared" si="21"/>
        <v>0</v>
      </c>
      <c r="H76" s="18">
        <f t="shared" si="22"/>
        <v>102360</v>
      </c>
      <c r="I76" s="18">
        <f t="shared" si="23"/>
        <v>102360</v>
      </c>
      <c r="J76" s="86" t="s">
        <v>301</v>
      </c>
      <c r="K76" s="80" t="s">
        <v>302</v>
      </c>
      <c r="L76" s="18">
        <v>0</v>
      </c>
      <c r="M76" s="18">
        <v>0</v>
      </c>
      <c r="N76" s="18">
        <f t="shared" si="24"/>
        <v>0</v>
      </c>
      <c r="O76" s="18">
        <v>0</v>
      </c>
      <c r="P76" s="18">
        <v>102360</v>
      </c>
      <c r="Q76" s="18">
        <f t="shared" si="25"/>
        <v>102360</v>
      </c>
      <c r="R76" s="86" t="s">
        <v>0</v>
      </c>
      <c r="S76" s="80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6" t="s">
        <v>0</v>
      </c>
      <c r="AA76" s="80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6" t="s">
        <v>0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6" t="s">
        <v>0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6" t="s">
        <v>0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9</v>
      </c>
      <c r="B77" s="76" t="s">
        <v>145</v>
      </c>
      <c r="C77" s="77" t="s">
        <v>146</v>
      </c>
      <c r="D77" s="18">
        <f t="shared" si="18"/>
        <v>0</v>
      </c>
      <c r="E77" s="18">
        <f t="shared" si="19"/>
        <v>0</v>
      </c>
      <c r="F77" s="18">
        <f t="shared" si="20"/>
        <v>0</v>
      </c>
      <c r="G77" s="18">
        <f t="shared" si="21"/>
        <v>0</v>
      </c>
      <c r="H77" s="18">
        <f t="shared" si="22"/>
        <v>96748</v>
      </c>
      <c r="I77" s="18">
        <f t="shared" si="23"/>
        <v>96748</v>
      </c>
      <c r="J77" s="86" t="s">
        <v>171</v>
      </c>
      <c r="K77" s="80" t="s">
        <v>172</v>
      </c>
      <c r="L77" s="18">
        <v>0</v>
      </c>
      <c r="M77" s="18">
        <v>0</v>
      </c>
      <c r="N77" s="18">
        <f t="shared" si="24"/>
        <v>0</v>
      </c>
      <c r="O77" s="18">
        <v>0</v>
      </c>
      <c r="P77" s="18">
        <v>96748</v>
      </c>
      <c r="Q77" s="18">
        <f t="shared" si="25"/>
        <v>96748</v>
      </c>
      <c r="R77" s="86" t="s">
        <v>0</v>
      </c>
      <c r="S77" s="80"/>
      <c r="T77" s="18"/>
      <c r="U77" s="18"/>
      <c r="V77" s="18">
        <f t="shared" si="26"/>
        <v>0</v>
      </c>
      <c r="W77" s="18"/>
      <c r="X77" s="18"/>
      <c r="Y77" s="18">
        <f t="shared" si="27"/>
        <v>0</v>
      </c>
      <c r="Z77" s="86" t="s">
        <v>0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0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0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0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9</v>
      </c>
      <c r="B78" s="76" t="s">
        <v>147</v>
      </c>
      <c r="C78" s="77" t="s">
        <v>148</v>
      </c>
      <c r="D78" s="18">
        <f t="shared" si="18"/>
        <v>0</v>
      </c>
      <c r="E78" s="18">
        <f t="shared" si="19"/>
        <v>167337</v>
      </c>
      <c r="F78" s="18">
        <f t="shared" si="20"/>
        <v>167337</v>
      </c>
      <c r="G78" s="18">
        <f t="shared" si="21"/>
        <v>0</v>
      </c>
      <c r="H78" s="18">
        <f t="shared" si="22"/>
        <v>71171</v>
      </c>
      <c r="I78" s="18">
        <f t="shared" si="23"/>
        <v>71171</v>
      </c>
      <c r="J78" s="86" t="s">
        <v>299</v>
      </c>
      <c r="K78" s="80" t="s">
        <v>300</v>
      </c>
      <c r="L78" s="18">
        <v>0</v>
      </c>
      <c r="M78" s="18">
        <v>167337</v>
      </c>
      <c r="N78" s="18">
        <f t="shared" si="24"/>
        <v>167337</v>
      </c>
      <c r="O78" s="18">
        <v>0</v>
      </c>
      <c r="P78" s="18">
        <v>71171</v>
      </c>
      <c r="Q78" s="18">
        <f t="shared" si="25"/>
        <v>71171</v>
      </c>
      <c r="R78" s="86" t="s">
        <v>0</v>
      </c>
      <c r="S78" s="80"/>
      <c r="T78" s="18"/>
      <c r="U78" s="18"/>
      <c r="V78" s="18">
        <f t="shared" si="26"/>
        <v>0</v>
      </c>
      <c r="W78" s="18"/>
      <c r="X78" s="18"/>
      <c r="Y78" s="18">
        <f t="shared" si="27"/>
        <v>0</v>
      </c>
      <c r="Z78" s="86" t="s">
        <v>0</v>
      </c>
      <c r="AA78" s="80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6" t="s">
        <v>0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6" t="s">
        <v>0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6" t="s">
        <v>0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9</v>
      </c>
      <c r="B79" s="76" t="s">
        <v>149</v>
      </c>
      <c r="C79" s="77" t="s">
        <v>150</v>
      </c>
      <c r="D79" s="18">
        <f t="shared" si="18"/>
        <v>0</v>
      </c>
      <c r="E79" s="18">
        <f t="shared" si="19"/>
        <v>137107</v>
      </c>
      <c r="F79" s="18">
        <f t="shared" si="20"/>
        <v>137107</v>
      </c>
      <c r="G79" s="18">
        <f t="shared" si="21"/>
        <v>0</v>
      </c>
      <c r="H79" s="18">
        <f t="shared" si="22"/>
        <v>66149</v>
      </c>
      <c r="I79" s="18">
        <f t="shared" si="23"/>
        <v>66149</v>
      </c>
      <c r="J79" s="86" t="s">
        <v>299</v>
      </c>
      <c r="K79" s="80" t="s">
        <v>300</v>
      </c>
      <c r="L79" s="18">
        <v>0</v>
      </c>
      <c r="M79" s="18">
        <v>137107</v>
      </c>
      <c r="N79" s="18">
        <f t="shared" si="24"/>
        <v>137107</v>
      </c>
      <c r="O79" s="18">
        <v>0</v>
      </c>
      <c r="P79" s="18">
        <v>66149</v>
      </c>
      <c r="Q79" s="18">
        <f t="shared" si="25"/>
        <v>66149</v>
      </c>
      <c r="R79" s="86" t="s">
        <v>0</v>
      </c>
      <c r="S79" s="80"/>
      <c r="T79" s="18">
        <v>0</v>
      </c>
      <c r="U79" s="18">
        <v>0</v>
      </c>
      <c r="V79" s="18">
        <f t="shared" si="26"/>
        <v>0</v>
      </c>
      <c r="W79" s="18">
        <v>0</v>
      </c>
      <c r="X79" s="18">
        <v>0</v>
      </c>
      <c r="Y79" s="18">
        <f t="shared" si="27"/>
        <v>0</v>
      </c>
      <c r="Z79" s="86" t="s">
        <v>0</v>
      </c>
      <c r="AA79" s="80"/>
      <c r="AB79" s="18">
        <v>0</v>
      </c>
      <c r="AC79" s="18">
        <v>0</v>
      </c>
      <c r="AD79" s="18">
        <f t="shared" si="28"/>
        <v>0</v>
      </c>
      <c r="AE79" s="18">
        <v>0</v>
      </c>
      <c r="AF79" s="18">
        <v>0</v>
      </c>
      <c r="AG79" s="18">
        <f t="shared" si="29"/>
        <v>0</v>
      </c>
      <c r="AH79" s="86" t="s">
        <v>0</v>
      </c>
      <c r="AI79" s="80"/>
      <c r="AJ79" s="18">
        <v>0</v>
      </c>
      <c r="AK79" s="18">
        <v>0</v>
      </c>
      <c r="AL79" s="18">
        <f t="shared" si="30"/>
        <v>0</v>
      </c>
      <c r="AM79" s="18">
        <v>0</v>
      </c>
      <c r="AN79" s="18">
        <v>0</v>
      </c>
      <c r="AO79" s="18">
        <f t="shared" si="31"/>
        <v>0</v>
      </c>
      <c r="AP79" s="86" t="s">
        <v>0</v>
      </c>
      <c r="AQ79" s="80"/>
      <c r="AR79" s="18">
        <v>0</v>
      </c>
      <c r="AS79" s="18">
        <v>0</v>
      </c>
      <c r="AT79" s="18">
        <f t="shared" si="32"/>
        <v>0</v>
      </c>
      <c r="AU79" s="18">
        <v>0</v>
      </c>
      <c r="AV79" s="18">
        <v>0</v>
      </c>
      <c r="AW79" s="18">
        <f t="shared" si="33"/>
        <v>0</v>
      </c>
      <c r="AX79" s="86" t="s">
        <v>0</v>
      </c>
      <c r="AY79" s="80"/>
      <c r="AZ79" s="18">
        <v>0</v>
      </c>
      <c r="BA79" s="18">
        <v>0</v>
      </c>
      <c r="BB79" s="18">
        <f t="shared" si="34"/>
        <v>0</v>
      </c>
      <c r="BC79" s="18">
        <v>0</v>
      </c>
      <c r="BD79" s="18">
        <v>0</v>
      </c>
      <c r="BE79" s="18">
        <f t="shared" si="35"/>
        <v>0</v>
      </c>
    </row>
    <row r="80" spans="1:57" ht="13.5">
      <c r="A80" s="82" t="s">
        <v>9</v>
      </c>
      <c r="B80" s="76" t="s">
        <v>151</v>
      </c>
      <c r="C80" s="77" t="s">
        <v>152</v>
      </c>
      <c r="D80" s="18">
        <f t="shared" si="18"/>
        <v>0</v>
      </c>
      <c r="E80" s="18">
        <f t="shared" si="19"/>
        <v>148668</v>
      </c>
      <c r="F80" s="18">
        <f t="shared" si="20"/>
        <v>148668</v>
      </c>
      <c r="G80" s="18">
        <f t="shared" si="21"/>
        <v>0</v>
      </c>
      <c r="H80" s="18">
        <f t="shared" si="22"/>
        <v>68485</v>
      </c>
      <c r="I80" s="18">
        <f t="shared" si="23"/>
        <v>68485</v>
      </c>
      <c r="J80" s="86" t="s">
        <v>299</v>
      </c>
      <c r="K80" s="80" t="s">
        <v>300</v>
      </c>
      <c r="L80" s="18">
        <v>0</v>
      </c>
      <c r="M80" s="18">
        <v>148668</v>
      </c>
      <c r="N80" s="18">
        <f t="shared" si="24"/>
        <v>148668</v>
      </c>
      <c r="O80" s="18">
        <v>0</v>
      </c>
      <c r="P80" s="18">
        <v>68485</v>
      </c>
      <c r="Q80" s="18">
        <f t="shared" si="25"/>
        <v>68485</v>
      </c>
      <c r="R80" s="86" t="s">
        <v>0</v>
      </c>
      <c r="S80" s="80"/>
      <c r="T80" s="18"/>
      <c r="U80" s="18"/>
      <c r="V80" s="18">
        <f t="shared" si="26"/>
        <v>0</v>
      </c>
      <c r="W80" s="18"/>
      <c r="X80" s="18"/>
      <c r="Y80" s="18">
        <f t="shared" si="27"/>
        <v>0</v>
      </c>
      <c r="Z80" s="86" t="s">
        <v>0</v>
      </c>
      <c r="AA80" s="80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6" t="s">
        <v>0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6" t="s">
        <v>0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6" t="s">
        <v>0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111" t="s">
        <v>282</v>
      </c>
      <c r="B81" s="112"/>
      <c r="C81" s="113"/>
      <c r="D81" s="18">
        <f aca="true" t="shared" si="36" ref="D81:I81">SUM(D7:D80)</f>
        <v>1238130</v>
      </c>
      <c r="E81" s="18">
        <f t="shared" si="36"/>
        <v>7041593</v>
      </c>
      <c r="F81" s="18">
        <f t="shared" si="36"/>
        <v>8279723</v>
      </c>
      <c r="G81" s="18">
        <f t="shared" si="36"/>
        <v>138588</v>
      </c>
      <c r="H81" s="18">
        <f t="shared" si="36"/>
        <v>3453219</v>
      </c>
      <c r="I81" s="18">
        <f t="shared" si="36"/>
        <v>3591807</v>
      </c>
      <c r="J81" s="85" t="s">
        <v>283</v>
      </c>
      <c r="K81" s="53" t="s">
        <v>283</v>
      </c>
      <c r="L81" s="18">
        <f aca="true" t="shared" si="37" ref="L81:Q81">SUM(L7:L80)</f>
        <v>1112920</v>
      </c>
      <c r="M81" s="18">
        <f t="shared" si="37"/>
        <v>6568206</v>
      </c>
      <c r="N81" s="18">
        <f t="shared" si="37"/>
        <v>7681126</v>
      </c>
      <c r="O81" s="18">
        <f t="shared" si="37"/>
        <v>67178</v>
      </c>
      <c r="P81" s="18">
        <f t="shared" si="37"/>
        <v>2984910</v>
      </c>
      <c r="Q81" s="18">
        <f t="shared" si="37"/>
        <v>3052088</v>
      </c>
      <c r="R81" s="85" t="s">
        <v>283</v>
      </c>
      <c r="S81" s="53" t="s">
        <v>283</v>
      </c>
      <c r="T81" s="18">
        <f aca="true" t="shared" si="38" ref="T81:Y81">SUM(T7:T80)</f>
        <v>121288</v>
      </c>
      <c r="U81" s="18">
        <f t="shared" si="38"/>
        <v>473387</v>
      </c>
      <c r="V81" s="18">
        <f t="shared" si="38"/>
        <v>594675</v>
      </c>
      <c r="W81" s="18">
        <f t="shared" si="38"/>
        <v>25752</v>
      </c>
      <c r="X81" s="18">
        <f t="shared" si="38"/>
        <v>418052</v>
      </c>
      <c r="Y81" s="18">
        <f t="shared" si="38"/>
        <v>443804</v>
      </c>
      <c r="Z81" s="85" t="s">
        <v>283</v>
      </c>
      <c r="AA81" s="53" t="s">
        <v>283</v>
      </c>
      <c r="AB81" s="18">
        <f aca="true" t="shared" si="39" ref="AB81:AG81">SUM(AB7:AB80)</f>
        <v>3922</v>
      </c>
      <c r="AC81" s="18">
        <f t="shared" si="39"/>
        <v>0</v>
      </c>
      <c r="AD81" s="18">
        <f t="shared" si="39"/>
        <v>3922</v>
      </c>
      <c r="AE81" s="18">
        <f t="shared" si="39"/>
        <v>45658</v>
      </c>
      <c r="AF81" s="18">
        <f t="shared" si="39"/>
        <v>50257</v>
      </c>
      <c r="AG81" s="18">
        <f t="shared" si="39"/>
        <v>95915</v>
      </c>
      <c r="AH81" s="85" t="s">
        <v>283</v>
      </c>
      <c r="AI81" s="53" t="s">
        <v>283</v>
      </c>
      <c r="AJ81" s="18">
        <f aca="true" t="shared" si="40" ref="AJ81:AO81">SUM(AJ7:AJ80)</f>
        <v>0</v>
      </c>
      <c r="AK81" s="18">
        <f t="shared" si="40"/>
        <v>0</v>
      </c>
      <c r="AL81" s="18">
        <f t="shared" si="40"/>
        <v>0</v>
      </c>
      <c r="AM81" s="18">
        <f t="shared" si="40"/>
        <v>0</v>
      </c>
      <c r="AN81" s="18">
        <f t="shared" si="40"/>
        <v>0</v>
      </c>
      <c r="AO81" s="18">
        <f t="shared" si="40"/>
        <v>0</v>
      </c>
      <c r="AP81" s="85" t="s">
        <v>283</v>
      </c>
      <c r="AQ81" s="53" t="s">
        <v>283</v>
      </c>
      <c r="AR81" s="18">
        <f aca="true" t="shared" si="41" ref="AR81:AW81">SUM(AR7:AR80)</f>
        <v>0</v>
      </c>
      <c r="AS81" s="18">
        <f t="shared" si="41"/>
        <v>0</v>
      </c>
      <c r="AT81" s="18">
        <f t="shared" si="41"/>
        <v>0</v>
      </c>
      <c r="AU81" s="18">
        <f t="shared" si="41"/>
        <v>0</v>
      </c>
      <c r="AV81" s="18">
        <f t="shared" si="41"/>
        <v>0</v>
      </c>
      <c r="AW81" s="18">
        <f t="shared" si="41"/>
        <v>0</v>
      </c>
      <c r="AX81" s="85" t="s">
        <v>283</v>
      </c>
      <c r="AY81" s="53" t="s">
        <v>283</v>
      </c>
      <c r="AZ81" s="18">
        <f aca="true" t="shared" si="42" ref="AZ81:BE81">SUM(AZ7:AZ80)</f>
        <v>0</v>
      </c>
      <c r="BA81" s="18">
        <f t="shared" si="42"/>
        <v>0</v>
      </c>
      <c r="BB81" s="18">
        <f t="shared" si="42"/>
        <v>0</v>
      </c>
      <c r="BC81" s="18">
        <f t="shared" si="42"/>
        <v>0</v>
      </c>
      <c r="BD81" s="18">
        <f t="shared" si="42"/>
        <v>0</v>
      </c>
      <c r="BE81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81:C8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2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290</v>
      </c>
      <c r="B1" s="58"/>
      <c r="C1" s="1"/>
      <c r="D1" s="1"/>
      <c r="E1" s="1"/>
    </row>
    <row r="2" spans="1:125" s="70" customFormat="1" ht="22.5" customHeight="1">
      <c r="A2" s="117" t="s">
        <v>259</v>
      </c>
      <c r="B2" s="114" t="s">
        <v>200</v>
      </c>
      <c r="C2" s="121" t="s">
        <v>285</v>
      </c>
      <c r="D2" s="66" t="s">
        <v>286</v>
      </c>
      <c r="E2" s="67"/>
      <c r="F2" s="66" t="s">
        <v>201</v>
      </c>
      <c r="G2" s="68"/>
      <c r="H2" s="68"/>
      <c r="I2" s="50"/>
      <c r="J2" s="66" t="s">
        <v>202</v>
      </c>
      <c r="K2" s="68"/>
      <c r="L2" s="68"/>
      <c r="M2" s="50"/>
      <c r="N2" s="66" t="s">
        <v>203</v>
      </c>
      <c r="O2" s="68"/>
      <c r="P2" s="68"/>
      <c r="Q2" s="50"/>
      <c r="R2" s="66" t="s">
        <v>204</v>
      </c>
      <c r="S2" s="68"/>
      <c r="T2" s="68"/>
      <c r="U2" s="50"/>
      <c r="V2" s="66" t="s">
        <v>205</v>
      </c>
      <c r="W2" s="68"/>
      <c r="X2" s="68"/>
      <c r="Y2" s="50"/>
      <c r="Z2" s="66" t="s">
        <v>206</v>
      </c>
      <c r="AA2" s="68"/>
      <c r="AB2" s="68"/>
      <c r="AC2" s="50"/>
      <c r="AD2" s="66" t="s">
        <v>207</v>
      </c>
      <c r="AE2" s="68"/>
      <c r="AF2" s="68"/>
      <c r="AG2" s="50"/>
      <c r="AH2" s="66" t="s">
        <v>208</v>
      </c>
      <c r="AI2" s="68"/>
      <c r="AJ2" s="68"/>
      <c r="AK2" s="50"/>
      <c r="AL2" s="66" t="s">
        <v>209</v>
      </c>
      <c r="AM2" s="68"/>
      <c r="AN2" s="68"/>
      <c r="AO2" s="50"/>
      <c r="AP2" s="66" t="s">
        <v>210</v>
      </c>
      <c r="AQ2" s="68"/>
      <c r="AR2" s="68"/>
      <c r="AS2" s="50"/>
      <c r="AT2" s="66" t="s">
        <v>211</v>
      </c>
      <c r="AU2" s="68"/>
      <c r="AV2" s="68"/>
      <c r="AW2" s="50"/>
      <c r="AX2" s="66" t="s">
        <v>212</v>
      </c>
      <c r="AY2" s="68"/>
      <c r="AZ2" s="68"/>
      <c r="BA2" s="50"/>
      <c r="BB2" s="66" t="s">
        <v>213</v>
      </c>
      <c r="BC2" s="68"/>
      <c r="BD2" s="68"/>
      <c r="BE2" s="50"/>
      <c r="BF2" s="66" t="s">
        <v>214</v>
      </c>
      <c r="BG2" s="68"/>
      <c r="BH2" s="68"/>
      <c r="BI2" s="50"/>
      <c r="BJ2" s="66" t="s">
        <v>215</v>
      </c>
      <c r="BK2" s="68"/>
      <c r="BL2" s="68"/>
      <c r="BM2" s="50"/>
      <c r="BN2" s="66" t="s">
        <v>216</v>
      </c>
      <c r="BO2" s="68"/>
      <c r="BP2" s="68"/>
      <c r="BQ2" s="50"/>
      <c r="BR2" s="66" t="s">
        <v>217</v>
      </c>
      <c r="BS2" s="68"/>
      <c r="BT2" s="68"/>
      <c r="BU2" s="50"/>
      <c r="BV2" s="66" t="s">
        <v>218</v>
      </c>
      <c r="BW2" s="68"/>
      <c r="BX2" s="68"/>
      <c r="BY2" s="50"/>
      <c r="BZ2" s="66" t="s">
        <v>219</v>
      </c>
      <c r="CA2" s="68"/>
      <c r="CB2" s="68"/>
      <c r="CC2" s="50"/>
      <c r="CD2" s="66" t="s">
        <v>220</v>
      </c>
      <c r="CE2" s="68"/>
      <c r="CF2" s="68"/>
      <c r="CG2" s="50"/>
      <c r="CH2" s="66" t="s">
        <v>221</v>
      </c>
      <c r="CI2" s="68"/>
      <c r="CJ2" s="68"/>
      <c r="CK2" s="50"/>
      <c r="CL2" s="66" t="s">
        <v>222</v>
      </c>
      <c r="CM2" s="68"/>
      <c r="CN2" s="68"/>
      <c r="CO2" s="50"/>
      <c r="CP2" s="66" t="s">
        <v>223</v>
      </c>
      <c r="CQ2" s="68"/>
      <c r="CR2" s="68"/>
      <c r="CS2" s="50"/>
      <c r="CT2" s="66" t="s">
        <v>224</v>
      </c>
      <c r="CU2" s="68"/>
      <c r="CV2" s="68"/>
      <c r="CW2" s="50"/>
      <c r="CX2" s="66" t="s">
        <v>225</v>
      </c>
      <c r="CY2" s="68"/>
      <c r="CZ2" s="68"/>
      <c r="DA2" s="50"/>
      <c r="DB2" s="66" t="s">
        <v>226</v>
      </c>
      <c r="DC2" s="68"/>
      <c r="DD2" s="68"/>
      <c r="DE2" s="50"/>
      <c r="DF2" s="66" t="s">
        <v>227</v>
      </c>
      <c r="DG2" s="68"/>
      <c r="DH2" s="68"/>
      <c r="DI2" s="50"/>
      <c r="DJ2" s="66" t="s">
        <v>228</v>
      </c>
      <c r="DK2" s="68"/>
      <c r="DL2" s="68"/>
      <c r="DM2" s="50"/>
      <c r="DN2" s="66" t="s">
        <v>229</v>
      </c>
      <c r="DO2" s="68"/>
      <c r="DP2" s="68"/>
      <c r="DQ2" s="50"/>
      <c r="DR2" s="66" t="s">
        <v>230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231</v>
      </c>
      <c r="E4" s="37" t="s">
        <v>2</v>
      </c>
      <c r="F4" s="123" t="s">
        <v>232</v>
      </c>
      <c r="G4" s="126" t="s">
        <v>287</v>
      </c>
      <c r="H4" s="37" t="s">
        <v>233</v>
      </c>
      <c r="I4" s="37" t="s">
        <v>2</v>
      </c>
      <c r="J4" s="123" t="s">
        <v>232</v>
      </c>
      <c r="K4" s="126" t="s">
        <v>287</v>
      </c>
      <c r="L4" s="37" t="s">
        <v>233</v>
      </c>
      <c r="M4" s="37" t="s">
        <v>2</v>
      </c>
      <c r="N4" s="123" t="s">
        <v>232</v>
      </c>
      <c r="O4" s="126" t="s">
        <v>287</v>
      </c>
      <c r="P4" s="37" t="s">
        <v>233</v>
      </c>
      <c r="Q4" s="37" t="s">
        <v>2</v>
      </c>
      <c r="R4" s="123" t="s">
        <v>232</v>
      </c>
      <c r="S4" s="126" t="s">
        <v>287</v>
      </c>
      <c r="T4" s="37" t="s">
        <v>233</v>
      </c>
      <c r="U4" s="37" t="s">
        <v>2</v>
      </c>
      <c r="V4" s="123" t="s">
        <v>232</v>
      </c>
      <c r="W4" s="126" t="s">
        <v>287</v>
      </c>
      <c r="X4" s="37" t="s">
        <v>233</v>
      </c>
      <c r="Y4" s="37" t="s">
        <v>2</v>
      </c>
      <c r="Z4" s="123" t="s">
        <v>232</v>
      </c>
      <c r="AA4" s="126" t="s">
        <v>287</v>
      </c>
      <c r="AB4" s="37" t="s">
        <v>233</v>
      </c>
      <c r="AC4" s="37" t="s">
        <v>2</v>
      </c>
      <c r="AD4" s="123" t="s">
        <v>232</v>
      </c>
      <c r="AE4" s="126" t="s">
        <v>287</v>
      </c>
      <c r="AF4" s="37" t="s">
        <v>233</v>
      </c>
      <c r="AG4" s="37" t="s">
        <v>2</v>
      </c>
      <c r="AH4" s="123" t="s">
        <v>232</v>
      </c>
      <c r="AI4" s="126" t="s">
        <v>287</v>
      </c>
      <c r="AJ4" s="37" t="s">
        <v>233</v>
      </c>
      <c r="AK4" s="37" t="s">
        <v>2</v>
      </c>
      <c r="AL4" s="123" t="s">
        <v>232</v>
      </c>
      <c r="AM4" s="126" t="s">
        <v>287</v>
      </c>
      <c r="AN4" s="37" t="s">
        <v>233</v>
      </c>
      <c r="AO4" s="37" t="s">
        <v>2</v>
      </c>
      <c r="AP4" s="123" t="s">
        <v>232</v>
      </c>
      <c r="AQ4" s="126" t="s">
        <v>287</v>
      </c>
      <c r="AR4" s="37" t="s">
        <v>233</v>
      </c>
      <c r="AS4" s="37" t="s">
        <v>2</v>
      </c>
      <c r="AT4" s="123" t="s">
        <v>232</v>
      </c>
      <c r="AU4" s="126" t="s">
        <v>287</v>
      </c>
      <c r="AV4" s="37" t="s">
        <v>233</v>
      </c>
      <c r="AW4" s="37" t="s">
        <v>2</v>
      </c>
      <c r="AX4" s="123" t="s">
        <v>232</v>
      </c>
      <c r="AY4" s="126" t="s">
        <v>287</v>
      </c>
      <c r="AZ4" s="37" t="s">
        <v>233</v>
      </c>
      <c r="BA4" s="37" t="s">
        <v>2</v>
      </c>
      <c r="BB4" s="123" t="s">
        <v>232</v>
      </c>
      <c r="BC4" s="126" t="s">
        <v>287</v>
      </c>
      <c r="BD4" s="37" t="s">
        <v>233</v>
      </c>
      <c r="BE4" s="37" t="s">
        <v>2</v>
      </c>
      <c r="BF4" s="123" t="s">
        <v>232</v>
      </c>
      <c r="BG4" s="126" t="s">
        <v>287</v>
      </c>
      <c r="BH4" s="37" t="s">
        <v>233</v>
      </c>
      <c r="BI4" s="37" t="s">
        <v>2</v>
      </c>
      <c r="BJ4" s="123" t="s">
        <v>232</v>
      </c>
      <c r="BK4" s="126" t="s">
        <v>287</v>
      </c>
      <c r="BL4" s="37" t="s">
        <v>233</v>
      </c>
      <c r="BM4" s="37" t="s">
        <v>2</v>
      </c>
      <c r="BN4" s="123" t="s">
        <v>232</v>
      </c>
      <c r="BO4" s="126" t="s">
        <v>287</v>
      </c>
      <c r="BP4" s="37" t="s">
        <v>233</v>
      </c>
      <c r="BQ4" s="37" t="s">
        <v>2</v>
      </c>
      <c r="BR4" s="123" t="s">
        <v>232</v>
      </c>
      <c r="BS4" s="126" t="s">
        <v>287</v>
      </c>
      <c r="BT4" s="37" t="s">
        <v>233</v>
      </c>
      <c r="BU4" s="37" t="s">
        <v>2</v>
      </c>
      <c r="BV4" s="123" t="s">
        <v>232</v>
      </c>
      <c r="BW4" s="126" t="s">
        <v>287</v>
      </c>
      <c r="BX4" s="37" t="s">
        <v>233</v>
      </c>
      <c r="BY4" s="37" t="s">
        <v>2</v>
      </c>
      <c r="BZ4" s="123" t="s">
        <v>232</v>
      </c>
      <c r="CA4" s="126" t="s">
        <v>287</v>
      </c>
      <c r="CB4" s="37" t="s">
        <v>233</v>
      </c>
      <c r="CC4" s="37" t="s">
        <v>2</v>
      </c>
      <c r="CD4" s="123" t="s">
        <v>232</v>
      </c>
      <c r="CE4" s="126" t="s">
        <v>287</v>
      </c>
      <c r="CF4" s="37" t="s">
        <v>233</v>
      </c>
      <c r="CG4" s="37" t="s">
        <v>2</v>
      </c>
      <c r="CH4" s="123" t="s">
        <v>232</v>
      </c>
      <c r="CI4" s="126" t="s">
        <v>287</v>
      </c>
      <c r="CJ4" s="37" t="s">
        <v>233</v>
      </c>
      <c r="CK4" s="37" t="s">
        <v>2</v>
      </c>
      <c r="CL4" s="123" t="s">
        <v>232</v>
      </c>
      <c r="CM4" s="126" t="s">
        <v>287</v>
      </c>
      <c r="CN4" s="37" t="s">
        <v>233</v>
      </c>
      <c r="CO4" s="37" t="s">
        <v>2</v>
      </c>
      <c r="CP4" s="123" t="s">
        <v>232</v>
      </c>
      <c r="CQ4" s="126" t="s">
        <v>287</v>
      </c>
      <c r="CR4" s="37" t="s">
        <v>233</v>
      </c>
      <c r="CS4" s="37" t="s">
        <v>2</v>
      </c>
      <c r="CT4" s="123" t="s">
        <v>232</v>
      </c>
      <c r="CU4" s="126" t="s">
        <v>287</v>
      </c>
      <c r="CV4" s="37" t="s">
        <v>233</v>
      </c>
      <c r="CW4" s="37" t="s">
        <v>2</v>
      </c>
      <c r="CX4" s="123" t="s">
        <v>232</v>
      </c>
      <c r="CY4" s="126" t="s">
        <v>287</v>
      </c>
      <c r="CZ4" s="37" t="s">
        <v>233</v>
      </c>
      <c r="DA4" s="37" t="s">
        <v>2</v>
      </c>
      <c r="DB4" s="123" t="s">
        <v>232</v>
      </c>
      <c r="DC4" s="126" t="s">
        <v>287</v>
      </c>
      <c r="DD4" s="37" t="s">
        <v>233</v>
      </c>
      <c r="DE4" s="37" t="s">
        <v>2</v>
      </c>
      <c r="DF4" s="123" t="s">
        <v>232</v>
      </c>
      <c r="DG4" s="126" t="s">
        <v>287</v>
      </c>
      <c r="DH4" s="37" t="s">
        <v>233</v>
      </c>
      <c r="DI4" s="37" t="s">
        <v>2</v>
      </c>
      <c r="DJ4" s="123" t="s">
        <v>232</v>
      </c>
      <c r="DK4" s="126" t="s">
        <v>287</v>
      </c>
      <c r="DL4" s="37" t="s">
        <v>233</v>
      </c>
      <c r="DM4" s="37" t="s">
        <v>2</v>
      </c>
      <c r="DN4" s="123" t="s">
        <v>232</v>
      </c>
      <c r="DO4" s="126" t="s">
        <v>287</v>
      </c>
      <c r="DP4" s="37" t="s">
        <v>233</v>
      </c>
      <c r="DQ4" s="37" t="s">
        <v>2</v>
      </c>
      <c r="DR4" s="123" t="s">
        <v>232</v>
      </c>
      <c r="DS4" s="126" t="s">
        <v>287</v>
      </c>
      <c r="DT4" s="37" t="s">
        <v>233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9</v>
      </c>
      <c r="B7" s="78" t="s">
        <v>153</v>
      </c>
      <c r="C7" s="79" t="s">
        <v>154</v>
      </c>
      <c r="D7" s="18">
        <f aca="true" t="shared" si="0" ref="D7:D31">H7+L7+P7+T7+X7+AB7+AF7+AJ7+AN7+AR7+AV7+AZ7+BD7+BH7+BL7+BP7+BT7+BX7+CB7+CF7+CJ7+CN7+CR7+CV7+CZ7+DD7+DH7+DL7+DP7+DT7</f>
        <v>368405</v>
      </c>
      <c r="E7" s="18">
        <f aca="true" t="shared" si="1" ref="E7:E31">I7+M7+Q7+U7+Y7+AC7+AG7+AK7+AO7+AS7+AW7+BA7+BE7+BI7+BM7+BQ7+BU7+BY7+CC7+CG7+CK7+CO7+CS7+CW7+DA7+DE7+DI7+DM7+DQ7+DU7</f>
        <v>0</v>
      </c>
      <c r="F7" s="84" t="s">
        <v>119</v>
      </c>
      <c r="G7" s="81" t="s">
        <v>120</v>
      </c>
      <c r="H7" s="18">
        <v>231891</v>
      </c>
      <c r="I7" s="18">
        <v>0</v>
      </c>
      <c r="J7" s="84" t="s">
        <v>117</v>
      </c>
      <c r="K7" s="81" t="s">
        <v>118</v>
      </c>
      <c r="L7" s="18">
        <v>136514</v>
      </c>
      <c r="M7" s="18">
        <v>0</v>
      </c>
      <c r="N7" s="83"/>
      <c r="O7" s="81"/>
      <c r="P7" s="18"/>
      <c r="Q7" s="18"/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9</v>
      </c>
      <c r="B8" s="78" t="s">
        <v>155</v>
      </c>
      <c r="C8" s="79" t="s">
        <v>156</v>
      </c>
      <c r="D8" s="18">
        <f t="shared" si="0"/>
        <v>0</v>
      </c>
      <c r="E8" s="18">
        <f t="shared" si="1"/>
        <v>166982</v>
      </c>
      <c r="F8" s="84" t="s">
        <v>98</v>
      </c>
      <c r="G8" s="81" t="s">
        <v>99</v>
      </c>
      <c r="H8" s="18">
        <v>0</v>
      </c>
      <c r="I8" s="18">
        <v>17757</v>
      </c>
      <c r="J8" s="84" t="s">
        <v>100</v>
      </c>
      <c r="K8" s="81" t="s">
        <v>101</v>
      </c>
      <c r="L8" s="18">
        <v>0</v>
      </c>
      <c r="M8" s="18">
        <v>28579</v>
      </c>
      <c r="N8" s="84" t="s">
        <v>113</v>
      </c>
      <c r="O8" s="81" t="s">
        <v>114</v>
      </c>
      <c r="P8" s="18">
        <v>0</v>
      </c>
      <c r="Q8" s="18">
        <v>18270</v>
      </c>
      <c r="R8" s="84" t="s">
        <v>115</v>
      </c>
      <c r="S8" s="81" t="s">
        <v>116</v>
      </c>
      <c r="T8" s="18">
        <v>0</v>
      </c>
      <c r="U8" s="18">
        <v>26476</v>
      </c>
      <c r="V8" s="84" t="s">
        <v>117</v>
      </c>
      <c r="W8" s="81" t="s">
        <v>118</v>
      </c>
      <c r="X8" s="18">
        <v>0</v>
      </c>
      <c r="Y8" s="18">
        <v>19763</v>
      </c>
      <c r="Z8" s="84" t="s">
        <v>119</v>
      </c>
      <c r="AA8" s="81" t="s">
        <v>120</v>
      </c>
      <c r="AB8" s="18">
        <v>0</v>
      </c>
      <c r="AC8" s="18">
        <v>31720</v>
      </c>
      <c r="AD8" s="84" t="s">
        <v>121</v>
      </c>
      <c r="AE8" s="81" t="s">
        <v>256</v>
      </c>
      <c r="AF8" s="18">
        <v>0</v>
      </c>
      <c r="AG8" s="18">
        <v>24417</v>
      </c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9</v>
      </c>
      <c r="B9" s="78" t="s">
        <v>157</v>
      </c>
      <c r="C9" s="79" t="s">
        <v>158</v>
      </c>
      <c r="D9" s="18">
        <f t="shared" si="0"/>
        <v>535186</v>
      </c>
      <c r="E9" s="18">
        <f t="shared" si="1"/>
        <v>0</v>
      </c>
      <c r="F9" s="84" t="s">
        <v>100</v>
      </c>
      <c r="G9" s="81" t="s">
        <v>101</v>
      </c>
      <c r="H9" s="18">
        <v>209436</v>
      </c>
      <c r="I9" s="18">
        <v>0</v>
      </c>
      <c r="J9" s="84" t="s">
        <v>98</v>
      </c>
      <c r="K9" s="81" t="s">
        <v>99</v>
      </c>
      <c r="L9" s="18">
        <v>132370</v>
      </c>
      <c r="M9" s="18">
        <v>0</v>
      </c>
      <c r="N9" s="84" t="s">
        <v>115</v>
      </c>
      <c r="O9" s="81" t="s">
        <v>116</v>
      </c>
      <c r="P9" s="18">
        <v>193380</v>
      </c>
      <c r="Q9" s="18">
        <v>0</v>
      </c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9</v>
      </c>
      <c r="B10" s="78" t="s">
        <v>159</v>
      </c>
      <c r="C10" s="79" t="s">
        <v>160</v>
      </c>
      <c r="D10" s="18">
        <f t="shared" si="0"/>
        <v>1518838</v>
      </c>
      <c r="E10" s="18">
        <f t="shared" si="1"/>
        <v>338983</v>
      </c>
      <c r="F10" s="84" t="s">
        <v>38</v>
      </c>
      <c r="G10" s="81" t="s">
        <v>39</v>
      </c>
      <c r="H10" s="18">
        <v>1158155</v>
      </c>
      <c r="I10" s="18">
        <v>254761</v>
      </c>
      <c r="J10" s="84" t="s">
        <v>85</v>
      </c>
      <c r="K10" s="81" t="s">
        <v>86</v>
      </c>
      <c r="L10" s="18">
        <v>360683</v>
      </c>
      <c r="M10" s="18">
        <v>84222</v>
      </c>
      <c r="N10" s="83"/>
      <c r="O10" s="81"/>
      <c r="P10" s="18"/>
      <c r="Q10" s="18"/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9</v>
      </c>
      <c r="B11" s="78" t="s">
        <v>161</v>
      </c>
      <c r="C11" s="79" t="s">
        <v>162</v>
      </c>
      <c r="D11" s="18">
        <f t="shared" si="0"/>
        <v>146281</v>
      </c>
      <c r="E11" s="18">
        <f t="shared" si="1"/>
        <v>96011</v>
      </c>
      <c r="F11" s="84" t="s">
        <v>52</v>
      </c>
      <c r="G11" s="81" t="s">
        <v>53</v>
      </c>
      <c r="H11" s="18">
        <v>87125</v>
      </c>
      <c r="I11" s="18">
        <v>61959</v>
      </c>
      <c r="J11" s="84" t="s">
        <v>54</v>
      </c>
      <c r="K11" s="81" t="s">
        <v>55</v>
      </c>
      <c r="L11" s="18">
        <v>59156</v>
      </c>
      <c r="M11" s="18">
        <v>34052</v>
      </c>
      <c r="N11" s="83"/>
      <c r="O11" s="81"/>
      <c r="P11" s="18"/>
      <c r="Q11" s="18"/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9</v>
      </c>
      <c r="B12" s="78" t="s">
        <v>163</v>
      </c>
      <c r="C12" s="79" t="s">
        <v>164</v>
      </c>
      <c r="D12" s="18">
        <f t="shared" si="0"/>
        <v>158540</v>
      </c>
      <c r="E12" s="18">
        <f t="shared" si="1"/>
        <v>164676</v>
      </c>
      <c r="F12" s="84" t="s">
        <v>89</v>
      </c>
      <c r="G12" s="81" t="s">
        <v>90</v>
      </c>
      <c r="H12" s="18">
        <v>62885</v>
      </c>
      <c r="I12" s="18">
        <v>71246</v>
      </c>
      <c r="J12" s="84" t="s">
        <v>91</v>
      </c>
      <c r="K12" s="81" t="s">
        <v>92</v>
      </c>
      <c r="L12" s="18">
        <v>58279</v>
      </c>
      <c r="M12" s="18">
        <v>52290</v>
      </c>
      <c r="N12" s="84" t="s">
        <v>93</v>
      </c>
      <c r="O12" s="81" t="s">
        <v>94</v>
      </c>
      <c r="P12" s="18">
        <v>37376</v>
      </c>
      <c r="Q12" s="18">
        <v>41140</v>
      </c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9</v>
      </c>
      <c r="B13" s="78" t="s">
        <v>165</v>
      </c>
      <c r="C13" s="79" t="s">
        <v>166</v>
      </c>
      <c r="D13" s="18">
        <f t="shared" si="0"/>
        <v>423990</v>
      </c>
      <c r="E13" s="18">
        <f t="shared" si="1"/>
        <v>67199</v>
      </c>
      <c r="F13" s="84" t="s">
        <v>66</v>
      </c>
      <c r="G13" s="81" t="s">
        <v>67</v>
      </c>
      <c r="H13" s="18">
        <v>213542</v>
      </c>
      <c r="I13" s="18">
        <v>27417</v>
      </c>
      <c r="J13" s="84" t="s">
        <v>78</v>
      </c>
      <c r="K13" s="81" t="s">
        <v>79</v>
      </c>
      <c r="L13" s="18">
        <v>106035</v>
      </c>
      <c r="M13" s="18">
        <v>18462</v>
      </c>
      <c r="N13" s="84" t="s">
        <v>80</v>
      </c>
      <c r="O13" s="81" t="s">
        <v>81</v>
      </c>
      <c r="P13" s="18">
        <v>104413</v>
      </c>
      <c r="Q13" s="18">
        <v>21320</v>
      </c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9</v>
      </c>
      <c r="B14" s="78" t="s">
        <v>167</v>
      </c>
      <c r="C14" s="79" t="s">
        <v>168</v>
      </c>
      <c r="D14" s="18">
        <f t="shared" si="0"/>
        <v>0</v>
      </c>
      <c r="E14" s="18">
        <f t="shared" si="1"/>
        <v>120000</v>
      </c>
      <c r="F14" s="84" t="s">
        <v>46</v>
      </c>
      <c r="G14" s="81" t="s">
        <v>47</v>
      </c>
      <c r="H14" s="18">
        <v>0</v>
      </c>
      <c r="I14" s="18">
        <v>74400</v>
      </c>
      <c r="J14" s="84" t="s">
        <v>56</v>
      </c>
      <c r="K14" s="81" t="s">
        <v>57</v>
      </c>
      <c r="L14" s="18">
        <v>0</v>
      </c>
      <c r="M14" s="18">
        <v>45600</v>
      </c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9</v>
      </c>
      <c r="B15" s="78" t="s">
        <v>169</v>
      </c>
      <c r="C15" s="79" t="s">
        <v>170</v>
      </c>
      <c r="D15" s="18">
        <f t="shared" si="0"/>
        <v>0</v>
      </c>
      <c r="E15" s="18">
        <f t="shared" si="1"/>
        <v>108238</v>
      </c>
      <c r="F15" s="84" t="s">
        <v>107</v>
      </c>
      <c r="G15" s="81" t="s">
        <v>108</v>
      </c>
      <c r="H15" s="18">
        <v>0</v>
      </c>
      <c r="I15" s="18">
        <v>39238</v>
      </c>
      <c r="J15" s="84" t="s">
        <v>109</v>
      </c>
      <c r="K15" s="81" t="s">
        <v>110</v>
      </c>
      <c r="L15" s="18">
        <v>0</v>
      </c>
      <c r="M15" s="18">
        <v>36352</v>
      </c>
      <c r="N15" s="84" t="s">
        <v>111</v>
      </c>
      <c r="O15" s="81" t="s">
        <v>112</v>
      </c>
      <c r="P15" s="18">
        <v>0</v>
      </c>
      <c r="Q15" s="18">
        <v>32648</v>
      </c>
      <c r="R15" s="83"/>
      <c r="S15" s="81"/>
      <c r="T15" s="18"/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9</v>
      </c>
      <c r="B16" s="78" t="s">
        <v>171</v>
      </c>
      <c r="C16" s="79" t="s">
        <v>172</v>
      </c>
      <c r="D16" s="18">
        <f t="shared" si="0"/>
        <v>0</v>
      </c>
      <c r="E16" s="18">
        <f t="shared" si="1"/>
        <v>134455</v>
      </c>
      <c r="F16" s="84" t="s">
        <v>141</v>
      </c>
      <c r="G16" s="81" t="s">
        <v>142</v>
      </c>
      <c r="H16" s="18">
        <v>0</v>
      </c>
      <c r="I16" s="18">
        <v>37707</v>
      </c>
      <c r="J16" s="84" t="s">
        <v>145</v>
      </c>
      <c r="K16" s="81" t="s">
        <v>146</v>
      </c>
      <c r="L16" s="18">
        <v>0</v>
      </c>
      <c r="M16" s="18">
        <v>96748</v>
      </c>
      <c r="N16" s="83"/>
      <c r="O16" s="81"/>
      <c r="P16" s="18"/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9</v>
      </c>
      <c r="B17" s="78" t="s">
        <v>173</v>
      </c>
      <c r="C17" s="79" t="s">
        <v>174</v>
      </c>
      <c r="D17" s="18">
        <f t="shared" si="0"/>
        <v>533098</v>
      </c>
      <c r="E17" s="18">
        <f t="shared" si="1"/>
        <v>223174</v>
      </c>
      <c r="F17" s="84" t="s">
        <v>22</v>
      </c>
      <c r="G17" s="81" t="s">
        <v>23</v>
      </c>
      <c r="H17" s="18">
        <v>490450</v>
      </c>
      <c r="I17" s="18">
        <v>205320</v>
      </c>
      <c r="J17" s="84" t="s">
        <v>87</v>
      </c>
      <c r="K17" s="81" t="s">
        <v>88</v>
      </c>
      <c r="L17" s="18">
        <v>42648</v>
      </c>
      <c r="M17" s="18">
        <v>17854</v>
      </c>
      <c r="N17" s="83"/>
      <c r="O17" s="81"/>
      <c r="P17" s="18"/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9</v>
      </c>
      <c r="B18" s="78" t="s">
        <v>175</v>
      </c>
      <c r="C18" s="79" t="s">
        <v>176</v>
      </c>
      <c r="D18" s="18">
        <f t="shared" si="0"/>
        <v>0</v>
      </c>
      <c r="E18" s="18">
        <f t="shared" si="1"/>
        <v>144930</v>
      </c>
      <c r="F18" s="84" t="s">
        <v>58</v>
      </c>
      <c r="G18" s="81" t="s">
        <v>59</v>
      </c>
      <c r="H18" s="18"/>
      <c r="I18" s="18">
        <v>61864</v>
      </c>
      <c r="J18" s="84" t="s">
        <v>60</v>
      </c>
      <c r="K18" s="81" t="s">
        <v>61</v>
      </c>
      <c r="L18" s="18"/>
      <c r="M18" s="18">
        <v>58902</v>
      </c>
      <c r="N18" s="84" t="s">
        <v>62</v>
      </c>
      <c r="O18" s="81" t="s">
        <v>63</v>
      </c>
      <c r="P18" s="18"/>
      <c r="Q18" s="18">
        <v>24164</v>
      </c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9</v>
      </c>
      <c r="B19" s="78" t="s">
        <v>177</v>
      </c>
      <c r="C19" s="79" t="s">
        <v>178</v>
      </c>
      <c r="D19" s="18">
        <f t="shared" si="0"/>
        <v>0</v>
      </c>
      <c r="E19" s="18">
        <f t="shared" si="1"/>
        <v>244492</v>
      </c>
      <c r="F19" s="84" t="s">
        <v>48</v>
      </c>
      <c r="G19" s="81" t="s">
        <v>49</v>
      </c>
      <c r="H19" s="18">
        <v>0</v>
      </c>
      <c r="I19" s="18">
        <v>151454</v>
      </c>
      <c r="J19" s="84" t="s">
        <v>83</v>
      </c>
      <c r="K19" s="81" t="s">
        <v>84</v>
      </c>
      <c r="L19" s="18">
        <v>0</v>
      </c>
      <c r="M19" s="18">
        <v>93038</v>
      </c>
      <c r="N19" s="83"/>
      <c r="O19" s="81"/>
      <c r="P19" s="18"/>
      <c r="Q19" s="18"/>
      <c r="R19" s="83"/>
      <c r="S19" s="81"/>
      <c r="T19" s="18"/>
      <c r="U19" s="18"/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9</v>
      </c>
      <c r="B20" s="78" t="s">
        <v>179</v>
      </c>
      <c r="C20" s="79" t="s">
        <v>180</v>
      </c>
      <c r="D20" s="18">
        <f t="shared" si="0"/>
        <v>276560</v>
      </c>
      <c r="E20" s="18">
        <f t="shared" si="1"/>
        <v>0</v>
      </c>
      <c r="F20" s="84" t="s">
        <v>70</v>
      </c>
      <c r="G20" s="81" t="s">
        <v>71</v>
      </c>
      <c r="H20" s="18">
        <v>156700</v>
      </c>
      <c r="I20" s="18">
        <v>0</v>
      </c>
      <c r="J20" s="84" t="s">
        <v>68</v>
      </c>
      <c r="K20" s="81" t="s">
        <v>69</v>
      </c>
      <c r="L20" s="18">
        <v>119860</v>
      </c>
      <c r="M20" s="18">
        <v>0</v>
      </c>
      <c r="N20" s="83"/>
      <c r="O20" s="81"/>
      <c r="P20" s="18"/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9</v>
      </c>
      <c r="B21" s="78" t="s">
        <v>181</v>
      </c>
      <c r="C21" s="79" t="s">
        <v>293</v>
      </c>
      <c r="D21" s="18">
        <f t="shared" si="0"/>
        <v>606985</v>
      </c>
      <c r="E21" s="18">
        <f t="shared" si="1"/>
        <v>225006</v>
      </c>
      <c r="F21" s="84" t="s">
        <v>30</v>
      </c>
      <c r="G21" s="81" t="s">
        <v>31</v>
      </c>
      <c r="H21" s="18">
        <v>329593</v>
      </c>
      <c r="I21" s="18">
        <v>139233</v>
      </c>
      <c r="J21" s="84" t="s">
        <v>127</v>
      </c>
      <c r="K21" s="81" t="s">
        <v>128</v>
      </c>
      <c r="L21" s="18">
        <v>80910</v>
      </c>
      <c r="M21" s="18">
        <v>27991</v>
      </c>
      <c r="N21" s="84" t="s">
        <v>129</v>
      </c>
      <c r="O21" s="81" t="s">
        <v>130</v>
      </c>
      <c r="P21" s="18">
        <v>75995</v>
      </c>
      <c r="Q21" s="18">
        <v>18136</v>
      </c>
      <c r="R21" s="84" t="s">
        <v>131</v>
      </c>
      <c r="S21" s="81" t="s">
        <v>132</v>
      </c>
      <c r="T21" s="18">
        <v>97361</v>
      </c>
      <c r="U21" s="18">
        <v>39646</v>
      </c>
      <c r="V21" s="84" t="s">
        <v>133</v>
      </c>
      <c r="W21" s="81" t="s">
        <v>134</v>
      </c>
      <c r="X21" s="18">
        <v>23126</v>
      </c>
      <c r="Y21" s="18">
        <v>0</v>
      </c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9</v>
      </c>
      <c r="B22" s="78" t="s">
        <v>182</v>
      </c>
      <c r="C22" s="79" t="s">
        <v>266</v>
      </c>
      <c r="D22" s="18">
        <f t="shared" si="0"/>
        <v>211819</v>
      </c>
      <c r="E22" s="18">
        <f t="shared" si="1"/>
        <v>0</v>
      </c>
      <c r="F22" s="84" t="s">
        <v>26</v>
      </c>
      <c r="G22" s="81" t="s">
        <v>27</v>
      </c>
      <c r="H22" s="18">
        <v>102898</v>
      </c>
      <c r="I22" s="18">
        <v>0</v>
      </c>
      <c r="J22" s="84" t="s">
        <v>102</v>
      </c>
      <c r="K22" s="81" t="s">
        <v>103</v>
      </c>
      <c r="L22" s="18">
        <v>16927</v>
      </c>
      <c r="M22" s="18">
        <v>0</v>
      </c>
      <c r="N22" s="84" t="s">
        <v>104</v>
      </c>
      <c r="O22" s="81" t="s">
        <v>257</v>
      </c>
      <c r="P22" s="18">
        <v>18169</v>
      </c>
      <c r="Q22" s="18">
        <v>0</v>
      </c>
      <c r="R22" s="84" t="s">
        <v>105</v>
      </c>
      <c r="S22" s="81" t="s">
        <v>106</v>
      </c>
      <c r="T22" s="18">
        <v>31908</v>
      </c>
      <c r="U22" s="18">
        <v>0</v>
      </c>
      <c r="V22" s="84" t="s">
        <v>107</v>
      </c>
      <c r="W22" s="81" t="s">
        <v>108</v>
      </c>
      <c r="X22" s="18">
        <v>14615</v>
      </c>
      <c r="Y22" s="18">
        <v>0</v>
      </c>
      <c r="Z22" s="84" t="s">
        <v>109</v>
      </c>
      <c r="AA22" s="81" t="s">
        <v>110</v>
      </c>
      <c r="AB22" s="18">
        <v>14798</v>
      </c>
      <c r="AC22" s="18">
        <v>0</v>
      </c>
      <c r="AD22" s="84" t="s">
        <v>111</v>
      </c>
      <c r="AE22" s="81" t="s">
        <v>112</v>
      </c>
      <c r="AF22" s="18">
        <v>12504</v>
      </c>
      <c r="AG22" s="18">
        <v>0</v>
      </c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9</v>
      </c>
      <c r="B23" s="78" t="s">
        <v>183</v>
      </c>
      <c r="C23" s="79" t="s">
        <v>184</v>
      </c>
      <c r="D23" s="18">
        <f t="shared" si="0"/>
        <v>217737</v>
      </c>
      <c r="E23" s="18">
        <f t="shared" si="1"/>
        <v>315756</v>
      </c>
      <c r="F23" s="84" t="s">
        <v>40</v>
      </c>
      <c r="G23" s="81" t="s">
        <v>41</v>
      </c>
      <c r="H23" s="18">
        <v>158625</v>
      </c>
      <c r="I23" s="18">
        <v>193509</v>
      </c>
      <c r="J23" s="84" t="s">
        <v>122</v>
      </c>
      <c r="K23" s="81" t="s">
        <v>8</v>
      </c>
      <c r="L23" s="18">
        <v>0</v>
      </c>
      <c r="M23" s="18">
        <v>61832</v>
      </c>
      <c r="N23" s="84" t="s">
        <v>125</v>
      </c>
      <c r="O23" s="81" t="s">
        <v>126</v>
      </c>
      <c r="P23" s="18">
        <v>59112</v>
      </c>
      <c r="Q23" s="18">
        <v>60415</v>
      </c>
      <c r="R23" s="83"/>
      <c r="S23" s="81"/>
      <c r="T23" s="18"/>
      <c r="U23" s="18"/>
      <c r="V23" s="83"/>
      <c r="W23" s="81"/>
      <c r="X23" s="18"/>
      <c r="Y23" s="18"/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9</v>
      </c>
      <c r="B24" s="78" t="s">
        <v>185</v>
      </c>
      <c r="C24" s="79" t="s">
        <v>267</v>
      </c>
      <c r="D24" s="18">
        <f t="shared" si="0"/>
        <v>159608</v>
      </c>
      <c r="E24" s="18">
        <f t="shared" si="1"/>
        <v>0</v>
      </c>
      <c r="F24" s="84" t="s">
        <v>30</v>
      </c>
      <c r="G24" s="81" t="s">
        <v>31</v>
      </c>
      <c r="H24" s="18">
        <v>57936</v>
      </c>
      <c r="I24" s="18">
        <v>0</v>
      </c>
      <c r="J24" s="84" t="s">
        <v>40</v>
      </c>
      <c r="K24" s="81" t="s">
        <v>41</v>
      </c>
      <c r="L24" s="18">
        <v>20703</v>
      </c>
      <c r="M24" s="18">
        <v>0</v>
      </c>
      <c r="N24" s="84" t="s">
        <v>127</v>
      </c>
      <c r="O24" s="81" t="s">
        <v>128</v>
      </c>
      <c r="P24" s="18">
        <v>17380</v>
      </c>
      <c r="Q24" s="18">
        <v>0</v>
      </c>
      <c r="R24" s="84" t="s">
        <v>129</v>
      </c>
      <c r="S24" s="81" t="s">
        <v>130</v>
      </c>
      <c r="T24" s="18">
        <v>13841</v>
      </c>
      <c r="U24" s="18">
        <v>0</v>
      </c>
      <c r="V24" s="84" t="s">
        <v>125</v>
      </c>
      <c r="W24" s="81" t="s">
        <v>126</v>
      </c>
      <c r="X24" s="18">
        <v>9562</v>
      </c>
      <c r="Y24" s="18">
        <v>0</v>
      </c>
      <c r="Z24" s="84" t="s">
        <v>122</v>
      </c>
      <c r="AA24" s="81" t="s">
        <v>8</v>
      </c>
      <c r="AB24" s="18">
        <v>12154</v>
      </c>
      <c r="AC24" s="18">
        <v>0</v>
      </c>
      <c r="AD24" s="84" t="s">
        <v>131</v>
      </c>
      <c r="AE24" s="81" t="s">
        <v>132</v>
      </c>
      <c r="AF24" s="18">
        <v>22316</v>
      </c>
      <c r="AG24" s="18">
        <v>0</v>
      </c>
      <c r="AH24" s="84" t="s">
        <v>133</v>
      </c>
      <c r="AI24" s="81" t="s">
        <v>134</v>
      </c>
      <c r="AJ24" s="18">
        <v>5716</v>
      </c>
      <c r="AK24" s="18">
        <v>0</v>
      </c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9</v>
      </c>
      <c r="B25" s="78" t="s">
        <v>186</v>
      </c>
      <c r="C25" s="79" t="s">
        <v>187</v>
      </c>
      <c r="D25" s="18">
        <f t="shared" si="0"/>
        <v>1017315</v>
      </c>
      <c r="E25" s="18">
        <f t="shared" si="1"/>
        <v>351906</v>
      </c>
      <c r="F25" s="84" t="s">
        <v>32</v>
      </c>
      <c r="G25" s="81" t="s">
        <v>33</v>
      </c>
      <c r="H25" s="18">
        <v>456773</v>
      </c>
      <c r="I25" s="18">
        <v>135836</v>
      </c>
      <c r="J25" s="84" t="s">
        <v>36</v>
      </c>
      <c r="K25" s="81" t="s">
        <v>37</v>
      </c>
      <c r="L25" s="18">
        <v>444465</v>
      </c>
      <c r="M25" s="18">
        <v>156070</v>
      </c>
      <c r="N25" s="84" t="s">
        <v>96</v>
      </c>
      <c r="O25" s="81" t="s">
        <v>97</v>
      </c>
      <c r="P25" s="18">
        <v>74773</v>
      </c>
      <c r="Q25" s="18">
        <v>38921</v>
      </c>
      <c r="R25" s="84" t="s">
        <v>95</v>
      </c>
      <c r="S25" s="81" t="s">
        <v>258</v>
      </c>
      <c r="T25" s="18">
        <v>41304</v>
      </c>
      <c r="U25" s="18">
        <v>21079</v>
      </c>
      <c r="V25" s="83"/>
      <c r="W25" s="81"/>
      <c r="X25" s="18"/>
      <c r="Y25" s="18"/>
      <c r="Z25" s="83"/>
      <c r="AA25" s="81"/>
      <c r="AB25" s="18"/>
      <c r="AC25" s="18"/>
      <c r="AD25" s="83"/>
      <c r="AE25" s="81"/>
      <c r="AF25" s="18"/>
      <c r="AG25" s="18"/>
      <c r="AH25" s="83"/>
      <c r="AI25" s="81"/>
      <c r="AJ25" s="18"/>
      <c r="AK25" s="18"/>
      <c r="AL25" s="83"/>
      <c r="AM25" s="81"/>
      <c r="AN25" s="18"/>
      <c r="AO25" s="18"/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9</v>
      </c>
      <c r="B26" s="78" t="s">
        <v>294</v>
      </c>
      <c r="C26" s="79" t="s">
        <v>268</v>
      </c>
      <c r="D26" s="18">
        <f t="shared" si="0"/>
        <v>106713</v>
      </c>
      <c r="E26" s="18">
        <f t="shared" si="1"/>
        <v>119345</v>
      </c>
      <c r="F26" s="84" t="s">
        <v>42</v>
      </c>
      <c r="G26" s="81" t="s">
        <v>43</v>
      </c>
      <c r="H26" s="18">
        <v>55176</v>
      </c>
      <c r="I26" s="18">
        <v>49284</v>
      </c>
      <c r="J26" s="84" t="s">
        <v>123</v>
      </c>
      <c r="K26" s="81" t="s">
        <v>124</v>
      </c>
      <c r="L26" s="18">
        <v>15614</v>
      </c>
      <c r="M26" s="18">
        <v>16889</v>
      </c>
      <c r="N26" s="84" t="s">
        <v>133</v>
      </c>
      <c r="O26" s="81" t="s">
        <v>134</v>
      </c>
      <c r="P26" s="18">
        <v>0</v>
      </c>
      <c r="Q26" s="18">
        <v>26915</v>
      </c>
      <c r="R26" s="84" t="s">
        <v>135</v>
      </c>
      <c r="S26" s="81" t="s">
        <v>136</v>
      </c>
      <c r="T26" s="18">
        <v>6862</v>
      </c>
      <c r="U26" s="18">
        <v>2983</v>
      </c>
      <c r="V26" s="84" t="s">
        <v>137</v>
      </c>
      <c r="W26" s="81" t="s">
        <v>138</v>
      </c>
      <c r="X26" s="18">
        <v>17161</v>
      </c>
      <c r="Y26" s="18">
        <v>13248</v>
      </c>
      <c r="Z26" s="84" t="s">
        <v>139</v>
      </c>
      <c r="AA26" s="81" t="s">
        <v>140</v>
      </c>
      <c r="AB26" s="18">
        <v>11900</v>
      </c>
      <c r="AC26" s="18">
        <v>10026</v>
      </c>
      <c r="AD26" s="83"/>
      <c r="AE26" s="81"/>
      <c r="AF26" s="18"/>
      <c r="AG26" s="18"/>
      <c r="AH26" s="83"/>
      <c r="AI26" s="81"/>
      <c r="AJ26" s="18"/>
      <c r="AK26" s="18"/>
      <c r="AL26" s="83"/>
      <c r="AM26" s="81"/>
      <c r="AN26" s="18"/>
      <c r="AO26" s="18"/>
      <c r="AP26" s="83"/>
      <c r="AQ26" s="81"/>
      <c r="AR26" s="18"/>
      <c r="AS26" s="18"/>
      <c r="AT26" s="83"/>
      <c r="AU26" s="81"/>
      <c r="AV26" s="18"/>
      <c r="AW26" s="18"/>
      <c r="AX26" s="83"/>
      <c r="AY26" s="81"/>
      <c r="AZ26" s="18"/>
      <c r="BA26" s="18"/>
      <c r="BB26" s="83"/>
      <c r="BC26" s="81"/>
      <c r="BD26" s="18"/>
      <c r="BE26" s="18"/>
      <c r="BF26" s="83"/>
      <c r="BG26" s="81"/>
      <c r="BH26" s="18"/>
      <c r="BI26" s="18"/>
      <c r="BJ26" s="83"/>
      <c r="BK26" s="81"/>
      <c r="BL26" s="18"/>
      <c r="BM26" s="18"/>
      <c r="BN26" s="83"/>
      <c r="BO26" s="81"/>
      <c r="BP26" s="18"/>
      <c r="BQ26" s="18"/>
      <c r="BR26" s="83"/>
      <c r="BS26" s="81"/>
      <c r="BT26" s="18"/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78" t="s">
        <v>9</v>
      </c>
      <c r="B27" s="78" t="s">
        <v>295</v>
      </c>
      <c r="C27" s="79" t="s">
        <v>296</v>
      </c>
      <c r="D27" s="18">
        <f t="shared" si="0"/>
        <v>299061</v>
      </c>
      <c r="E27" s="18">
        <f t="shared" si="1"/>
        <v>117892</v>
      </c>
      <c r="F27" s="84" t="s">
        <v>26</v>
      </c>
      <c r="G27" s="81" t="s">
        <v>27</v>
      </c>
      <c r="H27" s="18">
        <v>215676</v>
      </c>
      <c r="I27" s="18">
        <v>86061</v>
      </c>
      <c r="J27" s="84" t="s">
        <v>105</v>
      </c>
      <c r="K27" s="81" t="s">
        <v>106</v>
      </c>
      <c r="L27" s="18">
        <v>72436</v>
      </c>
      <c r="M27" s="18">
        <v>31831</v>
      </c>
      <c r="N27" s="84" t="s">
        <v>107</v>
      </c>
      <c r="O27" s="81" t="s">
        <v>108</v>
      </c>
      <c r="P27" s="18">
        <v>3922</v>
      </c>
      <c r="Q27" s="18">
        <v>0</v>
      </c>
      <c r="R27" s="84" t="s">
        <v>109</v>
      </c>
      <c r="S27" s="81" t="s">
        <v>110</v>
      </c>
      <c r="T27" s="18">
        <v>3883</v>
      </c>
      <c r="U27" s="18">
        <v>0</v>
      </c>
      <c r="V27" s="84" t="s">
        <v>111</v>
      </c>
      <c r="W27" s="81" t="s">
        <v>112</v>
      </c>
      <c r="X27" s="18">
        <v>3144</v>
      </c>
      <c r="Y27" s="18">
        <v>0</v>
      </c>
      <c r="Z27" s="83"/>
      <c r="AA27" s="81"/>
      <c r="AB27" s="18"/>
      <c r="AC27" s="18"/>
      <c r="AD27" s="83"/>
      <c r="AE27" s="81"/>
      <c r="AF27" s="18"/>
      <c r="AG27" s="18"/>
      <c r="AH27" s="83"/>
      <c r="AI27" s="81"/>
      <c r="AJ27" s="18"/>
      <c r="AK27" s="18"/>
      <c r="AL27" s="83"/>
      <c r="AM27" s="81"/>
      <c r="AN27" s="18"/>
      <c r="AO27" s="18"/>
      <c r="AP27" s="83"/>
      <c r="AQ27" s="81"/>
      <c r="AR27" s="18"/>
      <c r="AS27" s="18"/>
      <c r="AT27" s="83"/>
      <c r="AU27" s="81"/>
      <c r="AV27" s="18"/>
      <c r="AW27" s="18"/>
      <c r="AX27" s="83"/>
      <c r="AY27" s="81"/>
      <c r="AZ27" s="18"/>
      <c r="BA27" s="18"/>
      <c r="BB27" s="83"/>
      <c r="BC27" s="81"/>
      <c r="BD27" s="18"/>
      <c r="BE27" s="18"/>
      <c r="BF27" s="83"/>
      <c r="BG27" s="81"/>
      <c r="BH27" s="18"/>
      <c r="BI27" s="18"/>
      <c r="BJ27" s="83"/>
      <c r="BK27" s="81"/>
      <c r="BL27" s="18"/>
      <c r="BM27" s="18"/>
      <c r="BN27" s="83"/>
      <c r="BO27" s="81"/>
      <c r="BP27" s="18"/>
      <c r="BQ27" s="18"/>
      <c r="BR27" s="83"/>
      <c r="BS27" s="81"/>
      <c r="BT27" s="18"/>
      <c r="BU27" s="18"/>
      <c r="BV27" s="83"/>
      <c r="BW27" s="81"/>
      <c r="BX27" s="18"/>
      <c r="BY27" s="18"/>
      <c r="BZ27" s="83"/>
      <c r="CA27" s="81"/>
      <c r="CB27" s="18"/>
      <c r="CC27" s="18"/>
      <c r="CD27" s="83"/>
      <c r="CE27" s="81"/>
      <c r="CF27" s="18"/>
      <c r="CG27" s="18"/>
      <c r="CH27" s="83"/>
      <c r="CI27" s="81"/>
      <c r="CJ27" s="18"/>
      <c r="CK27" s="18"/>
      <c r="CL27" s="83"/>
      <c r="CM27" s="81"/>
      <c r="CN27" s="18"/>
      <c r="CO27" s="18"/>
      <c r="CP27" s="83"/>
      <c r="CQ27" s="81"/>
      <c r="CR27" s="18"/>
      <c r="CS27" s="18"/>
      <c r="CT27" s="83"/>
      <c r="CU27" s="81"/>
      <c r="CV27" s="18"/>
      <c r="CW27" s="18"/>
      <c r="CX27" s="83"/>
      <c r="CY27" s="81"/>
      <c r="CZ27" s="18"/>
      <c r="DA27" s="18"/>
      <c r="DB27" s="83"/>
      <c r="DC27" s="81"/>
      <c r="DD27" s="18"/>
      <c r="DE27" s="18"/>
      <c r="DF27" s="83"/>
      <c r="DG27" s="81"/>
      <c r="DH27" s="18"/>
      <c r="DI27" s="18"/>
      <c r="DJ27" s="83"/>
      <c r="DK27" s="81"/>
      <c r="DL27" s="18"/>
      <c r="DM27" s="18"/>
      <c r="DN27" s="83"/>
      <c r="DO27" s="81"/>
      <c r="DP27" s="18"/>
      <c r="DQ27" s="18"/>
      <c r="DR27" s="83"/>
      <c r="DS27" s="81"/>
      <c r="DT27" s="18"/>
      <c r="DU27" s="18"/>
    </row>
    <row r="28" spans="1:125" ht="13.5">
      <c r="A28" s="78" t="s">
        <v>9</v>
      </c>
      <c r="B28" s="78" t="s">
        <v>297</v>
      </c>
      <c r="C28" s="79" t="s">
        <v>298</v>
      </c>
      <c r="D28" s="18">
        <f t="shared" si="0"/>
        <v>753893</v>
      </c>
      <c r="E28" s="18">
        <f t="shared" si="1"/>
        <v>191058</v>
      </c>
      <c r="F28" s="84" t="s">
        <v>102</v>
      </c>
      <c r="G28" s="81" t="s">
        <v>103</v>
      </c>
      <c r="H28" s="18">
        <v>369625</v>
      </c>
      <c r="I28" s="18">
        <v>98975</v>
      </c>
      <c r="J28" s="84" t="s">
        <v>104</v>
      </c>
      <c r="K28" s="81" t="s">
        <v>257</v>
      </c>
      <c r="L28" s="18">
        <v>384268</v>
      </c>
      <c r="M28" s="18">
        <v>92083</v>
      </c>
      <c r="N28" s="83"/>
      <c r="O28" s="81"/>
      <c r="P28" s="18"/>
      <c r="Q28" s="18"/>
      <c r="R28" s="83"/>
      <c r="S28" s="81"/>
      <c r="T28" s="18"/>
      <c r="U28" s="18"/>
      <c r="V28" s="83"/>
      <c r="W28" s="81"/>
      <c r="X28" s="18"/>
      <c r="Y28" s="18"/>
      <c r="Z28" s="83"/>
      <c r="AA28" s="81"/>
      <c r="AB28" s="18"/>
      <c r="AC28" s="18"/>
      <c r="AD28" s="83"/>
      <c r="AE28" s="81"/>
      <c r="AF28" s="18"/>
      <c r="AG28" s="18"/>
      <c r="AH28" s="83"/>
      <c r="AI28" s="81"/>
      <c r="AJ28" s="18"/>
      <c r="AK28" s="18"/>
      <c r="AL28" s="83"/>
      <c r="AM28" s="81"/>
      <c r="AN28" s="18"/>
      <c r="AO28" s="18"/>
      <c r="AP28" s="83"/>
      <c r="AQ28" s="81"/>
      <c r="AR28" s="18"/>
      <c r="AS28" s="18"/>
      <c r="AT28" s="83"/>
      <c r="AU28" s="81"/>
      <c r="AV28" s="18"/>
      <c r="AW28" s="18"/>
      <c r="AX28" s="83"/>
      <c r="AY28" s="81"/>
      <c r="AZ28" s="18"/>
      <c r="BA28" s="18"/>
      <c r="BB28" s="83"/>
      <c r="BC28" s="81"/>
      <c r="BD28" s="18"/>
      <c r="BE28" s="18"/>
      <c r="BF28" s="83"/>
      <c r="BG28" s="81"/>
      <c r="BH28" s="18"/>
      <c r="BI28" s="18"/>
      <c r="BJ28" s="83"/>
      <c r="BK28" s="81"/>
      <c r="BL28" s="18"/>
      <c r="BM28" s="18"/>
      <c r="BN28" s="83"/>
      <c r="BO28" s="81"/>
      <c r="BP28" s="18"/>
      <c r="BQ28" s="18"/>
      <c r="BR28" s="83"/>
      <c r="BS28" s="81"/>
      <c r="BT28" s="18"/>
      <c r="BU28" s="18"/>
      <c r="BV28" s="83"/>
      <c r="BW28" s="81"/>
      <c r="BX28" s="18"/>
      <c r="BY28" s="18"/>
      <c r="BZ28" s="83"/>
      <c r="CA28" s="81"/>
      <c r="CB28" s="18"/>
      <c r="CC28" s="18"/>
      <c r="CD28" s="83"/>
      <c r="CE28" s="81"/>
      <c r="CF28" s="18"/>
      <c r="CG28" s="18"/>
      <c r="CH28" s="83"/>
      <c r="CI28" s="81"/>
      <c r="CJ28" s="18"/>
      <c r="CK28" s="18"/>
      <c r="CL28" s="83"/>
      <c r="CM28" s="81"/>
      <c r="CN28" s="18"/>
      <c r="CO28" s="18"/>
      <c r="CP28" s="83"/>
      <c r="CQ28" s="81"/>
      <c r="CR28" s="18"/>
      <c r="CS28" s="18"/>
      <c r="CT28" s="83"/>
      <c r="CU28" s="81"/>
      <c r="CV28" s="18"/>
      <c r="CW28" s="18"/>
      <c r="CX28" s="83"/>
      <c r="CY28" s="81"/>
      <c r="CZ28" s="18"/>
      <c r="DA28" s="18"/>
      <c r="DB28" s="83"/>
      <c r="DC28" s="81"/>
      <c r="DD28" s="18"/>
      <c r="DE28" s="18"/>
      <c r="DF28" s="83"/>
      <c r="DG28" s="81"/>
      <c r="DH28" s="18"/>
      <c r="DI28" s="18"/>
      <c r="DJ28" s="83"/>
      <c r="DK28" s="81"/>
      <c r="DL28" s="18"/>
      <c r="DM28" s="18"/>
      <c r="DN28" s="83"/>
      <c r="DO28" s="81"/>
      <c r="DP28" s="18"/>
      <c r="DQ28" s="18"/>
      <c r="DR28" s="83"/>
      <c r="DS28" s="81"/>
      <c r="DT28" s="18"/>
      <c r="DU28" s="18"/>
    </row>
    <row r="29" spans="1:125" ht="13.5">
      <c r="A29" s="78" t="s">
        <v>9</v>
      </c>
      <c r="B29" s="78" t="s">
        <v>299</v>
      </c>
      <c r="C29" s="79" t="s">
        <v>300</v>
      </c>
      <c r="D29" s="18">
        <f t="shared" si="0"/>
        <v>453112</v>
      </c>
      <c r="E29" s="18">
        <f t="shared" si="1"/>
        <v>205805</v>
      </c>
      <c r="F29" s="84" t="s">
        <v>147</v>
      </c>
      <c r="G29" s="81" t="s">
        <v>148</v>
      </c>
      <c r="H29" s="18">
        <v>167337</v>
      </c>
      <c r="I29" s="18">
        <v>71171</v>
      </c>
      <c r="J29" s="84" t="s">
        <v>149</v>
      </c>
      <c r="K29" s="81" t="s">
        <v>150</v>
      </c>
      <c r="L29" s="18">
        <v>137107</v>
      </c>
      <c r="M29" s="18">
        <v>66149</v>
      </c>
      <c r="N29" s="84" t="s">
        <v>151</v>
      </c>
      <c r="O29" s="81" t="s">
        <v>152</v>
      </c>
      <c r="P29" s="18">
        <v>148668</v>
      </c>
      <c r="Q29" s="18">
        <v>68485</v>
      </c>
      <c r="R29" s="83"/>
      <c r="S29" s="81"/>
      <c r="T29" s="18"/>
      <c r="U29" s="18"/>
      <c r="V29" s="83"/>
      <c r="W29" s="81"/>
      <c r="X29" s="18"/>
      <c r="Y29" s="18"/>
      <c r="Z29" s="83"/>
      <c r="AA29" s="81"/>
      <c r="AB29" s="18"/>
      <c r="AC29" s="18"/>
      <c r="AD29" s="83"/>
      <c r="AE29" s="81"/>
      <c r="AF29" s="18"/>
      <c r="AG29" s="18"/>
      <c r="AH29" s="83"/>
      <c r="AI29" s="81"/>
      <c r="AJ29" s="18"/>
      <c r="AK29" s="18"/>
      <c r="AL29" s="83"/>
      <c r="AM29" s="81"/>
      <c r="AN29" s="18"/>
      <c r="AO29" s="18"/>
      <c r="AP29" s="83"/>
      <c r="AQ29" s="81"/>
      <c r="AR29" s="18"/>
      <c r="AS29" s="18"/>
      <c r="AT29" s="83"/>
      <c r="AU29" s="81"/>
      <c r="AV29" s="18"/>
      <c r="AW29" s="18"/>
      <c r="AX29" s="83"/>
      <c r="AY29" s="81"/>
      <c r="AZ29" s="18"/>
      <c r="BA29" s="18"/>
      <c r="BB29" s="83"/>
      <c r="BC29" s="81"/>
      <c r="BD29" s="18"/>
      <c r="BE29" s="18"/>
      <c r="BF29" s="83"/>
      <c r="BG29" s="81"/>
      <c r="BH29" s="18"/>
      <c r="BI29" s="18"/>
      <c r="BJ29" s="83"/>
      <c r="BK29" s="81"/>
      <c r="BL29" s="18"/>
      <c r="BM29" s="18"/>
      <c r="BN29" s="83"/>
      <c r="BO29" s="81"/>
      <c r="BP29" s="18"/>
      <c r="BQ29" s="18"/>
      <c r="BR29" s="83"/>
      <c r="BS29" s="81"/>
      <c r="BT29" s="18"/>
      <c r="BU29" s="18"/>
      <c r="BV29" s="83"/>
      <c r="BW29" s="81"/>
      <c r="BX29" s="18"/>
      <c r="BY29" s="18"/>
      <c r="BZ29" s="83"/>
      <c r="CA29" s="81"/>
      <c r="CB29" s="18"/>
      <c r="CC29" s="18"/>
      <c r="CD29" s="83"/>
      <c r="CE29" s="81"/>
      <c r="CF29" s="18"/>
      <c r="CG29" s="18"/>
      <c r="CH29" s="83"/>
      <c r="CI29" s="81"/>
      <c r="CJ29" s="18"/>
      <c r="CK29" s="18"/>
      <c r="CL29" s="83"/>
      <c r="CM29" s="81"/>
      <c r="CN29" s="18"/>
      <c r="CO29" s="18"/>
      <c r="CP29" s="83"/>
      <c r="CQ29" s="81"/>
      <c r="CR29" s="18"/>
      <c r="CS29" s="18"/>
      <c r="CT29" s="83"/>
      <c r="CU29" s="81"/>
      <c r="CV29" s="18"/>
      <c r="CW29" s="18"/>
      <c r="CX29" s="83"/>
      <c r="CY29" s="81"/>
      <c r="CZ29" s="18"/>
      <c r="DA29" s="18"/>
      <c r="DB29" s="83"/>
      <c r="DC29" s="81"/>
      <c r="DD29" s="18"/>
      <c r="DE29" s="18"/>
      <c r="DF29" s="83"/>
      <c r="DG29" s="81"/>
      <c r="DH29" s="18"/>
      <c r="DI29" s="18"/>
      <c r="DJ29" s="83"/>
      <c r="DK29" s="81"/>
      <c r="DL29" s="18"/>
      <c r="DM29" s="18"/>
      <c r="DN29" s="83"/>
      <c r="DO29" s="81"/>
      <c r="DP29" s="18"/>
      <c r="DQ29" s="18"/>
      <c r="DR29" s="83"/>
      <c r="DS29" s="81"/>
      <c r="DT29" s="18"/>
      <c r="DU29" s="18"/>
    </row>
    <row r="30" spans="1:125" ht="13.5">
      <c r="A30" s="78" t="s">
        <v>9</v>
      </c>
      <c r="B30" s="78" t="s">
        <v>301</v>
      </c>
      <c r="C30" s="79" t="s">
        <v>302</v>
      </c>
      <c r="D30" s="18">
        <f t="shared" si="0"/>
        <v>0</v>
      </c>
      <c r="E30" s="18">
        <f t="shared" si="1"/>
        <v>255899</v>
      </c>
      <c r="F30" s="84" t="s">
        <v>50</v>
      </c>
      <c r="G30" s="81" t="s">
        <v>51</v>
      </c>
      <c r="H30" s="18">
        <v>0</v>
      </c>
      <c r="I30" s="18">
        <v>153539</v>
      </c>
      <c r="J30" s="84" t="s">
        <v>143</v>
      </c>
      <c r="K30" s="81" t="s">
        <v>144</v>
      </c>
      <c r="L30" s="18">
        <v>0</v>
      </c>
      <c r="M30" s="18">
        <v>102360</v>
      </c>
      <c r="N30" s="83"/>
      <c r="O30" s="81"/>
      <c r="P30" s="18"/>
      <c r="Q30" s="18"/>
      <c r="R30" s="83"/>
      <c r="S30" s="81"/>
      <c r="T30" s="18"/>
      <c r="U30" s="18"/>
      <c r="V30" s="83"/>
      <c r="W30" s="81"/>
      <c r="X30" s="18"/>
      <c r="Y30" s="18"/>
      <c r="Z30" s="83"/>
      <c r="AA30" s="81"/>
      <c r="AB30" s="18"/>
      <c r="AC30" s="18"/>
      <c r="AD30" s="83"/>
      <c r="AE30" s="81"/>
      <c r="AF30" s="18"/>
      <c r="AG30" s="18"/>
      <c r="AH30" s="83"/>
      <c r="AI30" s="81"/>
      <c r="AJ30" s="18"/>
      <c r="AK30" s="18"/>
      <c r="AL30" s="83"/>
      <c r="AM30" s="81"/>
      <c r="AN30" s="18"/>
      <c r="AO30" s="18"/>
      <c r="AP30" s="83"/>
      <c r="AQ30" s="81"/>
      <c r="AR30" s="18"/>
      <c r="AS30" s="18"/>
      <c r="AT30" s="83"/>
      <c r="AU30" s="81"/>
      <c r="AV30" s="18"/>
      <c r="AW30" s="18"/>
      <c r="AX30" s="83"/>
      <c r="AY30" s="81"/>
      <c r="AZ30" s="18"/>
      <c r="BA30" s="18"/>
      <c r="BB30" s="83"/>
      <c r="BC30" s="81"/>
      <c r="BD30" s="18"/>
      <c r="BE30" s="18"/>
      <c r="BF30" s="83"/>
      <c r="BG30" s="81"/>
      <c r="BH30" s="18"/>
      <c r="BI30" s="18"/>
      <c r="BJ30" s="83"/>
      <c r="BK30" s="81"/>
      <c r="BL30" s="18"/>
      <c r="BM30" s="18"/>
      <c r="BN30" s="83"/>
      <c r="BO30" s="81"/>
      <c r="BP30" s="18"/>
      <c r="BQ30" s="18"/>
      <c r="BR30" s="83"/>
      <c r="BS30" s="81"/>
      <c r="BT30" s="18"/>
      <c r="BU30" s="18"/>
      <c r="BV30" s="83"/>
      <c r="BW30" s="81"/>
      <c r="BX30" s="18"/>
      <c r="BY30" s="18"/>
      <c r="BZ30" s="83"/>
      <c r="CA30" s="81"/>
      <c r="CB30" s="18"/>
      <c r="CC30" s="18"/>
      <c r="CD30" s="83"/>
      <c r="CE30" s="81"/>
      <c r="CF30" s="18"/>
      <c r="CG30" s="18"/>
      <c r="CH30" s="83"/>
      <c r="CI30" s="81"/>
      <c r="CJ30" s="18"/>
      <c r="CK30" s="18"/>
      <c r="CL30" s="83"/>
      <c r="CM30" s="81"/>
      <c r="CN30" s="18"/>
      <c r="CO30" s="18"/>
      <c r="CP30" s="83"/>
      <c r="CQ30" s="81"/>
      <c r="CR30" s="18"/>
      <c r="CS30" s="18"/>
      <c r="CT30" s="83"/>
      <c r="CU30" s="81"/>
      <c r="CV30" s="18"/>
      <c r="CW30" s="18"/>
      <c r="CX30" s="83"/>
      <c r="CY30" s="81"/>
      <c r="CZ30" s="18"/>
      <c r="DA30" s="18"/>
      <c r="DB30" s="83"/>
      <c r="DC30" s="81"/>
      <c r="DD30" s="18"/>
      <c r="DE30" s="18"/>
      <c r="DF30" s="83"/>
      <c r="DG30" s="81"/>
      <c r="DH30" s="18"/>
      <c r="DI30" s="18"/>
      <c r="DJ30" s="83"/>
      <c r="DK30" s="81"/>
      <c r="DL30" s="18"/>
      <c r="DM30" s="18"/>
      <c r="DN30" s="83"/>
      <c r="DO30" s="81"/>
      <c r="DP30" s="18"/>
      <c r="DQ30" s="18"/>
      <c r="DR30" s="83"/>
      <c r="DS30" s="81"/>
      <c r="DT30" s="18"/>
      <c r="DU30" s="18"/>
    </row>
    <row r="31" spans="1:125" ht="13.5">
      <c r="A31" s="78" t="s">
        <v>9</v>
      </c>
      <c r="B31" s="78" t="s">
        <v>303</v>
      </c>
      <c r="C31" s="79" t="s">
        <v>304</v>
      </c>
      <c r="D31" s="18">
        <f t="shared" si="0"/>
        <v>492582</v>
      </c>
      <c r="E31" s="18">
        <f t="shared" si="1"/>
        <v>0</v>
      </c>
      <c r="F31" s="84" t="s">
        <v>121</v>
      </c>
      <c r="G31" s="81" t="s">
        <v>256</v>
      </c>
      <c r="H31" s="18">
        <v>290968</v>
      </c>
      <c r="I31" s="18">
        <v>0</v>
      </c>
      <c r="J31" s="84" t="s">
        <v>113</v>
      </c>
      <c r="K31" s="81" t="s">
        <v>114</v>
      </c>
      <c r="L31" s="18">
        <v>201614</v>
      </c>
      <c r="M31" s="18">
        <v>0</v>
      </c>
      <c r="N31" s="83"/>
      <c r="O31" s="81"/>
      <c r="P31" s="18"/>
      <c r="Q31" s="18"/>
      <c r="R31" s="83"/>
      <c r="S31" s="81"/>
      <c r="T31" s="18"/>
      <c r="U31" s="18"/>
      <c r="V31" s="83"/>
      <c r="W31" s="81"/>
      <c r="X31" s="18"/>
      <c r="Y31" s="18"/>
      <c r="Z31" s="83"/>
      <c r="AA31" s="81"/>
      <c r="AB31" s="18"/>
      <c r="AC31" s="18"/>
      <c r="AD31" s="83"/>
      <c r="AE31" s="81"/>
      <c r="AF31" s="18"/>
      <c r="AG31" s="18"/>
      <c r="AH31" s="83"/>
      <c r="AI31" s="81"/>
      <c r="AJ31" s="18"/>
      <c r="AK31" s="18"/>
      <c r="AL31" s="83"/>
      <c r="AM31" s="81"/>
      <c r="AN31" s="18"/>
      <c r="AO31" s="18"/>
      <c r="AP31" s="83"/>
      <c r="AQ31" s="81"/>
      <c r="AR31" s="18"/>
      <c r="AS31" s="18"/>
      <c r="AT31" s="83"/>
      <c r="AU31" s="81"/>
      <c r="AV31" s="18"/>
      <c r="AW31" s="18"/>
      <c r="AX31" s="83"/>
      <c r="AY31" s="81"/>
      <c r="AZ31" s="18"/>
      <c r="BA31" s="18"/>
      <c r="BB31" s="83"/>
      <c r="BC31" s="81"/>
      <c r="BD31" s="18"/>
      <c r="BE31" s="18"/>
      <c r="BF31" s="83"/>
      <c r="BG31" s="81"/>
      <c r="BH31" s="18"/>
      <c r="BI31" s="18"/>
      <c r="BJ31" s="83"/>
      <c r="BK31" s="81"/>
      <c r="BL31" s="18"/>
      <c r="BM31" s="18"/>
      <c r="BN31" s="83"/>
      <c r="BO31" s="81"/>
      <c r="BP31" s="18"/>
      <c r="BQ31" s="18"/>
      <c r="BR31" s="83"/>
      <c r="BS31" s="81"/>
      <c r="BT31" s="18"/>
      <c r="BU31" s="18"/>
      <c r="BV31" s="83"/>
      <c r="BW31" s="81"/>
      <c r="BX31" s="18"/>
      <c r="BY31" s="18"/>
      <c r="BZ31" s="83"/>
      <c r="CA31" s="81"/>
      <c r="CB31" s="18"/>
      <c r="CC31" s="18"/>
      <c r="CD31" s="83"/>
      <c r="CE31" s="81"/>
      <c r="CF31" s="18"/>
      <c r="CG31" s="18"/>
      <c r="CH31" s="83"/>
      <c r="CI31" s="81"/>
      <c r="CJ31" s="18"/>
      <c r="CK31" s="18"/>
      <c r="CL31" s="83"/>
      <c r="CM31" s="81"/>
      <c r="CN31" s="18"/>
      <c r="CO31" s="18"/>
      <c r="CP31" s="83"/>
      <c r="CQ31" s="81"/>
      <c r="CR31" s="18"/>
      <c r="CS31" s="18"/>
      <c r="CT31" s="83"/>
      <c r="CU31" s="81"/>
      <c r="CV31" s="18"/>
      <c r="CW31" s="18"/>
      <c r="CX31" s="83"/>
      <c r="CY31" s="81"/>
      <c r="CZ31" s="18"/>
      <c r="DA31" s="18"/>
      <c r="DB31" s="83"/>
      <c r="DC31" s="81"/>
      <c r="DD31" s="18"/>
      <c r="DE31" s="18"/>
      <c r="DF31" s="83"/>
      <c r="DG31" s="81"/>
      <c r="DH31" s="18"/>
      <c r="DI31" s="18"/>
      <c r="DJ31" s="83"/>
      <c r="DK31" s="81"/>
      <c r="DL31" s="18"/>
      <c r="DM31" s="18"/>
      <c r="DN31" s="83"/>
      <c r="DO31" s="81"/>
      <c r="DP31" s="18"/>
      <c r="DQ31" s="18"/>
      <c r="DR31" s="83"/>
      <c r="DS31" s="81"/>
      <c r="DT31" s="18"/>
      <c r="DU31" s="18"/>
    </row>
    <row r="32" spans="1:125" ht="13.5">
      <c r="A32" s="95" t="s">
        <v>282</v>
      </c>
      <c r="B32" s="96"/>
      <c r="C32" s="97"/>
      <c r="D32" s="18">
        <f>SUM(D7:D31)</f>
        <v>8279723</v>
      </c>
      <c r="E32" s="18">
        <f>SUM(E7:E31)</f>
        <v>3591807</v>
      </c>
      <c r="F32" s="84" t="s">
        <v>284</v>
      </c>
      <c r="G32" s="56" t="s">
        <v>284</v>
      </c>
      <c r="H32" s="18">
        <f>SUM(H7:H31)</f>
        <v>4814791</v>
      </c>
      <c r="I32" s="18">
        <f>SUM(I7:I31)</f>
        <v>1930731</v>
      </c>
      <c r="J32" s="84" t="s">
        <v>284</v>
      </c>
      <c r="K32" s="56" t="s">
        <v>284</v>
      </c>
      <c r="L32" s="18">
        <f>SUM(L7:L31)</f>
        <v>2389589</v>
      </c>
      <c r="M32" s="18">
        <f>SUM(M7:M31)</f>
        <v>1121304</v>
      </c>
      <c r="N32" s="84" t="s">
        <v>284</v>
      </c>
      <c r="O32" s="56" t="s">
        <v>284</v>
      </c>
      <c r="P32" s="18">
        <f>SUM(P7:P31)</f>
        <v>733188</v>
      </c>
      <c r="Q32" s="18">
        <f>SUM(Q7:Q31)</f>
        <v>350414</v>
      </c>
      <c r="R32" s="84" t="s">
        <v>284</v>
      </c>
      <c r="S32" s="56" t="s">
        <v>284</v>
      </c>
      <c r="T32" s="18">
        <f>SUM(T7:T31)</f>
        <v>195159</v>
      </c>
      <c r="U32" s="18">
        <f>SUM(U7:U31)</f>
        <v>90184</v>
      </c>
      <c r="V32" s="84" t="s">
        <v>284</v>
      </c>
      <c r="W32" s="56" t="s">
        <v>284</v>
      </c>
      <c r="X32" s="18">
        <f>SUM(X7:X31)</f>
        <v>67608</v>
      </c>
      <c r="Y32" s="18">
        <f>SUM(Y7:Y31)</f>
        <v>33011</v>
      </c>
      <c r="Z32" s="84" t="s">
        <v>284</v>
      </c>
      <c r="AA32" s="56" t="s">
        <v>284</v>
      </c>
      <c r="AB32" s="18">
        <f>SUM(AB7:AB31)</f>
        <v>38852</v>
      </c>
      <c r="AC32" s="18">
        <f>SUM(AC7:AC31)</f>
        <v>41746</v>
      </c>
      <c r="AD32" s="84" t="s">
        <v>284</v>
      </c>
      <c r="AE32" s="56" t="s">
        <v>284</v>
      </c>
      <c r="AF32" s="18">
        <f>SUM(AF7:AF31)</f>
        <v>34820</v>
      </c>
      <c r="AG32" s="18">
        <f>SUM(AG7:AG31)</f>
        <v>24417</v>
      </c>
      <c r="AH32" s="84" t="s">
        <v>284</v>
      </c>
      <c r="AI32" s="56" t="s">
        <v>284</v>
      </c>
      <c r="AJ32" s="18">
        <f>SUM(AJ7:AJ31)</f>
        <v>5716</v>
      </c>
      <c r="AK32" s="18">
        <f>SUM(AK7:AK31)</f>
        <v>0</v>
      </c>
      <c r="AL32" s="84" t="s">
        <v>284</v>
      </c>
      <c r="AM32" s="56" t="s">
        <v>284</v>
      </c>
      <c r="AN32" s="18">
        <f>SUM(AN7:AN31)</f>
        <v>0</v>
      </c>
      <c r="AO32" s="18">
        <f>SUM(AO7:AO31)</f>
        <v>0</v>
      </c>
      <c r="AP32" s="84" t="s">
        <v>284</v>
      </c>
      <c r="AQ32" s="56" t="s">
        <v>284</v>
      </c>
      <c r="AR32" s="18">
        <f>SUM(AR7:AR31)</f>
        <v>0</v>
      </c>
      <c r="AS32" s="18">
        <f>SUM(AS7:AS31)</f>
        <v>0</v>
      </c>
      <c r="AT32" s="84" t="s">
        <v>284</v>
      </c>
      <c r="AU32" s="56" t="s">
        <v>284</v>
      </c>
      <c r="AV32" s="18">
        <f>SUM(AV7:AV31)</f>
        <v>0</v>
      </c>
      <c r="AW32" s="18">
        <f>SUM(AW7:AW31)</f>
        <v>0</v>
      </c>
      <c r="AX32" s="84" t="s">
        <v>284</v>
      </c>
      <c r="AY32" s="56" t="s">
        <v>284</v>
      </c>
      <c r="AZ32" s="18">
        <f>SUM(AZ7:AZ31)</f>
        <v>0</v>
      </c>
      <c r="BA32" s="18">
        <f>SUM(BA7:BA31)</f>
        <v>0</v>
      </c>
      <c r="BB32" s="84" t="s">
        <v>284</v>
      </c>
      <c r="BC32" s="56" t="s">
        <v>284</v>
      </c>
      <c r="BD32" s="18">
        <f>SUM(BD7:BD31)</f>
        <v>0</v>
      </c>
      <c r="BE32" s="18">
        <f>SUM(BE7:BE31)</f>
        <v>0</v>
      </c>
      <c r="BF32" s="84" t="s">
        <v>284</v>
      </c>
      <c r="BG32" s="56" t="s">
        <v>284</v>
      </c>
      <c r="BH32" s="18">
        <f>SUM(BH7:BH31)</f>
        <v>0</v>
      </c>
      <c r="BI32" s="18">
        <f>SUM(BI7:BI31)</f>
        <v>0</v>
      </c>
      <c r="BJ32" s="84" t="s">
        <v>284</v>
      </c>
      <c r="BK32" s="56" t="s">
        <v>284</v>
      </c>
      <c r="BL32" s="18">
        <f>SUM(BL7:BL31)</f>
        <v>0</v>
      </c>
      <c r="BM32" s="18">
        <f>SUM(BM7:BM31)</f>
        <v>0</v>
      </c>
      <c r="BN32" s="84" t="s">
        <v>284</v>
      </c>
      <c r="BO32" s="56" t="s">
        <v>284</v>
      </c>
      <c r="BP32" s="18">
        <f>SUM(BP7:BP31)</f>
        <v>0</v>
      </c>
      <c r="BQ32" s="18">
        <f>SUM(BQ7:BQ31)</f>
        <v>0</v>
      </c>
      <c r="BR32" s="84" t="s">
        <v>284</v>
      </c>
      <c r="BS32" s="56" t="s">
        <v>284</v>
      </c>
      <c r="BT32" s="18">
        <f>SUM(BT7:BT31)</f>
        <v>0</v>
      </c>
      <c r="BU32" s="18">
        <f>SUM(BU7:BU31)</f>
        <v>0</v>
      </c>
      <c r="BV32" s="84" t="s">
        <v>284</v>
      </c>
      <c r="BW32" s="56" t="s">
        <v>284</v>
      </c>
      <c r="BX32" s="18">
        <f>SUM(BX7:BX31)</f>
        <v>0</v>
      </c>
      <c r="BY32" s="18">
        <f>SUM(BY7:BY31)</f>
        <v>0</v>
      </c>
      <c r="BZ32" s="84" t="s">
        <v>284</v>
      </c>
      <c r="CA32" s="56" t="s">
        <v>284</v>
      </c>
      <c r="CB32" s="18">
        <f>SUM(CB7:CB31)</f>
        <v>0</v>
      </c>
      <c r="CC32" s="18">
        <f>SUM(CC7:CC31)</f>
        <v>0</v>
      </c>
      <c r="CD32" s="84" t="s">
        <v>284</v>
      </c>
      <c r="CE32" s="56" t="s">
        <v>284</v>
      </c>
      <c r="CF32" s="18">
        <f>SUM(CF7:CF31)</f>
        <v>0</v>
      </c>
      <c r="CG32" s="18">
        <f>SUM(CG7:CG31)</f>
        <v>0</v>
      </c>
      <c r="CH32" s="84" t="s">
        <v>284</v>
      </c>
      <c r="CI32" s="56" t="s">
        <v>284</v>
      </c>
      <c r="CJ32" s="18">
        <f>SUM(CJ7:CJ31)</f>
        <v>0</v>
      </c>
      <c r="CK32" s="18">
        <f>SUM(CK7:CK31)</f>
        <v>0</v>
      </c>
      <c r="CL32" s="84" t="s">
        <v>284</v>
      </c>
      <c r="CM32" s="56" t="s">
        <v>284</v>
      </c>
      <c r="CN32" s="18">
        <f>SUM(CN7:CN31)</f>
        <v>0</v>
      </c>
      <c r="CO32" s="18">
        <f>SUM(CO7:CO31)</f>
        <v>0</v>
      </c>
      <c r="CP32" s="84" t="s">
        <v>284</v>
      </c>
      <c r="CQ32" s="56" t="s">
        <v>284</v>
      </c>
      <c r="CR32" s="18">
        <f>SUM(CR7:CR31)</f>
        <v>0</v>
      </c>
      <c r="CS32" s="18">
        <f>SUM(CS7:CS31)</f>
        <v>0</v>
      </c>
      <c r="CT32" s="84" t="s">
        <v>284</v>
      </c>
      <c r="CU32" s="56" t="s">
        <v>284</v>
      </c>
      <c r="CV32" s="18">
        <f>SUM(CV7:CV31)</f>
        <v>0</v>
      </c>
      <c r="CW32" s="18">
        <f>SUM(CW7:CW31)</f>
        <v>0</v>
      </c>
      <c r="CX32" s="84" t="s">
        <v>284</v>
      </c>
      <c r="CY32" s="56" t="s">
        <v>284</v>
      </c>
      <c r="CZ32" s="18">
        <f>SUM(CZ7:CZ31)</f>
        <v>0</v>
      </c>
      <c r="DA32" s="18">
        <f>SUM(DA7:DA31)</f>
        <v>0</v>
      </c>
      <c r="DB32" s="84" t="s">
        <v>284</v>
      </c>
      <c r="DC32" s="56" t="s">
        <v>284</v>
      </c>
      <c r="DD32" s="18">
        <f>SUM(DD7:DD31)</f>
        <v>0</v>
      </c>
      <c r="DE32" s="18">
        <f>SUM(DE7:DE31)</f>
        <v>0</v>
      </c>
      <c r="DF32" s="84" t="s">
        <v>284</v>
      </c>
      <c r="DG32" s="56" t="s">
        <v>284</v>
      </c>
      <c r="DH32" s="18">
        <f>SUM(DH7:DH31)</f>
        <v>0</v>
      </c>
      <c r="DI32" s="18">
        <f>SUM(DI7:DI31)</f>
        <v>0</v>
      </c>
      <c r="DJ32" s="84" t="s">
        <v>284</v>
      </c>
      <c r="DK32" s="56" t="s">
        <v>284</v>
      </c>
      <c r="DL32" s="18">
        <f>SUM(DL7:DL31)</f>
        <v>0</v>
      </c>
      <c r="DM32" s="18">
        <f>SUM(DM7:DM31)</f>
        <v>0</v>
      </c>
      <c r="DN32" s="84" t="s">
        <v>284</v>
      </c>
      <c r="DO32" s="56" t="s">
        <v>284</v>
      </c>
      <c r="DP32" s="18">
        <f>SUM(DP7:DP31)</f>
        <v>0</v>
      </c>
      <c r="DQ32" s="18">
        <f>SUM(DQ7:DQ31)</f>
        <v>0</v>
      </c>
      <c r="DR32" s="84" t="s">
        <v>284</v>
      </c>
      <c r="DS32" s="56" t="s">
        <v>284</v>
      </c>
      <c r="DT32" s="18">
        <f>SUM(DT7:DT31)</f>
        <v>0</v>
      </c>
      <c r="DU32" s="18">
        <f>SUM(DU7:DU31)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2:C3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2004-03-02T05:13:53Z</dcterms:modified>
  <cp:category/>
  <cp:version/>
  <cp:contentType/>
  <cp:contentStatus/>
</cp:coreProperties>
</file>