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'市町村分担金内訳'!$A$2:$DU$26</definedName>
    <definedName name="_xlnm.Print_Area" localSheetId="2">'組合分担金内訳'!$A$2:$BE$106</definedName>
    <definedName name="_xlnm.Print_Area" localSheetId="1">'廃棄物事業経費（歳出）'!$A$2:$BH$125</definedName>
    <definedName name="_xlnm.Print_Area" localSheetId="0">'廃棄物事業経費（歳入）'!$A$2:$AD$125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<sst xmlns="http://schemas.openxmlformats.org/spreadsheetml/2006/main" count="3087" uniqueCount="345">
  <si>
    <t>池田町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</si>
  <si>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</si>
  <si>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</si>
  <si>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</si>
  <si>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</si>
  <si>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</si>
  <si>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</si>
  <si>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</si>
  <si>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</si>
  <si>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大野町</t>
  </si>
  <si>
    <t>21608</t>
  </si>
  <si>
    <t>高根村</t>
  </si>
  <si>
    <t>21621</t>
  </si>
  <si>
    <t>古川町</t>
  </si>
  <si>
    <t>21622</t>
  </si>
  <si>
    <t>国府町</t>
  </si>
  <si>
    <t>21623</t>
  </si>
  <si>
    <t>河合村</t>
  </si>
  <si>
    <t>21624</t>
  </si>
  <si>
    <t>宮川村</t>
  </si>
  <si>
    <t>21625</t>
  </si>
  <si>
    <t>21626</t>
  </si>
  <si>
    <t>上宝村</t>
  </si>
  <si>
    <t>21821</t>
  </si>
  <si>
    <t>岐阜市羽島郡衛生施設組合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</si>
  <si>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</si>
  <si>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</si>
  <si>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</si>
  <si>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</si>
  <si>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</si>
  <si>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</si>
  <si>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</si>
  <si>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本巣衛生施設利用組合</t>
  </si>
  <si>
    <t>21826</t>
  </si>
  <si>
    <t>恵那郡北部衛生施設利用組合</t>
  </si>
  <si>
    <t>21827</t>
  </si>
  <si>
    <t>恵南福祉保健衛生施設組合</t>
  </si>
  <si>
    <t>21828</t>
  </si>
  <si>
    <t>南大野地域行政事務組合</t>
  </si>
  <si>
    <t>21891</t>
  </si>
  <si>
    <t>荘白川衛生施設利用組合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</si>
  <si>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</si>
  <si>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</si>
  <si>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</si>
  <si>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</si>
  <si>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</si>
  <si>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</si>
  <si>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21912</t>
  </si>
  <si>
    <t>飛騨衛生施設利用組合</t>
  </si>
  <si>
    <t>21917</t>
  </si>
  <si>
    <t>西南濃粗大廃棄物処理組合</t>
  </si>
  <si>
    <t>21930</t>
  </si>
  <si>
    <t>山県郡環境衛生施設組合</t>
  </si>
  <si>
    <t>21973</t>
  </si>
  <si>
    <t>中津川・恵北環境施設組合</t>
  </si>
  <si>
    <t>21978</t>
  </si>
  <si>
    <t>吉城広域連合</t>
  </si>
  <si>
    <t>21979</t>
  </si>
  <si>
    <t>益田広域連合</t>
  </si>
  <si>
    <t>21981</t>
  </si>
  <si>
    <t>郡上広域連合組合</t>
  </si>
  <si>
    <t>柳津町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</si>
  <si>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</si>
  <si>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</si>
  <si>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</si>
  <si>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</si>
  <si>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</si>
  <si>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</si>
  <si>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</si>
  <si>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</si>
  <si>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</si>
  <si>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</si>
  <si>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</si>
  <si>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</si>
  <si>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</si>
  <si>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</si>
  <si>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</si>
  <si>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</si>
  <si>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</si>
  <si>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</si>
  <si>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</si>
  <si>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</si>
  <si>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</si>
  <si>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</si>
  <si>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</si>
  <si>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</si>
  <si>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</si>
  <si>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</si>
  <si>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</si>
  <si>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</si>
  <si>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</si>
  <si>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</si>
  <si>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</si>
  <si>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</si>
  <si>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</si>
  <si>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</si>
  <si>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</si>
  <si>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</si>
  <si>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</si>
  <si>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</si>
  <si>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</si>
  <si>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</si>
  <si>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</si>
  <si>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</si>
  <si>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</si>
  <si>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</si>
  <si>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</si>
  <si>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</si>
  <si>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</si>
  <si>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</si>
  <si>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</si>
  <si>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</si>
  <si>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</si>
  <si>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</si>
  <si>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</si>
  <si>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</si>
  <si>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</si>
  <si>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</si>
  <si>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</si>
  <si>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</si>
  <si>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</si>
  <si>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</si>
  <si>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</si>
  <si>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</si>
  <si>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</si>
  <si>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</si>
  <si>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</si>
  <si>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</si>
  <si>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</si>
  <si>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</si>
  <si>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美山町</t>
  </si>
  <si>
    <t>金山町</t>
  </si>
  <si>
    <t>朝日村</t>
  </si>
  <si>
    <t>八幡町</t>
  </si>
  <si>
    <t>平田町</t>
  </si>
  <si>
    <t>神岡町</t>
  </si>
  <si>
    <t>川島町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</si>
  <si>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</si>
  <si>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</si>
  <si>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</si>
  <si>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</si>
  <si>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</si>
  <si>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</si>
  <si>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</si>
  <si>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大和町</t>
  </si>
  <si>
    <t>小坂町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</si>
  <si>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</si>
  <si>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</si>
  <si>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</si>
  <si>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</si>
  <si>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</si>
  <si>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</si>
  <si>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</si>
  <si>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</si>
  <si>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</si>
  <si>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</si>
  <si>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</si>
  <si>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</si>
  <si>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</si>
  <si>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</si>
  <si>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</si>
  <si>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</si>
  <si>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</si>
  <si>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</si>
  <si>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</si>
  <si>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</si>
  <si>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</si>
  <si>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</si>
  <si>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</si>
  <si>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</si>
  <si>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</si>
  <si>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</si>
  <si>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</si>
  <si>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</si>
  <si>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</si>
  <si>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21301</t>
  </si>
  <si>
    <t>21302</t>
  </si>
  <si>
    <t>岐南町</t>
  </si>
  <si>
    <t>21303</t>
  </si>
  <si>
    <t>笠松町</t>
  </si>
  <si>
    <t>21304</t>
  </si>
  <si>
    <t>21321</t>
  </si>
  <si>
    <t>海津町</t>
  </si>
  <si>
    <t>21322</t>
  </si>
  <si>
    <t>21323</t>
  </si>
  <si>
    <t>南濃町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</si>
  <si>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</si>
  <si>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</si>
  <si>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</si>
  <si>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</si>
  <si>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</si>
  <si>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</si>
  <si>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</si>
  <si>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</si>
  <si>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</si>
  <si>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</si>
  <si>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</si>
  <si>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</si>
  <si>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</si>
  <si>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</si>
  <si>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</si>
  <si>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</si>
  <si>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</si>
  <si>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</si>
  <si>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21402</t>
  </si>
  <si>
    <t>谷汲村</t>
  </si>
  <si>
    <t>21403</t>
  </si>
  <si>
    <t>21404</t>
  </si>
  <si>
    <t>21405</t>
  </si>
  <si>
    <t>春日村</t>
  </si>
  <si>
    <t>21406</t>
  </si>
  <si>
    <t>久瀬村</t>
  </si>
  <si>
    <t>21407</t>
  </si>
  <si>
    <t>藤橋村</t>
  </si>
  <si>
    <t>21408</t>
  </si>
  <si>
    <t>坂内村</t>
  </si>
  <si>
    <t>21421</t>
  </si>
  <si>
    <t>北方町</t>
  </si>
  <si>
    <t>21422</t>
  </si>
  <si>
    <t>本巣町</t>
  </si>
  <si>
    <t>21423</t>
  </si>
  <si>
    <t>穂積町</t>
  </si>
  <si>
    <t>21424</t>
  </si>
  <si>
    <t>巣南町</t>
  </si>
  <si>
    <t>21425</t>
  </si>
  <si>
    <t>真正町</t>
  </si>
  <si>
    <t>21426</t>
  </si>
  <si>
    <t>糸貫町</t>
  </si>
  <si>
    <t>21427</t>
  </si>
  <si>
    <t>根尾村</t>
  </si>
  <si>
    <t>21441</t>
  </si>
  <si>
    <t>高富町</t>
  </si>
  <si>
    <t>21442</t>
  </si>
  <si>
    <t>伊自良村</t>
  </si>
  <si>
    <t>21443</t>
  </si>
  <si>
    <t>21461</t>
  </si>
  <si>
    <t>洞戸村</t>
  </si>
  <si>
    <t>21462</t>
  </si>
  <si>
    <t>板取村</t>
  </si>
  <si>
    <t>21463</t>
  </si>
  <si>
    <t>武芸川町</t>
  </si>
  <si>
    <t>21464</t>
  </si>
  <si>
    <t>武儀町</t>
  </si>
  <si>
    <t>21465</t>
  </si>
  <si>
    <t>上之保村</t>
  </si>
  <si>
    <t>21481</t>
  </si>
  <si>
    <t>21482</t>
  </si>
  <si>
    <t>21483</t>
  </si>
  <si>
    <t>白鳥町</t>
  </si>
  <si>
    <t>21484</t>
  </si>
  <si>
    <t>高鷲村</t>
  </si>
  <si>
    <t>21485</t>
  </si>
  <si>
    <t>美並村</t>
  </si>
  <si>
    <t>21486</t>
  </si>
  <si>
    <t>明宝村</t>
  </si>
  <si>
    <t>21487</t>
  </si>
  <si>
    <t>和良村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</si>
  <si>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</si>
  <si>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</si>
  <si>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</si>
  <si>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</si>
  <si>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</si>
  <si>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</si>
  <si>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</si>
  <si>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</si>
  <si>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</si>
  <si>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</si>
  <si>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</si>
  <si>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</si>
  <si>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</si>
  <si>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</si>
  <si>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</si>
  <si>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</si>
  <si>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</si>
  <si>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</si>
  <si>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</si>
  <si>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</si>
  <si>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21561</t>
  </si>
  <si>
    <t>坂下町</t>
  </si>
  <si>
    <t>21562</t>
  </si>
  <si>
    <t>21563</t>
  </si>
  <si>
    <t>加子母村</t>
  </si>
  <si>
    <t>21564</t>
  </si>
  <si>
    <t>付知町</t>
  </si>
  <si>
    <t>21565</t>
  </si>
  <si>
    <t>21566</t>
  </si>
  <si>
    <t>蛭川村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</si>
  <si>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</si>
  <si>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</si>
  <si>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</si>
  <si>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</si>
  <si>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</si>
  <si>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</si>
  <si>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</si>
  <si>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</si>
  <si>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</si>
  <si>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</si>
  <si>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</si>
  <si>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</si>
  <si>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20431</t>
  </si>
  <si>
    <t>山口村</t>
  </si>
  <si>
    <t>福岡町</t>
  </si>
  <si>
    <t>－</t>
  </si>
  <si>
    <t>岐阜県合計</t>
  </si>
  <si>
    <t>－</t>
  </si>
  <si>
    <t>－</t>
  </si>
  <si>
    <t>事務組合名</t>
  </si>
  <si>
    <t>合計（構成市町村1+～+構成市町村30）</t>
  </si>
  <si>
    <t>市町村名</t>
  </si>
  <si>
    <t>21567</t>
  </si>
  <si>
    <t>岩村町</t>
  </si>
  <si>
    <t>21568</t>
  </si>
  <si>
    <t>山岡町</t>
  </si>
  <si>
    <t>21569</t>
  </si>
  <si>
    <t>明智町</t>
  </si>
  <si>
    <t>21570</t>
  </si>
  <si>
    <t>串原村</t>
  </si>
  <si>
    <t>21571</t>
  </si>
  <si>
    <t>上矢作町</t>
  </si>
  <si>
    <t>21581</t>
  </si>
  <si>
    <t>萩原町</t>
  </si>
  <si>
    <t>21582</t>
  </si>
  <si>
    <t>21583</t>
  </si>
  <si>
    <t>下呂町</t>
  </si>
  <si>
    <t>21584</t>
  </si>
  <si>
    <t>21585</t>
  </si>
  <si>
    <t>馬瀬村</t>
  </si>
  <si>
    <t>21601</t>
  </si>
  <si>
    <t>丹生川村</t>
  </si>
  <si>
    <t>21602</t>
  </si>
  <si>
    <t>清見村</t>
  </si>
  <si>
    <t>21603</t>
  </si>
  <si>
    <t>荘川村</t>
  </si>
  <si>
    <t>21604</t>
  </si>
  <si>
    <t>白川村</t>
  </si>
  <si>
    <t>21605</t>
  </si>
  <si>
    <t>宮村</t>
  </si>
  <si>
    <t>21606</t>
  </si>
  <si>
    <t>久々野町</t>
  </si>
  <si>
    <t>21607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</si>
  <si>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</si>
  <si>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</si>
  <si>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</si>
  <si>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</si>
  <si>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川上村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</si>
</sst>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25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2</v>
      </c>
      <c r="B2" s="101" t="s">
        <v>62</v>
      </c>
      <c r="C2" s="104" t="s">
        <v>63</v>
      </c>
      <c r="D2" s="2" t="s">
        <v>64</v>
      </c>
      <c r="E2" s="3"/>
      <c r="F2" s="3"/>
      <c r="G2" s="3"/>
      <c r="H2" s="3"/>
      <c r="I2" s="3"/>
      <c r="J2" s="3"/>
      <c r="K2" s="3"/>
      <c r="L2" s="4"/>
      <c r="M2" s="2" t="s">
        <v>3</v>
      </c>
      <c r="N2" s="3"/>
      <c r="O2" s="3"/>
      <c r="P2" s="3"/>
      <c r="Q2" s="3"/>
      <c r="R2" s="3"/>
      <c r="S2" s="3"/>
      <c r="T2" s="3"/>
      <c r="U2" s="4"/>
      <c r="V2" s="2" t="s">
        <v>4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5</v>
      </c>
      <c r="E3" s="62"/>
      <c r="F3" s="62"/>
      <c r="G3" s="62"/>
      <c r="H3" s="62"/>
      <c r="I3" s="62"/>
      <c r="J3" s="62"/>
      <c r="K3" s="63"/>
      <c r="L3" s="64"/>
      <c r="M3" s="8" t="s">
        <v>5</v>
      </c>
      <c r="N3" s="62"/>
      <c r="O3" s="62"/>
      <c r="P3" s="62"/>
      <c r="Q3" s="62"/>
      <c r="R3" s="62"/>
      <c r="S3" s="62"/>
      <c r="T3" s="63"/>
      <c r="U3" s="64"/>
      <c r="V3" s="8" t="s">
        <v>5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6</v>
      </c>
      <c r="F4" s="9"/>
      <c r="G4" s="9"/>
      <c r="H4" s="9"/>
      <c r="I4" s="9"/>
      <c r="J4" s="9"/>
      <c r="K4" s="10"/>
      <c r="L4" s="11" t="s">
        <v>65</v>
      </c>
      <c r="M4" s="7"/>
      <c r="N4" s="8" t="s">
        <v>6</v>
      </c>
      <c r="O4" s="9"/>
      <c r="P4" s="9"/>
      <c r="Q4" s="9"/>
      <c r="R4" s="9"/>
      <c r="S4" s="9"/>
      <c r="T4" s="10"/>
      <c r="U4" s="11" t="s">
        <v>65</v>
      </c>
      <c r="V4" s="7"/>
      <c r="W4" s="8" t="s">
        <v>6</v>
      </c>
      <c r="X4" s="9"/>
      <c r="Y4" s="9"/>
      <c r="Z4" s="9"/>
      <c r="AA4" s="9"/>
      <c r="AB4" s="9"/>
      <c r="AC4" s="10"/>
      <c r="AD4" s="11" t="s">
        <v>65</v>
      </c>
    </row>
    <row r="5" spans="1:30" s="70" customFormat="1" ht="22.5" customHeight="1">
      <c r="A5" s="99"/>
      <c r="B5" s="102"/>
      <c r="C5" s="99"/>
      <c r="D5" s="7"/>
      <c r="E5" s="7"/>
      <c r="F5" s="12" t="s">
        <v>66</v>
      </c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3"/>
      <c r="M5" s="7"/>
      <c r="N5" s="7"/>
      <c r="O5" s="12" t="s">
        <v>66</v>
      </c>
      <c r="P5" s="12" t="s">
        <v>67</v>
      </c>
      <c r="Q5" s="12" t="s">
        <v>68</v>
      </c>
      <c r="R5" s="12" t="s">
        <v>69</v>
      </c>
      <c r="S5" s="12" t="s">
        <v>70</v>
      </c>
      <c r="T5" s="12" t="s">
        <v>71</v>
      </c>
      <c r="U5" s="13"/>
      <c r="V5" s="7"/>
      <c r="W5" s="7"/>
      <c r="X5" s="12" t="s">
        <v>66</v>
      </c>
      <c r="Y5" s="12" t="s">
        <v>67</v>
      </c>
      <c r="Z5" s="12" t="s">
        <v>68</v>
      </c>
      <c r="AA5" s="12" t="s">
        <v>69</v>
      </c>
      <c r="AB5" s="12" t="s">
        <v>70</v>
      </c>
      <c r="AC5" s="12" t="s">
        <v>71</v>
      </c>
      <c r="AD5" s="13"/>
    </row>
    <row r="6" spans="1:30" s="70" customFormat="1" ht="22.5" customHeight="1">
      <c r="A6" s="100"/>
      <c r="B6" s="103"/>
      <c r="C6" s="100"/>
      <c r="D6" s="14" t="s">
        <v>7</v>
      </c>
      <c r="E6" s="14" t="s">
        <v>8</v>
      </c>
      <c r="F6" s="15" t="s">
        <v>8</v>
      </c>
      <c r="G6" s="15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6" t="s">
        <v>8</v>
      </c>
      <c r="M6" s="14" t="s">
        <v>8</v>
      </c>
      <c r="N6" s="14" t="s">
        <v>8</v>
      </c>
      <c r="O6" s="15" t="s">
        <v>8</v>
      </c>
      <c r="P6" s="15" t="s">
        <v>8</v>
      </c>
      <c r="Q6" s="15" t="s">
        <v>8</v>
      </c>
      <c r="R6" s="15" t="s">
        <v>8</v>
      </c>
      <c r="S6" s="15" t="s">
        <v>8</v>
      </c>
      <c r="T6" s="15" t="s">
        <v>8</v>
      </c>
      <c r="U6" s="16" t="s">
        <v>8</v>
      </c>
      <c r="V6" s="14" t="s">
        <v>8</v>
      </c>
      <c r="W6" s="14" t="s">
        <v>8</v>
      </c>
      <c r="X6" s="15" t="s">
        <v>8</v>
      </c>
      <c r="Y6" s="15" t="s">
        <v>8</v>
      </c>
      <c r="Z6" s="15" t="s">
        <v>8</v>
      </c>
      <c r="AA6" s="15" t="s">
        <v>8</v>
      </c>
      <c r="AB6" s="15" t="s">
        <v>8</v>
      </c>
      <c r="AC6" s="15" t="s">
        <v>8</v>
      </c>
      <c r="AD6" s="16" t="s">
        <v>8</v>
      </c>
    </row>
    <row r="7" spans="1:30" ht="13.5">
      <c r="A7" s="17" t="s">
        <v>146</v>
      </c>
      <c r="B7" s="76" t="s">
        <v>147</v>
      </c>
      <c r="C7" s="77" t="s">
        <v>148</v>
      </c>
      <c r="D7" s="87">
        <f aca="true" t="shared" si="0" ref="D7:D61">E7+L7</f>
        <v>5207107</v>
      </c>
      <c r="E7" s="87">
        <f aca="true" t="shared" si="1" ref="E7:E61">F7+G7+H7+I7+K7</f>
        <v>186173</v>
      </c>
      <c r="F7" s="87">
        <v>0</v>
      </c>
      <c r="G7" s="87">
        <v>0</v>
      </c>
      <c r="H7" s="87">
        <v>0</v>
      </c>
      <c r="I7" s="87">
        <v>122701</v>
      </c>
      <c r="J7" s="87" t="s">
        <v>302</v>
      </c>
      <c r="K7" s="87">
        <v>63472</v>
      </c>
      <c r="L7" s="87">
        <v>5020934</v>
      </c>
      <c r="M7" s="87">
        <f aca="true" t="shared" si="2" ref="M7:M61">N7+U7</f>
        <v>851823</v>
      </c>
      <c r="N7" s="87">
        <f aca="true" t="shared" si="3" ref="N7:N61">O7+P7+Q7+R7+T7</f>
        <v>124190</v>
      </c>
      <c r="O7" s="87">
        <v>0</v>
      </c>
      <c r="P7" s="87">
        <v>0</v>
      </c>
      <c r="Q7" s="87">
        <v>0</v>
      </c>
      <c r="R7" s="87">
        <v>124083</v>
      </c>
      <c r="S7" s="87" t="s">
        <v>302</v>
      </c>
      <c r="T7" s="87">
        <v>107</v>
      </c>
      <c r="U7" s="87">
        <v>727633</v>
      </c>
      <c r="V7" s="87">
        <f aca="true" t="shared" si="4" ref="V7:V38">D7+M7</f>
        <v>6058930</v>
      </c>
      <c r="W7" s="87">
        <f aca="true" t="shared" si="5" ref="W7:W38">E7+N7</f>
        <v>310363</v>
      </c>
      <c r="X7" s="87">
        <f aca="true" t="shared" si="6" ref="X7:X38">F7+O7</f>
        <v>0</v>
      </c>
      <c r="Y7" s="87">
        <f aca="true" t="shared" si="7" ref="Y7:Y38">G7+P7</f>
        <v>0</v>
      </c>
      <c r="Z7" s="87">
        <f aca="true" t="shared" si="8" ref="Z7:Z38">H7+Q7</f>
        <v>0</v>
      </c>
      <c r="AA7" s="87">
        <f aca="true" t="shared" si="9" ref="AA7:AA38">I7+R7</f>
        <v>246784</v>
      </c>
      <c r="AB7" s="87" t="s">
        <v>73</v>
      </c>
      <c r="AC7" s="87">
        <f aca="true" t="shared" si="10" ref="AC7:AC38">K7+T7</f>
        <v>63579</v>
      </c>
      <c r="AD7" s="87">
        <f aca="true" t="shared" si="11" ref="AD7:AD38">L7+U7</f>
        <v>5748567</v>
      </c>
    </row>
    <row r="8" spans="1:30" ht="13.5">
      <c r="A8" s="17" t="s">
        <v>146</v>
      </c>
      <c r="B8" s="76" t="s">
        <v>149</v>
      </c>
      <c r="C8" s="77" t="s">
        <v>150</v>
      </c>
      <c r="D8" s="87">
        <f t="shared" si="0"/>
        <v>1513677</v>
      </c>
      <c r="E8" s="87">
        <f t="shared" si="1"/>
        <v>466653</v>
      </c>
      <c r="F8" s="87">
        <v>0</v>
      </c>
      <c r="G8" s="87">
        <v>2300</v>
      </c>
      <c r="H8" s="87">
        <v>0</v>
      </c>
      <c r="I8" s="87">
        <v>179323</v>
      </c>
      <c r="J8" s="87" t="s">
        <v>302</v>
      </c>
      <c r="K8" s="87">
        <v>285030</v>
      </c>
      <c r="L8" s="87">
        <v>1047024</v>
      </c>
      <c r="M8" s="87">
        <f t="shared" si="2"/>
        <v>360653</v>
      </c>
      <c r="N8" s="87">
        <f t="shared" si="3"/>
        <v>25</v>
      </c>
      <c r="O8" s="87">
        <v>0</v>
      </c>
      <c r="P8" s="87">
        <v>0</v>
      </c>
      <c r="Q8" s="87">
        <v>0</v>
      </c>
      <c r="R8" s="87">
        <v>0</v>
      </c>
      <c r="S8" s="87" t="s">
        <v>302</v>
      </c>
      <c r="T8" s="87">
        <v>25</v>
      </c>
      <c r="U8" s="87">
        <v>360628</v>
      </c>
      <c r="V8" s="87">
        <f t="shared" si="4"/>
        <v>1874330</v>
      </c>
      <c r="W8" s="87">
        <f t="shared" si="5"/>
        <v>466678</v>
      </c>
      <c r="X8" s="87">
        <f t="shared" si="6"/>
        <v>0</v>
      </c>
      <c r="Y8" s="87">
        <f t="shared" si="7"/>
        <v>2300</v>
      </c>
      <c r="Z8" s="87">
        <f t="shared" si="8"/>
        <v>0</v>
      </c>
      <c r="AA8" s="87">
        <f t="shared" si="9"/>
        <v>179323</v>
      </c>
      <c r="AB8" s="87" t="s">
        <v>73</v>
      </c>
      <c r="AC8" s="87">
        <f t="shared" si="10"/>
        <v>285055</v>
      </c>
      <c r="AD8" s="87">
        <f t="shared" si="11"/>
        <v>1407652</v>
      </c>
    </row>
    <row r="9" spans="1:30" ht="13.5">
      <c r="A9" s="17" t="s">
        <v>146</v>
      </c>
      <c r="B9" s="76" t="s">
        <v>151</v>
      </c>
      <c r="C9" s="77" t="s">
        <v>152</v>
      </c>
      <c r="D9" s="87">
        <f t="shared" si="0"/>
        <v>1313536</v>
      </c>
      <c r="E9" s="87">
        <f t="shared" si="1"/>
        <v>888482</v>
      </c>
      <c r="F9" s="87">
        <v>165056</v>
      </c>
      <c r="G9" s="87">
        <v>0</v>
      </c>
      <c r="H9" s="87">
        <v>519200</v>
      </c>
      <c r="I9" s="87">
        <v>197885</v>
      </c>
      <c r="J9" s="87" t="s">
        <v>302</v>
      </c>
      <c r="K9" s="87">
        <v>6341</v>
      </c>
      <c r="L9" s="87">
        <v>425054</v>
      </c>
      <c r="M9" s="87">
        <f t="shared" si="2"/>
        <v>116374</v>
      </c>
      <c r="N9" s="87">
        <f t="shared" si="3"/>
        <v>0</v>
      </c>
      <c r="O9" s="87">
        <v>0</v>
      </c>
      <c r="P9" s="87">
        <v>0</v>
      </c>
      <c r="Q9" s="87">
        <v>0</v>
      </c>
      <c r="R9" s="87">
        <v>0</v>
      </c>
      <c r="S9" s="87" t="s">
        <v>302</v>
      </c>
      <c r="T9" s="87">
        <v>0</v>
      </c>
      <c r="U9" s="87">
        <v>116374</v>
      </c>
      <c r="V9" s="87">
        <f t="shared" si="4"/>
        <v>1429910</v>
      </c>
      <c r="W9" s="87">
        <f t="shared" si="5"/>
        <v>888482</v>
      </c>
      <c r="X9" s="87">
        <f t="shared" si="6"/>
        <v>165056</v>
      </c>
      <c r="Y9" s="87">
        <f t="shared" si="7"/>
        <v>0</v>
      </c>
      <c r="Z9" s="87">
        <f t="shared" si="8"/>
        <v>519200</v>
      </c>
      <c r="AA9" s="87">
        <f t="shared" si="9"/>
        <v>197885</v>
      </c>
      <c r="AB9" s="87" t="s">
        <v>73</v>
      </c>
      <c r="AC9" s="87">
        <f t="shared" si="10"/>
        <v>6341</v>
      </c>
      <c r="AD9" s="87">
        <f t="shared" si="11"/>
        <v>541428</v>
      </c>
    </row>
    <row r="10" spans="1:30" ht="13.5">
      <c r="A10" s="17" t="s">
        <v>146</v>
      </c>
      <c r="B10" s="76" t="s">
        <v>153</v>
      </c>
      <c r="C10" s="77" t="s">
        <v>154</v>
      </c>
      <c r="D10" s="87">
        <f t="shared" si="0"/>
        <v>5098086</v>
      </c>
      <c r="E10" s="87">
        <f t="shared" si="1"/>
        <v>4439630</v>
      </c>
      <c r="F10" s="87">
        <v>1309205</v>
      </c>
      <c r="G10" s="87">
        <v>51</v>
      </c>
      <c r="H10" s="87">
        <v>2884000</v>
      </c>
      <c r="I10" s="87">
        <v>175939</v>
      </c>
      <c r="J10" s="87" t="s">
        <v>302</v>
      </c>
      <c r="K10" s="87">
        <v>70435</v>
      </c>
      <c r="L10" s="87">
        <v>658456</v>
      </c>
      <c r="M10" s="87">
        <f t="shared" si="2"/>
        <v>221735</v>
      </c>
      <c r="N10" s="87">
        <f t="shared" si="3"/>
        <v>68734</v>
      </c>
      <c r="O10" s="87">
        <v>0</v>
      </c>
      <c r="P10" s="87">
        <v>0</v>
      </c>
      <c r="Q10" s="87">
        <v>0</v>
      </c>
      <c r="R10" s="87">
        <v>68734</v>
      </c>
      <c r="S10" s="87" t="s">
        <v>302</v>
      </c>
      <c r="T10" s="87">
        <v>0</v>
      </c>
      <c r="U10" s="87">
        <v>153001</v>
      </c>
      <c r="V10" s="87">
        <f t="shared" si="4"/>
        <v>5319821</v>
      </c>
      <c r="W10" s="87">
        <f t="shared" si="5"/>
        <v>4508364</v>
      </c>
      <c r="X10" s="87">
        <f t="shared" si="6"/>
        <v>1309205</v>
      </c>
      <c r="Y10" s="87">
        <f t="shared" si="7"/>
        <v>51</v>
      </c>
      <c r="Z10" s="87">
        <f t="shared" si="8"/>
        <v>2884000</v>
      </c>
      <c r="AA10" s="87">
        <f t="shared" si="9"/>
        <v>244673</v>
      </c>
      <c r="AB10" s="87" t="s">
        <v>73</v>
      </c>
      <c r="AC10" s="87">
        <f t="shared" si="10"/>
        <v>70435</v>
      </c>
      <c r="AD10" s="87">
        <f t="shared" si="11"/>
        <v>811457</v>
      </c>
    </row>
    <row r="11" spans="1:30" ht="13.5">
      <c r="A11" s="17" t="s">
        <v>146</v>
      </c>
      <c r="B11" s="76" t="s">
        <v>155</v>
      </c>
      <c r="C11" s="77" t="s">
        <v>156</v>
      </c>
      <c r="D11" s="87">
        <f t="shared" si="0"/>
        <v>648001</v>
      </c>
      <c r="E11" s="87">
        <f t="shared" si="1"/>
        <v>32753</v>
      </c>
      <c r="F11" s="87">
        <v>0</v>
      </c>
      <c r="G11" s="87">
        <v>0</v>
      </c>
      <c r="H11" s="87">
        <v>0</v>
      </c>
      <c r="I11" s="87">
        <v>32683</v>
      </c>
      <c r="J11" s="87" t="s">
        <v>302</v>
      </c>
      <c r="K11" s="87">
        <v>70</v>
      </c>
      <c r="L11" s="87">
        <v>615248</v>
      </c>
      <c r="M11" s="87">
        <f t="shared" si="2"/>
        <v>72510</v>
      </c>
      <c r="N11" s="87">
        <f t="shared" si="3"/>
        <v>793</v>
      </c>
      <c r="O11" s="87">
        <v>0</v>
      </c>
      <c r="P11" s="87">
        <v>9</v>
      </c>
      <c r="Q11" s="87">
        <v>0</v>
      </c>
      <c r="R11" s="87">
        <v>774</v>
      </c>
      <c r="S11" s="87" t="s">
        <v>302</v>
      </c>
      <c r="T11" s="87">
        <v>10</v>
      </c>
      <c r="U11" s="87">
        <v>71717</v>
      </c>
      <c r="V11" s="87">
        <f t="shared" si="4"/>
        <v>720511</v>
      </c>
      <c r="W11" s="87">
        <f t="shared" si="5"/>
        <v>33546</v>
      </c>
      <c r="X11" s="87">
        <f t="shared" si="6"/>
        <v>0</v>
      </c>
      <c r="Y11" s="87">
        <f t="shared" si="7"/>
        <v>9</v>
      </c>
      <c r="Z11" s="87">
        <f t="shared" si="8"/>
        <v>0</v>
      </c>
      <c r="AA11" s="87">
        <f t="shared" si="9"/>
        <v>33457</v>
      </c>
      <c r="AB11" s="87" t="s">
        <v>73</v>
      </c>
      <c r="AC11" s="87">
        <f t="shared" si="10"/>
        <v>80</v>
      </c>
      <c r="AD11" s="87">
        <f t="shared" si="11"/>
        <v>686965</v>
      </c>
    </row>
    <row r="12" spans="1:30" ht="13.5">
      <c r="A12" s="17" t="s">
        <v>146</v>
      </c>
      <c r="B12" s="76" t="s">
        <v>157</v>
      </c>
      <c r="C12" s="77" t="s">
        <v>158</v>
      </c>
      <c r="D12" s="87">
        <f t="shared" si="0"/>
        <v>537012</v>
      </c>
      <c r="E12" s="87">
        <f t="shared" si="1"/>
        <v>86587</v>
      </c>
      <c r="F12" s="87">
        <v>0</v>
      </c>
      <c r="G12" s="87">
        <v>25744</v>
      </c>
      <c r="H12" s="87">
        <v>0</v>
      </c>
      <c r="I12" s="87">
        <v>19303</v>
      </c>
      <c r="J12" s="87" t="s">
        <v>302</v>
      </c>
      <c r="K12" s="87">
        <v>41540</v>
      </c>
      <c r="L12" s="87">
        <v>450425</v>
      </c>
      <c r="M12" s="87">
        <f t="shared" si="2"/>
        <v>390902</v>
      </c>
      <c r="N12" s="87">
        <f t="shared" si="3"/>
        <v>252964</v>
      </c>
      <c r="O12" s="87">
        <v>0</v>
      </c>
      <c r="P12" s="87">
        <v>0</v>
      </c>
      <c r="Q12" s="87">
        <v>0</v>
      </c>
      <c r="R12" s="87">
        <v>252964</v>
      </c>
      <c r="S12" s="87" t="s">
        <v>302</v>
      </c>
      <c r="T12" s="87">
        <v>0</v>
      </c>
      <c r="U12" s="87">
        <v>137938</v>
      </c>
      <c r="V12" s="87">
        <f t="shared" si="4"/>
        <v>927914</v>
      </c>
      <c r="W12" s="87">
        <f t="shared" si="5"/>
        <v>339551</v>
      </c>
      <c r="X12" s="87">
        <f t="shared" si="6"/>
        <v>0</v>
      </c>
      <c r="Y12" s="87">
        <f t="shared" si="7"/>
        <v>25744</v>
      </c>
      <c r="Z12" s="87">
        <f t="shared" si="8"/>
        <v>0</v>
      </c>
      <c r="AA12" s="87">
        <f t="shared" si="9"/>
        <v>272267</v>
      </c>
      <c r="AB12" s="87" t="s">
        <v>73</v>
      </c>
      <c r="AC12" s="87">
        <f t="shared" si="10"/>
        <v>41540</v>
      </c>
      <c r="AD12" s="87">
        <f t="shared" si="11"/>
        <v>588363</v>
      </c>
    </row>
    <row r="13" spans="1:30" ht="13.5">
      <c r="A13" s="17" t="s">
        <v>146</v>
      </c>
      <c r="B13" s="76" t="s">
        <v>159</v>
      </c>
      <c r="C13" s="77" t="s">
        <v>160</v>
      </c>
      <c r="D13" s="87">
        <f t="shared" si="0"/>
        <v>192214</v>
      </c>
      <c r="E13" s="87">
        <f t="shared" si="1"/>
        <v>11709</v>
      </c>
      <c r="F13" s="87">
        <v>0</v>
      </c>
      <c r="G13" s="87">
        <v>0</v>
      </c>
      <c r="H13" s="87">
        <v>0</v>
      </c>
      <c r="I13" s="87">
        <v>6</v>
      </c>
      <c r="J13" s="87" t="s">
        <v>302</v>
      </c>
      <c r="K13" s="87">
        <v>11703</v>
      </c>
      <c r="L13" s="87">
        <v>180505</v>
      </c>
      <c r="M13" s="87">
        <f t="shared" si="2"/>
        <v>135002</v>
      </c>
      <c r="N13" s="87">
        <f t="shared" si="3"/>
        <v>49836</v>
      </c>
      <c r="O13" s="87">
        <v>0</v>
      </c>
      <c r="P13" s="87">
        <v>0</v>
      </c>
      <c r="Q13" s="87">
        <v>0</v>
      </c>
      <c r="R13" s="87">
        <v>49815</v>
      </c>
      <c r="S13" s="87" t="s">
        <v>302</v>
      </c>
      <c r="T13" s="87">
        <v>21</v>
      </c>
      <c r="U13" s="87">
        <v>85166</v>
      </c>
      <c r="V13" s="87">
        <f t="shared" si="4"/>
        <v>327216</v>
      </c>
      <c r="W13" s="87">
        <f t="shared" si="5"/>
        <v>61545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49821</v>
      </c>
      <c r="AB13" s="87" t="s">
        <v>73</v>
      </c>
      <c r="AC13" s="87">
        <f t="shared" si="10"/>
        <v>11724</v>
      </c>
      <c r="AD13" s="87">
        <f t="shared" si="11"/>
        <v>265671</v>
      </c>
    </row>
    <row r="14" spans="1:30" ht="13.5">
      <c r="A14" s="17" t="s">
        <v>146</v>
      </c>
      <c r="B14" s="76" t="s">
        <v>161</v>
      </c>
      <c r="C14" s="77" t="s">
        <v>162</v>
      </c>
      <c r="D14" s="87">
        <f t="shared" si="0"/>
        <v>2395171</v>
      </c>
      <c r="E14" s="87">
        <f t="shared" si="1"/>
        <v>1870497</v>
      </c>
      <c r="F14" s="87">
        <v>471178</v>
      </c>
      <c r="G14" s="87">
        <v>0</v>
      </c>
      <c r="H14" s="87">
        <v>1128100</v>
      </c>
      <c r="I14" s="87">
        <v>51219</v>
      </c>
      <c r="J14" s="87" t="s">
        <v>302</v>
      </c>
      <c r="K14" s="87">
        <v>220000</v>
      </c>
      <c r="L14" s="87">
        <v>524674</v>
      </c>
      <c r="M14" s="87">
        <f t="shared" si="2"/>
        <v>199232</v>
      </c>
      <c r="N14" s="87">
        <f t="shared" si="3"/>
        <v>101826</v>
      </c>
      <c r="O14" s="87">
        <v>0</v>
      </c>
      <c r="P14" s="87">
        <v>0</v>
      </c>
      <c r="Q14" s="87">
        <v>0</v>
      </c>
      <c r="R14" s="87">
        <v>101826</v>
      </c>
      <c r="S14" s="87" t="s">
        <v>302</v>
      </c>
      <c r="T14" s="87">
        <v>0</v>
      </c>
      <c r="U14" s="87">
        <v>97406</v>
      </c>
      <c r="V14" s="87">
        <f t="shared" si="4"/>
        <v>2594403</v>
      </c>
      <c r="W14" s="87">
        <f t="shared" si="5"/>
        <v>1972323</v>
      </c>
      <c r="X14" s="87">
        <f t="shared" si="6"/>
        <v>471178</v>
      </c>
      <c r="Y14" s="87">
        <f t="shared" si="7"/>
        <v>0</v>
      </c>
      <c r="Z14" s="87">
        <f t="shared" si="8"/>
        <v>1128100</v>
      </c>
      <c r="AA14" s="87">
        <f t="shared" si="9"/>
        <v>153045</v>
      </c>
      <c r="AB14" s="87" t="s">
        <v>73</v>
      </c>
      <c r="AC14" s="87">
        <f t="shared" si="10"/>
        <v>220000</v>
      </c>
      <c r="AD14" s="87">
        <f t="shared" si="11"/>
        <v>622080</v>
      </c>
    </row>
    <row r="15" spans="1:30" ht="13.5">
      <c r="A15" s="17" t="s">
        <v>146</v>
      </c>
      <c r="B15" s="76" t="s">
        <v>163</v>
      </c>
      <c r="C15" s="77" t="s">
        <v>164</v>
      </c>
      <c r="D15" s="87">
        <f t="shared" si="0"/>
        <v>705553</v>
      </c>
      <c r="E15" s="87">
        <f t="shared" si="1"/>
        <v>17012</v>
      </c>
      <c r="F15" s="87">
        <v>0</v>
      </c>
      <c r="G15" s="87">
        <v>0</v>
      </c>
      <c r="H15" s="87">
        <v>0</v>
      </c>
      <c r="I15" s="87">
        <v>16938</v>
      </c>
      <c r="J15" s="87" t="s">
        <v>302</v>
      </c>
      <c r="K15" s="87">
        <v>74</v>
      </c>
      <c r="L15" s="87">
        <v>688541</v>
      </c>
      <c r="M15" s="87">
        <f t="shared" si="2"/>
        <v>321301</v>
      </c>
      <c r="N15" s="87">
        <f t="shared" si="3"/>
        <v>116290</v>
      </c>
      <c r="O15" s="87">
        <v>47176</v>
      </c>
      <c r="P15" s="87">
        <v>47176</v>
      </c>
      <c r="Q15" s="87">
        <v>0</v>
      </c>
      <c r="R15" s="87">
        <v>0</v>
      </c>
      <c r="S15" s="87" t="s">
        <v>302</v>
      </c>
      <c r="T15" s="87">
        <v>21938</v>
      </c>
      <c r="U15" s="87">
        <v>205011</v>
      </c>
      <c r="V15" s="87">
        <f t="shared" si="4"/>
        <v>1026854</v>
      </c>
      <c r="W15" s="87">
        <f t="shared" si="5"/>
        <v>133302</v>
      </c>
      <c r="X15" s="87">
        <f t="shared" si="6"/>
        <v>47176</v>
      </c>
      <c r="Y15" s="87">
        <f t="shared" si="7"/>
        <v>47176</v>
      </c>
      <c r="Z15" s="87">
        <f t="shared" si="8"/>
        <v>0</v>
      </c>
      <c r="AA15" s="87">
        <f t="shared" si="9"/>
        <v>16938</v>
      </c>
      <c r="AB15" s="87" t="s">
        <v>73</v>
      </c>
      <c r="AC15" s="87">
        <f t="shared" si="10"/>
        <v>22012</v>
      </c>
      <c r="AD15" s="87">
        <f t="shared" si="11"/>
        <v>893552</v>
      </c>
    </row>
    <row r="16" spans="1:30" ht="13.5">
      <c r="A16" s="17" t="s">
        <v>146</v>
      </c>
      <c r="B16" s="76" t="s">
        <v>165</v>
      </c>
      <c r="C16" s="77" t="s">
        <v>166</v>
      </c>
      <c r="D16" s="87">
        <f t="shared" si="0"/>
        <v>1505575</v>
      </c>
      <c r="E16" s="87">
        <f t="shared" si="1"/>
        <v>1184211</v>
      </c>
      <c r="F16" s="87">
        <v>301983</v>
      </c>
      <c r="G16" s="87">
        <v>0</v>
      </c>
      <c r="H16" s="87">
        <v>852200</v>
      </c>
      <c r="I16" s="87">
        <v>30028</v>
      </c>
      <c r="J16" s="87" t="s">
        <v>302</v>
      </c>
      <c r="K16" s="87">
        <v>0</v>
      </c>
      <c r="L16" s="87">
        <v>321364</v>
      </c>
      <c r="M16" s="87">
        <f t="shared" si="2"/>
        <v>247121</v>
      </c>
      <c r="N16" s="87">
        <f t="shared" si="3"/>
        <v>118493</v>
      </c>
      <c r="O16" s="87">
        <v>0</v>
      </c>
      <c r="P16" s="87">
        <v>0</v>
      </c>
      <c r="Q16" s="87">
        <v>0</v>
      </c>
      <c r="R16" s="87">
        <v>118493</v>
      </c>
      <c r="S16" s="87" t="s">
        <v>302</v>
      </c>
      <c r="T16" s="87">
        <v>0</v>
      </c>
      <c r="U16" s="87">
        <v>128628</v>
      </c>
      <c r="V16" s="87">
        <f t="shared" si="4"/>
        <v>1752696</v>
      </c>
      <c r="W16" s="87">
        <f t="shared" si="5"/>
        <v>1302704</v>
      </c>
      <c r="X16" s="87">
        <f t="shared" si="6"/>
        <v>301983</v>
      </c>
      <c r="Y16" s="87">
        <f t="shared" si="7"/>
        <v>0</v>
      </c>
      <c r="Z16" s="87">
        <f t="shared" si="8"/>
        <v>852200</v>
      </c>
      <c r="AA16" s="87">
        <f t="shared" si="9"/>
        <v>148521</v>
      </c>
      <c r="AB16" s="87" t="s">
        <v>73</v>
      </c>
      <c r="AC16" s="87">
        <f t="shared" si="10"/>
        <v>0</v>
      </c>
      <c r="AD16" s="87">
        <f t="shared" si="11"/>
        <v>449992</v>
      </c>
    </row>
    <row r="17" spans="1:30" ht="13.5">
      <c r="A17" s="17" t="s">
        <v>146</v>
      </c>
      <c r="B17" s="76" t="s">
        <v>167</v>
      </c>
      <c r="C17" s="77" t="s">
        <v>168</v>
      </c>
      <c r="D17" s="87">
        <f t="shared" si="0"/>
        <v>514405</v>
      </c>
      <c r="E17" s="87">
        <f t="shared" si="1"/>
        <v>65521</v>
      </c>
      <c r="F17" s="87">
        <v>0</v>
      </c>
      <c r="G17" s="87">
        <v>0</v>
      </c>
      <c r="H17" s="87">
        <v>0</v>
      </c>
      <c r="I17" s="87">
        <v>65491</v>
      </c>
      <c r="J17" s="87" t="s">
        <v>302</v>
      </c>
      <c r="K17" s="87">
        <v>30</v>
      </c>
      <c r="L17" s="87">
        <v>448884</v>
      </c>
      <c r="M17" s="87">
        <f t="shared" si="2"/>
        <v>161053</v>
      </c>
      <c r="N17" s="87">
        <f t="shared" si="3"/>
        <v>2438</v>
      </c>
      <c r="O17" s="87">
        <v>1214</v>
      </c>
      <c r="P17" s="87">
        <v>1214</v>
      </c>
      <c r="Q17" s="87">
        <v>0</v>
      </c>
      <c r="R17" s="87">
        <v>0</v>
      </c>
      <c r="S17" s="87" t="s">
        <v>302</v>
      </c>
      <c r="T17" s="87">
        <v>10</v>
      </c>
      <c r="U17" s="87">
        <v>158615</v>
      </c>
      <c r="V17" s="87">
        <f t="shared" si="4"/>
        <v>675458</v>
      </c>
      <c r="W17" s="87">
        <f t="shared" si="5"/>
        <v>67959</v>
      </c>
      <c r="X17" s="87">
        <f t="shared" si="6"/>
        <v>1214</v>
      </c>
      <c r="Y17" s="87">
        <f t="shared" si="7"/>
        <v>1214</v>
      </c>
      <c r="Z17" s="87">
        <f t="shared" si="8"/>
        <v>0</v>
      </c>
      <c r="AA17" s="87">
        <f t="shared" si="9"/>
        <v>65491</v>
      </c>
      <c r="AB17" s="87" t="s">
        <v>73</v>
      </c>
      <c r="AC17" s="87">
        <f t="shared" si="10"/>
        <v>40</v>
      </c>
      <c r="AD17" s="87">
        <f t="shared" si="11"/>
        <v>607499</v>
      </c>
    </row>
    <row r="18" spans="1:30" ht="13.5">
      <c r="A18" s="17" t="s">
        <v>146</v>
      </c>
      <c r="B18" s="76" t="s">
        <v>169</v>
      </c>
      <c r="C18" s="77" t="s">
        <v>170</v>
      </c>
      <c r="D18" s="87">
        <f t="shared" si="0"/>
        <v>366736</v>
      </c>
      <c r="E18" s="87">
        <f t="shared" si="1"/>
        <v>55479</v>
      </c>
      <c r="F18" s="87">
        <v>0</v>
      </c>
      <c r="G18" s="87">
        <v>0</v>
      </c>
      <c r="H18" s="87">
        <v>0</v>
      </c>
      <c r="I18" s="87">
        <v>55444</v>
      </c>
      <c r="J18" s="87" t="s">
        <v>302</v>
      </c>
      <c r="K18" s="87">
        <v>35</v>
      </c>
      <c r="L18" s="87">
        <v>311257</v>
      </c>
      <c r="M18" s="87">
        <f t="shared" si="2"/>
        <v>215388</v>
      </c>
      <c r="N18" s="87">
        <f t="shared" si="3"/>
        <v>91676</v>
      </c>
      <c r="O18" s="87">
        <v>0</v>
      </c>
      <c r="P18" s="87">
        <v>0</v>
      </c>
      <c r="Q18" s="87">
        <v>0</v>
      </c>
      <c r="R18" s="87">
        <v>91660</v>
      </c>
      <c r="S18" s="87" t="s">
        <v>302</v>
      </c>
      <c r="T18" s="87">
        <v>16</v>
      </c>
      <c r="U18" s="87">
        <v>123712</v>
      </c>
      <c r="V18" s="87">
        <f t="shared" si="4"/>
        <v>582124</v>
      </c>
      <c r="W18" s="87">
        <f t="shared" si="5"/>
        <v>147155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147104</v>
      </c>
      <c r="AB18" s="87" t="s">
        <v>73</v>
      </c>
      <c r="AC18" s="87">
        <f t="shared" si="10"/>
        <v>51</v>
      </c>
      <c r="AD18" s="87">
        <f t="shared" si="11"/>
        <v>434969</v>
      </c>
    </row>
    <row r="19" spans="1:30" ht="13.5">
      <c r="A19" s="17" t="s">
        <v>146</v>
      </c>
      <c r="B19" s="76" t="s">
        <v>171</v>
      </c>
      <c r="C19" s="77" t="s">
        <v>172</v>
      </c>
      <c r="D19" s="87">
        <f t="shared" si="0"/>
        <v>9639883</v>
      </c>
      <c r="E19" s="87">
        <f t="shared" si="1"/>
        <v>2581011</v>
      </c>
      <c r="F19" s="87">
        <v>2539950</v>
      </c>
      <c r="G19" s="87">
        <v>0</v>
      </c>
      <c r="H19" s="87">
        <v>0</v>
      </c>
      <c r="I19" s="87">
        <v>36054</v>
      </c>
      <c r="J19" s="87" t="s">
        <v>302</v>
      </c>
      <c r="K19" s="87">
        <v>5007</v>
      </c>
      <c r="L19" s="87">
        <v>7058872</v>
      </c>
      <c r="M19" s="87">
        <f t="shared" si="2"/>
        <v>205300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302</v>
      </c>
      <c r="T19" s="87">
        <v>0</v>
      </c>
      <c r="U19" s="87">
        <v>205300</v>
      </c>
      <c r="V19" s="87">
        <f t="shared" si="4"/>
        <v>9845183</v>
      </c>
      <c r="W19" s="87">
        <f t="shared" si="5"/>
        <v>2581011</v>
      </c>
      <c r="X19" s="87">
        <f t="shared" si="6"/>
        <v>2539950</v>
      </c>
      <c r="Y19" s="87">
        <f t="shared" si="7"/>
        <v>0</v>
      </c>
      <c r="Z19" s="87">
        <f t="shared" si="8"/>
        <v>0</v>
      </c>
      <c r="AA19" s="87">
        <f t="shared" si="9"/>
        <v>36054</v>
      </c>
      <c r="AB19" s="87" t="s">
        <v>73</v>
      </c>
      <c r="AC19" s="87">
        <f t="shared" si="10"/>
        <v>5007</v>
      </c>
      <c r="AD19" s="87">
        <f t="shared" si="11"/>
        <v>7264172</v>
      </c>
    </row>
    <row r="20" spans="1:30" ht="13.5">
      <c r="A20" s="17" t="s">
        <v>146</v>
      </c>
      <c r="B20" s="76" t="s">
        <v>173</v>
      </c>
      <c r="C20" s="77" t="s">
        <v>174</v>
      </c>
      <c r="D20" s="87">
        <f t="shared" si="0"/>
        <v>991176</v>
      </c>
      <c r="E20" s="87">
        <f t="shared" si="1"/>
        <v>127674</v>
      </c>
      <c r="F20" s="87">
        <v>0</v>
      </c>
      <c r="G20" s="87">
        <v>0</v>
      </c>
      <c r="H20" s="87">
        <v>0</v>
      </c>
      <c r="I20" s="87">
        <v>127649</v>
      </c>
      <c r="J20" s="87" t="s">
        <v>302</v>
      </c>
      <c r="K20" s="87">
        <v>25</v>
      </c>
      <c r="L20" s="87">
        <v>863502</v>
      </c>
      <c r="M20" s="87">
        <f t="shared" si="2"/>
        <v>231235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302</v>
      </c>
      <c r="T20" s="87">
        <v>0</v>
      </c>
      <c r="U20" s="87">
        <v>231235</v>
      </c>
      <c r="V20" s="87">
        <f t="shared" si="4"/>
        <v>1222411</v>
      </c>
      <c r="W20" s="87">
        <f t="shared" si="5"/>
        <v>127674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127649</v>
      </c>
      <c r="AB20" s="87" t="s">
        <v>73</v>
      </c>
      <c r="AC20" s="87">
        <f t="shared" si="10"/>
        <v>25</v>
      </c>
      <c r="AD20" s="87">
        <f t="shared" si="11"/>
        <v>1094737</v>
      </c>
    </row>
    <row r="21" spans="1:30" ht="13.5">
      <c r="A21" s="17" t="s">
        <v>146</v>
      </c>
      <c r="B21" s="76" t="s">
        <v>175</v>
      </c>
      <c r="C21" s="77" t="s">
        <v>136</v>
      </c>
      <c r="D21" s="87">
        <f t="shared" si="0"/>
        <v>97704</v>
      </c>
      <c r="E21" s="87">
        <f t="shared" si="1"/>
        <v>1930</v>
      </c>
      <c r="F21" s="87">
        <v>0</v>
      </c>
      <c r="G21" s="87">
        <v>0</v>
      </c>
      <c r="H21" s="87">
        <v>0</v>
      </c>
      <c r="I21" s="87">
        <v>1928</v>
      </c>
      <c r="J21" s="87" t="s">
        <v>302</v>
      </c>
      <c r="K21" s="87">
        <v>2</v>
      </c>
      <c r="L21" s="87">
        <v>95774</v>
      </c>
      <c r="M21" s="87">
        <f t="shared" si="2"/>
        <v>29169</v>
      </c>
      <c r="N21" s="87">
        <f t="shared" si="3"/>
        <v>2</v>
      </c>
      <c r="O21" s="87">
        <v>0</v>
      </c>
      <c r="P21" s="87">
        <v>0</v>
      </c>
      <c r="Q21" s="87">
        <v>0</v>
      </c>
      <c r="R21" s="87">
        <v>0</v>
      </c>
      <c r="S21" s="87" t="s">
        <v>302</v>
      </c>
      <c r="T21" s="87">
        <v>2</v>
      </c>
      <c r="U21" s="87">
        <v>29167</v>
      </c>
      <c r="V21" s="87">
        <f t="shared" si="4"/>
        <v>126873</v>
      </c>
      <c r="W21" s="87">
        <f t="shared" si="5"/>
        <v>1932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1928</v>
      </c>
      <c r="AB21" s="87" t="s">
        <v>73</v>
      </c>
      <c r="AC21" s="87">
        <f t="shared" si="10"/>
        <v>4</v>
      </c>
      <c r="AD21" s="87">
        <f t="shared" si="11"/>
        <v>124941</v>
      </c>
    </row>
    <row r="22" spans="1:30" ht="13.5">
      <c r="A22" s="17" t="s">
        <v>146</v>
      </c>
      <c r="B22" s="76" t="s">
        <v>176</v>
      </c>
      <c r="C22" s="77" t="s">
        <v>177</v>
      </c>
      <c r="D22" s="87">
        <f t="shared" si="0"/>
        <v>308897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 t="s">
        <v>302</v>
      </c>
      <c r="K22" s="87">
        <v>0</v>
      </c>
      <c r="L22" s="87">
        <v>308897</v>
      </c>
      <c r="M22" s="87">
        <f t="shared" si="2"/>
        <v>43917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302</v>
      </c>
      <c r="T22" s="87">
        <v>0</v>
      </c>
      <c r="U22" s="87">
        <v>43917</v>
      </c>
      <c r="V22" s="87">
        <f t="shared" si="4"/>
        <v>352814</v>
      </c>
      <c r="W22" s="87">
        <f t="shared" si="5"/>
        <v>0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0</v>
      </c>
      <c r="AB22" s="87" t="s">
        <v>73</v>
      </c>
      <c r="AC22" s="87">
        <f t="shared" si="10"/>
        <v>0</v>
      </c>
      <c r="AD22" s="87">
        <f t="shared" si="11"/>
        <v>352814</v>
      </c>
    </row>
    <row r="23" spans="1:30" ht="13.5">
      <c r="A23" s="17" t="s">
        <v>146</v>
      </c>
      <c r="B23" s="76" t="s">
        <v>178</v>
      </c>
      <c r="C23" s="77" t="s">
        <v>179</v>
      </c>
      <c r="D23" s="87">
        <f t="shared" si="0"/>
        <v>296498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 t="s">
        <v>302</v>
      </c>
      <c r="K23" s="87">
        <v>0</v>
      </c>
      <c r="L23" s="87">
        <v>296498</v>
      </c>
      <c r="M23" s="87">
        <f t="shared" si="2"/>
        <v>44995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302</v>
      </c>
      <c r="T23" s="87">
        <v>0</v>
      </c>
      <c r="U23" s="87">
        <v>44995</v>
      </c>
      <c r="V23" s="87">
        <f t="shared" si="4"/>
        <v>341493</v>
      </c>
      <c r="W23" s="87">
        <f t="shared" si="5"/>
        <v>0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0</v>
      </c>
      <c r="AB23" s="87" t="s">
        <v>73</v>
      </c>
      <c r="AC23" s="87">
        <f t="shared" si="10"/>
        <v>0</v>
      </c>
      <c r="AD23" s="87">
        <f t="shared" si="11"/>
        <v>341493</v>
      </c>
    </row>
    <row r="24" spans="1:30" ht="13.5">
      <c r="A24" s="17" t="s">
        <v>146</v>
      </c>
      <c r="B24" s="76" t="s">
        <v>180</v>
      </c>
      <c r="C24" s="77" t="s">
        <v>61</v>
      </c>
      <c r="D24" s="87">
        <f t="shared" si="0"/>
        <v>201168</v>
      </c>
      <c r="E24" s="87">
        <f t="shared" si="1"/>
        <v>10</v>
      </c>
      <c r="F24" s="87">
        <v>0</v>
      </c>
      <c r="G24" s="87">
        <v>0</v>
      </c>
      <c r="H24" s="87">
        <v>0</v>
      </c>
      <c r="I24" s="87">
        <v>0</v>
      </c>
      <c r="J24" s="87" t="s">
        <v>302</v>
      </c>
      <c r="K24" s="87">
        <v>10</v>
      </c>
      <c r="L24" s="87">
        <v>201158</v>
      </c>
      <c r="M24" s="87">
        <f t="shared" si="2"/>
        <v>36044</v>
      </c>
      <c r="N24" s="87">
        <f t="shared" si="3"/>
        <v>10</v>
      </c>
      <c r="O24" s="87">
        <v>0</v>
      </c>
      <c r="P24" s="87">
        <v>0</v>
      </c>
      <c r="Q24" s="87">
        <v>0</v>
      </c>
      <c r="R24" s="87">
        <v>0</v>
      </c>
      <c r="S24" s="87" t="s">
        <v>302</v>
      </c>
      <c r="T24" s="87">
        <v>10</v>
      </c>
      <c r="U24" s="87">
        <v>36034</v>
      </c>
      <c r="V24" s="87">
        <f t="shared" si="4"/>
        <v>237212</v>
      </c>
      <c r="W24" s="87">
        <f t="shared" si="5"/>
        <v>20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0</v>
      </c>
      <c r="AB24" s="87" t="s">
        <v>73</v>
      </c>
      <c r="AC24" s="87">
        <f t="shared" si="10"/>
        <v>20</v>
      </c>
      <c r="AD24" s="87">
        <f t="shared" si="11"/>
        <v>237192</v>
      </c>
    </row>
    <row r="25" spans="1:30" ht="13.5">
      <c r="A25" s="17" t="s">
        <v>146</v>
      </c>
      <c r="B25" s="76" t="s">
        <v>181</v>
      </c>
      <c r="C25" s="77" t="s">
        <v>182</v>
      </c>
      <c r="D25" s="87">
        <f t="shared" si="0"/>
        <v>176778</v>
      </c>
      <c r="E25" s="87">
        <f t="shared" si="1"/>
        <v>15266</v>
      </c>
      <c r="F25" s="87">
        <v>0</v>
      </c>
      <c r="G25" s="87">
        <v>0</v>
      </c>
      <c r="H25" s="87">
        <v>0</v>
      </c>
      <c r="I25" s="87">
        <v>1692</v>
      </c>
      <c r="J25" s="87" t="s">
        <v>302</v>
      </c>
      <c r="K25" s="87">
        <v>13574</v>
      </c>
      <c r="L25" s="87">
        <v>161512</v>
      </c>
      <c r="M25" s="87">
        <f t="shared" si="2"/>
        <v>41101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302</v>
      </c>
      <c r="T25" s="87">
        <v>0</v>
      </c>
      <c r="U25" s="87">
        <v>41101</v>
      </c>
      <c r="V25" s="87">
        <f t="shared" si="4"/>
        <v>217879</v>
      </c>
      <c r="W25" s="87">
        <f t="shared" si="5"/>
        <v>15266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1692</v>
      </c>
      <c r="AB25" s="87" t="s">
        <v>73</v>
      </c>
      <c r="AC25" s="87">
        <f t="shared" si="10"/>
        <v>13574</v>
      </c>
      <c r="AD25" s="87">
        <f t="shared" si="11"/>
        <v>202613</v>
      </c>
    </row>
    <row r="26" spans="1:30" ht="13.5">
      <c r="A26" s="17" t="s">
        <v>146</v>
      </c>
      <c r="B26" s="76" t="s">
        <v>183</v>
      </c>
      <c r="C26" s="77" t="s">
        <v>134</v>
      </c>
      <c r="D26" s="87">
        <f t="shared" si="0"/>
        <v>117138</v>
      </c>
      <c r="E26" s="87">
        <f t="shared" si="1"/>
        <v>15580</v>
      </c>
      <c r="F26" s="87">
        <v>0</v>
      </c>
      <c r="G26" s="87">
        <v>0</v>
      </c>
      <c r="H26" s="87">
        <v>0</v>
      </c>
      <c r="I26" s="87">
        <v>1131</v>
      </c>
      <c r="J26" s="87" t="s">
        <v>302</v>
      </c>
      <c r="K26" s="87">
        <v>14449</v>
      </c>
      <c r="L26" s="87">
        <v>101558</v>
      </c>
      <c r="M26" s="87">
        <f t="shared" si="2"/>
        <v>26865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302</v>
      </c>
      <c r="T26" s="87">
        <v>0</v>
      </c>
      <c r="U26" s="87">
        <v>26865</v>
      </c>
      <c r="V26" s="87">
        <f t="shared" si="4"/>
        <v>144003</v>
      </c>
      <c r="W26" s="87">
        <f t="shared" si="5"/>
        <v>15580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1131</v>
      </c>
      <c r="AB26" s="87" t="s">
        <v>73</v>
      </c>
      <c r="AC26" s="87">
        <f t="shared" si="10"/>
        <v>14449</v>
      </c>
      <c r="AD26" s="87">
        <f t="shared" si="11"/>
        <v>128423</v>
      </c>
    </row>
    <row r="27" spans="1:30" ht="13.5">
      <c r="A27" s="17" t="s">
        <v>146</v>
      </c>
      <c r="B27" s="76" t="s">
        <v>184</v>
      </c>
      <c r="C27" s="77" t="s">
        <v>185</v>
      </c>
      <c r="D27" s="87">
        <f t="shared" si="0"/>
        <v>138795</v>
      </c>
      <c r="E27" s="87">
        <f t="shared" si="1"/>
        <v>22587</v>
      </c>
      <c r="F27" s="87">
        <v>0</v>
      </c>
      <c r="G27" s="87">
        <v>0</v>
      </c>
      <c r="H27" s="87">
        <v>0</v>
      </c>
      <c r="I27" s="87">
        <v>2711</v>
      </c>
      <c r="J27" s="87" t="s">
        <v>302</v>
      </c>
      <c r="K27" s="87">
        <v>19876</v>
      </c>
      <c r="L27" s="87">
        <v>116208</v>
      </c>
      <c r="M27" s="87">
        <f t="shared" si="2"/>
        <v>38148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302</v>
      </c>
      <c r="T27" s="87">
        <v>0</v>
      </c>
      <c r="U27" s="87">
        <v>38148</v>
      </c>
      <c r="V27" s="87">
        <f t="shared" si="4"/>
        <v>176943</v>
      </c>
      <c r="W27" s="87">
        <f t="shared" si="5"/>
        <v>22587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2711</v>
      </c>
      <c r="AB27" s="87" t="s">
        <v>73</v>
      </c>
      <c r="AC27" s="87">
        <f t="shared" si="10"/>
        <v>19876</v>
      </c>
      <c r="AD27" s="87">
        <f t="shared" si="11"/>
        <v>154356</v>
      </c>
    </row>
    <row r="28" spans="1:30" ht="13.5">
      <c r="A28" s="17" t="s">
        <v>146</v>
      </c>
      <c r="B28" s="76" t="s">
        <v>186</v>
      </c>
      <c r="C28" s="77" t="s">
        <v>187</v>
      </c>
      <c r="D28" s="87">
        <f t="shared" si="0"/>
        <v>433296</v>
      </c>
      <c r="E28" s="87">
        <f t="shared" si="1"/>
        <v>40825</v>
      </c>
      <c r="F28" s="87">
        <v>0</v>
      </c>
      <c r="G28" s="87">
        <v>3501</v>
      </c>
      <c r="H28" s="87">
        <v>0</v>
      </c>
      <c r="I28" s="87">
        <v>4954</v>
      </c>
      <c r="J28" s="87" t="s">
        <v>302</v>
      </c>
      <c r="K28" s="87">
        <v>32370</v>
      </c>
      <c r="L28" s="87">
        <v>392471</v>
      </c>
      <c r="M28" s="87">
        <f t="shared" si="2"/>
        <v>103511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302</v>
      </c>
      <c r="T28" s="87">
        <v>0</v>
      </c>
      <c r="U28" s="87">
        <v>103511</v>
      </c>
      <c r="V28" s="87">
        <f t="shared" si="4"/>
        <v>536807</v>
      </c>
      <c r="W28" s="87">
        <f t="shared" si="5"/>
        <v>40825</v>
      </c>
      <c r="X28" s="87">
        <f t="shared" si="6"/>
        <v>0</v>
      </c>
      <c r="Y28" s="87">
        <f t="shared" si="7"/>
        <v>3501</v>
      </c>
      <c r="Z28" s="87">
        <f t="shared" si="8"/>
        <v>0</v>
      </c>
      <c r="AA28" s="87">
        <f t="shared" si="9"/>
        <v>4954</v>
      </c>
      <c r="AB28" s="87" t="s">
        <v>73</v>
      </c>
      <c r="AC28" s="87">
        <f t="shared" si="10"/>
        <v>32370</v>
      </c>
      <c r="AD28" s="87">
        <f t="shared" si="11"/>
        <v>495982</v>
      </c>
    </row>
    <row r="29" spans="1:30" ht="13.5">
      <c r="A29" s="17" t="s">
        <v>146</v>
      </c>
      <c r="B29" s="76" t="s">
        <v>188</v>
      </c>
      <c r="C29" s="77" t="s">
        <v>189</v>
      </c>
      <c r="D29" s="87">
        <f t="shared" si="0"/>
        <v>70146</v>
      </c>
      <c r="E29" s="87">
        <f t="shared" si="1"/>
        <v>24552</v>
      </c>
      <c r="F29" s="87">
        <v>19440</v>
      </c>
      <c r="G29" s="87">
        <v>0</v>
      </c>
      <c r="H29" s="87">
        <v>0</v>
      </c>
      <c r="I29" s="87">
        <v>0</v>
      </c>
      <c r="J29" s="87" t="s">
        <v>302</v>
      </c>
      <c r="K29" s="87">
        <v>5112</v>
      </c>
      <c r="L29" s="87">
        <v>45594</v>
      </c>
      <c r="M29" s="87">
        <f t="shared" si="2"/>
        <v>26930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302</v>
      </c>
      <c r="T29" s="87">
        <v>0</v>
      </c>
      <c r="U29" s="87">
        <v>26930</v>
      </c>
      <c r="V29" s="87">
        <f t="shared" si="4"/>
        <v>97076</v>
      </c>
      <c r="W29" s="87">
        <f t="shared" si="5"/>
        <v>24552</v>
      </c>
      <c r="X29" s="87">
        <f t="shared" si="6"/>
        <v>19440</v>
      </c>
      <c r="Y29" s="87">
        <f t="shared" si="7"/>
        <v>0</v>
      </c>
      <c r="Z29" s="87">
        <f t="shared" si="8"/>
        <v>0</v>
      </c>
      <c r="AA29" s="87">
        <f t="shared" si="9"/>
        <v>0</v>
      </c>
      <c r="AB29" s="87" t="s">
        <v>73</v>
      </c>
      <c r="AC29" s="87">
        <f t="shared" si="10"/>
        <v>5112</v>
      </c>
      <c r="AD29" s="87">
        <f t="shared" si="11"/>
        <v>72524</v>
      </c>
    </row>
    <row r="30" spans="1:30" ht="13.5">
      <c r="A30" s="17" t="s">
        <v>146</v>
      </c>
      <c r="B30" s="76" t="s">
        <v>190</v>
      </c>
      <c r="C30" s="77" t="s">
        <v>191</v>
      </c>
      <c r="D30" s="87">
        <f t="shared" si="0"/>
        <v>169022</v>
      </c>
      <c r="E30" s="87">
        <f t="shared" si="1"/>
        <v>1799</v>
      </c>
      <c r="F30" s="87">
        <v>0</v>
      </c>
      <c r="G30" s="87">
        <v>0</v>
      </c>
      <c r="H30" s="87">
        <v>0</v>
      </c>
      <c r="I30" s="87">
        <v>1799</v>
      </c>
      <c r="J30" s="87" t="s">
        <v>302</v>
      </c>
      <c r="K30" s="87">
        <v>0</v>
      </c>
      <c r="L30" s="87">
        <v>167223</v>
      </c>
      <c r="M30" s="87">
        <f t="shared" si="2"/>
        <v>68545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302</v>
      </c>
      <c r="T30" s="87">
        <v>0</v>
      </c>
      <c r="U30" s="87">
        <v>68545</v>
      </c>
      <c r="V30" s="87">
        <f t="shared" si="4"/>
        <v>237567</v>
      </c>
      <c r="W30" s="87">
        <f t="shared" si="5"/>
        <v>1799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1799</v>
      </c>
      <c r="AB30" s="87" t="s">
        <v>73</v>
      </c>
      <c r="AC30" s="87">
        <f t="shared" si="10"/>
        <v>0</v>
      </c>
      <c r="AD30" s="87">
        <f t="shared" si="11"/>
        <v>235768</v>
      </c>
    </row>
    <row r="31" spans="1:30" ht="13.5">
      <c r="A31" s="17" t="s">
        <v>146</v>
      </c>
      <c r="B31" s="76" t="s">
        <v>192</v>
      </c>
      <c r="C31" s="77" t="s">
        <v>193</v>
      </c>
      <c r="D31" s="87">
        <f t="shared" si="0"/>
        <v>101460</v>
      </c>
      <c r="E31" s="87">
        <f t="shared" si="1"/>
        <v>10327</v>
      </c>
      <c r="F31" s="87">
        <v>0</v>
      </c>
      <c r="G31" s="87">
        <v>0</v>
      </c>
      <c r="H31" s="87">
        <v>0</v>
      </c>
      <c r="I31" s="87">
        <v>1519</v>
      </c>
      <c r="J31" s="87" t="s">
        <v>302</v>
      </c>
      <c r="K31" s="87">
        <v>8808</v>
      </c>
      <c r="L31" s="87">
        <v>91133</v>
      </c>
      <c r="M31" s="87">
        <f t="shared" si="2"/>
        <v>24866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302</v>
      </c>
      <c r="T31" s="87">
        <v>0</v>
      </c>
      <c r="U31" s="87">
        <v>24866</v>
      </c>
      <c r="V31" s="87">
        <f t="shared" si="4"/>
        <v>126326</v>
      </c>
      <c r="W31" s="87">
        <f t="shared" si="5"/>
        <v>10327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1519</v>
      </c>
      <c r="AB31" s="87" t="s">
        <v>73</v>
      </c>
      <c r="AC31" s="87">
        <f t="shared" si="10"/>
        <v>8808</v>
      </c>
      <c r="AD31" s="87">
        <f t="shared" si="11"/>
        <v>115999</v>
      </c>
    </row>
    <row r="32" spans="1:30" ht="13.5">
      <c r="A32" s="17" t="s">
        <v>146</v>
      </c>
      <c r="B32" s="76" t="s">
        <v>194</v>
      </c>
      <c r="C32" s="77" t="s">
        <v>195</v>
      </c>
      <c r="D32" s="87">
        <f t="shared" si="0"/>
        <v>175121</v>
      </c>
      <c r="E32" s="87">
        <f t="shared" si="1"/>
        <v>32105</v>
      </c>
      <c r="F32" s="87">
        <v>0</v>
      </c>
      <c r="G32" s="87">
        <v>0</v>
      </c>
      <c r="H32" s="87">
        <v>0</v>
      </c>
      <c r="I32" s="87">
        <v>32075</v>
      </c>
      <c r="J32" s="87" t="s">
        <v>302</v>
      </c>
      <c r="K32" s="87">
        <v>30</v>
      </c>
      <c r="L32" s="87">
        <v>143016</v>
      </c>
      <c r="M32" s="87">
        <f t="shared" si="2"/>
        <v>47099</v>
      </c>
      <c r="N32" s="87">
        <f t="shared" si="3"/>
        <v>10</v>
      </c>
      <c r="O32" s="87">
        <v>0</v>
      </c>
      <c r="P32" s="87">
        <v>0</v>
      </c>
      <c r="Q32" s="87">
        <v>0</v>
      </c>
      <c r="R32" s="87">
        <v>0</v>
      </c>
      <c r="S32" s="87" t="s">
        <v>302</v>
      </c>
      <c r="T32" s="87">
        <v>10</v>
      </c>
      <c r="U32" s="87">
        <v>47089</v>
      </c>
      <c r="V32" s="87">
        <f t="shared" si="4"/>
        <v>222220</v>
      </c>
      <c r="W32" s="87">
        <f t="shared" si="5"/>
        <v>32115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32075</v>
      </c>
      <c r="AB32" s="87" t="s">
        <v>73</v>
      </c>
      <c r="AC32" s="87">
        <f t="shared" si="10"/>
        <v>40</v>
      </c>
      <c r="AD32" s="87">
        <f t="shared" si="11"/>
        <v>190105</v>
      </c>
    </row>
    <row r="33" spans="1:30" ht="13.5">
      <c r="A33" s="17" t="s">
        <v>146</v>
      </c>
      <c r="B33" s="76" t="s">
        <v>196</v>
      </c>
      <c r="C33" s="77" t="s">
        <v>197</v>
      </c>
      <c r="D33" s="87">
        <f t="shared" si="0"/>
        <v>91813</v>
      </c>
      <c r="E33" s="87">
        <f t="shared" si="1"/>
        <v>9265</v>
      </c>
      <c r="F33" s="87">
        <v>0</v>
      </c>
      <c r="G33" s="87">
        <v>0</v>
      </c>
      <c r="H33" s="87">
        <v>0</v>
      </c>
      <c r="I33" s="87">
        <v>8872</v>
      </c>
      <c r="J33" s="87" t="s">
        <v>302</v>
      </c>
      <c r="K33" s="87">
        <v>393</v>
      </c>
      <c r="L33" s="87">
        <v>82548</v>
      </c>
      <c r="M33" s="87">
        <f t="shared" si="2"/>
        <v>22016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302</v>
      </c>
      <c r="T33" s="87">
        <v>0</v>
      </c>
      <c r="U33" s="87">
        <v>22016</v>
      </c>
      <c r="V33" s="87">
        <f t="shared" si="4"/>
        <v>113829</v>
      </c>
      <c r="W33" s="87">
        <f t="shared" si="5"/>
        <v>9265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8872</v>
      </c>
      <c r="AB33" s="87" t="s">
        <v>73</v>
      </c>
      <c r="AC33" s="87">
        <f t="shared" si="10"/>
        <v>393</v>
      </c>
      <c r="AD33" s="87">
        <f t="shared" si="11"/>
        <v>104564</v>
      </c>
    </row>
    <row r="34" spans="1:30" ht="13.5">
      <c r="A34" s="17" t="s">
        <v>146</v>
      </c>
      <c r="B34" s="76" t="s">
        <v>198</v>
      </c>
      <c r="C34" s="77" t="s">
        <v>199</v>
      </c>
      <c r="D34" s="87">
        <f t="shared" si="0"/>
        <v>92715</v>
      </c>
      <c r="E34" s="87">
        <f t="shared" si="1"/>
        <v>8137</v>
      </c>
      <c r="F34" s="87">
        <v>0</v>
      </c>
      <c r="G34" s="87">
        <v>0</v>
      </c>
      <c r="H34" s="87">
        <v>0</v>
      </c>
      <c r="I34" s="87">
        <v>8117</v>
      </c>
      <c r="J34" s="87" t="s">
        <v>302</v>
      </c>
      <c r="K34" s="87">
        <v>20</v>
      </c>
      <c r="L34" s="87">
        <v>84578</v>
      </c>
      <c r="M34" s="87">
        <f t="shared" si="2"/>
        <v>30864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302</v>
      </c>
      <c r="T34" s="87">
        <v>0</v>
      </c>
      <c r="U34" s="87">
        <v>30864</v>
      </c>
      <c r="V34" s="87">
        <f t="shared" si="4"/>
        <v>123579</v>
      </c>
      <c r="W34" s="87">
        <f t="shared" si="5"/>
        <v>8137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8117</v>
      </c>
      <c r="AB34" s="87" t="s">
        <v>73</v>
      </c>
      <c r="AC34" s="87">
        <f t="shared" si="10"/>
        <v>20</v>
      </c>
      <c r="AD34" s="87">
        <f t="shared" si="11"/>
        <v>115442</v>
      </c>
    </row>
    <row r="35" spans="1:30" ht="13.5">
      <c r="A35" s="17" t="s">
        <v>146</v>
      </c>
      <c r="B35" s="76" t="s">
        <v>200</v>
      </c>
      <c r="C35" s="77" t="s">
        <v>201</v>
      </c>
      <c r="D35" s="87">
        <f t="shared" si="0"/>
        <v>52532</v>
      </c>
      <c r="E35" s="87">
        <f t="shared" si="1"/>
        <v>5942</v>
      </c>
      <c r="F35" s="87">
        <v>0</v>
      </c>
      <c r="G35" s="87">
        <v>0</v>
      </c>
      <c r="H35" s="87">
        <v>0</v>
      </c>
      <c r="I35" s="87">
        <v>5942</v>
      </c>
      <c r="J35" s="87" t="s">
        <v>302</v>
      </c>
      <c r="K35" s="87">
        <v>0</v>
      </c>
      <c r="L35" s="87">
        <v>46590</v>
      </c>
      <c r="M35" s="87">
        <f t="shared" si="2"/>
        <v>12729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302</v>
      </c>
      <c r="T35" s="87">
        <v>0</v>
      </c>
      <c r="U35" s="87">
        <v>12729</v>
      </c>
      <c r="V35" s="87">
        <f t="shared" si="4"/>
        <v>65261</v>
      </c>
      <c r="W35" s="87">
        <f t="shared" si="5"/>
        <v>5942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5942</v>
      </c>
      <c r="AB35" s="87" t="s">
        <v>73</v>
      </c>
      <c r="AC35" s="87">
        <f t="shared" si="10"/>
        <v>0</v>
      </c>
      <c r="AD35" s="87">
        <f t="shared" si="11"/>
        <v>59319</v>
      </c>
    </row>
    <row r="36" spans="1:30" ht="13.5">
      <c r="A36" s="17" t="s">
        <v>146</v>
      </c>
      <c r="B36" s="76" t="s">
        <v>202</v>
      </c>
      <c r="C36" s="77" t="s">
        <v>203</v>
      </c>
      <c r="D36" s="87">
        <f t="shared" si="0"/>
        <v>234496</v>
      </c>
      <c r="E36" s="87">
        <f t="shared" si="1"/>
        <v>8342</v>
      </c>
      <c r="F36" s="87">
        <v>0</v>
      </c>
      <c r="G36" s="87">
        <v>0</v>
      </c>
      <c r="H36" s="87">
        <v>0</v>
      </c>
      <c r="I36" s="87">
        <v>8342</v>
      </c>
      <c r="J36" s="87" t="s">
        <v>302</v>
      </c>
      <c r="K36" s="87">
        <v>0</v>
      </c>
      <c r="L36" s="87">
        <v>226154</v>
      </c>
      <c r="M36" s="87">
        <f t="shared" si="2"/>
        <v>48720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302</v>
      </c>
      <c r="T36" s="87">
        <v>0</v>
      </c>
      <c r="U36" s="87">
        <v>48720</v>
      </c>
      <c r="V36" s="87">
        <f t="shared" si="4"/>
        <v>283216</v>
      </c>
      <c r="W36" s="87">
        <f t="shared" si="5"/>
        <v>8342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8342</v>
      </c>
      <c r="AB36" s="87" t="s">
        <v>73</v>
      </c>
      <c r="AC36" s="87">
        <f t="shared" si="10"/>
        <v>0</v>
      </c>
      <c r="AD36" s="87">
        <f t="shared" si="11"/>
        <v>274874</v>
      </c>
    </row>
    <row r="37" spans="1:30" ht="13.5">
      <c r="A37" s="17" t="s">
        <v>146</v>
      </c>
      <c r="B37" s="76" t="s">
        <v>204</v>
      </c>
      <c r="C37" s="77" t="s">
        <v>205</v>
      </c>
      <c r="D37" s="87">
        <f t="shared" si="0"/>
        <v>32105</v>
      </c>
      <c r="E37" s="87">
        <f t="shared" si="1"/>
        <v>1419</v>
      </c>
      <c r="F37" s="87">
        <v>0</v>
      </c>
      <c r="G37" s="87">
        <v>0</v>
      </c>
      <c r="H37" s="87">
        <v>0</v>
      </c>
      <c r="I37" s="87">
        <v>1419</v>
      </c>
      <c r="J37" s="87" t="s">
        <v>302</v>
      </c>
      <c r="K37" s="87">
        <v>0</v>
      </c>
      <c r="L37" s="87">
        <v>30686</v>
      </c>
      <c r="M37" s="87">
        <f t="shared" si="2"/>
        <v>16608</v>
      </c>
      <c r="N37" s="87">
        <f t="shared" si="3"/>
        <v>6</v>
      </c>
      <c r="O37" s="87">
        <v>0</v>
      </c>
      <c r="P37" s="87">
        <v>0</v>
      </c>
      <c r="Q37" s="87">
        <v>0</v>
      </c>
      <c r="R37" s="87">
        <v>6</v>
      </c>
      <c r="S37" s="87" t="s">
        <v>302</v>
      </c>
      <c r="T37" s="87">
        <v>0</v>
      </c>
      <c r="U37" s="87">
        <v>16602</v>
      </c>
      <c r="V37" s="87">
        <f t="shared" si="4"/>
        <v>48713</v>
      </c>
      <c r="W37" s="87">
        <f t="shared" si="5"/>
        <v>1425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1425</v>
      </c>
      <c r="AB37" s="87" t="s">
        <v>73</v>
      </c>
      <c r="AC37" s="87">
        <f t="shared" si="10"/>
        <v>0</v>
      </c>
      <c r="AD37" s="87">
        <f t="shared" si="11"/>
        <v>47288</v>
      </c>
    </row>
    <row r="38" spans="1:30" ht="13.5">
      <c r="A38" s="17" t="s">
        <v>146</v>
      </c>
      <c r="B38" s="76" t="s">
        <v>206</v>
      </c>
      <c r="C38" s="77" t="s">
        <v>9</v>
      </c>
      <c r="D38" s="87">
        <f t="shared" si="0"/>
        <v>245782</v>
      </c>
      <c r="E38" s="87">
        <f t="shared" si="1"/>
        <v>211860</v>
      </c>
      <c r="F38" s="87">
        <v>0</v>
      </c>
      <c r="G38" s="87">
        <v>0</v>
      </c>
      <c r="H38" s="87">
        <v>200000</v>
      </c>
      <c r="I38" s="87">
        <v>11724</v>
      </c>
      <c r="J38" s="87" t="s">
        <v>302</v>
      </c>
      <c r="K38" s="87">
        <v>136</v>
      </c>
      <c r="L38" s="87">
        <v>33922</v>
      </c>
      <c r="M38" s="87">
        <f t="shared" si="2"/>
        <v>54264</v>
      </c>
      <c r="N38" s="87">
        <f t="shared" si="3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302</v>
      </c>
      <c r="T38" s="87">
        <v>0</v>
      </c>
      <c r="U38" s="87">
        <v>54264</v>
      </c>
      <c r="V38" s="87">
        <f t="shared" si="4"/>
        <v>300046</v>
      </c>
      <c r="W38" s="87">
        <f t="shared" si="5"/>
        <v>211860</v>
      </c>
      <c r="X38" s="87">
        <f t="shared" si="6"/>
        <v>0</v>
      </c>
      <c r="Y38" s="87">
        <f t="shared" si="7"/>
        <v>0</v>
      </c>
      <c r="Z38" s="87">
        <f t="shared" si="8"/>
        <v>200000</v>
      </c>
      <c r="AA38" s="87">
        <f t="shared" si="9"/>
        <v>11724</v>
      </c>
      <c r="AB38" s="87" t="s">
        <v>73</v>
      </c>
      <c r="AC38" s="87">
        <f t="shared" si="10"/>
        <v>136</v>
      </c>
      <c r="AD38" s="87">
        <f t="shared" si="11"/>
        <v>88186</v>
      </c>
    </row>
    <row r="39" spans="1:30" ht="13.5">
      <c r="A39" s="17" t="s">
        <v>146</v>
      </c>
      <c r="B39" s="76" t="s">
        <v>207</v>
      </c>
      <c r="C39" s="77" t="s">
        <v>0</v>
      </c>
      <c r="D39" s="87">
        <f t="shared" si="0"/>
        <v>296343</v>
      </c>
      <c r="E39" s="87">
        <f t="shared" si="1"/>
        <v>16821</v>
      </c>
      <c r="F39" s="87">
        <v>0</v>
      </c>
      <c r="G39" s="87">
        <v>0</v>
      </c>
      <c r="H39" s="87">
        <v>0</v>
      </c>
      <c r="I39" s="87">
        <v>16800</v>
      </c>
      <c r="J39" s="87" t="s">
        <v>302</v>
      </c>
      <c r="K39" s="87">
        <v>21</v>
      </c>
      <c r="L39" s="87">
        <v>279522</v>
      </c>
      <c r="M39" s="87">
        <f t="shared" si="2"/>
        <v>71005</v>
      </c>
      <c r="N39" s="87">
        <f t="shared" si="3"/>
        <v>15410</v>
      </c>
      <c r="O39" s="87">
        <v>0</v>
      </c>
      <c r="P39" s="87">
        <v>15410</v>
      </c>
      <c r="Q39" s="87">
        <v>0</v>
      </c>
      <c r="R39" s="87">
        <v>0</v>
      </c>
      <c r="S39" s="87" t="s">
        <v>302</v>
      </c>
      <c r="T39" s="87">
        <v>0</v>
      </c>
      <c r="U39" s="87">
        <v>55595</v>
      </c>
      <c r="V39" s="87">
        <f aca="true" t="shared" si="12" ref="V39:V70">D39+M39</f>
        <v>367348</v>
      </c>
      <c r="W39" s="87">
        <f aca="true" t="shared" si="13" ref="W39:W70">E39+N39</f>
        <v>32231</v>
      </c>
      <c r="X39" s="87">
        <f aca="true" t="shared" si="14" ref="X39:X70">F39+O39</f>
        <v>0</v>
      </c>
      <c r="Y39" s="87">
        <f aca="true" t="shared" si="15" ref="Y39:Y70">G39+P39</f>
        <v>15410</v>
      </c>
      <c r="Z39" s="87">
        <f aca="true" t="shared" si="16" ref="Z39:Z70">H39+Q39</f>
        <v>0</v>
      </c>
      <c r="AA39" s="87">
        <f aca="true" t="shared" si="17" ref="AA39:AA70">I39+R39</f>
        <v>16800</v>
      </c>
      <c r="AB39" s="87" t="s">
        <v>73</v>
      </c>
      <c r="AC39" s="87">
        <f aca="true" t="shared" si="18" ref="AC39:AC70">K39+T39</f>
        <v>21</v>
      </c>
      <c r="AD39" s="87">
        <f aca="true" t="shared" si="19" ref="AD39:AD70">L39+U39</f>
        <v>335117</v>
      </c>
    </row>
    <row r="40" spans="1:30" ht="13.5">
      <c r="A40" s="17" t="s">
        <v>146</v>
      </c>
      <c r="B40" s="76" t="s">
        <v>208</v>
      </c>
      <c r="C40" s="77" t="s">
        <v>209</v>
      </c>
      <c r="D40" s="87">
        <f t="shared" si="0"/>
        <v>15131</v>
      </c>
      <c r="E40" s="87">
        <f t="shared" si="1"/>
        <v>1663</v>
      </c>
      <c r="F40" s="87">
        <v>0</v>
      </c>
      <c r="G40" s="87">
        <v>0</v>
      </c>
      <c r="H40" s="87">
        <v>0</v>
      </c>
      <c r="I40" s="87">
        <v>1386</v>
      </c>
      <c r="J40" s="87" t="s">
        <v>302</v>
      </c>
      <c r="K40" s="87">
        <v>277</v>
      </c>
      <c r="L40" s="87">
        <v>13468</v>
      </c>
      <c r="M40" s="87">
        <f t="shared" si="2"/>
        <v>8583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302</v>
      </c>
      <c r="T40" s="87">
        <v>0</v>
      </c>
      <c r="U40" s="87">
        <v>8583</v>
      </c>
      <c r="V40" s="87">
        <f t="shared" si="12"/>
        <v>23714</v>
      </c>
      <c r="W40" s="87">
        <f t="shared" si="13"/>
        <v>1663</v>
      </c>
      <c r="X40" s="87">
        <f t="shared" si="14"/>
        <v>0</v>
      </c>
      <c r="Y40" s="87">
        <f t="shared" si="15"/>
        <v>0</v>
      </c>
      <c r="Z40" s="87">
        <f t="shared" si="16"/>
        <v>0</v>
      </c>
      <c r="AA40" s="87">
        <f t="shared" si="17"/>
        <v>1386</v>
      </c>
      <c r="AB40" s="87" t="s">
        <v>73</v>
      </c>
      <c r="AC40" s="87">
        <f t="shared" si="18"/>
        <v>277</v>
      </c>
      <c r="AD40" s="87">
        <f t="shared" si="19"/>
        <v>22051</v>
      </c>
    </row>
    <row r="41" spans="1:30" ht="13.5">
      <c r="A41" s="17" t="s">
        <v>146</v>
      </c>
      <c r="B41" s="76" t="s">
        <v>210</v>
      </c>
      <c r="C41" s="77" t="s">
        <v>211</v>
      </c>
      <c r="D41" s="87">
        <f t="shared" si="0"/>
        <v>42654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302</v>
      </c>
      <c r="K41" s="87">
        <v>0</v>
      </c>
      <c r="L41" s="87">
        <v>42654</v>
      </c>
      <c r="M41" s="87">
        <f t="shared" si="2"/>
        <v>9202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302</v>
      </c>
      <c r="T41" s="87">
        <v>0</v>
      </c>
      <c r="U41" s="87">
        <v>9202</v>
      </c>
      <c r="V41" s="87">
        <f t="shared" si="12"/>
        <v>51856</v>
      </c>
      <c r="W41" s="87">
        <f t="shared" si="13"/>
        <v>0</v>
      </c>
      <c r="X41" s="87">
        <f t="shared" si="14"/>
        <v>0</v>
      </c>
      <c r="Y41" s="87">
        <f t="shared" si="15"/>
        <v>0</v>
      </c>
      <c r="Z41" s="87">
        <f t="shared" si="16"/>
        <v>0</v>
      </c>
      <c r="AA41" s="87">
        <f t="shared" si="17"/>
        <v>0</v>
      </c>
      <c r="AB41" s="87" t="s">
        <v>73</v>
      </c>
      <c r="AC41" s="87">
        <f t="shared" si="18"/>
        <v>0</v>
      </c>
      <c r="AD41" s="87">
        <f t="shared" si="19"/>
        <v>51856</v>
      </c>
    </row>
    <row r="42" spans="1:30" ht="13.5">
      <c r="A42" s="17" t="s">
        <v>146</v>
      </c>
      <c r="B42" s="76" t="s">
        <v>212</v>
      </c>
      <c r="C42" s="77" t="s">
        <v>213</v>
      </c>
      <c r="D42" s="87">
        <f t="shared" si="0"/>
        <v>49662</v>
      </c>
      <c r="E42" s="87">
        <f t="shared" si="1"/>
        <v>2239</v>
      </c>
      <c r="F42" s="87">
        <v>0</v>
      </c>
      <c r="G42" s="87">
        <v>0</v>
      </c>
      <c r="H42" s="87">
        <v>0</v>
      </c>
      <c r="I42" s="87">
        <v>2239</v>
      </c>
      <c r="J42" s="87" t="s">
        <v>302</v>
      </c>
      <c r="K42" s="87">
        <v>0</v>
      </c>
      <c r="L42" s="87">
        <v>47423</v>
      </c>
      <c r="M42" s="87">
        <f t="shared" si="2"/>
        <v>5616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302</v>
      </c>
      <c r="T42" s="87">
        <v>0</v>
      </c>
      <c r="U42" s="87">
        <v>5616</v>
      </c>
      <c r="V42" s="87">
        <f t="shared" si="12"/>
        <v>55278</v>
      </c>
      <c r="W42" s="87">
        <f t="shared" si="13"/>
        <v>2239</v>
      </c>
      <c r="X42" s="87">
        <f t="shared" si="14"/>
        <v>0</v>
      </c>
      <c r="Y42" s="87">
        <f t="shared" si="15"/>
        <v>0</v>
      </c>
      <c r="Z42" s="87">
        <f t="shared" si="16"/>
        <v>0</v>
      </c>
      <c r="AA42" s="87">
        <f t="shared" si="17"/>
        <v>2239</v>
      </c>
      <c r="AB42" s="87" t="s">
        <v>73</v>
      </c>
      <c r="AC42" s="87">
        <f t="shared" si="18"/>
        <v>0</v>
      </c>
      <c r="AD42" s="87">
        <f t="shared" si="19"/>
        <v>53039</v>
      </c>
    </row>
    <row r="43" spans="1:30" ht="13.5">
      <c r="A43" s="17" t="s">
        <v>146</v>
      </c>
      <c r="B43" s="76" t="s">
        <v>214</v>
      </c>
      <c r="C43" s="77" t="s">
        <v>215</v>
      </c>
      <c r="D43" s="87">
        <f t="shared" si="0"/>
        <v>16323</v>
      </c>
      <c r="E43" s="87">
        <f t="shared" si="1"/>
        <v>183</v>
      </c>
      <c r="F43" s="87">
        <v>0</v>
      </c>
      <c r="G43" s="87">
        <v>0</v>
      </c>
      <c r="H43" s="87">
        <v>0</v>
      </c>
      <c r="I43" s="87">
        <v>183</v>
      </c>
      <c r="J43" s="87" t="s">
        <v>302</v>
      </c>
      <c r="K43" s="87">
        <v>0</v>
      </c>
      <c r="L43" s="87">
        <v>16140</v>
      </c>
      <c r="M43" s="87">
        <f t="shared" si="2"/>
        <v>4584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302</v>
      </c>
      <c r="T43" s="87">
        <v>0</v>
      </c>
      <c r="U43" s="87">
        <v>4584</v>
      </c>
      <c r="V43" s="87">
        <f t="shared" si="12"/>
        <v>20907</v>
      </c>
      <c r="W43" s="87">
        <f t="shared" si="13"/>
        <v>183</v>
      </c>
      <c r="X43" s="87">
        <f t="shared" si="14"/>
        <v>0</v>
      </c>
      <c r="Y43" s="87">
        <f t="shared" si="15"/>
        <v>0</v>
      </c>
      <c r="Z43" s="87">
        <f t="shared" si="16"/>
        <v>0</v>
      </c>
      <c r="AA43" s="87">
        <f t="shared" si="17"/>
        <v>183</v>
      </c>
      <c r="AB43" s="87" t="s">
        <v>73</v>
      </c>
      <c r="AC43" s="87">
        <f t="shared" si="18"/>
        <v>0</v>
      </c>
      <c r="AD43" s="87">
        <f t="shared" si="19"/>
        <v>20724</v>
      </c>
    </row>
    <row r="44" spans="1:30" ht="13.5">
      <c r="A44" s="17" t="s">
        <v>146</v>
      </c>
      <c r="B44" s="76" t="s">
        <v>216</v>
      </c>
      <c r="C44" s="77" t="s">
        <v>217</v>
      </c>
      <c r="D44" s="87">
        <f t="shared" si="0"/>
        <v>205917</v>
      </c>
      <c r="E44" s="87">
        <f t="shared" si="1"/>
        <v>9626</v>
      </c>
      <c r="F44" s="87">
        <v>0</v>
      </c>
      <c r="G44" s="87">
        <v>0</v>
      </c>
      <c r="H44" s="87">
        <v>0</v>
      </c>
      <c r="I44" s="87">
        <v>9626</v>
      </c>
      <c r="J44" s="87" t="s">
        <v>302</v>
      </c>
      <c r="K44" s="87">
        <v>0</v>
      </c>
      <c r="L44" s="87">
        <v>196291</v>
      </c>
      <c r="M44" s="87">
        <f t="shared" si="2"/>
        <v>35849</v>
      </c>
      <c r="N44" s="87">
        <f t="shared" si="3"/>
        <v>7234</v>
      </c>
      <c r="O44" s="87">
        <v>0</v>
      </c>
      <c r="P44" s="87">
        <v>0</v>
      </c>
      <c r="Q44" s="87">
        <v>0</v>
      </c>
      <c r="R44" s="87">
        <v>7234</v>
      </c>
      <c r="S44" s="87" t="s">
        <v>302</v>
      </c>
      <c r="T44" s="87">
        <v>0</v>
      </c>
      <c r="U44" s="87">
        <v>28615</v>
      </c>
      <c r="V44" s="87">
        <f t="shared" si="12"/>
        <v>241766</v>
      </c>
      <c r="W44" s="87">
        <f t="shared" si="13"/>
        <v>16860</v>
      </c>
      <c r="X44" s="87">
        <f t="shared" si="14"/>
        <v>0</v>
      </c>
      <c r="Y44" s="87">
        <f t="shared" si="15"/>
        <v>0</v>
      </c>
      <c r="Z44" s="87">
        <f t="shared" si="16"/>
        <v>0</v>
      </c>
      <c r="AA44" s="87">
        <f t="shared" si="17"/>
        <v>16860</v>
      </c>
      <c r="AB44" s="87" t="s">
        <v>73</v>
      </c>
      <c r="AC44" s="87">
        <f t="shared" si="18"/>
        <v>0</v>
      </c>
      <c r="AD44" s="87">
        <f t="shared" si="19"/>
        <v>224906</v>
      </c>
    </row>
    <row r="45" spans="1:30" ht="13.5">
      <c r="A45" s="17" t="s">
        <v>146</v>
      </c>
      <c r="B45" s="76" t="s">
        <v>218</v>
      </c>
      <c r="C45" s="77" t="s">
        <v>219</v>
      </c>
      <c r="D45" s="87">
        <f t="shared" si="0"/>
        <v>105285</v>
      </c>
      <c r="E45" s="87">
        <f t="shared" si="1"/>
        <v>7932</v>
      </c>
      <c r="F45" s="87">
        <v>0</v>
      </c>
      <c r="G45" s="87">
        <v>0</v>
      </c>
      <c r="H45" s="87">
        <v>0</v>
      </c>
      <c r="I45" s="87">
        <v>7354</v>
      </c>
      <c r="J45" s="87" t="s">
        <v>302</v>
      </c>
      <c r="K45" s="87">
        <v>578</v>
      </c>
      <c r="L45" s="87">
        <v>97353</v>
      </c>
      <c r="M45" s="87">
        <f t="shared" si="2"/>
        <v>27258</v>
      </c>
      <c r="N45" s="87">
        <f t="shared" si="3"/>
        <v>6882</v>
      </c>
      <c r="O45" s="87">
        <v>0</v>
      </c>
      <c r="P45" s="87">
        <v>0</v>
      </c>
      <c r="Q45" s="87">
        <v>0</v>
      </c>
      <c r="R45" s="87">
        <v>6882</v>
      </c>
      <c r="S45" s="87" t="s">
        <v>302</v>
      </c>
      <c r="T45" s="87">
        <v>0</v>
      </c>
      <c r="U45" s="87">
        <v>20376</v>
      </c>
      <c r="V45" s="87">
        <f t="shared" si="12"/>
        <v>132543</v>
      </c>
      <c r="W45" s="87">
        <f t="shared" si="13"/>
        <v>14814</v>
      </c>
      <c r="X45" s="87">
        <f t="shared" si="14"/>
        <v>0</v>
      </c>
      <c r="Y45" s="87">
        <f t="shared" si="15"/>
        <v>0</v>
      </c>
      <c r="Z45" s="87">
        <f t="shared" si="16"/>
        <v>0</v>
      </c>
      <c r="AA45" s="87">
        <f t="shared" si="17"/>
        <v>14236</v>
      </c>
      <c r="AB45" s="87" t="s">
        <v>73</v>
      </c>
      <c r="AC45" s="87">
        <f t="shared" si="18"/>
        <v>578</v>
      </c>
      <c r="AD45" s="87">
        <f t="shared" si="19"/>
        <v>117729</v>
      </c>
    </row>
    <row r="46" spans="1:30" ht="13.5">
      <c r="A46" s="17" t="s">
        <v>146</v>
      </c>
      <c r="B46" s="76" t="s">
        <v>220</v>
      </c>
      <c r="C46" s="77" t="s">
        <v>221</v>
      </c>
      <c r="D46" s="87">
        <f t="shared" si="0"/>
        <v>328015</v>
      </c>
      <c r="E46" s="87">
        <f t="shared" si="1"/>
        <v>40642</v>
      </c>
      <c r="F46" s="87">
        <v>0</v>
      </c>
      <c r="G46" s="87">
        <v>0</v>
      </c>
      <c r="H46" s="87">
        <v>0</v>
      </c>
      <c r="I46" s="87">
        <v>40632</v>
      </c>
      <c r="J46" s="87" t="s">
        <v>302</v>
      </c>
      <c r="K46" s="87">
        <v>10</v>
      </c>
      <c r="L46" s="87">
        <v>287373</v>
      </c>
      <c r="M46" s="87">
        <f t="shared" si="2"/>
        <v>69453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302</v>
      </c>
      <c r="T46" s="87">
        <v>0</v>
      </c>
      <c r="U46" s="87">
        <v>69453</v>
      </c>
      <c r="V46" s="87">
        <f t="shared" si="12"/>
        <v>397468</v>
      </c>
      <c r="W46" s="87">
        <f t="shared" si="13"/>
        <v>40642</v>
      </c>
      <c r="X46" s="87">
        <f t="shared" si="14"/>
        <v>0</v>
      </c>
      <c r="Y46" s="87">
        <f t="shared" si="15"/>
        <v>0</v>
      </c>
      <c r="Z46" s="87">
        <f t="shared" si="16"/>
        <v>0</v>
      </c>
      <c r="AA46" s="87">
        <f t="shared" si="17"/>
        <v>40632</v>
      </c>
      <c r="AB46" s="87" t="s">
        <v>73</v>
      </c>
      <c r="AC46" s="87">
        <f t="shared" si="18"/>
        <v>10</v>
      </c>
      <c r="AD46" s="87">
        <f t="shared" si="19"/>
        <v>356826</v>
      </c>
    </row>
    <row r="47" spans="1:30" ht="13.5">
      <c r="A47" s="17" t="s">
        <v>146</v>
      </c>
      <c r="B47" s="76" t="s">
        <v>222</v>
      </c>
      <c r="C47" s="77" t="s">
        <v>223</v>
      </c>
      <c r="D47" s="87">
        <f t="shared" si="0"/>
        <v>166045</v>
      </c>
      <c r="E47" s="87">
        <f t="shared" si="1"/>
        <v>12154</v>
      </c>
      <c r="F47" s="87">
        <v>0</v>
      </c>
      <c r="G47" s="87">
        <v>0</v>
      </c>
      <c r="H47" s="87">
        <v>0</v>
      </c>
      <c r="I47" s="87">
        <v>11989</v>
      </c>
      <c r="J47" s="87" t="s">
        <v>302</v>
      </c>
      <c r="K47" s="87">
        <v>165</v>
      </c>
      <c r="L47" s="87">
        <v>153891</v>
      </c>
      <c r="M47" s="87">
        <f t="shared" si="2"/>
        <v>28691</v>
      </c>
      <c r="N47" s="87">
        <f t="shared" si="3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302</v>
      </c>
      <c r="T47" s="87">
        <v>0</v>
      </c>
      <c r="U47" s="87">
        <v>28691</v>
      </c>
      <c r="V47" s="87">
        <f t="shared" si="12"/>
        <v>194736</v>
      </c>
      <c r="W47" s="87">
        <f t="shared" si="13"/>
        <v>12154</v>
      </c>
      <c r="X47" s="87">
        <f t="shared" si="14"/>
        <v>0</v>
      </c>
      <c r="Y47" s="87">
        <f t="shared" si="15"/>
        <v>0</v>
      </c>
      <c r="Z47" s="87">
        <f t="shared" si="16"/>
        <v>0</v>
      </c>
      <c r="AA47" s="87">
        <f t="shared" si="17"/>
        <v>11989</v>
      </c>
      <c r="AB47" s="87" t="s">
        <v>73</v>
      </c>
      <c r="AC47" s="87">
        <f t="shared" si="18"/>
        <v>165</v>
      </c>
      <c r="AD47" s="87">
        <f t="shared" si="19"/>
        <v>182582</v>
      </c>
    </row>
    <row r="48" spans="1:30" ht="13.5">
      <c r="A48" s="17" t="s">
        <v>146</v>
      </c>
      <c r="B48" s="76" t="s">
        <v>224</v>
      </c>
      <c r="C48" s="77" t="s">
        <v>225</v>
      </c>
      <c r="D48" s="87">
        <f t="shared" si="0"/>
        <v>111480</v>
      </c>
      <c r="E48" s="87">
        <f t="shared" si="1"/>
        <v>17712</v>
      </c>
      <c r="F48" s="87">
        <v>0</v>
      </c>
      <c r="G48" s="87">
        <v>0</v>
      </c>
      <c r="H48" s="87">
        <v>0</v>
      </c>
      <c r="I48" s="87">
        <v>16732</v>
      </c>
      <c r="J48" s="87" t="s">
        <v>302</v>
      </c>
      <c r="K48" s="87">
        <v>980</v>
      </c>
      <c r="L48" s="87">
        <v>93768</v>
      </c>
      <c r="M48" s="87">
        <f t="shared" si="2"/>
        <v>39128</v>
      </c>
      <c r="N48" s="87">
        <f t="shared" si="3"/>
        <v>2748</v>
      </c>
      <c r="O48" s="87">
        <v>1374</v>
      </c>
      <c r="P48" s="87">
        <v>1374</v>
      </c>
      <c r="Q48" s="87">
        <v>0</v>
      </c>
      <c r="R48" s="87">
        <v>0</v>
      </c>
      <c r="S48" s="87" t="s">
        <v>302</v>
      </c>
      <c r="T48" s="87">
        <v>0</v>
      </c>
      <c r="U48" s="87">
        <v>36380</v>
      </c>
      <c r="V48" s="87">
        <f t="shared" si="12"/>
        <v>150608</v>
      </c>
      <c r="W48" s="87">
        <f t="shared" si="13"/>
        <v>20460</v>
      </c>
      <c r="X48" s="87">
        <f t="shared" si="14"/>
        <v>1374</v>
      </c>
      <c r="Y48" s="87">
        <f t="shared" si="15"/>
        <v>1374</v>
      </c>
      <c r="Z48" s="87">
        <f t="shared" si="16"/>
        <v>0</v>
      </c>
      <c r="AA48" s="87">
        <f t="shared" si="17"/>
        <v>16732</v>
      </c>
      <c r="AB48" s="87" t="s">
        <v>73</v>
      </c>
      <c r="AC48" s="87">
        <f t="shared" si="18"/>
        <v>980</v>
      </c>
      <c r="AD48" s="87">
        <f t="shared" si="19"/>
        <v>130148</v>
      </c>
    </row>
    <row r="49" spans="1:30" ht="13.5">
      <c r="A49" s="17" t="s">
        <v>146</v>
      </c>
      <c r="B49" s="76" t="s">
        <v>226</v>
      </c>
      <c r="C49" s="77" t="s">
        <v>227</v>
      </c>
      <c r="D49" s="87">
        <f t="shared" si="0"/>
        <v>103621</v>
      </c>
      <c r="E49" s="87">
        <f t="shared" si="1"/>
        <v>7038</v>
      </c>
      <c r="F49" s="87">
        <v>0</v>
      </c>
      <c r="G49" s="87">
        <v>0</v>
      </c>
      <c r="H49" s="87">
        <v>0</v>
      </c>
      <c r="I49" s="87">
        <v>7037</v>
      </c>
      <c r="J49" s="87" t="s">
        <v>302</v>
      </c>
      <c r="K49" s="87">
        <v>1</v>
      </c>
      <c r="L49" s="87">
        <v>96583</v>
      </c>
      <c r="M49" s="87">
        <f t="shared" si="2"/>
        <v>38515</v>
      </c>
      <c r="N49" s="87">
        <f t="shared" si="3"/>
        <v>7844</v>
      </c>
      <c r="O49" s="87">
        <v>0</v>
      </c>
      <c r="P49" s="87">
        <v>0</v>
      </c>
      <c r="Q49" s="87">
        <v>0</v>
      </c>
      <c r="R49" s="87">
        <v>7844</v>
      </c>
      <c r="S49" s="87" t="s">
        <v>302</v>
      </c>
      <c r="T49" s="87">
        <v>0</v>
      </c>
      <c r="U49" s="87">
        <v>30671</v>
      </c>
      <c r="V49" s="87">
        <f t="shared" si="12"/>
        <v>142136</v>
      </c>
      <c r="W49" s="87">
        <f t="shared" si="13"/>
        <v>14882</v>
      </c>
      <c r="X49" s="87">
        <f t="shared" si="14"/>
        <v>0</v>
      </c>
      <c r="Y49" s="87">
        <f t="shared" si="15"/>
        <v>0</v>
      </c>
      <c r="Z49" s="87">
        <f t="shared" si="16"/>
        <v>0</v>
      </c>
      <c r="AA49" s="87">
        <f t="shared" si="17"/>
        <v>14881</v>
      </c>
      <c r="AB49" s="87" t="s">
        <v>73</v>
      </c>
      <c r="AC49" s="87">
        <f t="shared" si="18"/>
        <v>1</v>
      </c>
      <c r="AD49" s="87">
        <f t="shared" si="19"/>
        <v>127254</v>
      </c>
    </row>
    <row r="50" spans="1:30" ht="13.5">
      <c r="A50" s="17" t="s">
        <v>146</v>
      </c>
      <c r="B50" s="76" t="s">
        <v>228</v>
      </c>
      <c r="C50" s="77" t="s">
        <v>229</v>
      </c>
      <c r="D50" s="87">
        <f t="shared" si="0"/>
        <v>36491</v>
      </c>
      <c r="E50" s="87">
        <f t="shared" si="1"/>
        <v>2525</v>
      </c>
      <c r="F50" s="87">
        <v>0</v>
      </c>
      <c r="G50" s="87">
        <v>0</v>
      </c>
      <c r="H50" s="87">
        <v>0</v>
      </c>
      <c r="I50" s="87">
        <v>2450</v>
      </c>
      <c r="J50" s="87" t="s">
        <v>302</v>
      </c>
      <c r="K50" s="87">
        <v>75</v>
      </c>
      <c r="L50" s="87">
        <v>33966</v>
      </c>
      <c r="M50" s="87">
        <f t="shared" si="2"/>
        <v>11672</v>
      </c>
      <c r="N50" s="87">
        <f t="shared" si="3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302</v>
      </c>
      <c r="T50" s="87">
        <v>0</v>
      </c>
      <c r="U50" s="87">
        <v>11672</v>
      </c>
      <c r="V50" s="87">
        <f t="shared" si="12"/>
        <v>48163</v>
      </c>
      <c r="W50" s="87">
        <f t="shared" si="13"/>
        <v>2525</v>
      </c>
      <c r="X50" s="87">
        <f t="shared" si="14"/>
        <v>0</v>
      </c>
      <c r="Y50" s="87">
        <f t="shared" si="15"/>
        <v>0</v>
      </c>
      <c r="Z50" s="87">
        <f t="shared" si="16"/>
        <v>0</v>
      </c>
      <c r="AA50" s="87">
        <f t="shared" si="17"/>
        <v>2450</v>
      </c>
      <c r="AB50" s="87" t="s">
        <v>73</v>
      </c>
      <c r="AC50" s="87">
        <f t="shared" si="18"/>
        <v>75</v>
      </c>
      <c r="AD50" s="87">
        <f t="shared" si="19"/>
        <v>45638</v>
      </c>
    </row>
    <row r="51" spans="1:30" ht="13.5">
      <c r="A51" s="17" t="s">
        <v>146</v>
      </c>
      <c r="B51" s="76" t="s">
        <v>230</v>
      </c>
      <c r="C51" s="77" t="s">
        <v>231</v>
      </c>
      <c r="D51" s="87">
        <f t="shared" si="0"/>
        <v>166564</v>
      </c>
      <c r="E51" s="87">
        <f t="shared" si="1"/>
        <v>32754</v>
      </c>
      <c r="F51" s="87">
        <v>0</v>
      </c>
      <c r="G51" s="87">
        <v>0</v>
      </c>
      <c r="H51" s="87">
        <v>0</v>
      </c>
      <c r="I51" s="87">
        <v>30624</v>
      </c>
      <c r="J51" s="87" t="s">
        <v>302</v>
      </c>
      <c r="K51" s="87">
        <v>2130</v>
      </c>
      <c r="L51" s="87">
        <v>133810</v>
      </c>
      <c r="M51" s="87">
        <f t="shared" si="2"/>
        <v>74179</v>
      </c>
      <c r="N51" s="87">
        <f t="shared" si="3"/>
        <v>21363</v>
      </c>
      <c r="O51" s="87">
        <v>0</v>
      </c>
      <c r="P51" s="87">
        <v>0</v>
      </c>
      <c r="Q51" s="87">
        <v>0</v>
      </c>
      <c r="R51" s="87">
        <v>21342</v>
      </c>
      <c r="S51" s="87" t="s">
        <v>302</v>
      </c>
      <c r="T51" s="87">
        <v>21</v>
      </c>
      <c r="U51" s="87">
        <v>52816</v>
      </c>
      <c r="V51" s="87">
        <f t="shared" si="12"/>
        <v>240743</v>
      </c>
      <c r="W51" s="87">
        <f t="shared" si="13"/>
        <v>54117</v>
      </c>
      <c r="X51" s="87">
        <f t="shared" si="14"/>
        <v>0</v>
      </c>
      <c r="Y51" s="87">
        <f t="shared" si="15"/>
        <v>0</v>
      </c>
      <c r="Z51" s="87">
        <f t="shared" si="16"/>
        <v>0</v>
      </c>
      <c r="AA51" s="87">
        <f t="shared" si="17"/>
        <v>51966</v>
      </c>
      <c r="AB51" s="87" t="s">
        <v>73</v>
      </c>
      <c r="AC51" s="87">
        <f t="shared" si="18"/>
        <v>2151</v>
      </c>
      <c r="AD51" s="87">
        <f t="shared" si="19"/>
        <v>186626</v>
      </c>
    </row>
    <row r="52" spans="1:30" ht="13.5">
      <c r="A52" s="17" t="s">
        <v>146</v>
      </c>
      <c r="B52" s="76" t="s">
        <v>232</v>
      </c>
      <c r="C52" s="77" t="s">
        <v>233</v>
      </c>
      <c r="D52" s="87">
        <f t="shared" si="0"/>
        <v>19696</v>
      </c>
      <c r="E52" s="87">
        <f t="shared" si="1"/>
        <v>3730</v>
      </c>
      <c r="F52" s="87">
        <v>0</v>
      </c>
      <c r="G52" s="87">
        <v>0</v>
      </c>
      <c r="H52" s="87">
        <v>0</v>
      </c>
      <c r="I52" s="87">
        <v>3730</v>
      </c>
      <c r="J52" s="87" t="s">
        <v>302</v>
      </c>
      <c r="K52" s="87">
        <v>0</v>
      </c>
      <c r="L52" s="87">
        <v>15966</v>
      </c>
      <c r="M52" s="87">
        <f t="shared" si="2"/>
        <v>20469</v>
      </c>
      <c r="N52" s="87">
        <f t="shared" si="3"/>
        <v>4416</v>
      </c>
      <c r="O52" s="87">
        <v>0</v>
      </c>
      <c r="P52" s="87">
        <v>0</v>
      </c>
      <c r="Q52" s="87">
        <v>0</v>
      </c>
      <c r="R52" s="87">
        <v>4416</v>
      </c>
      <c r="S52" s="87" t="s">
        <v>302</v>
      </c>
      <c r="T52" s="87">
        <v>0</v>
      </c>
      <c r="U52" s="87">
        <v>16053</v>
      </c>
      <c r="V52" s="87">
        <f t="shared" si="12"/>
        <v>40165</v>
      </c>
      <c r="W52" s="87">
        <f t="shared" si="13"/>
        <v>8146</v>
      </c>
      <c r="X52" s="87">
        <f t="shared" si="14"/>
        <v>0</v>
      </c>
      <c r="Y52" s="87">
        <f t="shared" si="15"/>
        <v>0</v>
      </c>
      <c r="Z52" s="87">
        <f t="shared" si="16"/>
        <v>0</v>
      </c>
      <c r="AA52" s="87">
        <f t="shared" si="17"/>
        <v>8146</v>
      </c>
      <c r="AB52" s="87" t="s">
        <v>73</v>
      </c>
      <c r="AC52" s="87">
        <f t="shared" si="18"/>
        <v>0</v>
      </c>
      <c r="AD52" s="87">
        <f t="shared" si="19"/>
        <v>32019</v>
      </c>
    </row>
    <row r="53" spans="1:30" ht="13.5">
      <c r="A53" s="17" t="s">
        <v>146</v>
      </c>
      <c r="B53" s="76" t="s">
        <v>234</v>
      </c>
      <c r="C53" s="77" t="s">
        <v>130</v>
      </c>
      <c r="D53" s="87">
        <f t="shared" si="0"/>
        <v>73555</v>
      </c>
      <c r="E53" s="87">
        <f t="shared" si="1"/>
        <v>12618</v>
      </c>
      <c r="F53" s="87">
        <v>0</v>
      </c>
      <c r="G53" s="87">
        <v>0</v>
      </c>
      <c r="H53" s="87">
        <v>0</v>
      </c>
      <c r="I53" s="87">
        <v>11888</v>
      </c>
      <c r="J53" s="87" t="s">
        <v>302</v>
      </c>
      <c r="K53" s="87">
        <v>730</v>
      </c>
      <c r="L53" s="87">
        <v>60937</v>
      </c>
      <c r="M53" s="87">
        <f t="shared" si="2"/>
        <v>31068</v>
      </c>
      <c r="N53" s="87">
        <f t="shared" si="3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302</v>
      </c>
      <c r="T53" s="87">
        <v>0</v>
      </c>
      <c r="U53" s="87">
        <v>31068</v>
      </c>
      <c r="V53" s="87">
        <f t="shared" si="12"/>
        <v>104623</v>
      </c>
      <c r="W53" s="87">
        <f t="shared" si="13"/>
        <v>12618</v>
      </c>
      <c r="X53" s="87">
        <f t="shared" si="14"/>
        <v>0</v>
      </c>
      <c r="Y53" s="87">
        <f t="shared" si="15"/>
        <v>0</v>
      </c>
      <c r="Z53" s="87">
        <f t="shared" si="16"/>
        <v>0</v>
      </c>
      <c r="AA53" s="87">
        <f t="shared" si="17"/>
        <v>11888</v>
      </c>
      <c r="AB53" s="87" t="s">
        <v>73</v>
      </c>
      <c r="AC53" s="87">
        <f t="shared" si="18"/>
        <v>730</v>
      </c>
      <c r="AD53" s="87">
        <f t="shared" si="19"/>
        <v>92005</v>
      </c>
    </row>
    <row r="54" spans="1:30" ht="13.5">
      <c r="A54" s="17" t="s">
        <v>146</v>
      </c>
      <c r="B54" s="76" t="s">
        <v>235</v>
      </c>
      <c r="C54" s="77" t="s">
        <v>236</v>
      </c>
      <c r="D54" s="87">
        <f t="shared" si="0"/>
        <v>26544</v>
      </c>
      <c r="E54" s="87">
        <f t="shared" si="1"/>
        <v>6373</v>
      </c>
      <c r="F54" s="87">
        <v>0</v>
      </c>
      <c r="G54" s="87">
        <v>4500</v>
      </c>
      <c r="H54" s="87">
        <v>0</v>
      </c>
      <c r="I54" s="87">
        <v>3</v>
      </c>
      <c r="J54" s="87" t="s">
        <v>302</v>
      </c>
      <c r="K54" s="87">
        <v>1870</v>
      </c>
      <c r="L54" s="87">
        <v>20171</v>
      </c>
      <c r="M54" s="87">
        <f t="shared" si="2"/>
        <v>13284</v>
      </c>
      <c r="N54" s="87">
        <f t="shared" si="3"/>
        <v>12</v>
      </c>
      <c r="O54" s="87">
        <v>0</v>
      </c>
      <c r="P54" s="87">
        <v>0</v>
      </c>
      <c r="Q54" s="87">
        <v>0</v>
      </c>
      <c r="R54" s="87">
        <v>12</v>
      </c>
      <c r="S54" s="87" t="s">
        <v>302</v>
      </c>
      <c r="T54" s="87">
        <v>0</v>
      </c>
      <c r="U54" s="87">
        <v>13272</v>
      </c>
      <c r="V54" s="87">
        <f t="shared" si="12"/>
        <v>39828</v>
      </c>
      <c r="W54" s="87">
        <f t="shared" si="13"/>
        <v>6385</v>
      </c>
      <c r="X54" s="87">
        <f t="shared" si="14"/>
        <v>0</v>
      </c>
      <c r="Y54" s="87">
        <f t="shared" si="15"/>
        <v>4500</v>
      </c>
      <c r="Z54" s="87">
        <f t="shared" si="16"/>
        <v>0</v>
      </c>
      <c r="AA54" s="87">
        <f t="shared" si="17"/>
        <v>15</v>
      </c>
      <c r="AB54" s="87" t="s">
        <v>73</v>
      </c>
      <c r="AC54" s="87">
        <f t="shared" si="18"/>
        <v>1870</v>
      </c>
      <c r="AD54" s="87">
        <f t="shared" si="19"/>
        <v>33443</v>
      </c>
    </row>
    <row r="55" spans="1:30" ht="13.5">
      <c r="A55" s="17" t="s">
        <v>146</v>
      </c>
      <c r="B55" s="76" t="s">
        <v>237</v>
      </c>
      <c r="C55" s="77" t="s">
        <v>238</v>
      </c>
      <c r="D55" s="87">
        <f t="shared" si="0"/>
        <v>35083</v>
      </c>
      <c r="E55" s="87">
        <f t="shared" si="1"/>
        <v>1897</v>
      </c>
      <c r="F55" s="87">
        <v>0</v>
      </c>
      <c r="G55" s="87">
        <v>0</v>
      </c>
      <c r="H55" s="87">
        <v>0</v>
      </c>
      <c r="I55" s="87">
        <v>0</v>
      </c>
      <c r="J55" s="87" t="s">
        <v>302</v>
      </c>
      <c r="K55" s="87">
        <v>1897</v>
      </c>
      <c r="L55" s="87">
        <v>33186</v>
      </c>
      <c r="M55" s="87">
        <f t="shared" si="2"/>
        <v>72623</v>
      </c>
      <c r="N55" s="87">
        <f t="shared" si="3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302</v>
      </c>
      <c r="T55" s="87">
        <v>0</v>
      </c>
      <c r="U55" s="87">
        <v>72623</v>
      </c>
      <c r="V55" s="87">
        <f t="shared" si="12"/>
        <v>107706</v>
      </c>
      <c r="W55" s="87">
        <f t="shared" si="13"/>
        <v>1897</v>
      </c>
      <c r="X55" s="87">
        <f t="shared" si="14"/>
        <v>0</v>
      </c>
      <c r="Y55" s="87">
        <f t="shared" si="15"/>
        <v>0</v>
      </c>
      <c r="Z55" s="87">
        <f t="shared" si="16"/>
        <v>0</v>
      </c>
      <c r="AA55" s="87">
        <f t="shared" si="17"/>
        <v>0</v>
      </c>
      <c r="AB55" s="87" t="s">
        <v>73</v>
      </c>
      <c r="AC55" s="87">
        <f t="shared" si="18"/>
        <v>1897</v>
      </c>
      <c r="AD55" s="87">
        <f t="shared" si="19"/>
        <v>105809</v>
      </c>
    </row>
    <row r="56" spans="1:30" ht="13.5">
      <c r="A56" s="17" t="s">
        <v>146</v>
      </c>
      <c r="B56" s="76" t="s">
        <v>239</v>
      </c>
      <c r="C56" s="77" t="s">
        <v>240</v>
      </c>
      <c r="D56" s="87">
        <f t="shared" si="0"/>
        <v>43275</v>
      </c>
      <c r="E56" s="87">
        <f t="shared" si="1"/>
        <v>1682</v>
      </c>
      <c r="F56" s="87">
        <v>0</v>
      </c>
      <c r="G56" s="87">
        <v>0</v>
      </c>
      <c r="H56" s="87">
        <v>0</v>
      </c>
      <c r="I56" s="87">
        <v>6</v>
      </c>
      <c r="J56" s="87" t="s">
        <v>302</v>
      </c>
      <c r="K56" s="87">
        <v>1676</v>
      </c>
      <c r="L56" s="87">
        <v>41593</v>
      </c>
      <c r="M56" s="87">
        <f t="shared" si="2"/>
        <v>19758</v>
      </c>
      <c r="N56" s="87">
        <f t="shared" si="3"/>
        <v>6</v>
      </c>
      <c r="O56" s="87">
        <v>0</v>
      </c>
      <c r="P56" s="87">
        <v>0</v>
      </c>
      <c r="Q56" s="87">
        <v>0</v>
      </c>
      <c r="R56" s="87">
        <v>0</v>
      </c>
      <c r="S56" s="87" t="s">
        <v>302</v>
      </c>
      <c r="T56" s="87">
        <v>6</v>
      </c>
      <c r="U56" s="87">
        <v>19752</v>
      </c>
      <c r="V56" s="87">
        <f t="shared" si="12"/>
        <v>63033</v>
      </c>
      <c r="W56" s="87">
        <f t="shared" si="13"/>
        <v>1688</v>
      </c>
      <c r="X56" s="87">
        <f t="shared" si="14"/>
        <v>0</v>
      </c>
      <c r="Y56" s="87">
        <f t="shared" si="15"/>
        <v>0</v>
      </c>
      <c r="Z56" s="87">
        <f t="shared" si="16"/>
        <v>0</v>
      </c>
      <c r="AA56" s="87">
        <f t="shared" si="17"/>
        <v>6</v>
      </c>
      <c r="AB56" s="87" t="s">
        <v>73</v>
      </c>
      <c r="AC56" s="87">
        <f t="shared" si="18"/>
        <v>1682</v>
      </c>
      <c r="AD56" s="87">
        <f t="shared" si="19"/>
        <v>61345</v>
      </c>
    </row>
    <row r="57" spans="1:30" ht="13.5">
      <c r="A57" s="17" t="s">
        <v>146</v>
      </c>
      <c r="B57" s="76" t="s">
        <v>241</v>
      </c>
      <c r="C57" s="77" t="s">
        <v>242</v>
      </c>
      <c r="D57" s="87">
        <f t="shared" si="0"/>
        <v>44220</v>
      </c>
      <c r="E57" s="87">
        <f t="shared" si="1"/>
        <v>3857</v>
      </c>
      <c r="F57" s="87">
        <v>0</v>
      </c>
      <c r="G57" s="87">
        <v>0</v>
      </c>
      <c r="H57" s="87">
        <v>0</v>
      </c>
      <c r="I57" s="87">
        <v>447</v>
      </c>
      <c r="J57" s="87" t="s">
        <v>302</v>
      </c>
      <c r="K57" s="87">
        <v>3410</v>
      </c>
      <c r="L57" s="87">
        <v>40363</v>
      </c>
      <c r="M57" s="87">
        <f t="shared" si="2"/>
        <v>41370</v>
      </c>
      <c r="N57" s="87">
        <f t="shared" si="3"/>
        <v>121</v>
      </c>
      <c r="O57" s="87">
        <v>0</v>
      </c>
      <c r="P57" s="87">
        <v>0</v>
      </c>
      <c r="Q57" s="87">
        <v>0</v>
      </c>
      <c r="R57" s="87">
        <v>0</v>
      </c>
      <c r="S57" s="87" t="s">
        <v>302</v>
      </c>
      <c r="T57" s="87">
        <v>121</v>
      </c>
      <c r="U57" s="87">
        <v>41249</v>
      </c>
      <c r="V57" s="87">
        <f t="shared" si="12"/>
        <v>85590</v>
      </c>
      <c r="W57" s="87">
        <f t="shared" si="13"/>
        <v>3978</v>
      </c>
      <c r="X57" s="87">
        <f t="shared" si="14"/>
        <v>0</v>
      </c>
      <c r="Y57" s="87">
        <f t="shared" si="15"/>
        <v>0</v>
      </c>
      <c r="Z57" s="87">
        <f t="shared" si="16"/>
        <v>0</v>
      </c>
      <c r="AA57" s="87">
        <f t="shared" si="17"/>
        <v>447</v>
      </c>
      <c r="AB57" s="87" t="s">
        <v>73</v>
      </c>
      <c r="AC57" s="87">
        <f t="shared" si="18"/>
        <v>3531</v>
      </c>
      <c r="AD57" s="87">
        <f t="shared" si="19"/>
        <v>81612</v>
      </c>
    </row>
    <row r="58" spans="1:30" ht="13.5">
      <c r="A58" s="17" t="s">
        <v>146</v>
      </c>
      <c r="B58" s="76" t="s">
        <v>243</v>
      </c>
      <c r="C58" s="77" t="s">
        <v>244</v>
      </c>
      <c r="D58" s="87">
        <f t="shared" si="0"/>
        <v>16198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302</v>
      </c>
      <c r="K58" s="87">
        <v>0</v>
      </c>
      <c r="L58" s="87">
        <v>16198</v>
      </c>
      <c r="M58" s="87">
        <f t="shared" si="2"/>
        <v>16517</v>
      </c>
      <c r="N58" s="87">
        <f t="shared" si="3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302</v>
      </c>
      <c r="T58" s="87">
        <v>0</v>
      </c>
      <c r="U58" s="87">
        <v>16517</v>
      </c>
      <c r="V58" s="87">
        <f t="shared" si="12"/>
        <v>32715</v>
      </c>
      <c r="W58" s="87">
        <f t="shared" si="13"/>
        <v>0</v>
      </c>
      <c r="X58" s="87">
        <f t="shared" si="14"/>
        <v>0</v>
      </c>
      <c r="Y58" s="87">
        <f t="shared" si="15"/>
        <v>0</v>
      </c>
      <c r="Z58" s="87">
        <f t="shared" si="16"/>
        <v>0</v>
      </c>
      <c r="AA58" s="87">
        <f t="shared" si="17"/>
        <v>0</v>
      </c>
      <c r="AB58" s="87" t="s">
        <v>73</v>
      </c>
      <c r="AC58" s="87">
        <f t="shared" si="18"/>
        <v>0</v>
      </c>
      <c r="AD58" s="87">
        <f t="shared" si="19"/>
        <v>32715</v>
      </c>
    </row>
    <row r="59" spans="1:30" ht="13.5">
      <c r="A59" s="17" t="s">
        <v>146</v>
      </c>
      <c r="B59" s="76" t="s">
        <v>245</v>
      </c>
      <c r="C59" s="77" t="s">
        <v>133</v>
      </c>
      <c r="D59" s="87">
        <f t="shared" si="0"/>
        <v>109456</v>
      </c>
      <c r="E59" s="87">
        <f t="shared" si="1"/>
        <v>2507</v>
      </c>
      <c r="F59" s="87">
        <v>0</v>
      </c>
      <c r="G59" s="87">
        <v>0</v>
      </c>
      <c r="H59" s="87">
        <v>0</v>
      </c>
      <c r="I59" s="87">
        <v>1034</v>
      </c>
      <c r="J59" s="87" t="s">
        <v>302</v>
      </c>
      <c r="K59" s="87">
        <v>1473</v>
      </c>
      <c r="L59" s="87">
        <v>106949</v>
      </c>
      <c r="M59" s="87">
        <f t="shared" si="2"/>
        <v>70873</v>
      </c>
      <c r="N59" s="87">
        <f t="shared" si="3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302</v>
      </c>
      <c r="T59" s="87">
        <v>0</v>
      </c>
      <c r="U59" s="87">
        <v>70873</v>
      </c>
      <c r="V59" s="87">
        <f t="shared" si="12"/>
        <v>180329</v>
      </c>
      <c r="W59" s="87">
        <f t="shared" si="13"/>
        <v>2507</v>
      </c>
      <c r="X59" s="87">
        <f t="shared" si="14"/>
        <v>0</v>
      </c>
      <c r="Y59" s="87">
        <f t="shared" si="15"/>
        <v>0</v>
      </c>
      <c r="Z59" s="87">
        <f t="shared" si="16"/>
        <v>0</v>
      </c>
      <c r="AA59" s="87">
        <f t="shared" si="17"/>
        <v>1034</v>
      </c>
      <c r="AB59" s="87" t="s">
        <v>73</v>
      </c>
      <c r="AC59" s="87">
        <f t="shared" si="18"/>
        <v>1473</v>
      </c>
      <c r="AD59" s="87">
        <f t="shared" si="19"/>
        <v>177822</v>
      </c>
    </row>
    <row r="60" spans="1:30" ht="13.5">
      <c r="A60" s="17" t="s">
        <v>146</v>
      </c>
      <c r="B60" s="76" t="s">
        <v>246</v>
      </c>
      <c r="C60" s="77" t="s">
        <v>144</v>
      </c>
      <c r="D60" s="87">
        <f t="shared" si="0"/>
        <v>61842</v>
      </c>
      <c r="E60" s="87">
        <f t="shared" si="1"/>
        <v>17264</v>
      </c>
      <c r="F60" s="87">
        <v>0</v>
      </c>
      <c r="G60" s="87">
        <v>0</v>
      </c>
      <c r="H60" s="87">
        <v>9600</v>
      </c>
      <c r="I60" s="87">
        <v>7664</v>
      </c>
      <c r="J60" s="87" t="s">
        <v>302</v>
      </c>
      <c r="K60" s="87">
        <v>0</v>
      </c>
      <c r="L60" s="87">
        <v>44578</v>
      </c>
      <c r="M60" s="87">
        <f t="shared" si="2"/>
        <v>16395</v>
      </c>
      <c r="N60" s="87">
        <f t="shared" si="3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302</v>
      </c>
      <c r="T60" s="87">
        <v>0</v>
      </c>
      <c r="U60" s="87">
        <v>16395</v>
      </c>
      <c r="V60" s="87">
        <f t="shared" si="12"/>
        <v>78237</v>
      </c>
      <c r="W60" s="87">
        <f t="shared" si="13"/>
        <v>17264</v>
      </c>
      <c r="X60" s="87">
        <f t="shared" si="14"/>
        <v>0</v>
      </c>
      <c r="Y60" s="87">
        <f t="shared" si="15"/>
        <v>0</v>
      </c>
      <c r="Z60" s="87">
        <f t="shared" si="16"/>
        <v>9600</v>
      </c>
      <c r="AA60" s="87">
        <f t="shared" si="17"/>
        <v>7664</v>
      </c>
      <c r="AB60" s="87" t="s">
        <v>73</v>
      </c>
      <c r="AC60" s="87">
        <f t="shared" si="18"/>
        <v>0</v>
      </c>
      <c r="AD60" s="87">
        <f t="shared" si="19"/>
        <v>60973</v>
      </c>
    </row>
    <row r="61" spans="1:30" ht="13.5">
      <c r="A61" s="17" t="s">
        <v>146</v>
      </c>
      <c r="B61" s="76" t="s">
        <v>247</v>
      </c>
      <c r="C61" s="77" t="s">
        <v>248</v>
      </c>
      <c r="D61" s="87">
        <f t="shared" si="0"/>
        <v>99484</v>
      </c>
      <c r="E61" s="87">
        <f t="shared" si="1"/>
        <v>28724</v>
      </c>
      <c r="F61" s="87">
        <v>0</v>
      </c>
      <c r="G61" s="87">
        <v>0</v>
      </c>
      <c r="H61" s="87">
        <v>0</v>
      </c>
      <c r="I61" s="87">
        <v>28670</v>
      </c>
      <c r="J61" s="87" t="s">
        <v>302</v>
      </c>
      <c r="K61" s="87">
        <v>54</v>
      </c>
      <c r="L61" s="87">
        <v>70760</v>
      </c>
      <c r="M61" s="87">
        <f t="shared" si="2"/>
        <v>36128</v>
      </c>
      <c r="N61" s="87">
        <f t="shared" si="3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302</v>
      </c>
      <c r="T61" s="87">
        <v>0</v>
      </c>
      <c r="U61" s="87">
        <v>36128</v>
      </c>
      <c r="V61" s="87">
        <f t="shared" si="12"/>
        <v>135612</v>
      </c>
      <c r="W61" s="87">
        <f t="shared" si="13"/>
        <v>28724</v>
      </c>
      <c r="X61" s="87">
        <f t="shared" si="14"/>
        <v>0</v>
      </c>
      <c r="Y61" s="87">
        <f t="shared" si="15"/>
        <v>0</v>
      </c>
      <c r="Z61" s="87">
        <f t="shared" si="16"/>
        <v>0</v>
      </c>
      <c r="AA61" s="87">
        <f t="shared" si="17"/>
        <v>28670</v>
      </c>
      <c r="AB61" s="87" t="s">
        <v>73</v>
      </c>
      <c r="AC61" s="87">
        <f t="shared" si="18"/>
        <v>54</v>
      </c>
      <c r="AD61" s="87">
        <f t="shared" si="19"/>
        <v>106888</v>
      </c>
    </row>
    <row r="62" spans="1:30" ht="13.5">
      <c r="A62" s="17" t="s">
        <v>146</v>
      </c>
      <c r="B62" s="76" t="s">
        <v>249</v>
      </c>
      <c r="C62" s="77" t="s">
        <v>250</v>
      </c>
      <c r="D62" s="87">
        <f aca="true" t="shared" si="20" ref="D62:D124">E62+L62</f>
        <v>53267</v>
      </c>
      <c r="E62" s="87">
        <f aca="true" t="shared" si="21" ref="E62:E124">F62+G62+H62+I62+K62</f>
        <v>14284</v>
      </c>
      <c r="F62" s="87">
        <v>0</v>
      </c>
      <c r="G62" s="87">
        <v>0</v>
      </c>
      <c r="H62" s="87">
        <v>0</v>
      </c>
      <c r="I62" s="87">
        <v>14284</v>
      </c>
      <c r="J62" s="87" t="s">
        <v>302</v>
      </c>
      <c r="K62" s="87">
        <v>0</v>
      </c>
      <c r="L62" s="87">
        <v>38983</v>
      </c>
      <c r="M62" s="87">
        <f aca="true" t="shared" si="22" ref="M62:M124">N62+U62</f>
        <v>10170</v>
      </c>
      <c r="N62" s="87">
        <f aca="true" t="shared" si="23" ref="N62:N124">O62+P62+Q62+R62+T62</f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302</v>
      </c>
      <c r="T62" s="87">
        <v>0</v>
      </c>
      <c r="U62" s="87">
        <v>10170</v>
      </c>
      <c r="V62" s="87">
        <f t="shared" si="12"/>
        <v>63437</v>
      </c>
      <c r="W62" s="87">
        <f t="shared" si="13"/>
        <v>14284</v>
      </c>
      <c r="X62" s="87">
        <f t="shared" si="14"/>
        <v>0</v>
      </c>
      <c r="Y62" s="87">
        <f t="shared" si="15"/>
        <v>0</v>
      </c>
      <c r="Z62" s="87">
        <f t="shared" si="16"/>
        <v>0</v>
      </c>
      <c r="AA62" s="87">
        <f t="shared" si="17"/>
        <v>14284</v>
      </c>
      <c r="AB62" s="87" t="s">
        <v>73</v>
      </c>
      <c r="AC62" s="87">
        <f t="shared" si="18"/>
        <v>0</v>
      </c>
      <c r="AD62" s="87">
        <f t="shared" si="19"/>
        <v>49153</v>
      </c>
    </row>
    <row r="63" spans="1:30" ht="13.5">
      <c r="A63" s="17" t="s">
        <v>146</v>
      </c>
      <c r="B63" s="76" t="s">
        <v>251</v>
      </c>
      <c r="C63" s="77" t="s">
        <v>252</v>
      </c>
      <c r="D63" s="87">
        <f t="shared" si="20"/>
        <v>29493</v>
      </c>
      <c r="E63" s="87">
        <f t="shared" si="21"/>
        <v>4503</v>
      </c>
      <c r="F63" s="87">
        <v>0</v>
      </c>
      <c r="G63" s="87">
        <v>0</v>
      </c>
      <c r="H63" s="87">
        <v>0</v>
      </c>
      <c r="I63" s="87">
        <v>0</v>
      </c>
      <c r="J63" s="87" t="s">
        <v>302</v>
      </c>
      <c r="K63" s="87">
        <v>4503</v>
      </c>
      <c r="L63" s="87">
        <v>24990</v>
      </c>
      <c r="M63" s="87">
        <f t="shared" si="22"/>
        <v>15028</v>
      </c>
      <c r="N63" s="87">
        <f t="shared" si="23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302</v>
      </c>
      <c r="T63" s="87">
        <v>0</v>
      </c>
      <c r="U63" s="87">
        <v>15028</v>
      </c>
      <c r="V63" s="87">
        <f t="shared" si="12"/>
        <v>44521</v>
      </c>
      <c r="W63" s="87">
        <f t="shared" si="13"/>
        <v>4503</v>
      </c>
      <c r="X63" s="87">
        <f t="shared" si="14"/>
        <v>0</v>
      </c>
      <c r="Y63" s="87">
        <f t="shared" si="15"/>
        <v>0</v>
      </c>
      <c r="Z63" s="87">
        <f t="shared" si="16"/>
        <v>0</v>
      </c>
      <c r="AA63" s="87">
        <f t="shared" si="17"/>
        <v>0</v>
      </c>
      <c r="AB63" s="87" t="s">
        <v>73</v>
      </c>
      <c r="AC63" s="87">
        <f t="shared" si="18"/>
        <v>4503</v>
      </c>
      <c r="AD63" s="87">
        <f t="shared" si="19"/>
        <v>40018</v>
      </c>
    </row>
    <row r="64" spans="1:30" ht="13.5">
      <c r="A64" s="17" t="s">
        <v>146</v>
      </c>
      <c r="B64" s="76" t="s">
        <v>253</v>
      </c>
      <c r="C64" s="77" t="s">
        <v>254</v>
      </c>
      <c r="D64" s="87">
        <f t="shared" si="20"/>
        <v>13657</v>
      </c>
      <c r="E64" s="87">
        <f t="shared" si="21"/>
        <v>0</v>
      </c>
      <c r="F64" s="87">
        <v>0</v>
      </c>
      <c r="G64" s="87">
        <v>0</v>
      </c>
      <c r="H64" s="87">
        <v>0</v>
      </c>
      <c r="I64" s="87">
        <v>0</v>
      </c>
      <c r="J64" s="87" t="s">
        <v>302</v>
      </c>
      <c r="K64" s="87">
        <v>0</v>
      </c>
      <c r="L64" s="87">
        <v>13657</v>
      </c>
      <c r="M64" s="87">
        <f t="shared" si="22"/>
        <v>8198</v>
      </c>
      <c r="N64" s="87">
        <f t="shared" si="23"/>
        <v>0</v>
      </c>
      <c r="O64" s="87">
        <v>0</v>
      </c>
      <c r="P64" s="87">
        <v>0</v>
      </c>
      <c r="Q64" s="87">
        <v>0</v>
      </c>
      <c r="R64" s="87">
        <v>0</v>
      </c>
      <c r="S64" s="87" t="s">
        <v>302</v>
      </c>
      <c r="T64" s="87">
        <v>0</v>
      </c>
      <c r="U64" s="87">
        <v>8198</v>
      </c>
      <c r="V64" s="87">
        <f t="shared" si="12"/>
        <v>21855</v>
      </c>
      <c r="W64" s="87">
        <f t="shared" si="13"/>
        <v>0</v>
      </c>
      <c r="X64" s="87">
        <f t="shared" si="14"/>
        <v>0</v>
      </c>
      <c r="Y64" s="87">
        <f t="shared" si="15"/>
        <v>0</v>
      </c>
      <c r="Z64" s="87">
        <f t="shared" si="16"/>
        <v>0</v>
      </c>
      <c r="AA64" s="87">
        <f t="shared" si="17"/>
        <v>0</v>
      </c>
      <c r="AB64" s="87" t="s">
        <v>73</v>
      </c>
      <c r="AC64" s="87">
        <f t="shared" si="18"/>
        <v>0</v>
      </c>
      <c r="AD64" s="87">
        <f t="shared" si="19"/>
        <v>21855</v>
      </c>
    </row>
    <row r="65" spans="1:30" ht="13.5">
      <c r="A65" s="17" t="s">
        <v>146</v>
      </c>
      <c r="B65" s="76" t="s">
        <v>255</v>
      </c>
      <c r="C65" s="77" t="s">
        <v>256</v>
      </c>
      <c r="D65" s="87">
        <f t="shared" si="20"/>
        <v>15045</v>
      </c>
      <c r="E65" s="87">
        <f t="shared" si="21"/>
        <v>0</v>
      </c>
      <c r="F65" s="87">
        <v>0</v>
      </c>
      <c r="G65" s="87">
        <v>0</v>
      </c>
      <c r="H65" s="87">
        <v>0</v>
      </c>
      <c r="I65" s="87">
        <v>0</v>
      </c>
      <c r="J65" s="87" t="s">
        <v>302</v>
      </c>
      <c r="K65" s="87">
        <v>0</v>
      </c>
      <c r="L65" s="87">
        <v>15045</v>
      </c>
      <c r="M65" s="87">
        <f t="shared" si="22"/>
        <v>4402</v>
      </c>
      <c r="N65" s="87">
        <f t="shared" si="23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302</v>
      </c>
      <c r="T65" s="87">
        <v>0</v>
      </c>
      <c r="U65" s="87">
        <v>4402</v>
      </c>
      <c r="V65" s="87">
        <f t="shared" si="12"/>
        <v>19447</v>
      </c>
      <c r="W65" s="87">
        <f t="shared" si="13"/>
        <v>0</v>
      </c>
      <c r="X65" s="87">
        <f t="shared" si="14"/>
        <v>0</v>
      </c>
      <c r="Y65" s="87">
        <f t="shared" si="15"/>
        <v>0</v>
      </c>
      <c r="Z65" s="87">
        <f t="shared" si="16"/>
        <v>0</v>
      </c>
      <c r="AA65" s="87">
        <f t="shared" si="17"/>
        <v>0</v>
      </c>
      <c r="AB65" s="87" t="s">
        <v>73</v>
      </c>
      <c r="AC65" s="87">
        <f t="shared" si="18"/>
        <v>0</v>
      </c>
      <c r="AD65" s="87">
        <f t="shared" si="19"/>
        <v>19447</v>
      </c>
    </row>
    <row r="66" spans="1:30" ht="13.5">
      <c r="A66" s="17" t="s">
        <v>146</v>
      </c>
      <c r="B66" s="76" t="s">
        <v>257</v>
      </c>
      <c r="C66" s="77" t="s">
        <v>258</v>
      </c>
      <c r="D66" s="87">
        <f t="shared" si="20"/>
        <v>63830</v>
      </c>
      <c r="E66" s="87">
        <f t="shared" si="21"/>
        <v>9574</v>
      </c>
      <c r="F66" s="87">
        <v>0</v>
      </c>
      <c r="G66" s="87">
        <v>0</v>
      </c>
      <c r="H66" s="87">
        <v>0</v>
      </c>
      <c r="I66" s="87">
        <v>9573</v>
      </c>
      <c r="J66" s="87" t="s">
        <v>302</v>
      </c>
      <c r="K66" s="87">
        <v>1</v>
      </c>
      <c r="L66" s="87">
        <v>54256</v>
      </c>
      <c r="M66" s="87">
        <f t="shared" si="22"/>
        <v>25022</v>
      </c>
      <c r="N66" s="87">
        <f t="shared" si="23"/>
        <v>3932</v>
      </c>
      <c r="O66" s="87">
        <v>0</v>
      </c>
      <c r="P66" s="87">
        <v>0</v>
      </c>
      <c r="Q66" s="87">
        <v>0</v>
      </c>
      <c r="R66" s="87">
        <v>3932</v>
      </c>
      <c r="S66" s="87" t="s">
        <v>302</v>
      </c>
      <c r="T66" s="87">
        <v>0</v>
      </c>
      <c r="U66" s="87">
        <v>21090</v>
      </c>
      <c r="V66" s="87">
        <f t="shared" si="12"/>
        <v>88852</v>
      </c>
      <c r="W66" s="87">
        <f t="shared" si="13"/>
        <v>13506</v>
      </c>
      <c r="X66" s="87">
        <f t="shared" si="14"/>
        <v>0</v>
      </c>
      <c r="Y66" s="87">
        <f t="shared" si="15"/>
        <v>0</v>
      </c>
      <c r="Z66" s="87">
        <f t="shared" si="16"/>
        <v>0</v>
      </c>
      <c r="AA66" s="87">
        <f t="shared" si="17"/>
        <v>13505</v>
      </c>
      <c r="AB66" s="87" t="s">
        <v>73</v>
      </c>
      <c r="AC66" s="87">
        <f t="shared" si="18"/>
        <v>1</v>
      </c>
      <c r="AD66" s="87">
        <f t="shared" si="19"/>
        <v>75346</v>
      </c>
    </row>
    <row r="67" spans="1:30" ht="13.5">
      <c r="A67" s="17" t="s">
        <v>146</v>
      </c>
      <c r="B67" s="76" t="s">
        <v>259</v>
      </c>
      <c r="C67" s="77" t="s">
        <v>260</v>
      </c>
      <c r="D67" s="87">
        <f t="shared" si="20"/>
        <v>54273</v>
      </c>
      <c r="E67" s="87">
        <f t="shared" si="21"/>
        <v>7338</v>
      </c>
      <c r="F67" s="87">
        <v>0</v>
      </c>
      <c r="G67" s="87">
        <v>0</v>
      </c>
      <c r="H67" s="87">
        <v>0</v>
      </c>
      <c r="I67" s="87">
        <v>7337</v>
      </c>
      <c r="J67" s="87" t="s">
        <v>302</v>
      </c>
      <c r="K67" s="87">
        <v>1</v>
      </c>
      <c r="L67" s="87">
        <v>46935</v>
      </c>
      <c r="M67" s="87">
        <f t="shared" si="22"/>
        <v>25340</v>
      </c>
      <c r="N67" s="87">
        <f t="shared" si="23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302</v>
      </c>
      <c r="T67" s="87">
        <v>0</v>
      </c>
      <c r="U67" s="87">
        <v>25340</v>
      </c>
      <c r="V67" s="87">
        <f t="shared" si="12"/>
        <v>79613</v>
      </c>
      <c r="W67" s="87">
        <f t="shared" si="13"/>
        <v>7338</v>
      </c>
      <c r="X67" s="87">
        <f t="shared" si="14"/>
        <v>0</v>
      </c>
      <c r="Y67" s="87">
        <f t="shared" si="15"/>
        <v>0</v>
      </c>
      <c r="Z67" s="87">
        <f t="shared" si="16"/>
        <v>0</v>
      </c>
      <c r="AA67" s="87">
        <f t="shared" si="17"/>
        <v>7337</v>
      </c>
      <c r="AB67" s="87" t="s">
        <v>73</v>
      </c>
      <c r="AC67" s="87">
        <f t="shared" si="18"/>
        <v>1</v>
      </c>
      <c r="AD67" s="87">
        <f t="shared" si="19"/>
        <v>72275</v>
      </c>
    </row>
    <row r="68" spans="1:30" ht="13.5">
      <c r="A68" s="17" t="s">
        <v>146</v>
      </c>
      <c r="B68" s="76" t="s">
        <v>261</v>
      </c>
      <c r="C68" s="77" t="s">
        <v>262</v>
      </c>
      <c r="D68" s="87">
        <f t="shared" si="20"/>
        <v>102217</v>
      </c>
      <c r="E68" s="87">
        <f t="shared" si="21"/>
        <v>16655</v>
      </c>
      <c r="F68" s="87">
        <v>0</v>
      </c>
      <c r="G68" s="87">
        <v>0</v>
      </c>
      <c r="H68" s="87">
        <v>0</v>
      </c>
      <c r="I68" s="87">
        <v>16653</v>
      </c>
      <c r="J68" s="87" t="s">
        <v>302</v>
      </c>
      <c r="K68" s="87">
        <v>2</v>
      </c>
      <c r="L68" s="87">
        <v>85562</v>
      </c>
      <c r="M68" s="87">
        <f t="shared" si="22"/>
        <v>35791</v>
      </c>
      <c r="N68" s="87">
        <f t="shared" si="23"/>
        <v>7</v>
      </c>
      <c r="O68" s="87">
        <v>0</v>
      </c>
      <c r="P68" s="87">
        <v>0</v>
      </c>
      <c r="Q68" s="87">
        <v>0</v>
      </c>
      <c r="R68" s="87">
        <v>0</v>
      </c>
      <c r="S68" s="87" t="s">
        <v>302</v>
      </c>
      <c r="T68" s="87">
        <v>7</v>
      </c>
      <c r="U68" s="87">
        <v>35784</v>
      </c>
      <c r="V68" s="87">
        <f t="shared" si="12"/>
        <v>138008</v>
      </c>
      <c r="W68" s="87">
        <f t="shared" si="13"/>
        <v>16662</v>
      </c>
      <c r="X68" s="87">
        <f t="shared" si="14"/>
        <v>0</v>
      </c>
      <c r="Y68" s="87">
        <f t="shared" si="15"/>
        <v>0</v>
      </c>
      <c r="Z68" s="87">
        <f t="shared" si="16"/>
        <v>0</v>
      </c>
      <c r="AA68" s="87">
        <f t="shared" si="17"/>
        <v>16653</v>
      </c>
      <c r="AB68" s="87" t="s">
        <v>73</v>
      </c>
      <c r="AC68" s="87">
        <f t="shared" si="18"/>
        <v>9</v>
      </c>
      <c r="AD68" s="87">
        <f t="shared" si="19"/>
        <v>121346</v>
      </c>
    </row>
    <row r="69" spans="1:30" ht="13.5">
      <c r="A69" s="17" t="s">
        <v>146</v>
      </c>
      <c r="B69" s="76" t="s">
        <v>263</v>
      </c>
      <c r="C69" s="77" t="s">
        <v>264</v>
      </c>
      <c r="D69" s="87">
        <f t="shared" si="20"/>
        <v>28792</v>
      </c>
      <c r="E69" s="87">
        <f t="shared" si="21"/>
        <v>5624</v>
      </c>
      <c r="F69" s="87">
        <v>0</v>
      </c>
      <c r="G69" s="87">
        <v>0</v>
      </c>
      <c r="H69" s="87">
        <v>0</v>
      </c>
      <c r="I69" s="87">
        <v>5624</v>
      </c>
      <c r="J69" s="87" t="s">
        <v>302</v>
      </c>
      <c r="K69" s="87">
        <v>0</v>
      </c>
      <c r="L69" s="87">
        <v>23168</v>
      </c>
      <c r="M69" s="87">
        <f t="shared" si="22"/>
        <v>21561</v>
      </c>
      <c r="N69" s="87">
        <f t="shared" si="23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302</v>
      </c>
      <c r="T69" s="87">
        <v>0</v>
      </c>
      <c r="U69" s="87">
        <v>21561</v>
      </c>
      <c r="V69" s="87">
        <f t="shared" si="12"/>
        <v>50353</v>
      </c>
      <c r="W69" s="87">
        <f t="shared" si="13"/>
        <v>5624</v>
      </c>
      <c r="X69" s="87">
        <f t="shared" si="14"/>
        <v>0</v>
      </c>
      <c r="Y69" s="87">
        <f t="shared" si="15"/>
        <v>0</v>
      </c>
      <c r="Z69" s="87">
        <f t="shared" si="16"/>
        <v>0</v>
      </c>
      <c r="AA69" s="87">
        <f t="shared" si="17"/>
        <v>5624</v>
      </c>
      <c r="AB69" s="87" t="s">
        <v>73</v>
      </c>
      <c r="AC69" s="87">
        <f t="shared" si="18"/>
        <v>0</v>
      </c>
      <c r="AD69" s="87">
        <f t="shared" si="19"/>
        <v>44729</v>
      </c>
    </row>
    <row r="70" spans="1:30" ht="13.5">
      <c r="A70" s="17" t="s">
        <v>146</v>
      </c>
      <c r="B70" s="76" t="s">
        <v>265</v>
      </c>
      <c r="C70" s="77" t="s">
        <v>266</v>
      </c>
      <c r="D70" s="87">
        <f t="shared" si="20"/>
        <v>127931</v>
      </c>
      <c r="E70" s="87">
        <f t="shared" si="21"/>
        <v>18698</v>
      </c>
      <c r="F70" s="87">
        <v>0</v>
      </c>
      <c r="G70" s="87">
        <v>0</v>
      </c>
      <c r="H70" s="87">
        <v>0</v>
      </c>
      <c r="I70" s="87">
        <v>18675</v>
      </c>
      <c r="J70" s="87" t="s">
        <v>302</v>
      </c>
      <c r="K70" s="87">
        <v>23</v>
      </c>
      <c r="L70" s="87">
        <v>109233</v>
      </c>
      <c r="M70" s="87">
        <f t="shared" si="22"/>
        <v>45737</v>
      </c>
      <c r="N70" s="87">
        <f t="shared" si="23"/>
        <v>0</v>
      </c>
      <c r="O70" s="87">
        <v>0</v>
      </c>
      <c r="P70" s="87">
        <v>0</v>
      </c>
      <c r="Q70" s="87">
        <v>0</v>
      </c>
      <c r="R70" s="87">
        <v>0</v>
      </c>
      <c r="S70" s="87" t="s">
        <v>302</v>
      </c>
      <c r="T70" s="87">
        <v>0</v>
      </c>
      <c r="U70" s="87">
        <v>45737</v>
      </c>
      <c r="V70" s="87">
        <f t="shared" si="12"/>
        <v>173668</v>
      </c>
      <c r="W70" s="87">
        <f t="shared" si="13"/>
        <v>18698</v>
      </c>
      <c r="X70" s="87">
        <f t="shared" si="14"/>
        <v>0</v>
      </c>
      <c r="Y70" s="87">
        <f t="shared" si="15"/>
        <v>0</v>
      </c>
      <c r="Z70" s="87">
        <f t="shared" si="16"/>
        <v>0</v>
      </c>
      <c r="AA70" s="87">
        <f t="shared" si="17"/>
        <v>18675</v>
      </c>
      <c r="AB70" s="87" t="s">
        <v>73</v>
      </c>
      <c r="AC70" s="87">
        <f t="shared" si="18"/>
        <v>23</v>
      </c>
      <c r="AD70" s="87">
        <f t="shared" si="19"/>
        <v>154970</v>
      </c>
    </row>
    <row r="71" spans="1:30" ht="13.5">
      <c r="A71" s="17" t="s">
        <v>146</v>
      </c>
      <c r="B71" s="76" t="s">
        <v>267</v>
      </c>
      <c r="C71" s="77" t="s">
        <v>268</v>
      </c>
      <c r="D71" s="87">
        <f t="shared" si="20"/>
        <v>92751</v>
      </c>
      <c r="E71" s="87">
        <f t="shared" si="21"/>
        <v>20953</v>
      </c>
      <c r="F71" s="87">
        <v>0</v>
      </c>
      <c r="G71" s="87">
        <v>0</v>
      </c>
      <c r="H71" s="87">
        <v>0</v>
      </c>
      <c r="I71" s="87">
        <v>20908</v>
      </c>
      <c r="J71" s="87" t="s">
        <v>302</v>
      </c>
      <c r="K71" s="87">
        <v>45</v>
      </c>
      <c r="L71" s="87">
        <v>71798</v>
      </c>
      <c r="M71" s="87">
        <f t="shared" si="22"/>
        <v>46393</v>
      </c>
      <c r="N71" s="87">
        <f t="shared" si="23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302</v>
      </c>
      <c r="T71" s="87">
        <v>0</v>
      </c>
      <c r="U71" s="87">
        <v>46393</v>
      </c>
      <c r="V71" s="87">
        <f aca="true" t="shared" si="24" ref="V71:V77">D71+M71</f>
        <v>139144</v>
      </c>
      <c r="W71" s="87">
        <f aca="true" t="shared" si="25" ref="W71:W77">E71+N71</f>
        <v>20953</v>
      </c>
      <c r="X71" s="87">
        <f aca="true" t="shared" si="26" ref="X71:X77">F71+O71</f>
        <v>0</v>
      </c>
      <c r="Y71" s="87">
        <f aca="true" t="shared" si="27" ref="Y71:Y77">G71+P71</f>
        <v>0</v>
      </c>
      <c r="Z71" s="87">
        <f aca="true" t="shared" si="28" ref="Z71:Z77">H71+Q71</f>
        <v>0</v>
      </c>
      <c r="AA71" s="87">
        <f aca="true" t="shared" si="29" ref="AA71:AA77">I71+R71</f>
        <v>20908</v>
      </c>
      <c r="AB71" s="87" t="s">
        <v>73</v>
      </c>
      <c r="AC71" s="87">
        <f aca="true" t="shared" si="30" ref="AC71:AC76">K71+T71</f>
        <v>45</v>
      </c>
      <c r="AD71" s="87">
        <f aca="true" t="shared" si="31" ref="AD71:AD76">L71+U71</f>
        <v>118191</v>
      </c>
    </row>
    <row r="72" spans="1:30" ht="13.5">
      <c r="A72" s="17" t="s">
        <v>146</v>
      </c>
      <c r="B72" s="76" t="s">
        <v>269</v>
      </c>
      <c r="C72" s="77" t="s">
        <v>270</v>
      </c>
      <c r="D72" s="87">
        <f t="shared" si="20"/>
        <v>28053</v>
      </c>
      <c r="E72" s="87">
        <f t="shared" si="21"/>
        <v>4207</v>
      </c>
      <c r="F72" s="87">
        <v>0</v>
      </c>
      <c r="G72" s="87">
        <v>0</v>
      </c>
      <c r="H72" s="87">
        <v>0</v>
      </c>
      <c r="I72" s="87">
        <v>4207</v>
      </c>
      <c r="J72" s="87" t="s">
        <v>302</v>
      </c>
      <c r="K72" s="87">
        <v>0</v>
      </c>
      <c r="L72" s="87">
        <v>23846</v>
      </c>
      <c r="M72" s="87">
        <f t="shared" si="22"/>
        <v>11097</v>
      </c>
      <c r="N72" s="87">
        <f t="shared" si="23"/>
        <v>3</v>
      </c>
      <c r="O72" s="87">
        <v>0</v>
      </c>
      <c r="P72" s="87">
        <v>0</v>
      </c>
      <c r="Q72" s="87">
        <v>0</v>
      </c>
      <c r="R72" s="87">
        <v>3</v>
      </c>
      <c r="S72" s="87" t="s">
        <v>302</v>
      </c>
      <c r="T72" s="87">
        <v>0</v>
      </c>
      <c r="U72" s="87">
        <v>11094</v>
      </c>
      <c r="V72" s="87">
        <f t="shared" si="24"/>
        <v>39150</v>
      </c>
      <c r="W72" s="87">
        <f t="shared" si="25"/>
        <v>4210</v>
      </c>
      <c r="X72" s="87">
        <f t="shared" si="26"/>
        <v>0</v>
      </c>
      <c r="Y72" s="87">
        <f t="shared" si="27"/>
        <v>0</v>
      </c>
      <c r="Z72" s="87">
        <f t="shared" si="28"/>
        <v>0</v>
      </c>
      <c r="AA72" s="87">
        <f t="shared" si="29"/>
        <v>4210</v>
      </c>
      <c r="AB72" s="87" t="s">
        <v>73</v>
      </c>
      <c r="AC72" s="87">
        <f t="shared" si="30"/>
        <v>0</v>
      </c>
      <c r="AD72" s="87">
        <f t="shared" si="31"/>
        <v>34940</v>
      </c>
    </row>
    <row r="73" spans="1:30" ht="13.5">
      <c r="A73" s="17" t="s">
        <v>146</v>
      </c>
      <c r="B73" s="76" t="s">
        <v>271</v>
      </c>
      <c r="C73" s="77" t="s">
        <v>272</v>
      </c>
      <c r="D73" s="87">
        <f t="shared" si="20"/>
        <v>203121</v>
      </c>
      <c r="E73" s="87">
        <f t="shared" si="21"/>
        <v>33427</v>
      </c>
      <c r="F73" s="87">
        <v>0</v>
      </c>
      <c r="G73" s="87">
        <v>0</v>
      </c>
      <c r="H73" s="87">
        <v>0</v>
      </c>
      <c r="I73" s="87">
        <v>33427</v>
      </c>
      <c r="J73" s="87" t="s">
        <v>302</v>
      </c>
      <c r="K73" s="87">
        <v>0</v>
      </c>
      <c r="L73" s="87">
        <v>169694</v>
      </c>
      <c r="M73" s="87">
        <f t="shared" si="22"/>
        <v>73630</v>
      </c>
      <c r="N73" s="87">
        <f t="shared" si="23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302</v>
      </c>
      <c r="T73" s="87">
        <v>0</v>
      </c>
      <c r="U73" s="87">
        <v>73630</v>
      </c>
      <c r="V73" s="87">
        <f t="shared" si="24"/>
        <v>276751</v>
      </c>
      <c r="W73" s="87">
        <f t="shared" si="25"/>
        <v>33427</v>
      </c>
      <c r="X73" s="87">
        <f t="shared" si="26"/>
        <v>0</v>
      </c>
      <c r="Y73" s="87">
        <f t="shared" si="27"/>
        <v>0</v>
      </c>
      <c r="Z73" s="87">
        <f t="shared" si="28"/>
        <v>0</v>
      </c>
      <c r="AA73" s="87">
        <f t="shared" si="29"/>
        <v>33427</v>
      </c>
      <c r="AB73" s="87" t="s">
        <v>73</v>
      </c>
      <c r="AC73" s="87">
        <f t="shared" si="30"/>
        <v>0</v>
      </c>
      <c r="AD73" s="87">
        <f t="shared" si="31"/>
        <v>243324</v>
      </c>
    </row>
    <row r="74" spans="1:30" ht="13.5">
      <c r="A74" s="17" t="s">
        <v>146</v>
      </c>
      <c r="B74" s="76" t="s">
        <v>273</v>
      </c>
      <c r="C74" s="77" t="s">
        <v>274</v>
      </c>
      <c r="D74" s="87">
        <f t="shared" si="20"/>
        <v>22977</v>
      </c>
      <c r="E74" s="87">
        <f t="shared" si="21"/>
        <v>2025</v>
      </c>
      <c r="F74" s="87">
        <v>0</v>
      </c>
      <c r="G74" s="87">
        <v>0</v>
      </c>
      <c r="H74" s="87">
        <v>0</v>
      </c>
      <c r="I74" s="87">
        <v>2023</v>
      </c>
      <c r="J74" s="87" t="s">
        <v>302</v>
      </c>
      <c r="K74" s="87">
        <v>2</v>
      </c>
      <c r="L74" s="87">
        <v>20952</v>
      </c>
      <c r="M74" s="87">
        <f t="shared" si="22"/>
        <v>11751</v>
      </c>
      <c r="N74" s="87">
        <f t="shared" si="23"/>
        <v>5</v>
      </c>
      <c r="O74" s="87">
        <v>0</v>
      </c>
      <c r="P74" s="87">
        <v>0</v>
      </c>
      <c r="Q74" s="87">
        <v>0</v>
      </c>
      <c r="R74" s="87">
        <v>0</v>
      </c>
      <c r="S74" s="87" t="s">
        <v>302</v>
      </c>
      <c r="T74" s="87">
        <v>5</v>
      </c>
      <c r="U74" s="87">
        <v>11746</v>
      </c>
      <c r="V74" s="87">
        <f t="shared" si="24"/>
        <v>34728</v>
      </c>
      <c r="W74" s="87">
        <f t="shared" si="25"/>
        <v>2030</v>
      </c>
      <c r="X74" s="87">
        <f t="shared" si="26"/>
        <v>0</v>
      </c>
      <c r="Y74" s="87">
        <f t="shared" si="27"/>
        <v>0</v>
      </c>
      <c r="Z74" s="87">
        <f t="shared" si="28"/>
        <v>0</v>
      </c>
      <c r="AA74" s="87">
        <f t="shared" si="29"/>
        <v>2023</v>
      </c>
      <c r="AB74" s="87" t="s">
        <v>73</v>
      </c>
      <c r="AC74" s="87">
        <f t="shared" si="30"/>
        <v>7</v>
      </c>
      <c r="AD74" s="87">
        <f t="shared" si="31"/>
        <v>32698</v>
      </c>
    </row>
    <row r="75" spans="1:30" ht="13.5">
      <c r="A75" s="17" t="s">
        <v>146</v>
      </c>
      <c r="B75" s="76" t="s">
        <v>275</v>
      </c>
      <c r="C75" s="77" t="s">
        <v>276</v>
      </c>
      <c r="D75" s="87">
        <f t="shared" si="20"/>
        <v>447956</v>
      </c>
      <c r="E75" s="87">
        <f t="shared" si="21"/>
        <v>41730</v>
      </c>
      <c r="F75" s="87">
        <v>0</v>
      </c>
      <c r="G75" s="87">
        <v>11518</v>
      </c>
      <c r="H75" s="87">
        <v>0</v>
      </c>
      <c r="I75" s="87">
        <v>30212</v>
      </c>
      <c r="J75" s="87" t="s">
        <v>302</v>
      </c>
      <c r="K75" s="87">
        <v>0</v>
      </c>
      <c r="L75" s="87">
        <v>406226</v>
      </c>
      <c r="M75" s="87">
        <f t="shared" si="22"/>
        <v>82204</v>
      </c>
      <c r="N75" s="87">
        <f t="shared" si="23"/>
        <v>29277</v>
      </c>
      <c r="O75" s="87">
        <v>3018</v>
      </c>
      <c r="P75" s="87">
        <v>3018</v>
      </c>
      <c r="Q75" s="87">
        <v>0</v>
      </c>
      <c r="R75" s="87">
        <v>23241</v>
      </c>
      <c r="S75" s="87" t="s">
        <v>302</v>
      </c>
      <c r="T75" s="87">
        <v>0</v>
      </c>
      <c r="U75" s="87">
        <v>52927</v>
      </c>
      <c r="V75" s="87">
        <f t="shared" si="24"/>
        <v>530160</v>
      </c>
      <c r="W75" s="87">
        <f t="shared" si="25"/>
        <v>71007</v>
      </c>
      <c r="X75" s="87">
        <f t="shared" si="26"/>
        <v>3018</v>
      </c>
      <c r="Y75" s="87">
        <f t="shared" si="27"/>
        <v>14536</v>
      </c>
      <c r="Z75" s="87">
        <f t="shared" si="28"/>
        <v>0</v>
      </c>
      <c r="AA75" s="87">
        <f t="shared" si="29"/>
        <v>53453</v>
      </c>
      <c r="AB75" s="87" t="s">
        <v>73</v>
      </c>
      <c r="AC75" s="87">
        <f t="shared" si="30"/>
        <v>0</v>
      </c>
      <c r="AD75" s="87">
        <f t="shared" si="31"/>
        <v>459153</v>
      </c>
    </row>
    <row r="76" spans="1:30" ht="13.5">
      <c r="A76" s="17" t="s">
        <v>146</v>
      </c>
      <c r="B76" s="76" t="s">
        <v>277</v>
      </c>
      <c r="C76" s="77" t="s">
        <v>278</v>
      </c>
      <c r="D76" s="87">
        <f t="shared" si="20"/>
        <v>38069</v>
      </c>
      <c r="E76" s="87">
        <f t="shared" si="21"/>
        <v>12630</v>
      </c>
      <c r="F76" s="87">
        <v>0</v>
      </c>
      <c r="G76" s="87">
        <v>0</v>
      </c>
      <c r="H76" s="87">
        <v>0</v>
      </c>
      <c r="I76" s="87">
        <v>12630</v>
      </c>
      <c r="J76" s="87" t="s">
        <v>302</v>
      </c>
      <c r="K76" s="87">
        <v>0</v>
      </c>
      <c r="L76" s="87">
        <v>25439</v>
      </c>
      <c r="M76" s="87">
        <f t="shared" si="22"/>
        <v>24418</v>
      </c>
      <c r="N76" s="87">
        <f t="shared" si="23"/>
        <v>1576</v>
      </c>
      <c r="O76" s="87">
        <v>788</v>
      </c>
      <c r="P76" s="87">
        <v>788</v>
      </c>
      <c r="Q76" s="87">
        <v>0</v>
      </c>
      <c r="R76" s="87">
        <v>0</v>
      </c>
      <c r="S76" s="87" t="s">
        <v>302</v>
      </c>
      <c r="T76" s="87">
        <v>0</v>
      </c>
      <c r="U76" s="87">
        <v>22842</v>
      </c>
      <c r="V76" s="87">
        <f t="shared" si="24"/>
        <v>62487</v>
      </c>
      <c r="W76" s="87">
        <f t="shared" si="25"/>
        <v>14206</v>
      </c>
      <c r="X76" s="87">
        <f t="shared" si="26"/>
        <v>788</v>
      </c>
      <c r="Y76" s="87">
        <f t="shared" si="27"/>
        <v>788</v>
      </c>
      <c r="Z76" s="87">
        <f t="shared" si="28"/>
        <v>0</v>
      </c>
      <c r="AA76" s="87">
        <f t="shared" si="29"/>
        <v>12630</v>
      </c>
      <c r="AB76" s="87" t="s">
        <v>73</v>
      </c>
      <c r="AC76" s="87">
        <f t="shared" si="30"/>
        <v>0</v>
      </c>
      <c r="AD76" s="87">
        <f t="shared" si="31"/>
        <v>48281</v>
      </c>
    </row>
    <row r="77" spans="1:30" ht="13.5">
      <c r="A77" s="17" t="s">
        <v>146</v>
      </c>
      <c r="B77" s="76" t="s">
        <v>279</v>
      </c>
      <c r="C77" s="77" t="s">
        <v>344</v>
      </c>
      <c r="D77" s="87">
        <f t="shared" si="20"/>
        <v>9840</v>
      </c>
      <c r="E77" s="87">
        <f t="shared" si="21"/>
        <v>1376</v>
      </c>
      <c r="F77" s="87">
        <v>0</v>
      </c>
      <c r="G77" s="87">
        <v>0</v>
      </c>
      <c r="H77" s="87">
        <v>0</v>
      </c>
      <c r="I77" s="87">
        <v>1376</v>
      </c>
      <c r="J77" s="87" t="s">
        <v>302</v>
      </c>
      <c r="K77" s="87">
        <v>0</v>
      </c>
      <c r="L77" s="87">
        <v>8464</v>
      </c>
      <c r="M77" s="87">
        <f t="shared" si="22"/>
        <v>2132</v>
      </c>
      <c r="N77" s="87">
        <f t="shared" si="23"/>
        <v>0</v>
      </c>
      <c r="O77" s="87">
        <v>0</v>
      </c>
      <c r="P77" s="87">
        <v>0</v>
      </c>
      <c r="Q77" s="87">
        <v>0</v>
      </c>
      <c r="R77" s="87">
        <v>0</v>
      </c>
      <c r="S77" s="87" t="s">
        <v>302</v>
      </c>
      <c r="T77" s="87">
        <v>0</v>
      </c>
      <c r="U77" s="87">
        <v>2132</v>
      </c>
      <c r="V77" s="87">
        <f t="shared" si="24"/>
        <v>11972</v>
      </c>
      <c r="W77" s="87">
        <f t="shared" si="25"/>
        <v>1376</v>
      </c>
      <c r="X77" s="87">
        <f t="shared" si="26"/>
        <v>0</v>
      </c>
      <c r="Y77" s="87">
        <f t="shared" si="27"/>
        <v>0</v>
      </c>
      <c r="Z77" s="87">
        <f t="shared" si="28"/>
        <v>0</v>
      </c>
      <c r="AA77" s="87">
        <f t="shared" si="29"/>
        <v>1376</v>
      </c>
      <c r="AB77" s="87" t="s">
        <v>73</v>
      </c>
      <c r="AC77" s="87">
        <f aca="true" t="shared" si="32" ref="V77:AD105">K77+T77</f>
        <v>0</v>
      </c>
      <c r="AD77" s="87">
        <f t="shared" si="32"/>
        <v>10596</v>
      </c>
    </row>
    <row r="78" spans="1:30" ht="13.5">
      <c r="A78" s="17" t="s">
        <v>146</v>
      </c>
      <c r="B78" s="76" t="s">
        <v>280</v>
      </c>
      <c r="C78" s="77" t="s">
        <v>281</v>
      </c>
      <c r="D78" s="87">
        <f t="shared" si="20"/>
        <v>19121</v>
      </c>
      <c r="E78" s="87">
        <f t="shared" si="21"/>
        <v>5936</v>
      </c>
      <c r="F78" s="87">
        <v>0</v>
      </c>
      <c r="G78" s="87">
        <v>0</v>
      </c>
      <c r="H78" s="87">
        <v>0</v>
      </c>
      <c r="I78" s="87">
        <v>0</v>
      </c>
      <c r="J78" s="87" t="s">
        <v>302</v>
      </c>
      <c r="K78" s="87">
        <v>5936</v>
      </c>
      <c r="L78" s="87">
        <v>13185</v>
      </c>
      <c r="M78" s="87">
        <f t="shared" si="22"/>
        <v>11337</v>
      </c>
      <c r="N78" s="87">
        <f t="shared" si="23"/>
        <v>0</v>
      </c>
      <c r="O78" s="87">
        <v>0</v>
      </c>
      <c r="P78" s="87">
        <v>0</v>
      </c>
      <c r="Q78" s="87">
        <v>0</v>
      </c>
      <c r="R78" s="87">
        <v>0</v>
      </c>
      <c r="S78" s="87" t="s">
        <v>302</v>
      </c>
      <c r="T78" s="87">
        <v>0</v>
      </c>
      <c r="U78" s="87">
        <v>11337</v>
      </c>
      <c r="V78" s="87">
        <f t="shared" si="32"/>
        <v>30458</v>
      </c>
      <c r="W78" s="87">
        <f t="shared" si="32"/>
        <v>5936</v>
      </c>
      <c r="X78" s="87">
        <f t="shared" si="32"/>
        <v>0</v>
      </c>
      <c r="Y78" s="87">
        <f t="shared" si="32"/>
        <v>0</v>
      </c>
      <c r="Z78" s="87">
        <f t="shared" si="32"/>
        <v>0</v>
      </c>
      <c r="AA78" s="87">
        <f t="shared" si="32"/>
        <v>0</v>
      </c>
      <c r="AB78" s="87" t="s">
        <v>73</v>
      </c>
      <c r="AC78" s="87">
        <f t="shared" si="32"/>
        <v>5936</v>
      </c>
      <c r="AD78" s="87">
        <f t="shared" si="32"/>
        <v>24522</v>
      </c>
    </row>
    <row r="79" spans="1:30" ht="13.5">
      <c r="A79" s="17" t="s">
        <v>146</v>
      </c>
      <c r="B79" s="76" t="s">
        <v>282</v>
      </c>
      <c r="C79" s="77" t="s">
        <v>283</v>
      </c>
      <c r="D79" s="87">
        <f t="shared" si="20"/>
        <v>44289</v>
      </c>
      <c r="E79" s="87">
        <f t="shared" si="21"/>
        <v>14281</v>
      </c>
      <c r="F79" s="87">
        <v>0</v>
      </c>
      <c r="G79" s="87">
        <v>0</v>
      </c>
      <c r="H79" s="87">
        <v>0</v>
      </c>
      <c r="I79" s="87">
        <v>14281</v>
      </c>
      <c r="J79" s="87" t="s">
        <v>302</v>
      </c>
      <c r="K79" s="87">
        <v>0</v>
      </c>
      <c r="L79" s="87">
        <v>30008</v>
      </c>
      <c r="M79" s="87">
        <f t="shared" si="22"/>
        <v>16569</v>
      </c>
      <c r="N79" s="87">
        <f t="shared" si="23"/>
        <v>0</v>
      </c>
      <c r="O79" s="87">
        <v>0</v>
      </c>
      <c r="P79" s="87">
        <v>0</v>
      </c>
      <c r="Q79" s="87">
        <v>0</v>
      </c>
      <c r="R79" s="87">
        <v>0</v>
      </c>
      <c r="S79" s="87" t="s">
        <v>302</v>
      </c>
      <c r="T79" s="87">
        <v>0</v>
      </c>
      <c r="U79" s="87">
        <v>16569</v>
      </c>
      <c r="V79" s="87">
        <f t="shared" si="32"/>
        <v>60858</v>
      </c>
      <c r="W79" s="87">
        <f t="shared" si="32"/>
        <v>14281</v>
      </c>
      <c r="X79" s="87">
        <f t="shared" si="32"/>
        <v>0</v>
      </c>
      <c r="Y79" s="87">
        <f t="shared" si="32"/>
        <v>0</v>
      </c>
      <c r="Z79" s="87">
        <f t="shared" si="32"/>
        <v>0</v>
      </c>
      <c r="AA79" s="87">
        <f t="shared" si="32"/>
        <v>14281</v>
      </c>
      <c r="AB79" s="87" t="s">
        <v>73</v>
      </c>
      <c r="AC79" s="87">
        <f t="shared" si="32"/>
        <v>0</v>
      </c>
      <c r="AD79" s="87">
        <f t="shared" si="32"/>
        <v>46577</v>
      </c>
    </row>
    <row r="80" spans="1:30" ht="13.5">
      <c r="A80" s="17" t="s">
        <v>146</v>
      </c>
      <c r="B80" s="76" t="s">
        <v>284</v>
      </c>
      <c r="C80" s="77" t="s">
        <v>301</v>
      </c>
      <c r="D80" s="87">
        <f t="shared" si="20"/>
        <v>34240</v>
      </c>
      <c r="E80" s="87">
        <f t="shared" si="21"/>
        <v>8235</v>
      </c>
      <c r="F80" s="87">
        <v>0</v>
      </c>
      <c r="G80" s="87">
        <v>0</v>
      </c>
      <c r="H80" s="87">
        <v>0</v>
      </c>
      <c r="I80" s="87">
        <v>0</v>
      </c>
      <c r="J80" s="87" t="s">
        <v>302</v>
      </c>
      <c r="K80" s="87">
        <v>8235</v>
      </c>
      <c r="L80" s="87">
        <v>26005</v>
      </c>
      <c r="M80" s="87">
        <f t="shared" si="22"/>
        <v>31976</v>
      </c>
      <c r="N80" s="87">
        <f t="shared" si="23"/>
        <v>0</v>
      </c>
      <c r="O80" s="87">
        <v>0</v>
      </c>
      <c r="P80" s="87">
        <v>0</v>
      </c>
      <c r="Q80" s="87">
        <v>0</v>
      </c>
      <c r="R80" s="87">
        <v>0</v>
      </c>
      <c r="S80" s="87" t="s">
        <v>302</v>
      </c>
      <c r="T80" s="87">
        <v>0</v>
      </c>
      <c r="U80" s="87">
        <v>31976</v>
      </c>
      <c r="V80" s="87">
        <f t="shared" si="32"/>
        <v>66216</v>
      </c>
      <c r="W80" s="87">
        <f t="shared" si="32"/>
        <v>8235</v>
      </c>
      <c r="X80" s="87">
        <f t="shared" si="32"/>
        <v>0</v>
      </c>
      <c r="Y80" s="87">
        <f t="shared" si="32"/>
        <v>0</v>
      </c>
      <c r="Z80" s="87">
        <f t="shared" si="32"/>
        <v>0</v>
      </c>
      <c r="AA80" s="87">
        <f t="shared" si="32"/>
        <v>0</v>
      </c>
      <c r="AB80" s="87" t="s">
        <v>73</v>
      </c>
      <c r="AC80" s="87">
        <f t="shared" si="32"/>
        <v>8235</v>
      </c>
      <c r="AD80" s="87">
        <f t="shared" si="32"/>
        <v>57981</v>
      </c>
    </row>
    <row r="81" spans="1:30" ht="13.5">
      <c r="A81" s="17" t="s">
        <v>146</v>
      </c>
      <c r="B81" s="76" t="s">
        <v>285</v>
      </c>
      <c r="C81" s="77" t="s">
        <v>286</v>
      </c>
      <c r="D81" s="87">
        <f t="shared" si="20"/>
        <v>22919</v>
      </c>
      <c r="E81" s="87">
        <f t="shared" si="21"/>
        <v>5431</v>
      </c>
      <c r="F81" s="87">
        <v>0</v>
      </c>
      <c r="G81" s="87">
        <v>0</v>
      </c>
      <c r="H81" s="87">
        <v>0</v>
      </c>
      <c r="I81" s="87">
        <v>5431</v>
      </c>
      <c r="J81" s="87" t="s">
        <v>302</v>
      </c>
      <c r="K81" s="87">
        <v>0</v>
      </c>
      <c r="L81" s="87">
        <v>17488</v>
      </c>
      <c r="M81" s="87">
        <f t="shared" si="22"/>
        <v>15429</v>
      </c>
      <c r="N81" s="87">
        <f t="shared" si="23"/>
        <v>2786</v>
      </c>
      <c r="O81" s="87">
        <v>1393</v>
      </c>
      <c r="P81" s="87">
        <v>1393</v>
      </c>
      <c r="Q81" s="87">
        <v>0</v>
      </c>
      <c r="R81" s="87">
        <v>0</v>
      </c>
      <c r="S81" s="87" t="s">
        <v>302</v>
      </c>
      <c r="T81" s="87">
        <v>0</v>
      </c>
      <c r="U81" s="87">
        <v>12643</v>
      </c>
      <c r="V81" s="87">
        <f t="shared" si="32"/>
        <v>38348</v>
      </c>
      <c r="W81" s="87">
        <f t="shared" si="32"/>
        <v>8217</v>
      </c>
      <c r="X81" s="87">
        <f t="shared" si="32"/>
        <v>1393</v>
      </c>
      <c r="Y81" s="87">
        <f t="shared" si="32"/>
        <v>1393</v>
      </c>
      <c r="Z81" s="87">
        <f t="shared" si="32"/>
        <v>0</v>
      </c>
      <c r="AA81" s="87">
        <f t="shared" si="32"/>
        <v>5431</v>
      </c>
      <c r="AB81" s="87" t="s">
        <v>73</v>
      </c>
      <c r="AC81" s="87">
        <f t="shared" si="32"/>
        <v>0</v>
      </c>
      <c r="AD81" s="87">
        <f t="shared" si="32"/>
        <v>30131</v>
      </c>
    </row>
    <row r="82" spans="1:30" ht="13.5">
      <c r="A82" s="17" t="s">
        <v>146</v>
      </c>
      <c r="B82" s="76" t="s">
        <v>309</v>
      </c>
      <c r="C82" s="77" t="s">
        <v>310</v>
      </c>
      <c r="D82" s="87">
        <f t="shared" si="20"/>
        <v>124122</v>
      </c>
      <c r="E82" s="87">
        <f t="shared" si="21"/>
        <v>695</v>
      </c>
      <c r="F82" s="87">
        <v>0</v>
      </c>
      <c r="G82" s="87">
        <v>0</v>
      </c>
      <c r="H82" s="87">
        <v>0</v>
      </c>
      <c r="I82" s="87">
        <v>0</v>
      </c>
      <c r="J82" s="87" t="s">
        <v>302</v>
      </c>
      <c r="K82" s="87">
        <v>695</v>
      </c>
      <c r="L82" s="87">
        <v>123427</v>
      </c>
      <c r="M82" s="87">
        <f t="shared" si="22"/>
        <v>3136</v>
      </c>
      <c r="N82" s="87">
        <f t="shared" si="23"/>
        <v>0</v>
      </c>
      <c r="O82" s="87">
        <v>0</v>
      </c>
      <c r="P82" s="87">
        <v>0</v>
      </c>
      <c r="Q82" s="87">
        <v>0</v>
      </c>
      <c r="R82" s="87">
        <v>0</v>
      </c>
      <c r="S82" s="87" t="s">
        <v>302</v>
      </c>
      <c r="T82" s="87">
        <v>0</v>
      </c>
      <c r="U82" s="87">
        <v>3136</v>
      </c>
      <c r="V82" s="87">
        <f t="shared" si="32"/>
        <v>127258</v>
      </c>
      <c r="W82" s="87">
        <f t="shared" si="32"/>
        <v>695</v>
      </c>
      <c r="X82" s="87">
        <f t="shared" si="32"/>
        <v>0</v>
      </c>
      <c r="Y82" s="87">
        <f t="shared" si="32"/>
        <v>0</v>
      </c>
      <c r="Z82" s="87">
        <f t="shared" si="32"/>
        <v>0</v>
      </c>
      <c r="AA82" s="87">
        <f t="shared" si="32"/>
        <v>0</v>
      </c>
      <c r="AB82" s="87" t="s">
        <v>73</v>
      </c>
      <c r="AC82" s="87">
        <f t="shared" si="32"/>
        <v>695</v>
      </c>
      <c r="AD82" s="87">
        <f t="shared" si="32"/>
        <v>126563</v>
      </c>
    </row>
    <row r="83" spans="1:30" ht="13.5">
      <c r="A83" s="17" t="s">
        <v>146</v>
      </c>
      <c r="B83" s="76" t="s">
        <v>311</v>
      </c>
      <c r="C83" s="77" t="s">
        <v>312</v>
      </c>
      <c r="D83" s="87">
        <f t="shared" si="20"/>
        <v>83922</v>
      </c>
      <c r="E83" s="87">
        <f t="shared" si="21"/>
        <v>0</v>
      </c>
      <c r="F83" s="87">
        <v>0</v>
      </c>
      <c r="G83" s="87">
        <v>0</v>
      </c>
      <c r="H83" s="87">
        <v>0</v>
      </c>
      <c r="I83" s="87">
        <v>0</v>
      </c>
      <c r="J83" s="87" t="s">
        <v>302</v>
      </c>
      <c r="K83" s="87">
        <v>0</v>
      </c>
      <c r="L83" s="87">
        <v>83922</v>
      </c>
      <c r="M83" s="87">
        <f t="shared" si="22"/>
        <v>6444</v>
      </c>
      <c r="N83" s="87">
        <f t="shared" si="23"/>
        <v>4</v>
      </c>
      <c r="O83" s="87">
        <v>0</v>
      </c>
      <c r="P83" s="87">
        <v>0</v>
      </c>
      <c r="Q83" s="87">
        <v>0</v>
      </c>
      <c r="R83" s="87">
        <v>0</v>
      </c>
      <c r="S83" s="87" t="s">
        <v>302</v>
      </c>
      <c r="T83" s="87">
        <v>4</v>
      </c>
      <c r="U83" s="87">
        <v>6440</v>
      </c>
      <c r="V83" s="87">
        <f t="shared" si="32"/>
        <v>90366</v>
      </c>
      <c r="W83" s="87">
        <f t="shared" si="32"/>
        <v>4</v>
      </c>
      <c r="X83" s="87">
        <f t="shared" si="32"/>
        <v>0</v>
      </c>
      <c r="Y83" s="87">
        <f t="shared" si="32"/>
        <v>0</v>
      </c>
      <c r="Z83" s="87">
        <f t="shared" si="32"/>
        <v>0</v>
      </c>
      <c r="AA83" s="87">
        <f t="shared" si="32"/>
        <v>0</v>
      </c>
      <c r="AB83" s="87" t="s">
        <v>73</v>
      </c>
      <c r="AC83" s="87">
        <f t="shared" si="32"/>
        <v>4</v>
      </c>
      <c r="AD83" s="87">
        <f t="shared" si="32"/>
        <v>90362</v>
      </c>
    </row>
    <row r="84" spans="1:30" ht="13.5">
      <c r="A84" s="17" t="s">
        <v>146</v>
      </c>
      <c r="B84" s="76" t="s">
        <v>313</v>
      </c>
      <c r="C84" s="77" t="s">
        <v>314</v>
      </c>
      <c r="D84" s="87">
        <f t="shared" si="20"/>
        <v>168444</v>
      </c>
      <c r="E84" s="87">
        <f t="shared" si="21"/>
        <v>0</v>
      </c>
      <c r="F84" s="87">
        <v>0</v>
      </c>
      <c r="G84" s="87">
        <v>0</v>
      </c>
      <c r="H84" s="87">
        <v>0</v>
      </c>
      <c r="I84" s="87">
        <v>0</v>
      </c>
      <c r="J84" s="87" t="s">
        <v>302</v>
      </c>
      <c r="K84" s="87">
        <v>0</v>
      </c>
      <c r="L84" s="87">
        <v>168444</v>
      </c>
      <c r="M84" s="87">
        <f t="shared" si="22"/>
        <v>11181</v>
      </c>
      <c r="N84" s="87">
        <f t="shared" si="23"/>
        <v>0</v>
      </c>
      <c r="O84" s="87">
        <v>0</v>
      </c>
      <c r="P84" s="87">
        <v>0</v>
      </c>
      <c r="Q84" s="87">
        <v>0</v>
      </c>
      <c r="R84" s="87">
        <v>0</v>
      </c>
      <c r="S84" s="87" t="s">
        <v>302</v>
      </c>
      <c r="T84" s="87">
        <v>0</v>
      </c>
      <c r="U84" s="87">
        <v>11181</v>
      </c>
      <c r="V84" s="87">
        <f t="shared" si="32"/>
        <v>179625</v>
      </c>
      <c r="W84" s="87">
        <f t="shared" si="32"/>
        <v>0</v>
      </c>
      <c r="X84" s="87">
        <f t="shared" si="32"/>
        <v>0</v>
      </c>
      <c r="Y84" s="87">
        <f t="shared" si="32"/>
        <v>0</v>
      </c>
      <c r="Z84" s="87">
        <f t="shared" si="32"/>
        <v>0</v>
      </c>
      <c r="AA84" s="87">
        <f t="shared" si="32"/>
        <v>0</v>
      </c>
      <c r="AB84" s="87" t="s">
        <v>73</v>
      </c>
      <c r="AC84" s="87">
        <f t="shared" si="32"/>
        <v>0</v>
      </c>
      <c r="AD84" s="87">
        <f t="shared" si="32"/>
        <v>179625</v>
      </c>
    </row>
    <row r="85" spans="1:30" ht="13.5">
      <c r="A85" s="17" t="s">
        <v>146</v>
      </c>
      <c r="B85" s="76" t="s">
        <v>315</v>
      </c>
      <c r="C85" s="77" t="s">
        <v>316</v>
      </c>
      <c r="D85" s="87">
        <f t="shared" si="20"/>
        <v>18090</v>
      </c>
      <c r="E85" s="87">
        <f t="shared" si="21"/>
        <v>212</v>
      </c>
      <c r="F85" s="87">
        <v>0</v>
      </c>
      <c r="G85" s="87">
        <v>0</v>
      </c>
      <c r="H85" s="87">
        <v>0</v>
      </c>
      <c r="I85" s="87">
        <v>212</v>
      </c>
      <c r="J85" s="87" t="s">
        <v>302</v>
      </c>
      <c r="K85" s="87">
        <v>0</v>
      </c>
      <c r="L85" s="87">
        <v>17878</v>
      </c>
      <c r="M85" s="87">
        <f t="shared" si="22"/>
        <v>2412</v>
      </c>
      <c r="N85" s="87">
        <f t="shared" si="23"/>
        <v>1</v>
      </c>
      <c r="O85" s="87">
        <v>0</v>
      </c>
      <c r="P85" s="87">
        <v>0</v>
      </c>
      <c r="Q85" s="87">
        <v>0</v>
      </c>
      <c r="R85" s="87">
        <v>0</v>
      </c>
      <c r="S85" s="87" t="s">
        <v>302</v>
      </c>
      <c r="T85" s="87">
        <v>1</v>
      </c>
      <c r="U85" s="87">
        <v>2411</v>
      </c>
      <c r="V85" s="87">
        <f t="shared" si="32"/>
        <v>20502</v>
      </c>
      <c r="W85" s="87">
        <f t="shared" si="32"/>
        <v>213</v>
      </c>
      <c r="X85" s="87">
        <f t="shared" si="32"/>
        <v>0</v>
      </c>
      <c r="Y85" s="87">
        <f t="shared" si="32"/>
        <v>0</v>
      </c>
      <c r="Z85" s="87">
        <f t="shared" si="32"/>
        <v>0</v>
      </c>
      <c r="AA85" s="87">
        <f t="shared" si="32"/>
        <v>212</v>
      </c>
      <c r="AB85" s="87" t="s">
        <v>73</v>
      </c>
      <c r="AC85" s="87">
        <f t="shared" si="32"/>
        <v>1</v>
      </c>
      <c r="AD85" s="87">
        <f t="shared" si="32"/>
        <v>20289</v>
      </c>
    </row>
    <row r="86" spans="1:30" ht="13.5">
      <c r="A86" s="17" t="s">
        <v>146</v>
      </c>
      <c r="B86" s="76" t="s">
        <v>317</v>
      </c>
      <c r="C86" s="77" t="s">
        <v>318</v>
      </c>
      <c r="D86" s="87">
        <f t="shared" si="20"/>
        <v>55753</v>
      </c>
      <c r="E86" s="87">
        <f t="shared" si="21"/>
        <v>0</v>
      </c>
      <c r="F86" s="87">
        <v>0</v>
      </c>
      <c r="G86" s="87">
        <v>0</v>
      </c>
      <c r="H86" s="87">
        <v>0</v>
      </c>
      <c r="I86" s="87">
        <v>0</v>
      </c>
      <c r="J86" s="87" t="s">
        <v>302</v>
      </c>
      <c r="K86" s="87">
        <v>0</v>
      </c>
      <c r="L86" s="87">
        <v>55753</v>
      </c>
      <c r="M86" s="87">
        <f t="shared" si="22"/>
        <v>3805</v>
      </c>
      <c r="N86" s="87">
        <f t="shared" si="23"/>
        <v>0</v>
      </c>
      <c r="O86" s="87">
        <v>0</v>
      </c>
      <c r="P86" s="87">
        <v>0</v>
      </c>
      <c r="Q86" s="87">
        <v>0</v>
      </c>
      <c r="R86" s="87">
        <v>0</v>
      </c>
      <c r="S86" s="87" t="s">
        <v>302</v>
      </c>
      <c r="T86" s="87">
        <v>0</v>
      </c>
      <c r="U86" s="87">
        <v>3805</v>
      </c>
      <c r="V86" s="87">
        <f t="shared" si="32"/>
        <v>59558</v>
      </c>
      <c r="W86" s="87">
        <f t="shared" si="32"/>
        <v>0</v>
      </c>
      <c r="X86" s="87">
        <f t="shared" si="32"/>
        <v>0</v>
      </c>
      <c r="Y86" s="87">
        <f t="shared" si="32"/>
        <v>0</v>
      </c>
      <c r="Z86" s="87">
        <f t="shared" si="32"/>
        <v>0</v>
      </c>
      <c r="AA86" s="87">
        <f t="shared" si="32"/>
        <v>0</v>
      </c>
      <c r="AB86" s="87" t="s">
        <v>73</v>
      </c>
      <c r="AC86" s="87">
        <f t="shared" si="32"/>
        <v>0</v>
      </c>
      <c r="AD86" s="87">
        <f t="shared" si="32"/>
        <v>59558</v>
      </c>
    </row>
    <row r="87" spans="1:30" ht="13.5">
      <c r="A87" s="17" t="s">
        <v>146</v>
      </c>
      <c r="B87" s="76" t="s">
        <v>319</v>
      </c>
      <c r="C87" s="77" t="s">
        <v>320</v>
      </c>
      <c r="D87" s="87">
        <f t="shared" si="20"/>
        <v>74725</v>
      </c>
      <c r="E87" s="87">
        <f t="shared" si="21"/>
        <v>0</v>
      </c>
      <c r="F87" s="87">
        <v>0</v>
      </c>
      <c r="G87" s="87">
        <v>0</v>
      </c>
      <c r="H87" s="87">
        <v>0</v>
      </c>
      <c r="I87" s="87">
        <v>0</v>
      </c>
      <c r="J87" s="87" t="s">
        <v>302</v>
      </c>
      <c r="K87" s="87">
        <v>0</v>
      </c>
      <c r="L87" s="87">
        <v>74725</v>
      </c>
      <c r="M87" s="87">
        <f t="shared" si="22"/>
        <v>53226</v>
      </c>
      <c r="N87" s="87">
        <f t="shared" si="23"/>
        <v>0</v>
      </c>
      <c r="O87" s="87">
        <v>0</v>
      </c>
      <c r="P87" s="87">
        <v>0</v>
      </c>
      <c r="Q87" s="87">
        <v>0</v>
      </c>
      <c r="R87" s="87">
        <v>0</v>
      </c>
      <c r="S87" s="87" t="s">
        <v>302</v>
      </c>
      <c r="T87" s="87">
        <v>0</v>
      </c>
      <c r="U87" s="87">
        <v>53226</v>
      </c>
      <c r="V87" s="87">
        <f t="shared" si="32"/>
        <v>127951</v>
      </c>
      <c r="W87" s="87">
        <f t="shared" si="32"/>
        <v>0</v>
      </c>
      <c r="X87" s="87">
        <f t="shared" si="32"/>
        <v>0</v>
      </c>
      <c r="Y87" s="87">
        <f t="shared" si="32"/>
        <v>0</v>
      </c>
      <c r="Z87" s="87">
        <f t="shared" si="32"/>
        <v>0</v>
      </c>
      <c r="AA87" s="87">
        <f t="shared" si="32"/>
        <v>0</v>
      </c>
      <c r="AB87" s="87" t="s">
        <v>73</v>
      </c>
      <c r="AC87" s="87">
        <f t="shared" si="32"/>
        <v>0</v>
      </c>
      <c r="AD87" s="87">
        <f t="shared" si="32"/>
        <v>127951</v>
      </c>
    </row>
    <row r="88" spans="1:30" ht="13.5">
      <c r="A88" s="17" t="s">
        <v>146</v>
      </c>
      <c r="B88" s="76" t="s">
        <v>321</v>
      </c>
      <c r="C88" s="77" t="s">
        <v>145</v>
      </c>
      <c r="D88" s="87">
        <f t="shared" si="20"/>
        <v>29978</v>
      </c>
      <c r="E88" s="87">
        <f t="shared" si="21"/>
        <v>10</v>
      </c>
      <c r="F88" s="87">
        <v>0</v>
      </c>
      <c r="G88" s="87">
        <v>0</v>
      </c>
      <c r="H88" s="87">
        <v>0</v>
      </c>
      <c r="I88" s="87">
        <v>10</v>
      </c>
      <c r="J88" s="87" t="s">
        <v>302</v>
      </c>
      <c r="K88" s="87">
        <v>0</v>
      </c>
      <c r="L88" s="87">
        <v>29968</v>
      </c>
      <c r="M88" s="87">
        <f t="shared" si="22"/>
        <v>23329</v>
      </c>
      <c r="N88" s="87">
        <f t="shared" si="23"/>
        <v>10</v>
      </c>
      <c r="O88" s="87">
        <v>0</v>
      </c>
      <c r="P88" s="87">
        <v>0</v>
      </c>
      <c r="Q88" s="87">
        <v>0</v>
      </c>
      <c r="R88" s="87">
        <v>10</v>
      </c>
      <c r="S88" s="87" t="s">
        <v>302</v>
      </c>
      <c r="T88" s="87">
        <v>0</v>
      </c>
      <c r="U88" s="87">
        <v>23319</v>
      </c>
      <c r="V88" s="87">
        <f t="shared" si="32"/>
        <v>53307</v>
      </c>
      <c r="W88" s="87">
        <f t="shared" si="32"/>
        <v>20</v>
      </c>
      <c r="X88" s="87">
        <f t="shared" si="32"/>
        <v>0</v>
      </c>
      <c r="Y88" s="87">
        <f t="shared" si="32"/>
        <v>0</v>
      </c>
      <c r="Z88" s="87">
        <f t="shared" si="32"/>
        <v>0</v>
      </c>
      <c r="AA88" s="87">
        <f t="shared" si="32"/>
        <v>20</v>
      </c>
      <c r="AB88" s="87" t="s">
        <v>73</v>
      </c>
      <c r="AC88" s="87">
        <f t="shared" si="32"/>
        <v>0</v>
      </c>
      <c r="AD88" s="87">
        <f t="shared" si="32"/>
        <v>53287</v>
      </c>
    </row>
    <row r="89" spans="1:30" ht="13.5">
      <c r="A89" s="17" t="s">
        <v>146</v>
      </c>
      <c r="B89" s="76" t="s">
        <v>322</v>
      </c>
      <c r="C89" s="77" t="s">
        <v>323</v>
      </c>
      <c r="D89" s="87">
        <f t="shared" si="20"/>
        <v>148019</v>
      </c>
      <c r="E89" s="87">
        <f t="shared" si="21"/>
        <v>341</v>
      </c>
      <c r="F89" s="87">
        <v>0</v>
      </c>
      <c r="G89" s="87">
        <v>0</v>
      </c>
      <c r="H89" s="87">
        <v>0</v>
      </c>
      <c r="I89" s="87">
        <v>0</v>
      </c>
      <c r="J89" s="87" t="s">
        <v>302</v>
      </c>
      <c r="K89" s="87">
        <v>341</v>
      </c>
      <c r="L89" s="87">
        <v>147678</v>
      </c>
      <c r="M89" s="87">
        <f t="shared" si="22"/>
        <v>53382</v>
      </c>
      <c r="N89" s="87">
        <f t="shared" si="23"/>
        <v>0</v>
      </c>
      <c r="O89" s="87">
        <v>0</v>
      </c>
      <c r="P89" s="87">
        <v>0</v>
      </c>
      <c r="Q89" s="87">
        <v>0</v>
      </c>
      <c r="R89" s="87">
        <v>0</v>
      </c>
      <c r="S89" s="87" t="s">
        <v>302</v>
      </c>
      <c r="T89" s="87">
        <v>0</v>
      </c>
      <c r="U89" s="87">
        <v>53382</v>
      </c>
      <c r="V89" s="87">
        <f t="shared" si="32"/>
        <v>201401</v>
      </c>
      <c r="W89" s="87">
        <f t="shared" si="32"/>
        <v>341</v>
      </c>
      <c r="X89" s="87">
        <f t="shared" si="32"/>
        <v>0</v>
      </c>
      <c r="Y89" s="87">
        <f t="shared" si="32"/>
        <v>0</v>
      </c>
      <c r="Z89" s="87">
        <f t="shared" si="32"/>
        <v>0</v>
      </c>
      <c r="AA89" s="87">
        <f t="shared" si="32"/>
        <v>0</v>
      </c>
      <c r="AB89" s="87" t="s">
        <v>73</v>
      </c>
      <c r="AC89" s="87">
        <f t="shared" si="32"/>
        <v>341</v>
      </c>
      <c r="AD89" s="87">
        <f t="shared" si="32"/>
        <v>201060</v>
      </c>
    </row>
    <row r="90" spans="1:30" ht="13.5">
      <c r="A90" s="17" t="s">
        <v>146</v>
      </c>
      <c r="B90" s="76" t="s">
        <v>324</v>
      </c>
      <c r="C90" s="77" t="s">
        <v>131</v>
      </c>
      <c r="D90" s="87">
        <f t="shared" si="20"/>
        <v>55803</v>
      </c>
      <c r="E90" s="87">
        <f t="shared" si="21"/>
        <v>1180</v>
      </c>
      <c r="F90" s="87">
        <v>0</v>
      </c>
      <c r="G90" s="87">
        <v>0</v>
      </c>
      <c r="H90" s="87">
        <v>0</v>
      </c>
      <c r="I90" s="87">
        <v>1180</v>
      </c>
      <c r="J90" s="87" t="s">
        <v>302</v>
      </c>
      <c r="K90" s="87">
        <v>0</v>
      </c>
      <c r="L90" s="87">
        <v>54623</v>
      </c>
      <c r="M90" s="87">
        <f t="shared" si="22"/>
        <v>40926</v>
      </c>
      <c r="N90" s="87">
        <f t="shared" si="23"/>
        <v>0</v>
      </c>
      <c r="O90" s="87">
        <v>0</v>
      </c>
      <c r="P90" s="87">
        <v>0</v>
      </c>
      <c r="Q90" s="87">
        <v>0</v>
      </c>
      <c r="R90" s="87">
        <v>0</v>
      </c>
      <c r="S90" s="87" t="s">
        <v>302</v>
      </c>
      <c r="T90" s="87">
        <v>0</v>
      </c>
      <c r="U90" s="87">
        <v>40926</v>
      </c>
      <c r="V90" s="87">
        <f t="shared" si="32"/>
        <v>96729</v>
      </c>
      <c r="W90" s="87">
        <f t="shared" si="32"/>
        <v>1180</v>
      </c>
      <c r="X90" s="87">
        <f t="shared" si="32"/>
        <v>0</v>
      </c>
      <c r="Y90" s="87">
        <f t="shared" si="32"/>
        <v>0</v>
      </c>
      <c r="Z90" s="87">
        <f t="shared" si="32"/>
        <v>0</v>
      </c>
      <c r="AA90" s="87">
        <f t="shared" si="32"/>
        <v>1180</v>
      </c>
      <c r="AB90" s="87" t="s">
        <v>73</v>
      </c>
      <c r="AC90" s="87">
        <f t="shared" si="32"/>
        <v>0</v>
      </c>
      <c r="AD90" s="87">
        <f t="shared" si="32"/>
        <v>95549</v>
      </c>
    </row>
    <row r="91" spans="1:30" ht="13.5">
      <c r="A91" s="17" t="s">
        <v>146</v>
      </c>
      <c r="B91" s="76" t="s">
        <v>325</v>
      </c>
      <c r="C91" s="77" t="s">
        <v>326</v>
      </c>
      <c r="D91" s="87">
        <f t="shared" si="20"/>
        <v>13605</v>
      </c>
      <c r="E91" s="87">
        <f t="shared" si="21"/>
        <v>0</v>
      </c>
      <c r="F91" s="87">
        <v>0</v>
      </c>
      <c r="G91" s="87">
        <v>0</v>
      </c>
      <c r="H91" s="87">
        <v>0</v>
      </c>
      <c r="I91" s="87">
        <v>0</v>
      </c>
      <c r="J91" s="87" t="s">
        <v>302</v>
      </c>
      <c r="K91" s="87">
        <v>0</v>
      </c>
      <c r="L91" s="87">
        <v>13605</v>
      </c>
      <c r="M91" s="87">
        <f t="shared" si="22"/>
        <v>13454</v>
      </c>
      <c r="N91" s="87">
        <f t="shared" si="23"/>
        <v>0</v>
      </c>
      <c r="O91" s="87">
        <v>0</v>
      </c>
      <c r="P91" s="87">
        <v>0</v>
      </c>
      <c r="Q91" s="87">
        <v>0</v>
      </c>
      <c r="R91" s="87">
        <v>0</v>
      </c>
      <c r="S91" s="87" t="s">
        <v>302</v>
      </c>
      <c r="T91" s="87">
        <v>0</v>
      </c>
      <c r="U91" s="87">
        <v>13454</v>
      </c>
      <c r="V91" s="87">
        <f t="shared" si="32"/>
        <v>27059</v>
      </c>
      <c r="W91" s="87">
        <f t="shared" si="32"/>
        <v>0</v>
      </c>
      <c r="X91" s="87">
        <f t="shared" si="32"/>
        <v>0</v>
      </c>
      <c r="Y91" s="87">
        <f t="shared" si="32"/>
        <v>0</v>
      </c>
      <c r="Z91" s="87">
        <f t="shared" si="32"/>
        <v>0</v>
      </c>
      <c r="AA91" s="87">
        <f t="shared" si="32"/>
        <v>0</v>
      </c>
      <c r="AB91" s="87" t="s">
        <v>73</v>
      </c>
      <c r="AC91" s="87">
        <f t="shared" si="32"/>
        <v>0</v>
      </c>
      <c r="AD91" s="87">
        <f t="shared" si="32"/>
        <v>27059</v>
      </c>
    </row>
    <row r="92" spans="1:30" ht="13.5">
      <c r="A92" s="17" t="s">
        <v>146</v>
      </c>
      <c r="B92" s="76" t="s">
        <v>327</v>
      </c>
      <c r="C92" s="77" t="s">
        <v>328</v>
      </c>
      <c r="D92" s="87">
        <f t="shared" si="20"/>
        <v>36987</v>
      </c>
      <c r="E92" s="87">
        <f t="shared" si="21"/>
        <v>10111</v>
      </c>
      <c r="F92" s="87">
        <v>0</v>
      </c>
      <c r="G92" s="87">
        <v>0</v>
      </c>
      <c r="H92" s="87">
        <v>0</v>
      </c>
      <c r="I92" s="87">
        <v>10111</v>
      </c>
      <c r="J92" s="87" t="s">
        <v>302</v>
      </c>
      <c r="K92" s="87">
        <v>0</v>
      </c>
      <c r="L92" s="87">
        <v>26876</v>
      </c>
      <c r="M92" s="87">
        <f t="shared" si="22"/>
        <v>20502</v>
      </c>
      <c r="N92" s="87">
        <f t="shared" si="23"/>
        <v>0</v>
      </c>
      <c r="O92" s="87">
        <v>0</v>
      </c>
      <c r="P92" s="87">
        <v>0</v>
      </c>
      <c r="Q92" s="87">
        <v>0</v>
      </c>
      <c r="R92" s="87">
        <v>0</v>
      </c>
      <c r="S92" s="87" t="s">
        <v>302</v>
      </c>
      <c r="T92" s="87">
        <v>0</v>
      </c>
      <c r="U92" s="87">
        <v>20502</v>
      </c>
      <c r="V92" s="87">
        <f t="shared" si="32"/>
        <v>57489</v>
      </c>
      <c r="W92" s="87">
        <f t="shared" si="32"/>
        <v>10111</v>
      </c>
      <c r="X92" s="87">
        <f t="shared" si="32"/>
        <v>0</v>
      </c>
      <c r="Y92" s="87">
        <f t="shared" si="32"/>
        <v>0</v>
      </c>
      <c r="Z92" s="87">
        <f t="shared" si="32"/>
        <v>0</v>
      </c>
      <c r="AA92" s="87">
        <f t="shared" si="32"/>
        <v>10111</v>
      </c>
      <c r="AB92" s="87" t="s">
        <v>73</v>
      </c>
      <c r="AC92" s="87">
        <f t="shared" si="32"/>
        <v>0</v>
      </c>
      <c r="AD92" s="87">
        <f t="shared" si="32"/>
        <v>47378</v>
      </c>
    </row>
    <row r="93" spans="1:30" ht="13.5">
      <c r="A93" s="17" t="s">
        <v>146</v>
      </c>
      <c r="B93" s="76" t="s">
        <v>329</v>
      </c>
      <c r="C93" s="77" t="s">
        <v>330</v>
      </c>
      <c r="D93" s="87">
        <f t="shared" si="20"/>
        <v>95006</v>
      </c>
      <c r="E93" s="87">
        <f t="shared" si="21"/>
        <v>67194</v>
      </c>
      <c r="F93" s="87">
        <v>0</v>
      </c>
      <c r="G93" s="87">
        <v>0</v>
      </c>
      <c r="H93" s="87">
        <v>0</v>
      </c>
      <c r="I93" s="87">
        <v>3415</v>
      </c>
      <c r="J93" s="87" t="s">
        <v>302</v>
      </c>
      <c r="K93" s="87">
        <v>63779</v>
      </c>
      <c r="L93" s="87">
        <v>27812</v>
      </c>
      <c r="M93" s="87">
        <f t="shared" si="22"/>
        <v>14937</v>
      </c>
      <c r="N93" s="87">
        <f t="shared" si="23"/>
        <v>0</v>
      </c>
      <c r="O93" s="87">
        <v>0</v>
      </c>
      <c r="P93" s="87">
        <v>0</v>
      </c>
      <c r="Q93" s="87">
        <v>0</v>
      </c>
      <c r="R93" s="87">
        <v>0</v>
      </c>
      <c r="S93" s="87" t="s">
        <v>302</v>
      </c>
      <c r="T93" s="87">
        <v>0</v>
      </c>
      <c r="U93" s="87">
        <v>14937</v>
      </c>
      <c r="V93" s="87">
        <f t="shared" si="32"/>
        <v>109943</v>
      </c>
      <c r="W93" s="87">
        <f t="shared" si="32"/>
        <v>67194</v>
      </c>
      <c r="X93" s="87">
        <f t="shared" si="32"/>
        <v>0</v>
      </c>
      <c r="Y93" s="87">
        <f t="shared" si="32"/>
        <v>0</v>
      </c>
      <c r="Z93" s="87">
        <f t="shared" si="32"/>
        <v>0</v>
      </c>
      <c r="AA93" s="87">
        <f t="shared" si="32"/>
        <v>3415</v>
      </c>
      <c r="AB93" s="87" t="s">
        <v>73</v>
      </c>
      <c r="AC93" s="87">
        <f t="shared" si="32"/>
        <v>63779</v>
      </c>
      <c r="AD93" s="87">
        <f t="shared" si="32"/>
        <v>42749</v>
      </c>
    </row>
    <row r="94" spans="1:30" ht="13.5">
      <c r="A94" s="17" t="s">
        <v>146</v>
      </c>
      <c r="B94" s="76" t="s">
        <v>331</v>
      </c>
      <c r="C94" s="77" t="s">
        <v>332</v>
      </c>
      <c r="D94" s="87">
        <f t="shared" si="20"/>
        <v>30689</v>
      </c>
      <c r="E94" s="87">
        <f t="shared" si="21"/>
        <v>0</v>
      </c>
      <c r="F94" s="87">
        <v>0</v>
      </c>
      <c r="G94" s="87">
        <v>0</v>
      </c>
      <c r="H94" s="87">
        <v>0</v>
      </c>
      <c r="I94" s="87">
        <v>0</v>
      </c>
      <c r="J94" s="87" t="s">
        <v>302</v>
      </c>
      <c r="K94" s="87">
        <v>0</v>
      </c>
      <c r="L94" s="87">
        <v>30689</v>
      </c>
      <c r="M94" s="87">
        <f t="shared" si="22"/>
        <v>24311</v>
      </c>
      <c r="N94" s="87">
        <f t="shared" si="23"/>
        <v>0</v>
      </c>
      <c r="O94" s="87">
        <v>0</v>
      </c>
      <c r="P94" s="87">
        <v>0</v>
      </c>
      <c r="Q94" s="87">
        <v>0</v>
      </c>
      <c r="R94" s="87">
        <v>0</v>
      </c>
      <c r="S94" s="87" t="s">
        <v>302</v>
      </c>
      <c r="T94" s="87">
        <v>0</v>
      </c>
      <c r="U94" s="87">
        <v>24311</v>
      </c>
      <c r="V94" s="87">
        <f t="shared" si="32"/>
        <v>55000</v>
      </c>
      <c r="W94" s="87">
        <f t="shared" si="32"/>
        <v>0</v>
      </c>
      <c r="X94" s="87">
        <f t="shared" si="32"/>
        <v>0</v>
      </c>
      <c r="Y94" s="87">
        <f t="shared" si="32"/>
        <v>0</v>
      </c>
      <c r="Z94" s="87">
        <f t="shared" si="32"/>
        <v>0</v>
      </c>
      <c r="AA94" s="87">
        <f t="shared" si="32"/>
        <v>0</v>
      </c>
      <c r="AB94" s="87" t="s">
        <v>73</v>
      </c>
      <c r="AC94" s="87">
        <f t="shared" si="32"/>
        <v>0</v>
      </c>
      <c r="AD94" s="87">
        <f t="shared" si="32"/>
        <v>55000</v>
      </c>
    </row>
    <row r="95" spans="1:30" ht="13.5">
      <c r="A95" s="17" t="s">
        <v>146</v>
      </c>
      <c r="B95" s="76" t="s">
        <v>333</v>
      </c>
      <c r="C95" s="77" t="s">
        <v>334</v>
      </c>
      <c r="D95" s="87">
        <f t="shared" si="20"/>
        <v>102749</v>
      </c>
      <c r="E95" s="87">
        <f t="shared" si="21"/>
        <v>64900</v>
      </c>
      <c r="F95" s="87">
        <v>0</v>
      </c>
      <c r="G95" s="87">
        <v>0</v>
      </c>
      <c r="H95" s="87">
        <v>64900</v>
      </c>
      <c r="I95" s="87">
        <v>0</v>
      </c>
      <c r="J95" s="87" t="s">
        <v>302</v>
      </c>
      <c r="K95" s="87">
        <v>0</v>
      </c>
      <c r="L95" s="87">
        <v>37849</v>
      </c>
      <c r="M95" s="87">
        <f t="shared" si="22"/>
        <v>24310</v>
      </c>
      <c r="N95" s="87">
        <f t="shared" si="23"/>
        <v>0</v>
      </c>
      <c r="O95" s="87">
        <v>0</v>
      </c>
      <c r="P95" s="87">
        <v>0</v>
      </c>
      <c r="Q95" s="87">
        <v>0</v>
      </c>
      <c r="R95" s="87">
        <v>0</v>
      </c>
      <c r="S95" s="87" t="s">
        <v>302</v>
      </c>
      <c r="T95" s="87">
        <v>0</v>
      </c>
      <c r="U95" s="87">
        <v>24310</v>
      </c>
      <c r="V95" s="87">
        <f t="shared" si="32"/>
        <v>127059</v>
      </c>
      <c r="W95" s="87">
        <f t="shared" si="32"/>
        <v>64900</v>
      </c>
      <c r="X95" s="87">
        <f t="shared" si="32"/>
        <v>0</v>
      </c>
      <c r="Y95" s="87">
        <f t="shared" si="32"/>
        <v>0</v>
      </c>
      <c r="Z95" s="87">
        <f t="shared" si="32"/>
        <v>64900</v>
      </c>
      <c r="AA95" s="87">
        <f t="shared" si="32"/>
        <v>0</v>
      </c>
      <c r="AB95" s="87" t="s">
        <v>73</v>
      </c>
      <c r="AC95" s="87">
        <f t="shared" si="32"/>
        <v>0</v>
      </c>
      <c r="AD95" s="87">
        <f t="shared" si="32"/>
        <v>62159</v>
      </c>
    </row>
    <row r="96" spans="1:30" ht="13.5">
      <c r="A96" s="17" t="s">
        <v>146</v>
      </c>
      <c r="B96" s="76" t="s">
        <v>335</v>
      </c>
      <c r="C96" s="77" t="s">
        <v>336</v>
      </c>
      <c r="D96" s="87">
        <f t="shared" si="20"/>
        <v>41117</v>
      </c>
      <c r="E96" s="87">
        <f t="shared" si="21"/>
        <v>0</v>
      </c>
      <c r="F96" s="87">
        <v>0</v>
      </c>
      <c r="G96" s="87">
        <v>0</v>
      </c>
      <c r="H96" s="87">
        <v>0</v>
      </c>
      <c r="I96" s="87">
        <v>0</v>
      </c>
      <c r="J96" s="87" t="s">
        <v>302</v>
      </c>
      <c r="K96" s="87">
        <v>0</v>
      </c>
      <c r="L96" s="87">
        <v>41117</v>
      </c>
      <c r="M96" s="87">
        <f t="shared" si="22"/>
        <v>19087</v>
      </c>
      <c r="N96" s="87">
        <f t="shared" si="23"/>
        <v>0</v>
      </c>
      <c r="O96" s="87">
        <v>0</v>
      </c>
      <c r="P96" s="87">
        <v>0</v>
      </c>
      <c r="Q96" s="87">
        <v>0</v>
      </c>
      <c r="R96" s="87">
        <v>0</v>
      </c>
      <c r="S96" s="87" t="s">
        <v>302</v>
      </c>
      <c r="T96" s="87">
        <v>0</v>
      </c>
      <c r="U96" s="87">
        <v>19087</v>
      </c>
      <c r="V96" s="87">
        <f t="shared" si="32"/>
        <v>60204</v>
      </c>
      <c r="W96" s="87">
        <f t="shared" si="32"/>
        <v>0</v>
      </c>
      <c r="X96" s="87">
        <f t="shared" si="32"/>
        <v>0</v>
      </c>
      <c r="Y96" s="87">
        <f t="shared" si="32"/>
        <v>0</v>
      </c>
      <c r="Z96" s="87">
        <f t="shared" si="32"/>
        <v>0</v>
      </c>
      <c r="AA96" s="87">
        <f t="shared" si="32"/>
        <v>0</v>
      </c>
      <c r="AB96" s="87" t="s">
        <v>73</v>
      </c>
      <c r="AC96" s="87">
        <f t="shared" si="32"/>
        <v>0</v>
      </c>
      <c r="AD96" s="87">
        <f t="shared" si="32"/>
        <v>60204</v>
      </c>
    </row>
    <row r="97" spans="1:30" ht="13.5">
      <c r="A97" s="17" t="s">
        <v>146</v>
      </c>
      <c r="B97" s="76" t="s">
        <v>337</v>
      </c>
      <c r="C97" s="77" t="s">
        <v>338</v>
      </c>
      <c r="D97" s="87">
        <f t="shared" si="20"/>
        <v>59661</v>
      </c>
      <c r="E97" s="87">
        <f t="shared" si="21"/>
        <v>0</v>
      </c>
      <c r="F97" s="87">
        <v>0</v>
      </c>
      <c r="G97" s="87">
        <v>0</v>
      </c>
      <c r="H97" s="87">
        <v>0</v>
      </c>
      <c r="I97" s="87">
        <v>0</v>
      </c>
      <c r="J97" s="87" t="s">
        <v>302</v>
      </c>
      <c r="K97" s="87">
        <v>0</v>
      </c>
      <c r="L97" s="87">
        <v>59661</v>
      </c>
      <c r="M97" s="87">
        <f t="shared" si="22"/>
        <v>23163</v>
      </c>
      <c r="N97" s="87">
        <f t="shared" si="23"/>
        <v>0</v>
      </c>
      <c r="O97" s="87">
        <v>0</v>
      </c>
      <c r="P97" s="87">
        <v>0</v>
      </c>
      <c r="Q97" s="87">
        <v>0</v>
      </c>
      <c r="R97" s="87">
        <v>0</v>
      </c>
      <c r="S97" s="87" t="s">
        <v>302</v>
      </c>
      <c r="T97" s="87">
        <v>0</v>
      </c>
      <c r="U97" s="87">
        <v>23163</v>
      </c>
      <c r="V97" s="87">
        <f t="shared" si="32"/>
        <v>82824</v>
      </c>
      <c r="W97" s="87">
        <f t="shared" si="32"/>
        <v>0</v>
      </c>
      <c r="X97" s="87">
        <f t="shared" si="32"/>
        <v>0</v>
      </c>
      <c r="Y97" s="87">
        <f t="shared" si="32"/>
        <v>0</v>
      </c>
      <c r="Z97" s="87">
        <f t="shared" si="32"/>
        <v>0</v>
      </c>
      <c r="AA97" s="87">
        <f t="shared" si="32"/>
        <v>0</v>
      </c>
      <c r="AB97" s="87" t="s">
        <v>73</v>
      </c>
      <c r="AC97" s="87">
        <f t="shared" si="32"/>
        <v>0</v>
      </c>
      <c r="AD97" s="87">
        <f t="shared" si="32"/>
        <v>82824</v>
      </c>
    </row>
    <row r="98" spans="1:30" ht="13.5">
      <c r="A98" s="17" t="s">
        <v>146</v>
      </c>
      <c r="B98" s="76" t="s">
        <v>339</v>
      </c>
      <c r="C98" s="77" t="s">
        <v>132</v>
      </c>
      <c r="D98" s="87">
        <f t="shared" si="20"/>
        <v>37542</v>
      </c>
      <c r="E98" s="87">
        <f t="shared" si="21"/>
        <v>0</v>
      </c>
      <c r="F98" s="87">
        <v>0</v>
      </c>
      <c r="G98" s="87">
        <v>0</v>
      </c>
      <c r="H98" s="87">
        <v>0</v>
      </c>
      <c r="I98" s="87">
        <v>0</v>
      </c>
      <c r="J98" s="87" t="s">
        <v>302</v>
      </c>
      <c r="K98" s="87">
        <v>0</v>
      </c>
      <c r="L98" s="87">
        <v>37542</v>
      </c>
      <c r="M98" s="87">
        <f t="shared" si="22"/>
        <v>16036</v>
      </c>
      <c r="N98" s="87">
        <f t="shared" si="23"/>
        <v>0</v>
      </c>
      <c r="O98" s="87">
        <v>0</v>
      </c>
      <c r="P98" s="87">
        <v>0</v>
      </c>
      <c r="Q98" s="87">
        <v>0</v>
      </c>
      <c r="R98" s="87">
        <v>0</v>
      </c>
      <c r="S98" s="87" t="s">
        <v>302</v>
      </c>
      <c r="T98" s="87">
        <v>0</v>
      </c>
      <c r="U98" s="87">
        <v>16036</v>
      </c>
      <c r="V98" s="87">
        <f t="shared" si="32"/>
        <v>53578</v>
      </c>
      <c r="W98" s="87">
        <f t="shared" si="32"/>
        <v>0</v>
      </c>
      <c r="X98" s="87">
        <f t="shared" si="32"/>
        <v>0</v>
      </c>
      <c r="Y98" s="87">
        <f t="shared" si="32"/>
        <v>0</v>
      </c>
      <c r="Z98" s="87">
        <f t="shared" si="32"/>
        <v>0</v>
      </c>
      <c r="AA98" s="87">
        <f t="shared" si="32"/>
        <v>0</v>
      </c>
      <c r="AB98" s="87" t="s">
        <v>73</v>
      </c>
      <c r="AC98" s="87">
        <f t="shared" si="32"/>
        <v>0</v>
      </c>
      <c r="AD98" s="87">
        <f t="shared" si="32"/>
        <v>53578</v>
      </c>
    </row>
    <row r="99" spans="1:30" ht="13.5">
      <c r="A99" s="17" t="s">
        <v>146</v>
      </c>
      <c r="B99" s="76" t="s">
        <v>10</v>
      </c>
      <c r="C99" s="77" t="s">
        <v>11</v>
      </c>
      <c r="D99" s="87">
        <f t="shared" si="20"/>
        <v>26725</v>
      </c>
      <c r="E99" s="87">
        <f t="shared" si="21"/>
        <v>0</v>
      </c>
      <c r="F99" s="87">
        <v>0</v>
      </c>
      <c r="G99" s="87">
        <v>0</v>
      </c>
      <c r="H99" s="87">
        <v>0</v>
      </c>
      <c r="I99" s="87">
        <v>0</v>
      </c>
      <c r="J99" s="87" t="s">
        <v>302</v>
      </c>
      <c r="K99" s="87">
        <v>0</v>
      </c>
      <c r="L99" s="87">
        <v>26725</v>
      </c>
      <c r="M99" s="87">
        <f t="shared" si="22"/>
        <v>10417</v>
      </c>
      <c r="N99" s="87">
        <f t="shared" si="23"/>
        <v>0</v>
      </c>
      <c r="O99" s="87">
        <v>0</v>
      </c>
      <c r="P99" s="87">
        <v>0</v>
      </c>
      <c r="Q99" s="87">
        <v>0</v>
      </c>
      <c r="R99" s="87">
        <v>0</v>
      </c>
      <c r="S99" s="87" t="s">
        <v>302</v>
      </c>
      <c r="T99" s="87">
        <v>0</v>
      </c>
      <c r="U99" s="87">
        <v>10417</v>
      </c>
      <c r="V99" s="87">
        <f t="shared" si="32"/>
        <v>37142</v>
      </c>
      <c r="W99" s="87">
        <f t="shared" si="32"/>
        <v>0</v>
      </c>
      <c r="X99" s="87">
        <f t="shared" si="32"/>
        <v>0</v>
      </c>
      <c r="Y99" s="87">
        <f t="shared" si="32"/>
        <v>0</v>
      </c>
      <c r="Z99" s="87">
        <f t="shared" si="32"/>
        <v>0</v>
      </c>
      <c r="AA99" s="87">
        <f t="shared" si="32"/>
        <v>0</v>
      </c>
      <c r="AB99" s="87" t="s">
        <v>73</v>
      </c>
      <c r="AC99" s="87">
        <f t="shared" si="32"/>
        <v>0</v>
      </c>
      <c r="AD99" s="87">
        <f t="shared" si="32"/>
        <v>37142</v>
      </c>
    </row>
    <row r="100" spans="1:30" ht="13.5">
      <c r="A100" s="17" t="s">
        <v>146</v>
      </c>
      <c r="B100" s="76" t="s">
        <v>12</v>
      </c>
      <c r="C100" s="77" t="s">
        <v>13</v>
      </c>
      <c r="D100" s="87">
        <f t="shared" si="20"/>
        <v>257569</v>
      </c>
      <c r="E100" s="87">
        <f t="shared" si="21"/>
        <v>29251</v>
      </c>
      <c r="F100" s="87">
        <v>0</v>
      </c>
      <c r="G100" s="87">
        <v>0</v>
      </c>
      <c r="H100" s="87">
        <v>0</v>
      </c>
      <c r="I100" s="87">
        <v>29251</v>
      </c>
      <c r="J100" s="87" t="s">
        <v>302</v>
      </c>
      <c r="K100" s="87">
        <v>0</v>
      </c>
      <c r="L100" s="87">
        <v>228318</v>
      </c>
      <c r="M100" s="87">
        <f t="shared" si="22"/>
        <v>43973</v>
      </c>
      <c r="N100" s="87">
        <f t="shared" si="23"/>
        <v>0</v>
      </c>
      <c r="O100" s="87">
        <v>0</v>
      </c>
      <c r="P100" s="87">
        <v>0</v>
      </c>
      <c r="Q100" s="87">
        <v>0</v>
      </c>
      <c r="R100" s="87">
        <v>0</v>
      </c>
      <c r="S100" s="87" t="s">
        <v>302</v>
      </c>
      <c r="T100" s="87">
        <v>0</v>
      </c>
      <c r="U100" s="87">
        <v>43973</v>
      </c>
      <c r="V100" s="87">
        <f t="shared" si="32"/>
        <v>301542</v>
      </c>
      <c r="W100" s="87">
        <f t="shared" si="32"/>
        <v>29251</v>
      </c>
      <c r="X100" s="87">
        <f t="shared" si="32"/>
        <v>0</v>
      </c>
      <c r="Y100" s="87">
        <f t="shared" si="32"/>
        <v>0</v>
      </c>
      <c r="Z100" s="87">
        <f t="shared" si="32"/>
        <v>0</v>
      </c>
      <c r="AA100" s="87">
        <f t="shared" si="32"/>
        <v>29251</v>
      </c>
      <c r="AB100" s="87" t="s">
        <v>73</v>
      </c>
      <c r="AC100" s="87">
        <f t="shared" si="32"/>
        <v>0</v>
      </c>
      <c r="AD100" s="87">
        <f t="shared" si="32"/>
        <v>272291</v>
      </c>
    </row>
    <row r="101" spans="1:30" ht="13.5">
      <c r="A101" s="17" t="s">
        <v>146</v>
      </c>
      <c r="B101" s="76" t="s">
        <v>14</v>
      </c>
      <c r="C101" s="77" t="s">
        <v>15</v>
      </c>
      <c r="D101" s="87">
        <f t="shared" si="20"/>
        <v>67188</v>
      </c>
      <c r="E101" s="87">
        <f t="shared" si="21"/>
        <v>14966</v>
      </c>
      <c r="F101" s="87">
        <v>0</v>
      </c>
      <c r="G101" s="87">
        <v>0</v>
      </c>
      <c r="H101" s="87">
        <v>0</v>
      </c>
      <c r="I101" s="87">
        <v>14964</v>
      </c>
      <c r="J101" s="87" t="s">
        <v>302</v>
      </c>
      <c r="K101" s="87">
        <v>2</v>
      </c>
      <c r="L101" s="87">
        <v>52222</v>
      </c>
      <c r="M101" s="87">
        <f t="shared" si="22"/>
        <v>21918</v>
      </c>
      <c r="N101" s="87">
        <f t="shared" si="23"/>
        <v>2</v>
      </c>
      <c r="O101" s="87">
        <v>0</v>
      </c>
      <c r="P101" s="87">
        <v>0</v>
      </c>
      <c r="Q101" s="87">
        <v>0</v>
      </c>
      <c r="R101" s="87">
        <v>0</v>
      </c>
      <c r="S101" s="87" t="s">
        <v>302</v>
      </c>
      <c r="T101" s="87">
        <v>2</v>
      </c>
      <c r="U101" s="87">
        <v>21916</v>
      </c>
      <c r="V101" s="87">
        <f t="shared" si="32"/>
        <v>89106</v>
      </c>
      <c r="W101" s="87">
        <f t="shared" si="32"/>
        <v>14968</v>
      </c>
      <c r="X101" s="87">
        <f t="shared" si="32"/>
        <v>0</v>
      </c>
      <c r="Y101" s="87">
        <f t="shared" si="32"/>
        <v>0</v>
      </c>
      <c r="Z101" s="87">
        <f t="shared" si="32"/>
        <v>0</v>
      </c>
      <c r="AA101" s="87">
        <f t="shared" si="32"/>
        <v>14964</v>
      </c>
      <c r="AB101" s="87" t="s">
        <v>73</v>
      </c>
      <c r="AC101" s="87">
        <f t="shared" si="32"/>
        <v>4</v>
      </c>
      <c r="AD101" s="87">
        <f t="shared" si="32"/>
        <v>74138</v>
      </c>
    </row>
    <row r="102" spans="1:30" ht="13.5">
      <c r="A102" s="17" t="s">
        <v>146</v>
      </c>
      <c r="B102" s="76" t="s">
        <v>16</v>
      </c>
      <c r="C102" s="77" t="s">
        <v>17</v>
      </c>
      <c r="D102" s="87">
        <f t="shared" si="20"/>
        <v>39983</v>
      </c>
      <c r="E102" s="87">
        <f t="shared" si="21"/>
        <v>21807</v>
      </c>
      <c r="F102" s="87">
        <v>0</v>
      </c>
      <c r="G102" s="87">
        <v>19257</v>
      </c>
      <c r="H102" s="87">
        <v>0</v>
      </c>
      <c r="I102" s="87">
        <v>2362</v>
      </c>
      <c r="J102" s="87" t="s">
        <v>302</v>
      </c>
      <c r="K102" s="87">
        <v>188</v>
      </c>
      <c r="L102" s="87">
        <v>18176</v>
      </c>
      <c r="M102" s="87">
        <f t="shared" si="22"/>
        <v>5719</v>
      </c>
      <c r="N102" s="87">
        <f t="shared" si="23"/>
        <v>0</v>
      </c>
      <c r="O102" s="87">
        <v>0</v>
      </c>
      <c r="P102" s="87">
        <v>0</v>
      </c>
      <c r="Q102" s="87">
        <v>0</v>
      </c>
      <c r="R102" s="87">
        <v>0</v>
      </c>
      <c r="S102" s="87" t="s">
        <v>302</v>
      </c>
      <c r="T102" s="87">
        <v>0</v>
      </c>
      <c r="U102" s="87">
        <v>5719</v>
      </c>
      <c r="V102" s="87">
        <f t="shared" si="32"/>
        <v>45702</v>
      </c>
      <c r="W102" s="87">
        <f t="shared" si="32"/>
        <v>21807</v>
      </c>
      <c r="X102" s="87">
        <f t="shared" si="32"/>
        <v>0</v>
      </c>
      <c r="Y102" s="87">
        <f t="shared" si="32"/>
        <v>19257</v>
      </c>
      <c r="Z102" s="87">
        <f t="shared" si="32"/>
        <v>0</v>
      </c>
      <c r="AA102" s="87">
        <f t="shared" si="32"/>
        <v>2362</v>
      </c>
      <c r="AB102" s="87" t="s">
        <v>73</v>
      </c>
      <c r="AC102" s="87">
        <f t="shared" si="32"/>
        <v>188</v>
      </c>
      <c r="AD102" s="87">
        <f t="shared" si="32"/>
        <v>23895</v>
      </c>
    </row>
    <row r="103" spans="1:30" ht="13.5">
      <c r="A103" s="17" t="s">
        <v>146</v>
      </c>
      <c r="B103" s="76" t="s">
        <v>18</v>
      </c>
      <c r="C103" s="77" t="s">
        <v>19</v>
      </c>
      <c r="D103" s="87">
        <f t="shared" si="20"/>
        <v>18316</v>
      </c>
      <c r="E103" s="87">
        <f t="shared" si="21"/>
        <v>1890</v>
      </c>
      <c r="F103" s="87">
        <v>0</v>
      </c>
      <c r="G103" s="87">
        <v>0</v>
      </c>
      <c r="H103" s="87">
        <v>0</v>
      </c>
      <c r="I103" s="87">
        <v>1890</v>
      </c>
      <c r="J103" s="87" t="s">
        <v>302</v>
      </c>
      <c r="K103" s="87">
        <v>0</v>
      </c>
      <c r="L103" s="87">
        <v>16426</v>
      </c>
      <c r="M103" s="87">
        <f t="shared" si="22"/>
        <v>55581</v>
      </c>
      <c r="N103" s="87">
        <f t="shared" si="23"/>
        <v>18248</v>
      </c>
      <c r="O103" s="87">
        <v>0</v>
      </c>
      <c r="P103" s="87">
        <v>5737</v>
      </c>
      <c r="Q103" s="87">
        <v>0</v>
      </c>
      <c r="R103" s="87">
        <v>4447</v>
      </c>
      <c r="S103" s="87" t="s">
        <v>302</v>
      </c>
      <c r="T103" s="87">
        <v>8064</v>
      </c>
      <c r="U103" s="87">
        <v>37333</v>
      </c>
      <c r="V103" s="87">
        <f t="shared" si="32"/>
        <v>73897</v>
      </c>
      <c r="W103" s="87">
        <f t="shared" si="32"/>
        <v>20138</v>
      </c>
      <c r="X103" s="87">
        <f t="shared" si="32"/>
        <v>0</v>
      </c>
      <c r="Y103" s="87">
        <f t="shared" si="32"/>
        <v>5737</v>
      </c>
      <c r="Z103" s="87">
        <f t="shared" si="32"/>
        <v>0</v>
      </c>
      <c r="AA103" s="87">
        <f t="shared" si="32"/>
        <v>6337</v>
      </c>
      <c r="AB103" s="87" t="s">
        <v>73</v>
      </c>
      <c r="AC103" s="87">
        <f t="shared" si="32"/>
        <v>8064</v>
      </c>
      <c r="AD103" s="87">
        <f t="shared" si="32"/>
        <v>53759</v>
      </c>
    </row>
    <row r="104" spans="1:30" ht="13.5">
      <c r="A104" s="17" t="s">
        <v>146</v>
      </c>
      <c r="B104" s="76" t="s">
        <v>20</v>
      </c>
      <c r="C104" s="77" t="s">
        <v>135</v>
      </c>
      <c r="D104" s="87">
        <f t="shared" si="20"/>
        <v>177557</v>
      </c>
      <c r="E104" s="87">
        <f t="shared" si="21"/>
        <v>24049</v>
      </c>
      <c r="F104" s="87">
        <v>0</v>
      </c>
      <c r="G104" s="87">
        <v>0</v>
      </c>
      <c r="H104" s="87">
        <v>0</v>
      </c>
      <c r="I104" s="87">
        <v>24049</v>
      </c>
      <c r="J104" s="87" t="s">
        <v>302</v>
      </c>
      <c r="K104" s="87">
        <v>0</v>
      </c>
      <c r="L104" s="87">
        <v>153508</v>
      </c>
      <c r="M104" s="87">
        <f t="shared" si="22"/>
        <v>64707</v>
      </c>
      <c r="N104" s="87">
        <f t="shared" si="23"/>
        <v>0</v>
      </c>
      <c r="O104" s="87">
        <v>0</v>
      </c>
      <c r="P104" s="87">
        <v>0</v>
      </c>
      <c r="Q104" s="87">
        <v>0</v>
      </c>
      <c r="R104" s="87">
        <v>0</v>
      </c>
      <c r="S104" s="87" t="s">
        <v>302</v>
      </c>
      <c r="T104" s="87">
        <v>0</v>
      </c>
      <c r="U104" s="87">
        <v>64707</v>
      </c>
      <c r="V104" s="87">
        <f t="shared" si="32"/>
        <v>242264</v>
      </c>
      <c r="W104" s="87">
        <f t="shared" si="32"/>
        <v>24049</v>
      </c>
      <c r="X104" s="87">
        <f t="shared" si="32"/>
        <v>0</v>
      </c>
      <c r="Y104" s="87">
        <f t="shared" si="32"/>
        <v>0</v>
      </c>
      <c r="Z104" s="87">
        <f t="shared" si="32"/>
        <v>0</v>
      </c>
      <c r="AA104" s="87">
        <f t="shared" si="32"/>
        <v>24049</v>
      </c>
      <c r="AB104" s="87" t="s">
        <v>73</v>
      </c>
      <c r="AC104" s="87">
        <f t="shared" si="32"/>
        <v>0</v>
      </c>
      <c r="AD104" s="87">
        <f t="shared" si="32"/>
        <v>218215</v>
      </c>
    </row>
    <row r="105" spans="1:30" ht="13.5">
      <c r="A105" s="17" t="s">
        <v>146</v>
      </c>
      <c r="B105" s="76" t="s">
        <v>21</v>
      </c>
      <c r="C105" s="77" t="s">
        <v>22</v>
      </c>
      <c r="D105" s="87">
        <f t="shared" si="20"/>
        <v>95352</v>
      </c>
      <c r="E105" s="87">
        <f t="shared" si="21"/>
        <v>21395</v>
      </c>
      <c r="F105" s="87">
        <v>0</v>
      </c>
      <c r="G105" s="87">
        <v>0</v>
      </c>
      <c r="H105" s="87">
        <v>0</v>
      </c>
      <c r="I105" s="87">
        <v>21395</v>
      </c>
      <c r="J105" s="87" t="s">
        <v>302</v>
      </c>
      <c r="K105" s="87">
        <v>0</v>
      </c>
      <c r="L105" s="87">
        <v>73957</v>
      </c>
      <c r="M105" s="87">
        <f t="shared" si="22"/>
        <v>28055</v>
      </c>
      <c r="N105" s="87">
        <f t="shared" si="23"/>
        <v>0</v>
      </c>
      <c r="O105" s="87">
        <v>0</v>
      </c>
      <c r="P105" s="87">
        <v>0</v>
      </c>
      <c r="Q105" s="87">
        <v>0</v>
      </c>
      <c r="R105" s="87">
        <v>0</v>
      </c>
      <c r="S105" s="87" t="s">
        <v>302</v>
      </c>
      <c r="T105" s="87">
        <v>0</v>
      </c>
      <c r="U105" s="87">
        <v>28055</v>
      </c>
      <c r="V105" s="87">
        <f t="shared" si="32"/>
        <v>123407</v>
      </c>
      <c r="W105" s="87">
        <f t="shared" si="32"/>
        <v>21395</v>
      </c>
      <c r="X105" s="87">
        <f t="shared" si="32"/>
        <v>0</v>
      </c>
      <c r="Y105" s="87">
        <f t="shared" si="32"/>
        <v>0</v>
      </c>
      <c r="Z105" s="87">
        <f t="shared" si="32"/>
        <v>0</v>
      </c>
      <c r="AA105" s="87">
        <f t="shared" si="32"/>
        <v>21395</v>
      </c>
      <c r="AB105" s="87" t="s">
        <v>73</v>
      </c>
      <c r="AC105" s="87">
        <f t="shared" si="32"/>
        <v>0</v>
      </c>
      <c r="AD105" s="87">
        <f t="shared" si="32"/>
        <v>102012</v>
      </c>
    </row>
    <row r="106" spans="1:30" ht="13.5">
      <c r="A106" s="17" t="s">
        <v>146</v>
      </c>
      <c r="B106" s="78" t="s">
        <v>23</v>
      </c>
      <c r="C106" s="79" t="s">
        <v>24</v>
      </c>
      <c r="D106" s="87">
        <f t="shared" si="20"/>
        <v>0</v>
      </c>
      <c r="E106" s="87">
        <f t="shared" si="21"/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674983</v>
      </c>
      <c r="K106" s="87">
        <v>0</v>
      </c>
      <c r="L106" s="87">
        <v>0</v>
      </c>
      <c r="M106" s="87">
        <f t="shared" si="22"/>
        <v>0</v>
      </c>
      <c r="N106" s="87">
        <f t="shared" si="23"/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147158</v>
      </c>
      <c r="T106" s="87">
        <v>0</v>
      </c>
      <c r="U106" s="87">
        <v>0</v>
      </c>
      <c r="V106" s="87">
        <f aca="true" t="shared" si="33" ref="V106:V124">D106+M106</f>
        <v>0</v>
      </c>
      <c r="W106" s="87">
        <f aca="true" t="shared" si="34" ref="W106:W124">E106+N106</f>
        <v>0</v>
      </c>
      <c r="X106" s="87">
        <f aca="true" t="shared" si="35" ref="X106:X124">F106+O106</f>
        <v>0</v>
      </c>
      <c r="Y106" s="87">
        <f aca="true" t="shared" si="36" ref="Y106:Y124">G106+P106</f>
        <v>0</v>
      </c>
      <c r="Z106" s="87">
        <f aca="true" t="shared" si="37" ref="Z106:Z124">H106+Q106</f>
        <v>0</v>
      </c>
      <c r="AA106" s="87">
        <f aca="true" t="shared" si="38" ref="AA106:AA124">I106+R106</f>
        <v>0</v>
      </c>
      <c r="AB106" s="87">
        <f aca="true" t="shared" si="39" ref="AB106:AB124">J106+S106</f>
        <v>822141</v>
      </c>
      <c r="AC106" s="87">
        <f aca="true" t="shared" si="40" ref="AC106:AC124">K106+T106</f>
        <v>0</v>
      </c>
      <c r="AD106" s="87">
        <f aca="true" t="shared" si="41" ref="AD106:AD124">L106+U106</f>
        <v>0</v>
      </c>
    </row>
    <row r="107" spans="1:30" ht="13.5">
      <c r="A107" s="17" t="s">
        <v>146</v>
      </c>
      <c r="B107" s="78" t="s">
        <v>25</v>
      </c>
      <c r="C107" s="79" t="s">
        <v>26</v>
      </c>
      <c r="D107" s="87">
        <f t="shared" si="20"/>
        <v>0</v>
      </c>
      <c r="E107" s="87">
        <f t="shared" si="21"/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f t="shared" si="22"/>
        <v>314234</v>
      </c>
      <c r="N107" s="87">
        <f t="shared" si="23"/>
        <v>33921</v>
      </c>
      <c r="O107" s="87">
        <v>3066</v>
      </c>
      <c r="P107" s="87">
        <v>0</v>
      </c>
      <c r="Q107" s="87">
        <v>0</v>
      </c>
      <c r="R107" s="87">
        <v>30855</v>
      </c>
      <c r="S107" s="87">
        <v>589448</v>
      </c>
      <c r="T107" s="87">
        <v>0</v>
      </c>
      <c r="U107" s="87">
        <v>280313</v>
      </c>
      <c r="V107" s="87">
        <f t="shared" si="33"/>
        <v>314234</v>
      </c>
      <c r="W107" s="87">
        <f t="shared" si="34"/>
        <v>33921</v>
      </c>
      <c r="X107" s="87">
        <f t="shared" si="35"/>
        <v>3066</v>
      </c>
      <c r="Y107" s="87">
        <f t="shared" si="36"/>
        <v>0</v>
      </c>
      <c r="Z107" s="87">
        <f t="shared" si="37"/>
        <v>0</v>
      </c>
      <c r="AA107" s="87">
        <f t="shared" si="38"/>
        <v>30855</v>
      </c>
      <c r="AB107" s="87">
        <f t="shared" si="39"/>
        <v>589448</v>
      </c>
      <c r="AC107" s="87">
        <f t="shared" si="40"/>
        <v>0</v>
      </c>
      <c r="AD107" s="87">
        <f t="shared" si="41"/>
        <v>280313</v>
      </c>
    </row>
    <row r="108" spans="1:30" ht="13.5">
      <c r="A108" s="17" t="s">
        <v>146</v>
      </c>
      <c r="B108" s="78" t="s">
        <v>27</v>
      </c>
      <c r="C108" s="79" t="s">
        <v>28</v>
      </c>
      <c r="D108" s="87">
        <f t="shared" si="20"/>
        <v>349552</v>
      </c>
      <c r="E108" s="87">
        <f t="shared" si="21"/>
        <v>141514</v>
      </c>
      <c r="F108" s="87">
        <v>0</v>
      </c>
      <c r="G108" s="87">
        <v>0</v>
      </c>
      <c r="H108" s="87">
        <v>0</v>
      </c>
      <c r="I108" s="87">
        <v>138666</v>
      </c>
      <c r="J108" s="87">
        <v>1315336</v>
      </c>
      <c r="K108" s="87">
        <v>2848</v>
      </c>
      <c r="L108" s="87">
        <v>208038</v>
      </c>
      <c r="M108" s="87">
        <f t="shared" si="22"/>
        <v>304826</v>
      </c>
      <c r="N108" s="87">
        <f t="shared" si="23"/>
        <v>304648</v>
      </c>
      <c r="O108" s="87">
        <v>58528</v>
      </c>
      <c r="P108" s="87">
        <v>0</v>
      </c>
      <c r="Q108" s="87">
        <v>163500</v>
      </c>
      <c r="R108" s="87">
        <v>25140</v>
      </c>
      <c r="S108" s="87">
        <v>665350</v>
      </c>
      <c r="T108" s="87">
        <v>57480</v>
      </c>
      <c r="U108" s="87">
        <v>178</v>
      </c>
      <c r="V108" s="87">
        <f t="shared" si="33"/>
        <v>654378</v>
      </c>
      <c r="W108" s="87">
        <f t="shared" si="34"/>
        <v>446162</v>
      </c>
      <c r="X108" s="87">
        <f t="shared" si="35"/>
        <v>58528</v>
      </c>
      <c r="Y108" s="87">
        <f t="shared" si="36"/>
        <v>0</v>
      </c>
      <c r="Z108" s="87">
        <f t="shared" si="37"/>
        <v>163500</v>
      </c>
      <c r="AA108" s="87">
        <f t="shared" si="38"/>
        <v>163806</v>
      </c>
      <c r="AB108" s="87">
        <f t="shared" si="39"/>
        <v>1980686</v>
      </c>
      <c r="AC108" s="87">
        <f t="shared" si="40"/>
        <v>60328</v>
      </c>
      <c r="AD108" s="87">
        <f t="shared" si="41"/>
        <v>208216</v>
      </c>
    </row>
    <row r="109" spans="1:30" ht="13.5">
      <c r="A109" s="17" t="s">
        <v>146</v>
      </c>
      <c r="B109" s="78" t="s">
        <v>29</v>
      </c>
      <c r="C109" s="79" t="s">
        <v>30</v>
      </c>
      <c r="D109" s="87">
        <f t="shared" si="20"/>
        <v>245235</v>
      </c>
      <c r="E109" s="87">
        <f t="shared" si="21"/>
        <v>245115</v>
      </c>
      <c r="F109" s="87">
        <v>60453</v>
      </c>
      <c r="G109" s="87">
        <v>0</v>
      </c>
      <c r="H109" s="87">
        <v>135000</v>
      </c>
      <c r="I109" s="87">
        <v>49056</v>
      </c>
      <c r="J109" s="87">
        <v>208772</v>
      </c>
      <c r="K109" s="87">
        <v>606</v>
      </c>
      <c r="L109" s="87">
        <v>120</v>
      </c>
      <c r="M109" s="87">
        <f t="shared" si="22"/>
        <v>662</v>
      </c>
      <c r="N109" s="87">
        <f t="shared" si="23"/>
        <v>605</v>
      </c>
      <c r="O109" s="87">
        <v>0</v>
      </c>
      <c r="P109" s="87">
        <v>0</v>
      </c>
      <c r="Q109" s="87">
        <v>0</v>
      </c>
      <c r="R109" s="87">
        <v>0</v>
      </c>
      <c r="S109" s="87">
        <v>234125</v>
      </c>
      <c r="T109" s="87">
        <v>605</v>
      </c>
      <c r="U109" s="87">
        <v>57</v>
      </c>
      <c r="V109" s="87">
        <f t="shared" si="33"/>
        <v>245897</v>
      </c>
      <c r="W109" s="87">
        <f t="shared" si="34"/>
        <v>245720</v>
      </c>
      <c r="X109" s="87">
        <f t="shared" si="35"/>
        <v>60453</v>
      </c>
      <c r="Y109" s="87">
        <f t="shared" si="36"/>
        <v>0</v>
      </c>
      <c r="Z109" s="87">
        <f t="shared" si="37"/>
        <v>135000</v>
      </c>
      <c r="AA109" s="87">
        <f t="shared" si="38"/>
        <v>49056</v>
      </c>
      <c r="AB109" s="87">
        <f t="shared" si="39"/>
        <v>442897</v>
      </c>
      <c r="AC109" s="87">
        <f t="shared" si="40"/>
        <v>1211</v>
      </c>
      <c r="AD109" s="87">
        <f t="shared" si="41"/>
        <v>177</v>
      </c>
    </row>
    <row r="110" spans="1:30" ht="13.5">
      <c r="A110" s="17" t="s">
        <v>146</v>
      </c>
      <c r="B110" s="78" t="s">
        <v>31</v>
      </c>
      <c r="C110" s="79" t="s">
        <v>32</v>
      </c>
      <c r="D110" s="87">
        <f t="shared" si="20"/>
        <v>0</v>
      </c>
      <c r="E110" s="87">
        <f t="shared" si="21"/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f t="shared" si="22"/>
        <v>76073</v>
      </c>
      <c r="N110" s="87">
        <f t="shared" si="23"/>
        <v>18239</v>
      </c>
      <c r="O110" s="87">
        <v>0</v>
      </c>
      <c r="P110" s="87">
        <v>0</v>
      </c>
      <c r="Q110" s="87">
        <v>0</v>
      </c>
      <c r="R110" s="87">
        <v>18239</v>
      </c>
      <c r="S110" s="87">
        <v>223700</v>
      </c>
      <c r="T110" s="87">
        <v>0</v>
      </c>
      <c r="U110" s="87">
        <v>57834</v>
      </c>
      <c r="V110" s="87">
        <f t="shared" si="33"/>
        <v>76073</v>
      </c>
      <c r="W110" s="87">
        <f t="shared" si="34"/>
        <v>18239</v>
      </c>
      <c r="X110" s="87">
        <f t="shared" si="35"/>
        <v>0</v>
      </c>
      <c r="Y110" s="87">
        <f t="shared" si="36"/>
        <v>0</v>
      </c>
      <c r="Z110" s="87">
        <f t="shared" si="37"/>
        <v>0</v>
      </c>
      <c r="AA110" s="87">
        <f t="shared" si="38"/>
        <v>18239</v>
      </c>
      <c r="AB110" s="87">
        <f t="shared" si="39"/>
        <v>223700</v>
      </c>
      <c r="AC110" s="87">
        <f t="shared" si="40"/>
        <v>0</v>
      </c>
      <c r="AD110" s="87">
        <f t="shared" si="41"/>
        <v>57834</v>
      </c>
    </row>
    <row r="111" spans="1:30" ht="13.5">
      <c r="A111" s="17" t="s">
        <v>146</v>
      </c>
      <c r="B111" s="78" t="s">
        <v>33</v>
      </c>
      <c r="C111" s="79" t="s">
        <v>34</v>
      </c>
      <c r="D111" s="87">
        <f t="shared" si="20"/>
        <v>18710</v>
      </c>
      <c r="E111" s="87">
        <f t="shared" si="21"/>
        <v>7143</v>
      </c>
      <c r="F111" s="87">
        <v>0</v>
      </c>
      <c r="G111" s="87">
        <v>0</v>
      </c>
      <c r="H111" s="87">
        <v>0</v>
      </c>
      <c r="I111" s="87">
        <v>7143</v>
      </c>
      <c r="J111" s="87">
        <v>52936</v>
      </c>
      <c r="K111" s="87">
        <v>0</v>
      </c>
      <c r="L111" s="87">
        <v>11567</v>
      </c>
      <c r="M111" s="87">
        <f t="shared" si="22"/>
        <v>77887</v>
      </c>
      <c r="N111" s="87">
        <f t="shared" si="23"/>
        <v>47598</v>
      </c>
      <c r="O111" s="87">
        <v>0</v>
      </c>
      <c r="P111" s="87">
        <v>0</v>
      </c>
      <c r="Q111" s="87">
        <v>0</v>
      </c>
      <c r="R111" s="87">
        <v>7898</v>
      </c>
      <c r="S111" s="87">
        <v>96897</v>
      </c>
      <c r="T111" s="87">
        <v>39700</v>
      </c>
      <c r="U111" s="87">
        <v>30289</v>
      </c>
      <c r="V111" s="87">
        <f t="shared" si="33"/>
        <v>96597</v>
      </c>
      <c r="W111" s="87">
        <f t="shared" si="34"/>
        <v>54741</v>
      </c>
      <c r="X111" s="87">
        <f t="shared" si="35"/>
        <v>0</v>
      </c>
      <c r="Y111" s="87">
        <f t="shared" si="36"/>
        <v>0</v>
      </c>
      <c r="Z111" s="87">
        <f t="shared" si="37"/>
        <v>0</v>
      </c>
      <c r="AA111" s="87">
        <f t="shared" si="38"/>
        <v>15041</v>
      </c>
      <c r="AB111" s="87">
        <f t="shared" si="39"/>
        <v>149833</v>
      </c>
      <c r="AC111" s="87">
        <f t="shared" si="40"/>
        <v>39700</v>
      </c>
      <c r="AD111" s="87">
        <f t="shared" si="41"/>
        <v>41856</v>
      </c>
    </row>
    <row r="112" spans="1:30" ht="13.5">
      <c r="A112" s="17" t="s">
        <v>146</v>
      </c>
      <c r="B112" s="78" t="s">
        <v>35</v>
      </c>
      <c r="C112" s="79" t="s">
        <v>36</v>
      </c>
      <c r="D112" s="87">
        <f t="shared" si="20"/>
        <v>487407</v>
      </c>
      <c r="E112" s="87">
        <f t="shared" si="21"/>
        <v>487407</v>
      </c>
      <c r="F112" s="87">
        <v>0</v>
      </c>
      <c r="G112" s="87">
        <v>0</v>
      </c>
      <c r="H112" s="87">
        <v>446200</v>
      </c>
      <c r="I112" s="87">
        <v>41207</v>
      </c>
      <c r="J112" s="87">
        <v>384813</v>
      </c>
      <c r="K112" s="87">
        <v>0</v>
      </c>
      <c r="L112" s="87">
        <v>0</v>
      </c>
      <c r="M112" s="87">
        <f t="shared" si="22"/>
        <v>136987</v>
      </c>
      <c r="N112" s="87">
        <f t="shared" si="23"/>
        <v>129741</v>
      </c>
      <c r="O112" s="87">
        <v>0</v>
      </c>
      <c r="P112" s="87">
        <v>0</v>
      </c>
      <c r="Q112" s="87">
        <v>0</v>
      </c>
      <c r="R112" s="87">
        <v>129741</v>
      </c>
      <c r="S112" s="87">
        <v>26285</v>
      </c>
      <c r="T112" s="87">
        <v>0</v>
      </c>
      <c r="U112" s="87">
        <v>7246</v>
      </c>
      <c r="V112" s="87">
        <f t="shared" si="33"/>
        <v>624394</v>
      </c>
      <c r="W112" s="87">
        <f t="shared" si="34"/>
        <v>617148</v>
      </c>
      <c r="X112" s="87">
        <f t="shared" si="35"/>
        <v>0</v>
      </c>
      <c r="Y112" s="87">
        <f t="shared" si="36"/>
        <v>0</v>
      </c>
      <c r="Z112" s="87">
        <f t="shared" si="37"/>
        <v>446200</v>
      </c>
      <c r="AA112" s="87">
        <f t="shared" si="38"/>
        <v>170948</v>
      </c>
      <c r="AB112" s="87">
        <f t="shared" si="39"/>
        <v>411098</v>
      </c>
      <c r="AC112" s="87">
        <f t="shared" si="40"/>
        <v>0</v>
      </c>
      <c r="AD112" s="87">
        <f t="shared" si="41"/>
        <v>7246</v>
      </c>
    </row>
    <row r="113" spans="1:30" ht="13.5">
      <c r="A113" s="17" t="s">
        <v>146</v>
      </c>
      <c r="B113" s="78" t="s">
        <v>37</v>
      </c>
      <c r="C113" s="79" t="s">
        <v>38</v>
      </c>
      <c r="D113" s="87">
        <f t="shared" si="20"/>
        <v>4990</v>
      </c>
      <c r="E113" s="87">
        <f t="shared" si="21"/>
        <v>6183</v>
      </c>
      <c r="F113" s="87">
        <v>0</v>
      </c>
      <c r="G113" s="87">
        <v>0</v>
      </c>
      <c r="H113" s="87">
        <v>0</v>
      </c>
      <c r="I113" s="87">
        <v>6183</v>
      </c>
      <c r="J113" s="87">
        <v>165045</v>
      </c>
      <c r="K113" s="87">
        <v>0</v>
      </c>
      <c r="L113" s="87">
        <v>-1193</v>
      </c>
      <c r="M113" s="87">
        <f t="shared" si="22"/>
        <v>-12514</v>
      </c>
      <c r="N113" s="87">
        <f t="shared" si="23"/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68703</v>
      </c>
      <c r="T113" s="87">
        <v>0</v>
      </c>
      <c r="U113" s="87">
        <v>-12514</v>
      </c>
      <c r="V113" s="87">
        <f t="shared" si="33"/>
        <v>-7524</v>
      </c>
      <c r="W113" s="87">
        <f t="shared" si="34"/>
        <v>6183</v>
      </c>
      <c r="X113" s="87">
        <f t="shared" si="35"/>
        <v>0</v>
      </c>
      <c r="Y113" s="87">
        <f t="shared" si="36"/>
        <v>0</v>
      </c>
      <c r="Z113" s="87">
        <f t="shared" si="37"/>
        <v>0</v>
      </c>
      <c r="AA113" s="87">
        <f t="shared" si="38"/>
        <v>6183</v>
      </c>
      <c r="AB113" s="87">
        <f t="shared" si="39"/>
        <v>233748</v>
      </c>
      <c r="AC113" s="87">
        <f t="shared" si="40"/>
        <v>0</v>
      </c>
      <c r="AD113" s="87">
        <f t="shared" si="41"/>
        <v>-13707</v>
      </c>
    </row>
    <row r="114" spans="1:30" ht="13.5">
      <c r="A114" s="17" t="s">
        <v>146</v>
      </c>
      <c r="B114" s="78" t="s">
        <v>39</v>
      </c>
      <c r="C114" s="79" t="s">
        <v>40</v>
      </c>
      <c r="D114" s="87">
        <f t="shared" si="20"/>
        <v>6014</v>
      </c>
      <c r="E114" s="87">
        <f t="shared" si="21"/>
        <v>6014</v>
      </c>
      <c r="F114" s="87">
        <v>0</v>
      </c>
      <c r="G114" s="87">
        <v>0</v>
      </c>
      <c r="H114" s="87">
        <v>0</v>
      </c>
      <c r="I114" s="87">
        <v>0</v>
      </c>
      <c r="J114" s="87">
        <v>61379</v>
      </c>
      <c r="K114" s="87">
        <v>6014</v>
      </c>
      <c r="L114" s="87">
        <v>0</v>
      </c>
      <c r="M114" s="87">
        <f t="shared" si="22"/>
        <v>0</v>
      </c>
      <c r="N114" s="87">
        <f t="shared" si="23"/>
        <v>0</v>
      </c>
      <c r="O114" s="87">
        <v>0</v>
      </c>
      <c r="P114" s="87">
        <v>0</v>
      </c>
      <c r="Q114" s="87">
        <v>0</v>
      </c>
      <c r="R114" s="87">
        <v>0</v>
      </c>
      <c r="S114" s="87">
        <v>48621</v>
      </c>
      <c r="T114" s="87">
        <v>0</v>
      </c>
      <c r="U114" s="87">
        <v>0</v>
      </c>
      <c r="V114" s="87">
        <f t="shared" si="33"/>
        <v>6014</v>
      </c>
      <c r="W114" s="87">
        <f t="shared" si="34"/>
        <v>6014</v>
      </c>
      <c r="X114" s="87">
        <f t="shared" si="35"/>
        <v>0</v>
      </c>
      <c r="Y114" s="87">
        <f t="shared" si="36"/>
        <v>0</v>
      </c>
      <c r="Z114" s="87">
        <f t="shared" si="37"/>
        <v>0</v>
      </c>
      <c r="AA114" s="87">
        <f t="shared" si="38"/>
        <v>0</v>
      </c>
      <c r="AB114" s="87">
        <f t="shared" si="39"/>
        <v>110000</v>
      </c>
      <c r="AC114" s="87">
        <f t="shared" si="40"/>
        <v>6014</v>
      </c>
      <c r="AD114" s="87">
        <f t="shared" si="41"/>
        <v>0</v>
      </c>
    </row>
    <row r="115" spans="1:30" ht="13.5">
      <c r="A115" s="17" t="s">
        <v>146</v>
      </c>
      <c r="B115" s="78" t="s">
        <v>41</v>
      </c>
      <c r="C115" s="79" t="s">
        <v>42</v>
      </c>
      <c r="D115" s="87">
        <f t="shared" si="20"/>
        <v>726401</v>
      </c>
      <c r="E115" s="87">
        <f t="shared" si="21"/>
        <v>560597</v>
      </c>
      <c r="F115" s="87">
        <v>140756</v>
      </c>
      <c r="G115" s="87">
        <v>0</v>
      </c>
      <c r="H115" s="87">
        <v>55300</v>
      </c>
      <c r="I115" s="87">
        <v>107731</v>
      </c>
      <c r="J115" s="87">
        <v>801991</v>
      </c>
      <c r="K115" s="87">
        <v>256810</v>
      </c>
      <c r="L115" s="87">
        <v>165804</v>
      </c>
      <c r="M115" s="87">
        <f t="shared" si="22"/>
        <v>0</v>
      </c>
      <c r="N115" s="87">
        <f t="shared" si="23"/>
        <v>0</v>
      </c>
      <c r="O115" s="87">
        <v>0</v>
      </c>
      <c r="P115" s="87">
        <v>0</v>
      </c>
      <c r="Q115" s="87">
        <v>0</v>
      </c>
      <c r="R115" s="87">
        <v>0</v>
      </c>
      <c r="S115" s="87">
        <v>0</v>
      </c>
      <c r="T115" s="87">
        <v>0</v>
      </c>
      <c r="U115" s="87">
        <v>0</v>
      </c>
      <c r="V115" s="87">
        <f t="shared" si="33"/>
        <v>726401</v>
      </c>
      <c r="W115" s="87">
        <f t="shared" si="34"/>
        <v>560597</v>
      </c>
      <c r="X115" s="87">
        <f t="shared" si="35"/>
        <v>140756</v>
      </c>
      <c r="Y115" s="87">
        <f t="shared" si="36"/>
        <v>0</v>
      </c>
      <c r="Z115" s="87">
        <f t="shared" si="37"/>
        <v>55300</v>
      </c>
      <c r="AA115" s="87">
        <f t="shared" si="38"/>
        <v>107731</v>
      </c>
      <c r="AB115" s="87">
        <f t="shared" si="39"/>
        <v>801991</v>
      </c>
      <c r="AC115" s="87">
        <f t="shared" si="40"/>
        <v>256810</v>
      </c>
      <c r="AD115" s="87">
        <f t="shared" si="41"/>
        <v>165804</v>
      </c>
    </row>
    <row r="116" spans="1:30" ht="13.5">
      <c r="A116" s="17" t="s">
        <v>146</v>
      </c>
      <c r="B116" s="78" t="s">
        <v>43</v>
      </c>
      <c r="C116" s="79" t="s">
        <v>44</v>
      </c>
      <c r="D116" s="87">
        <f t="shared" si="20"/>
        <v>0</v>
      </c>
      <c r="E116" s="87">
        <f t="shared" si="21"/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f t="shared" si="22"/>
        <v>28736</v>
      </c>
      <c r="N116" s="87">
        <f t="shared" si="23"/>
        <v>14044</v>
      </c>
      <c r="O116" s="87">
        <v>0</v>
      </c>
      <c r="P116" s="87">
        <v>0</v>
      </c>
      <c r="Q116" s="87">
        <v>0</v>
      </c>
      <c r="R116" s="87">
        <v>14000</v>
      </c>
      <c r="S116" s="87">
        <v>146477</v>
      </c>
      <c r="T116" s="87">
        <v>44</v>
      </c>
      <c r="U116" s="87">
        <v>14692</v>
      </c>
      <c r="V116" s="87">
        <f t="shared" si="33"/>
        <v>28736</v>
      </c>
      <c r="W116" s="87">
        <f t="shared" si="34"/>
        <v>14044</v>
      </c>
      <c r="X116" s="87">
        <f t="shared" si="35"/>
        <v>0</v>
      </c>
      <c r="Y116" s="87">
        <f t="shared" si="36"/>
        <v>0</v>
      </c>
      <c r="Z116" s="87">
        <f t="shared" si="37"/>
        <v>0</v>
      </c>
      <c r="AA116" s="87">
        <f t="shared" si="38"/>
        <v>14000</v>
      </c>
      <c r="AB116" s="87">
        <f t="shared" si="39"/>
        <v>146477</v>
      </c>
      <c r="AC116" s="87">
        <f t="shared" si="40"/>
        <v>44</v>
      </c>
      <c r="AD116" s="87">
        <f t="shared" si="41"/>
        <v>14692</v>
      </c>
    </row>
    <row r="117" spans="1:30" ht="13.5">
      <c r="A117" s="17" t="s">
        <v>146</v>
      </c>
      <c r="B117" s="78" t="s">
        <v>45</v>
      </c>
      <c r="C117" s="79" t="s">
        <v>46</v>
      </c>
      <c r="D117" s="87">
        <f t="shared" si="20"/>
        <v>3418008</v>
      </c>
      <c r="E117" s="87">
        <f t="shared" si="21"/>
        <v>3338827</v>
      </c>
      <c r="F117" s="87">
        <v>1048786</v>
      </c>
      <c r="G117" s="87">
        <v>0</v>
      </c>
      <c r="H117" s="87">
        <v>2201500</v>
      </c>
      <c r="I117" s="87">
        <v>65001</v>
      </c>
      <c r="J117" s="87">
        <v>324657</v>
      </c>
      <c r="K117" s="87">
        <v>23540</v>
      </c>
      <c r="L117" s="87">
        <v>79181</v>
      </c>
      <c r="M117" s="87">
        <f t="shared" si="22"/>
        <v>0</v>
      </c>
      <c r="N117" s="87">
        <f t="shared" si="23"/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f t="shared" si="33"/>
        <v>3418008</v>
      </c>
      <c r="W117" s="87">
        <f t="shared" si="34"/>
        <v>3338827</v>
      </c>
      <c r="X117" s="87">
        <f t="shared" si="35"/>
        <v>1048786</v>
      </c>
      <c r="Y117" s="87">
        <f t="shared" si="36"/>
        <v>0</v>
      </c>
      <c r="Z117" s="87">
        <f t="shared" si="37"/>
        <v>2201500</v>
      </c>
      <c r="AA117" s="87">
        <f t="shared" si="38"/>
        <v>65001</v>
      </c>
      <c r="AB117" s="87">
        <f t="shared" si="39"/>
        <v>324657</v>
      </c>
      <c r="AC117" s="87">
        <f t="shared" si="40"/>
        <v>23540</v>
      </c>
      <c r="AD117" s="87">
        <f t="shared" si="41"/>
        <v>79181</v>
      </c>
    </row>
    <row r="118" spans="1:30" ht="13.5">
      <c r="A118" s="17" t="s">
        <v>146</v>
      </c>
      <c r="B118" s="78" t="s">
        <v>47</v>
      </c>
      <c r="C118" s="79" t="s">
        <v>48</v>
      </c>
      <c r="D118" s="87">
        <f t="shared" si="20"/>
        <v>0</v>
      </c>
      <c r="E118" s="87">
        <f t="shared" si="21"/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f t="shared" si="22"/>
        <v>2763</v>
      </c>
      <c r="N118" s="87">
        <f t="shared" si="23"/>
        <v>2763</v>
      </c>
      <c r="O118" s="87">
        <v>0</v>
      </c>
      <c r="P118" s="87">
        <v>0</v>
      </c>
      <c r="Q118" s="87">
        <v>0</v>
      </c>
      <c r="R118" s="87">
        <v>0</v>
      </c>
      <c r="S118" s="87">
        <v>151813</v>
      </c>
      <c r="T118" s="87">
        <v>2763</v>
      </c>
      <c r="U118" s="87">
        <v>0</v>
      </c>
      <c r="V118" s="87">
        <f t="shared" si="33"/>
        <v>2763</v>
      </c>
      <c r="W118" s="87">
        <f t="shared" si="34"/>
        <v>2763</v>
      </c>
      <c r="X118" s="87">
        <f t="shared" si="35"/>
        <v>0</v>
      </c>
      <c r="Y118" s="87">
        <f t="shared" si="36"/>
        <v>0</v>
      </c>
      <c r="Z118" s="87">
        <f t="shared" si="37"/>
        <v>0</v>
      </c>
      <c r="AA118" s="87">
        <f t="shared" si="38"/>
        <v>0</v>
      </c>
      <c r="AB118" s="87">
        <f t="shared" si="39"/>
        <v>151813</v>
      </c>
      <c r="AC118" s="87">
        <f t="shared" si="40"/>
        <v>2763</v>
      </c>
      <c r="AD118" s="87">
        <f t="shared" si="41"/>
        <v>0</v>
      </c>
    </row>
    <row r="119" spans="1:30" ht="13.5">
      <c r="A119" s="17" t="s">
        <v>146</v>
      </c>
      <c r="B119" s="78" t="s">
        <v>49</v>
      </c>
      <c r="C119" s="79" t="s">
        <v>50</v>
      </c>
      <c r="D119" s="87">
        <f t="shared" si="20"/>
        <v>26918</v>
      </c>
      <c r="E119" s="87">
        <f t="shared" si="21"/>
        <v>26918</v>
      </c>
      <c r="F119" s="87">
        <v>0</v>
      </c>
      <c r="G119" s="87">
        <v>0</v>
      </c>
      <c r="H119" s="87">
        <v>0</v>
      </c>
      <c r="I119" s="87">
        <v>14162</v>
      </c>
      <c r="J119" s="87">
        <v>428441</v>
      </c>
      <c r="K119" s="87">
        <v>12756</v>
      </c>
      <c r="L119" s="87">
        <v>0</v>
      </c>
      <c r="M119" s="87">
        <f t="shared" si="22"/>
        <v>0</v>
      </c>
      <c r="N119" s="87">
        <f t="shared" si="23"/>
        <v>0</v>
      </c>
      <c r="O119" s="87">
        <v>0</v>
      </c>
      <c r="P119" s="87">
        <v>0</v>
      </c>
      <c r="Q119" s="87">
        <v>0</v>
      </c>
      <c r="R119" s="87">
        <v>0</v>
      </c>
      <c r="S119" s="87">
        <v>0</v>
      </c>
      <c r="T119" s="87">
        <v>0</v>
      </c>
      <c r="U119" s="87">
        <v>0</v>
      </c>
      <c r="V119" s="87">
        <f t="shared" si="33"/>
        <v>26918</v>
      </c>
      <c r="W119" s="87">
        <f t="shared" si="34"/>
        <v>26918</v>
      </c>
      <c r="X119" s="87">
        <f t="shared" si="35"/>
        <v>0</v>
      </c>
      <c r="Y119" s="87">
        <f t="shared" si="36"/>
        <v>0</v>
      </c>
      <c r="Z119" s="87">
        <f t="shared" si="37"/>
        <v>0</v>
      </c>
      <c r="AA119" s="87">
        <f t="shared" si="38"/>
        <v>14162</v>
      </c>
      <c r="AB119" s="87">
        <f t="shared" si="39"/>
        <v>428441</v>
      </c>
      <c r="AC119" s="87">
        <f t="shared" si="40"/>
        <v>12756</v>
      </c>
      <c r="AD119" s="87">
        <f t="shared" si="41"/>
        <v>0</v>
      </c>
    </row>
    <row r="120" spans="1:30" ht="13.5">
      <c r="A120" s="17" t="s">
        <v>146</v>
      </c>
      <c r="B120" s="78" t="s">
        <v>51</v>
      </c>
      <c r="C120" s="79" t="s">
        <v>52</v>
      </c>
      <c r="D120" s="87">
        <f t="shared" si="20"/>
        <v>20775</v>
      </c>
      <c r="E120" s="87">
        <f t="shared" si="21"/>
        <v>20775</v>
      </c>
      <c r="F120" s="87">
        <v>0</v>
      </c>
      <c r="G120" s="87">
        <v>0</v>
      </c>
      <c r="H120" s="87">
        <v>0</v>
      </c>
      <c r="I120" s="87">
        <v>20775</v>
      </c>
      <c r="J120" s="87">
        <v>102251</v>
      </c>
      <c r="K120" s="87">
        <v>0</v>
      </c>
      <c r="L120" s="87">
        <v>0</v>
      </c>
      <c r="M120" s="87">
        <f t="shared" si="22"/>
        <v>0</v>
      </c>
      <c r="N120" s="87">
        <f t="shared" si="23"/>
        <v>0</v>
      </c>
      <c r="O120" s="87">
        <v>0</v>
      </c>
      <c r="P120" s="87">
        <v>0</v>
      </c>
      <c r="Q120" s="87">
        <v>0</v>
      </c>
      <c r="R120" s="87">
        <v>0</v>
      </c>
      <c r="S120" s="87">
        <v>0</v>
      </c>
      <c r="T120" s="87">
        <v>0</v>
      </c>
      <c r="U120" s="87">
        <v>0</v>
      </c>
      <c r="V120" s="87">
        <f t="shared" si="33"/>
        <v>20775</v>
      </c>
      <c r="W120" s="87">
        <f t="shared" si="34"/>
        <v>20775</v>
      </c>
      <c r="X120" s="87">
        <f t="shared" si="35"/>
        <v>0</v>
      </c>
      <c r="Y120" s="87">
        <f t="shared" si="36"/>
        <v>0</v>
      </c>
      <c r="Z120" s="87">
        <f t="shared" si="37"/>
        <v>0</v>
      </c>
      <c r="AA120" s="87">
        <f t="shared" si="38"/>
        <v>20775</v>
      </c>
      <c r="AB120" s="87">
        <f t="shared" si="39"/>
        <v>102251</v>
      </c>
      <c r="AC120" s="87">
        <f t="shared" si="40"/>
        <v>0</v>
      </c>
      <c r="AD120" s="87">
        <f t="shared" si="41"/>
        <v>0</v>
      </c>
    </row>
    <row r="121" spans="1:30" ht="13.5">
      <c r="A121" s="17" t="s">
        <v>146</v>
      </c>
      <c r="B121" s="78" t="s">
        <v>53</v>
      </c>
      <c r="C121" s="79" t="s">
        <v>54</v>
      </c>
      <c r="D121" s="87">
        <f t="shared" si="20"/>
        <v>940044</v>
      </c>
      <c r="E121" s="87">
        <f t="shared" si="21"/>
        <v>927950</v>
      </c>
      <c r="F121" s="87">
        <v>236650</v>
      </c>
      <c r="G121" s="87">
        <v>0</v>
      </c>
      <c r="H121" s="87">
        <v>691300</v>
      </c>
      <c r="I121" s="87">
        <v>0</v>
      </c>
      <c r="J121" s="87">
        <v>225219</v>
      </c>
      <c r="K121" s="87">
        <v>0</v>
      </c>
      <c r="L121" s="87">
        <v>12094</v>
      </c>
      <c r="M121" s="87">
        <f t="shared" si="22"/>
        <v>0</v>
      </c>
      <c r="N121" s="87">
        <f t="shared" si="23"/>
        <v>0</v>
      </c>
      <c r="O121" s="87">
        <v>0</v>
      </c>
      <c r="P121" s="87">
        <v>0</v>
      </c>
      <c r="Q121" s="87">
        <v>0</v>
      </c>
      <c r="R121" s="87">
        <v>0</v>
      </c>
      <c r="S121" s="87">
        <v>0</v>
      </c>
      <c r="T121" s="87">
        <v>0</v>
      </c>
      <c r="U121" s="87">
        <v>0</v>
      </c>
      <c r="V121" s="87">
        <f t="shared" si="33"/>
        <v>940044</v>
      </c>
      <c r="W121" s="87">
        <f t="shared" si="34"/>
        <v>927950</v>
      </c>
      <c r="X121" s="87">
        <f t="shared" si="35"/>
        <v>236650</v>
      </c>
      <c r="Y121" s="87">
        <f t="shared" si="36"/>
        <v>0</v>
      </c>
      <c r="Z121" s="87">
        <f t="shared" si="37"/>
        <v>691300</v>
      </c>
      <c r="AA121" s="87">
        <f t="shared" si="38"/>
        <v>0</v>
      </c>
      <c r="AB121" s="87">
        <f t="shared" si="39"/>
        <v>225219</v>
      </c>
      <c r="AC121" s="87">
        <f t="shared" si="40"/>
        <v>0</v>
      </c>
      <c r="AD121" s="87">
        <f t="shared" si="41"/>
        <v>12094</v>
      </c>
    </row>
    <row r="122" spans="1:30" ht="13.5">
      <c r="A122" s="17" t="s">
        <v>146</v>
      </c>
      <c r="B122" s="78" t="s">
        <v>55</v>
      </c>
      <c r="C122" s="79" t="s">
        <v>56</v>
      </c>
      <c r="D122" s="87">
        <f t="shared" si="20"/>
        <v>341510</v>
      </c>
      <c r="E122" s="87">
        <f t="shared" si="21"/>
        <v>328426</v>
      </c>
      <c r="F122" s="87">
        <v>52136</v>
      </c>
      <c r="G122" s="87">
        <v>0</v>
      </c>
      <c r="H122" s="87">
        <v>222300</v>
      </c>
      <c r="I122" s="87">
        <v>50543</v>
      </c>
      <c r="J122" s="87">
        <v>292892</v>
      </c>
      <c r="K122" s="87">
        <v>3447</v>
      </c>
      <c r="L122" s="87">
        <v>13084</v>
      </c>
      <c r="M122" s="87">
        <f t="shared" si="22"/>
        <v>422538</v>
      </c>
      <c r="N122" s="87">
        <f t="shared" si="23"/>
        <v>385624</v>
      </c>
      <c r="O122" s="87">
        <v>117330</v>
      </c>
      <c r="P122" s="87">
        <v>17500</v>
      </c>
      <c r="Q122" s="87">
        <v>243100</v>
      </c>
      <c r="R122" s="87">
        <v>7693</v>
      </c>
      <c r="S122" s="87">
        <v>169299</v>
      </c>
      <c r="T122" s="87">
        <v>1</v>
      </c>
      <c r="U122" s="87">
        <v>36914</v>
      </c>
      <c r="V122" s="87">
        <f t="shared" si="33"/>
        <v>764048</v>
      </c>
      <c r="W122" s="87">
        <f t="shared" si="34"/>
        <v>714050</v>
      </c>
      <c r="X122" s="87">
        <f t="shared" si="35"/>
        <v>169466</v>
      </c>
      <c r="Y122" s="87">
        <f t="shared" si="36"/>
        <v>17500</v>
      </c>
      <c r="Z122" s="87">
        <f t="shared" si="37"/>
        <v>465400</v>
      </c>
      <c r="AA122" s="87">
        <f t="shared" si="38"/>
        <v>58236</v>
      </c>
      <c r="AB122" s="87">
        <f t="shared" si="39"/>
        <v>462191</v>
      </c>
      <c r="AC122" s="87">
        <f t="shared" si="40"/>
        <v>3448</v>
      </c>
      <c r="AD122" s="87">
        <f t="shared" si="41"/>
        <v>49998</v>
      </c>
    </row>
    <row r="123" spans="1:30" ht="13.5">
      <c r="A123" s="17" t="s">
        <v>146</v>
      </c>
      <c r="B123" s="78" t="s">
        <v>57</v>
      </c>
      <c r="C123" s="79" t="s">
        <v>58</v>
      </c>
      <c r="D123" s="87">
        <f t="shared" si="20"/>
        <v>664568</v>
      </c>
      <c r="E123" s="87">
        <f t="shared" si="21"/>
        <v>662531</v>
      </c>
      <c r="F123" s="87">
        <v>97490</v>
      </c>
      <c r="G123" s="87">
        <v>22470</v>
      </c>
      <c r="H123" s="87">
        <v>368900</v>
      </c>
      <c r="I123" s="87">
        <v>149965</v>
      </c>
      <c r="J123" s="87">
        <v>238789</v>
      </c>
      <c r="K123" s="87">
        <v>23706</v>
      </c>
      <c r="L123" s="87">
        <v>2037</v>
      </c>
      <c r="M123" s="87">
        <f t="shared" si="22"/>
        <v>1421</v>
      </c>
      <c r="N123" s="87">
        <f t="shared" si="23"/>
        <v>134</v>
      </c>
      <c r="O123" s="87">
        <v>0</v>
      </c>
      <c r="P123" s="87">
        <v>0</v>
      </c>
      <c r="Q123" s="87">
        <v>0</v>
      </c>
      <c r="R123" s="87">
        <v>0</v>
      </c>
      <c r="S123" s="87">
        <v>184307</v>
      </c>
      <c r="T123" s="87">
        <v>134</v>
      </c>
      <c r="U123" s="87">
        <v>1287</v>
      </c>
      <c r="V123" s="87">
        <f t="shared" si="33"/>
        <v>665989</v>
      </c>
      <c r="W123" s="87">
        <f t="shared" si="34"/>
        <v>662665</v>
      </c>
      <c r="X123" s="87">
        <f t="shared" si="35"/>
        <v>97490</v>
      </c>
      <c r="Y123" s="87">
        <f t="shared" si="36"/>
        <v>22470</v>
      </c>
      <c r="Z123" s="87">
        <f t="shared" si="37"/>
        <v>368900</v>
      </c>
      <c r="AA123" s="87">
        <f t="shared" si="38"/>
        <v>149965</v>
      </c>
      <c r="AB123" s="87">
        <f t="shared" si="39"/>
        <v>423096</v>
      </c>
      <c r="AC123" s="87">
        <f t="shared" si="40"/>
        <v>23840</v>
      </c>
      <c r="AD123" s="87">
        <f t="shared" si="41"/>
        <v>3324</v>
      </c>
    </row>
    <row r="124" spans="1:30" ht="13.5">
      <c r="A124" s="17" t="s">
        <v>146</v>
      </c>
      <c r="B124" s="78" t="s">
        <v>59</v>
      </c>
      <c r="C124" s="79" t="s">
        <v>60</v>
      </c>
      <c r="D124" s="87">
        <f t="shared" si="20"/>
        <v>284741</v>
      </c>
      <c r="E124" s="87">
        <f t="shared" si="21"/>
        <v>280481</v>
      </c>
      <c r="F124" s="87">
        <v>0</v>
      </c>
      <c r="G124" s="87">
        <v>115900</v>
      </c>
      <c r="H124" s="87">
        <v>133067</v>
      </c>
      <c r="I124" s="87">
        <v>26353</v>
      </c>
      <c r="J124" s="87">
        <v>201027</v>
      </c>
      <c r="K124" s="87">
        <v>5161</v>
      </c>
      <c r="L124" s="87">
        <v>4260</v>
      </c>
      <c r="M124" s="87">
        <f t="shared" si="22"/>
        <v>314449</v>
      </c>
      <c r="N124" s="87">
        <f t="shared" si="23"/>
        <v>309193</v>
      </c>
      <c r="O124" s="87">
        <v>42238</v>
      </c>
      <c r="P124" s="87">
        <v>0</v>
      </c>
      <c r="Q124" s="87">
        <v>178300</v>
      </c>
      <c r="R124" s="87">
        <v>41829</v>
      </c>
      <c r="S124" s="87">
        <v>161194</v>
      </c>
      <c r="T124" s="87">
        <v>46826</v>
      </c>
      <c r="U124" s="87">
        <v>5256</v>
      </c>
      <c r="V124" s="87">
        <f t="shared" si="33"/>
        <v>599190</v>
      </c>
      <c r="W124" s="87">
        <f t="shared" si="34"/>
        <v>589674</v>
      </c>
      <c r="X124" s="87">
        <f t="shared" si="35"/>
        <v>42238</v>
      </c>
      <c r="Y124" s="87">
        <f t="shared" si="36"/>
        <v>115900</v>
      </c>
      <c r="Z124" s="87">
        <f t="shared" si="37"/>
        <v>311367</v>
      </c>
      <c r="AA124" s="87">
        <f t="shared" si="38"/>
        <v>68182</v>
      </c>
      <c r="AB124" s="87">
        <f t="shared" si="39"/>
        <v>362221</v>
      </c>
      <c r="AC124" s="87">
        <f t="shared" si="40"/>
        <v>51987</v>
      </c>
      <c r="AD124" s="87">
        <f t="shared" si="41"/>
        <v>9516</v>
      </c>
    </row>
    <row r="125" spans="1:30" ht="13.5">
      <c r="A125" s="95" t="s">
        <v>303</v>
      </c>
      <c r="B125" s="96"/>
      <c r="C125" s="97"/>
      <c r="D125" s="87">
        <f aca="true" t="shared" si="42" ref="D125:AD125">SUM(D7:D124)</f>
        <v>46682098</v>
      </c>
      <c r="E125" s="87">
        <f t="shared" si="42"/>
        <v>20178068</v>
      </c>
      <c r="F125" s="87">
        <f t="shared" si="42"/>
        <v>6443083</v>
      </c>
      <c r="G125" s="87">
        <f t="shared" si="42"/>
        <v>205241</v>
      </c>
      <c r="H125" s="87">
        <f t="shared" si="42"/>
        <v>9911567</v>
      </c>
      <c r="I125" s="87">
        <f t="shared" si="42"/>
        <v>2385647</v>
      </c>
      <c r="J125" s="87">
        <f t="shared" si="42"/>
        <v>5478531</v>
      </c>
      <c r="K125" s="87">
        <f t="shared" si="42"/>
        <v>1232530</v>
      </c>
      <c r="L125" s="87">
        <f t="shared" si="42"/>
        <v>26504030</v>
      </c>
      <c r="M125" s="87">
        <f t="shared" si="42"/>
        <v>7978498</v>
      </c>
      <c r="N125" s="87">
        <f t="shared" si="42"/>
        <v>2295690</v>
      </c>
      <c r="O125" s="87">
        <f t="shared" si="42"/>
        <v>276125</v>
      </c>
      <c r="P125" s="87">
        <f t="shared" si="42"/>
        <v>93619</v>
      </c>
      <c r="Q125" s="87">
        <f t="shared" si="42"/>
        <v>584900</v>
      </c>
      <c r="R125" s="87">
        <f t="shared" si="42"/>
        <v>1163113</v>
      </c>
      <c r="S125" s="87">
        <f t="shared" si="42"/>
        <v>2913377</v>
      </c>
      <c r="T125" s="87">
        <f t="shared" si="42"/>
        <v>177933</v>
      </c>
      <c r="U125" s="87">
        <f t="shared" si="42"/>
        <v>5682808</v>
      </c>
      <c r="V125" s="87">
        <f t="shared" si="42"/>
        <v>54660596</v>
      </c>
      <c r="W125" s="87">
        <f t="shared" si="42"/>
        <v>22473758</v>
      </c>
      <c r="X125" s="87">
        <f t="shared" si="42"/>
        <v>6719208</v>
      </c>
      <c r="Y125" s="87">
        <f t="shared" si="42"/>
        <v>298860</v>
      </c>
      <c r="Z125" s="87">
        <f t="shared" si="42"/>
        <v>10496467</v>
      </c>
      <c r="AA125" s="87">
        <f t="shared" si="42"/>
        <v>3548760</v>
      </c>
      <c r="AB125" s="87">
        <f t="shared" si="42"/>
        <v>8391908</v>
      </c>
      <c r="AC125" s="87">
        <f t="shared" si="42"/>
        <v>1410463</v>
      </c>
      <c r="AD125" s="87">
        <f t="shared" si="42"/>
        <v>32186838</v>
      </c>
    </row>
  </sheetData>
  <mergeCells count="4">
    <mergeCell ref="A2:A6"/>
    <mergeCell ref="B2:B6"/>
    <mergeCell ref="C2:C6"/>
    <mergeCell ref="A125:C1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25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343</v>
      </c>
    </row>
    <row r="2" spans="1:60" s="70" customFormat="1" ht="22.5" customHeight="1">
      <c r="A2" s="107" t="s">
        <v>137</v>
      </c>
      <c r="B2" s="109" t="s">
        <v>74</v>
      </c>
      <c r="C2" s="105" t="s">
        <v>111</v>
      </c>
      <c r="D2" s="25" t="s">
        <v>112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138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139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113</v>
      </c>
      <c r="E3" s="26"/>
      <c r="F3" s="26"/>
      <c r="G3" s="26"/>
      <c r="H3" s="26"/>
      <c r="I3" s="29"/>
      <c r="J3" s="91" t="s">
        <v>114</v>
      </c>
      <c r="K3" s="28" t="s">
        <v>140</v>
      </c>
      <c r="L3" s="26"/>
      <c r="M3" s="26"/>
      <c r="N3" s="26"/>
      <c r="O3" s="26"/>
      <c r="P3" s="26"/>
      <c r="Q3" s="26"/>
      <c r="R3" s="26"/>
      <c r="S3" s="29"/>
      <c r="T3" s="105" t="s">
        <v>115</v>
      </c>
      <c r="U3" s="105" t="s">
        <v>116</v>
      </c>
      <c r="V3" s="27" t="s">
        <v>141</v>
      </c>
      <c r="W3" s="28" t="s">
        <v>117</v>
      </c>
      <c r="X3" s="26"/>
      <c r="Y3" s="26"/>
      <c r="Z3" s="26"/>
      <c r="AA3" s="26"/>
      <c r="AB3" s="29"/>
      <c r="AC3" s="91" t="s">
        <v>118</v>
      </c>
      <c r="AD3" s="28" t="s">
        <v>140</v>
      </c>
      <c r="AE3" s="26"/>
      <c r="AF3" s="26"/>
      <c r="AG3" s="26"/>
      <c r="AH3" s="26"/>
      <c r="AI3" s="26"/>
      <c r="AJ3" s="26"/>
      <c r="AK3" s="26"/>
      <c r="AL3" s="29"/>
      <c r="AM3" s="105" t="s">
        <v>115</v>
      </c>
      <c r="AN3" s="105" t="s">
        <v>116</v>
      </c>
      <c r="AO3" s="27" t="s">
        <v>141</v>
      </c>
      <c r="AP3" s="28" t="s">
        <v>117</v>
      </c>
      <c r="AQ3" s="26"/>
      <c r="AR3" s="26"/>
      <c r="AS3" s="26"/>
      <c r="AT3" s="26"/>
      <c r="AU3" s="29"/>
      <c r="AV3" s="91" t="s">
        <v>118</v>
      </c>
      <c r="AW3" s="28" t="s">
        <v>140</v>
      </c>
      <c r="AX3" s="26"/>
      <c r="AY3" s="26"/>
      <c r="AZ3" s="26"/>
      <c r="BA3" s="26"/>
      <c r="BB3" s="26"/>
      <c r="BC3" s="26"/>
      <c r="BD3" s="26"/>
      <c r="BE3" s="29"/>
      <c r="BF3" s="105" t="s">
        <v>115</v>
      </c>
      <c r="BG3" s="105" t="s">
        <v>116</v>
      </c>
      <c r="BH3" s="27" t="s">
        <v>141</v>
      </c>
    </row>
    <row r="4" spans="1:60" s="70" customFormat="1" ht="22.5" customHeight="1">
      <c r="A4" s="106"/>
      <c r="B4" s="110"/>
      <c r="C4" s="106"/>
      <c r="D4" s="27" t="s">
        <v>4</v>
      </c>
      <c r="E4" s="30" t="s">
        <v>142</v>
      </c>
      <c r="F4" s="31"/>
      <c r="G4" s="32"/>
      <c r="H4" s="29"/>
      <c r="I4" s="93" t="s">
        <v>119</v>
      </c>
      <c r="J4" s="92"/>
      <c r="K4" s="27" t="s">
        <v>4</v>
      </c>
      <c r="L4" s="105" t="s">
        <v>120</v>
      </c>
      <c r="M4" s="28" t="s">
        <v>143</v>
      </c>
      <c r="N4" s="26"/>
      <c r="O4" s="26"/>
      <c r="P4" s="29"/>
      <c r="Q4" s="105" t="s">
        <v>121</v>
      </c>
      <c r="R4" s="105" t="s">
        <v>122</v>
      </c>
      <c r="S4" s="105" t="s">
        <v>123</v>
      </c>
      <c r="T4" s="106"/>
      <c r="U4" s="106"/>
      <c r="V4" s="34"/>
      <c r="W4" s="27" t="s">
        <v>4</v>
      </c>
      <c r="X4" s="30" t="s">
        <v>142</v>
      </c>
      <c r="Y4" s="31"/>
      <c r="Z4" s="32"/>
      <c r="AA4" s="29"/>
      <c r="AB4" s="93" t="s">
        <v>119</v>
      </c>
      <c r="AC4" s="92"/>
      <c r="AD4" s="27" t="s">
        <v>4</v>
      </c>
      <c r="AE4" s="105" t="s">
        <v>120</v>
      </c>
      <c r="AF4" s="28" t="s">
        <v>143</v>
      </c>
      <c r="AG4" s="26"/>
      <c r="AH4" s="26"/>
      <c r="AI4" s="29"/>
      <c r="AJ4" s="105" t="s">
        <v>121</v>
      </c>
      <c r="AK4" s="105" t="s">
        <v>122</v>
      </c>
      <c r="AL4" s="105" t="s">
        <v>123</v>
      </c>
      <c r="AM4" s="106"/>
      <c r="AN4" s="106"/>
      <c r="AO4" s="34"/>
      <c r="AP4" s="27" t="s">
        <v>4</v>
      </c>
      <c r="AQ4" s="30" t="s">
        <v>142</v>
      </c>
      <c r="AR4" s="31"/>
      <c r="AS4" s="32"/>
      <c r="AT4" s="29"/>
      <c r="AU4" s="93" t="s">
        <v>119</v>
      </c>
      <c r="AV4" s="92"/>
      <c r="AW4" s="27" t="s">
        <v>4</v>
      </c>
      <c r="AX4" s="105" t="s">
        <v>120</v>
      </c>
      <c r="AY4" s="28" t="s">
        <v>143</v>
      </c>
      <c r="AZ4" s="26"/>
      <c r="BA4" s="26"/>
      <c r="BB4" s="29"/>
      <c r="BC4" s="105" t="s">
        <v>121</v>
      </c>
      <c r="BD4" s="105" t="s">
        <v>122</v>
      </c>
      <c r="BE4" s="105" t="s">
        <v>123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4</v>
      </c>
      <c r="F5" s="33" t="s">
        <v>124</v>
      </c>
      <c r="G5" s="33" t="s">
        <v>125</v>
      </c>
      <c r="H5" s="33" t="s">
        <v>126</v>
      </c>
      <c r="I5" s="94"/>
      <c r="J5" s="92"/>
      <c r="K5" s="34"/>
      <c r="L5" s="106"/>
      <c r="M5" s="27" t="s">
        <v>4</v>
      </c>
      <c r="N5" s="24" t="s">
        <v>127</v>
      </c>
      <c r="O5" s="24" t="s">
        <v>128</v>
      </c>
      <c r="P5" s="24" t="s">
        <v>129</v>
      </c>
      <c r="Q5" s="106"/>
      <c r="R5" s="106"/>
      <c r="S5" s="106"/>
      <c r="T5" s="106"/>
      <c r="U5" s="106"/>
      <c r="V5" s="34"/>
      <c r="W5" s="34"/>
      <c r="X5" s="27" t="s">
        <v>4</v>
      </c>
      <c r="Y5" s="33" t="s">
        <v>124</v>
      </c>
      <c r="Z5" s="33" t="s">
        <v>125</v>
      </c>
      <c r="AA5" s="33" t="s">
        <v>126</v>
      </c>
      <c r="AB5" s="94"/>
      <c r="AC5" s="92"/>
      <c r="AD5" s="34"/>
      <c r="AE5" s="106"/>
      <c r="AF5" s="27" t="s">
        <v>4</v>
      </c>
      <c r="AG5" s="24" t="s">
        <v>127</v>
      </c>
      <c r="AH5" s="24" t="s">
        <v>128</v>
      </c>
      <c r="AI5" s="24" t="s">
        <v>129</v>
      </c>
      <c r="AJ5" s="106"/>
      <c r="AK5" s="106"/>
      <c r="AL5" s="106"/>
      <c r="AM5" s="106"/>
      <c r="AN5" s="106"/>
      <c r="AO5" s="34"/>
      <c r="AP5" s="34"/>
      <c r="AQ5" s="27" t="s">
        <v>4</v>
      </c>
      <c r="AR5" s="33" t="s">
        <v>124</v>
      </c>
      <c r="AS5" s="33" t="s">
        <v>125</v>
      </c>
      <c r="AT5" s="33" t="s">
        <v>126</v>
      </c>
      <c r="AU5" s="94"/>
      <c r="AV5" s="92"/>
      <c r="AW5" s="34"/>
      <c r="AX5" s="106"/>
      <c r="AY5" s="27" t="s">
        <v>4</v>
      </c>
      <c r="AZ5" s="24" t="s">
        <v>127</v>
      </c>
      <c r="BA5" s="24" t="s">
        <v>128</v>
      </c>
      <c r="BB5" s="24" t="s">
        <v>129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7</v>
      </c>
      <c r="E6" s="35" t="s">
        <v>8</v>
      </c>
      <c r="F6" s="36" t="s">
        <v>8</v>
      </c>
      <c r="G6" s="36" t="s">
        <v>8</v>
      </c>
      <c r="H6" s="36" t="s">
        <v>8</v>
      </c>
      <c r="I6" s="39" t="s">
        <v>8</v>
      </c>
      <c r="J6" s="39" t="s">
        <v>8</v>
      </c>
      <c r="K6" s="35" t="s">
        <v>8</v>
      </c>
      <c r="L6" s="35" t="s">
        <v>8</v>
      </c>
      <c r="M6" s="35" t="s">
        <v>8</v>
      </c>
      <c r="N6" s="40" t="s">
        <v>8</v>
      </c>
      <c r="O6" s="40" t="s">
        <v>8</v>
      </c>
      <c r="P6" s="40" t="s">
        <v>8</v>
      </c>
      <c r="Q6" s="35" t="s">
        <v>8</v>
      </c>
      <c r="R6" s="35" t="s">
        <v>8</v>
      </c>
      <c r="S6" s="35" t="s">
        <v>8</v>
      </c>
      <c r="T6" s="35" t="s">
        <v>8</v>
      </c>
      <c r="U6" s="35" t="s">
        <v>8</v>
      </c>
      <c r="V6" s="35" t="s">
        <v>8</v>
      </c>
      <c r="W6" s="35" t="s">
        <v>7</v>
      </c>
      <c r="X6" s="35" t="s">
        <v>8</v>
      </c>
      <c r="Y6" s="36" t="s">
        <v>8</v>
      </c>
      <c r="Z6" s="36" t="s">
        <v>8</v>
      </c>
      <c r="AA6" s="36" t="s">
        <v>8</v>
      </c>
      <c r="AB6" s="39" t="s">
        <v>8</v>
      </c>
      <c r="AC6" s="39" t="s">
        <v>8</v>
      </c>
      <c r="AD6" s="35" t="s">
        <v>8</v>
      </c>
      <c r="AE6" s="35" t="s">
        <v>8</v>
      </c>
      <c r="AF6" s="35" t="s">
        <v>8</v>
      </c>
      <c r="AG6" s="40" t="s">
        <v>8</v>
      </c>
      <c r="AH6" s="40" t="s">
        <v>8</v>
      </c>
      <c r="AI6" s="40" t="s">
        <v>8</v>
      </c>
      <c r="AJ6" s="35" t="s">
        <v>8</v>
      </c>
      <c r="AK6" s="35" t="s">
        <v>8</v>
      </c>
      <c r="AL6" s="35" t="s">
        <v>8</v>
      </c>
      <c r="AM6" s="35" t="s">
        <v>8</v>
      </c>
      <c r="AN6" s="35" t="s">
        <v>8</v>
      </c>
      <c r="AO6" s="35" t="s">
        <v>8</v>
      </c>
      <c r="AP6" s="35" t="s">
        <v>7</v>
      </c>
      <c r="AQ6" s="35" t="s">
        <v>8</v>
      </c>
      <c r="AR6" s="36" t="s">
        <v>8</v>
      </c>
      <c r="AS6" s="36" t="s">
        <v>8</v>
      </c>
      <c r="AT6" s="36" t="s">
        <v>8</v>
      </c>
      <c r="AU6" s="39" t="s">
        <v>8</v>
      </c>
      <c r="AV6" s="39" t="s">
        <v>8</v>
      </c>
      <c r="AW6" s="35" t="s">
        <v>8</v>
      </c>
      <c r="AX6" s="35" t="s">
        <v>8</v>
      </c>
      <c r="AY6" s="35" t="s">
        <v>8</v>
      </c>
      <c r="AZ6" s="40" t="s">
        <v>8</v>
      </c>
      <c r="BA6" s="40" t="s">
        <v>8</v>
      </c>
      <c r="BB6" s="40" t="s">
        <v>8</v>
      </c>
      <c r="BC6" s="35" t="s">
        <v>8</v>
      </c>
      <c r="BD6" s="35" t="s">
        <v>8</v>
      </c>
      <c r="BE6" s="35" t="s">
        <v>8</v>
      </c>
      <c r="BF6" s="35" t="s">
        <v>8</v>
      </c>
      <c r="BG6" s="35" t="s">
        <v>8</v>
      </c>
      <c r="BH6" s="35" t="s">
        <v>8</v>
      </c>
    </row>
    <row r="7" spans="1:60" ht="13.5">
      <c r="A7" s="17" t="s">
        <v>146</v>
      </c>
      <c r="B7" s="76" t="s">
        <v>147</v>
      </c>
      <c r="C7" s="77" t="s">
        <v>148</v>
      </c>
      <c r="D7" s="87">
        <f aca="true" t="shared" si="0" ref="D7:D60">E7+I7</f>
        <v>149275</v>
      </c>
      <c r="E7" s="87">
        <f aca="true" t="shared" si="1" ref="E7:E60">SUM(F7:H7)</f>
        <v>149275</v>
      </c>
      <c r="F7" s="87">
        <v>149275</v>
      </c>
      <c r="G7" s="87">
        <v>0</v>
      </c>
      <c r="H7" s="87">
        <v>0</v>
      </c>
      <c r="I7" s="87">
        <v>0</v>
      </c>
      <c r="J7" s="87">
        <v>0</v>
      </c>
      <c r="K7" s="87">
        <f aca="true" t="shared" si="2" ref="K7:K60">L7+M7+Q7+R7+S7</f>
        <v>4809036</v>
      </c>
      <c r="L7" s="87">
        <v>1998134</v>
      </c>
      <c r="M7" s="88">
        <f aca="true" t="shared" si="3" ref="M7:M60">SUM(N7:P7)</f>
        <v>622012</v>
      </c>
      <c r="N7" s="87">
        <v>155837</v>
      </c>
      <c r="O7" s="87">
        <v>372404</v>
      </c>
      <c r="P7" s="87">
        <v>93771</v>
      </c>
      <c r="Q7" s="87">
        <v>37770</v>
      </c>
      <c r="R7" s="87">
        <v>1501119</v>
      </c>
      <c r="S7" s="87">
        <v>650001</v>
      </c>
      <c r="T7" s="87">
        <v>248796</v>
      </c>
      <c r="U7" s="87">
        <v>0</v>
      </c>
      <c r="V7" s="87">
        <f aca="true" t="shared" si="4" ref="V7:V60">D7+K7+U7</f>
        <v>4958311</v>
      </c>
      <c r="W7" s="87">
        <f aca="true" t="shared" si="5" ref="W7:W60">X7+AB7</f>
        <v>0</v>
      </c>
      <c r="X7" s="87">
        <f aca="true" t="shared" si="6" ref="X7:X60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7232</v>
      </c>
      <c r="AD7" s="87">
        <f aca="true" t="shared" si="7" ref="AD7:AD60">AE7+AF7+AJ7+AK7+AL7</f>
        <v>794422</v>
      </c>
      <c r="AE7" s="87">
        <v>347484</v>
      </c>
      <c r="AF7" s="88">
        <f aca="true" t="shared" si="8" ref="AF7:AF60">SUM(AG7:AI7)</f>
        <v>167118</v>
      </c>
      <c r="AG7" s="87">
        <v>33256</v>
      </c>
      <c r="AH7" s="87">
        <v>133862</v>
      </c>
      <c r="AI7" s="87">
        <v>0</v>
      </c>
      <c r="AJ7" s="87">
        <v>0</v>
      </c>
      <c r="AK7" s="87">
        <v>279820</v>
      </c>
      <c r="AL7" s="87">
        <v>0</v>
      </c>
      <c r="AM7" s="87">
        <v>50169</v>
      </c>
      <c r="AN7" s="87">
        <v>0</v>
      </c>
      <c r="AO7" s="87">
        <f aca="true" t="shared" si="9" ref="AO7:AO60">W7+AD7+AN7</f>
        <v>794422</v>
      </c>
      <c r="AP7" s="87">
        <f aca="true" t="shared" si="10" ref="AP7:AS33">D7+W7</f>
        <v>149275</v>
      </c>
      <c r="AQ7" s="87">
        <f t="shared" si="10"/>
        <v>149275</v>
      </c>
      <c r="AR7" s="87">
        <f t="shared" si="10"/>
        <v>149275</v>
      </c>
      <c r="AS7" s="87">
        <f t="shared" si="10"/>
        <v>0</v>
      </c>
      <c r="AT7" s="87">
        <f aca="true" t="shared" si="11" ref="AT7:AT41">H7+AA7</f>
        <v>0</v>
      </c>
      <c r="AU7" s="87">
        <f aca="true" t="shared" si="12" ref="AU7:AV41">I7+AB7</f>
        <v>0</v>
      </c>
      <c r="AV7" s="87">
        <f t="shared" si="12"/>
        <v>7232</v>
      </c>
      <c r="AW7" s="87">
        <f aca="true" t="shared" si="13" ref="AW7:AW44">K7+AD7</f>
        <v>5603458</v>
      </c>
      <c r="AX7" s="87">
        <f aca="true" t="shared" si="14" ref="AX7:AX44">L7+AE7</f>
        <v>2345618</v>
      </c>
      <c r="AY7" s="87">
        <f aca="true" t="shared" si="15" ref="AY7:AY44">M7+AF7</f>
        <v>789130</v>
      </c>
      <c r="AZ7" s="87">
        <f aca="true" t="shared" si="16" ref="AZ7:AZ44">N7+AG7</f>
        <v>189093</v>
      </c>
      <c r="BA7" s="87">
        <f aca="true" t="shared" si="17" ref="BA7:BA44">O7+AH7</f>
        <v>506266</v>
      </c>
      <c r="BB7" s="87">
        <f aca="true" t="shared" si="18" ref="BB7:BB44">P7+AI7</f>
        <v>93771</v>
      </c>
      <c r="BC7" s="87">
        <f aca="true" t="shared" si="19" ref="BC7:BC61">Q7+AJ7</f>
        <v>37770</v>
      </c>
      <c r="BD7" s="87">
        <f aca="true" t="shared" si="20" ref="BD7:BD61">R7+AK7</f>
        <v>1780939</v>
      </c>
      <c r="BE7" s="87">
        <f aca="true" t="shared" si="21" ref="BE7:BF61">S7+AL7</f>
        <v>650001</v>
      </c>
      <c r="BF7" s="87">
        <f t="shared" si="21"/>
        <v>298965</v>
      </c>
      <c r="BG7" s="87">
        <f aca="true" t="shared" si="22" ref="BG7:BG38">U7+AN7</f>
        <v>0</v>
      </c>
      <c r="BH7" s="87">
        <f aca="true" t="shared" si="23" ref="BH7:BH60">V7+AO7</f>
        <v>5752733</v>
      </c>
    </row>
    <row r="8" spans="1:60" ht="13.5">
      <c r="A8" s="17" t="s">
        <v>146</v>
      </c>
      <c r="B8" s="76" t="s">
        <v>149</v>
      </c>
      <c r="C8" s="77" t="s">
        <v>150</v>
      </c>
      <c r="D8" s="87">
        <f t="shared" si="0"/>
        <v>0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>
        <v>53477</v>
      </c>
      <c r="K8" s="87">
        <f t="shared" si="2"/>
        <v>1152592</v>
      </c>
      <c r="L8" s="87">
        <v>672332</v>
      </c>
      <c r="M8" s="88">
        <f t="shared" si="3"/>
        <v>254559</v>
      </c>
      <c r="N8" s="87">
        <v>23988</v>
      </c>
      <c r="O8" s="87">
        <v>219062</v>
      </c>
      <c r="P8" s="87">
        <v>11509</v>
      </c>
      <c r="Q8" s="87">
        <v>27578</v>
      </c>
      <c r="R8" s="87">
        <v>196206</v>
      </c>
      <c r="S8" s="87">
        <v>1917</v>
      </c>
      <c r="T8" s="87">
        <v>299880</v>
      </c>
      <c r="U8" s="87">
        <v>7728</v>
      </c>
      <c r="V8" s="87">
        <f t="shared" si="4"/>
        <v>1160320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54506</v>
      </c>
      <c r="AE8" s="87">
        <v>18066</v>
      </c>
      <c r="AF8" s="88">
        <f t="shared" si="8"/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36440</v>
      </c>
      <c r="AM8" s="87">
        <v>171525</v>
      </c>
      <c r="AN8" s="87">
        <v>134622</v>
      </c>
      <c r="AO8" s="87">
        <f t="shared" si="9"/>
        <v>189128</v>
      </c>
      <c r="AP8" s="87">
        <f t="shared" si="10"/>
        <v>0</v>
      </c>
      <c r="AQ8" s="87">
        <f t="shared" si="10"/>
        <v>0</v>
      </c>
      <c r="AR8" s="87">
        <f t="shared" si="10"/>
        <v>0</v>
      </c>
      <c r="AS8" s="87">
        <f t="shared" si="10"/>
        <v>0</v>
      </c>
      <c r="AT8" s="87">
        <f t="shared" si="11"/>
        <v>0</v>
      </c>
      <c r="AU8" s="87">
        <f t="shared" si="12"/>
        <v>0</v>
      </c>
      <c r="AV8" s="87">
        <f t="shared" si="12"/>
        <v>53477</v>
      </c>
      <c r="AW8" s="87">
        <f t="shared" si="13"/>
        <v>1207098</v>
      </c>
      <c r="AX8" s="87">
        <f t="shared" si="14"/>
        <v>690398</v>
      </c>
      <c r="AY8" s="87">
        <f t="shared" si="15"/>
        <v>254559</v>
      </c>
      <c r="AZ8" s="87">
        <f t="shared" si="16"/>
        <v>23988</v>
      </c>
      <c r="BA8" s="87">
        <f t="shared" si="17"/>
        <v>219062</v>
      </c>
      <c r="BB8" s="87">
        <f t="shared" si="18"/>
        <v>11509</v>
      </c>
      <c r="BC8" s="87">
        <f t="shared" si="19"/>
        <v>27578</v>
      </c>
      <c r="BD8" s="87">
        <f t="shared" si="20"/>
        <v>196206</v>
      </c>
      <c r="BE8" s="87">
        <f t="shared" si="21"/>
        <v>38357</v>
      </c>
      <c r="BF8" s="87">
        <f t="shared" si="21"/>
        <v>471405</v>
      </c>
      <c r="BG8" s="87">
        <f t="shared" si="22"/>
        <v>142350</v>
      </c>
      <c r="BH8" s="87">
        <f t="shared" si="23"/>
        <v>1349448</v>
      </c>
    </row>
    <row r="9" spans="1:60" ht="13.5">
      <c r="A9" s="17" t="s">
        <v>146</v>
      </c>
      <c r="B9" s="76" t="s">
        <v>151</v>
      </c>
      <c r="C9" s="77" t="s">
        <v>152</v>
      </c>
      <c r="D9" s="87">
        <f t="shared" si="0"/>
        <v>686250</v>
      </c>
      <c r="E9" s="87">
        <f t="shared" si="1"/>
        <v>686250</v>
      </c>
      <c r="F9" s="87">
        <v>686250</v>
      </c>
      <c r="G9" s="87">
        <v>0</v>
      </c>
      <c r="H9" s="87">
        <v>0</v>
      </c>
      <c r="I9" s="87">
        <v>0</v>
      </c>
      <c r="J9" s="87">
        <v>0</v>
      </c>
      <c r="K9" s="87">
        <f t="shared" si="2"/>
        <v>627286</v>
      </c>
      <c r="L9" s="87">
        <v>387959</v>
      </c>
      <c r="M9" s="88">
        <f t="shared" si="3"/>
        <v>111540</v>
      </c>
      <c r="N9" s="87">
        <v>27644</v>
      </c>
      <c r="O9" s="87">
        <v>69185</v>
      </c>
      <c r="P9" s="87">
        <v>14711</v>
      </c>
      <c r="Q9" s="87">
        <v>7350</v>
      </c>
      <c r="R9" s="87">
        <v>113848</v>
      </c>
      <c r="S9" s="87">
        <v>6589</v>
      </c>
      <c r="T9" s="87">
        <v>0</v>
      </c>
      <c r="U9" s="87">
        <v>0</v>
      </c>
      <c r="V9" s="87">
        <f t="shared" si="4"/>
        <v>1313536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116374</v>
      </c>
      <c r="AN9" s="87">
        <v>0</v>
      </c>
      <c r="AO9" s="87">
        <f t="shared" si="9"/>
        <v>0</v>
      </c>
      <c r="AP9" s="87">
        <f t="shared" si="10"/>
        <v>686250</v>
      </c>
      <c r="AQ9" s="87">
        <f t="shared" si="10"/>
        <v>686250</v>
      </c>
      <c r="AR9" s="87">
        <f t="shared" si="10"/>
        <v>686250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0</v>
      </c>
      <c r="AW9" s="87">
        <f t="shared" si="13"/>
        <v>627286</v>
      </c>
      <c r="AX9" s="87">
        <f t="shared" si="14"/>
        <v>387959</v>
      </c>
      <c r="AY9" s="87">
        <f t="shared" si="15"/>
        <v>111540</v>
      </c>
      <c r="AZ9" s="87">
        <f t="shared" si="16"/>
        <v>27644</v>
      </c>
      <c r="BA9" s="87">
        <f t="shared" si="17"/>
        <v>69185</v>
      </c>
      <c r="BB9" s="87">
        <f t="shared" si="18"/>
        <v>14711</v>
      </c>
      <c r="BC9" s="87">
        <f t="shared" si="19"/>
        <v>7350</v>
      </c>
      <c r="BD9" s="87">
        <f t="shared" si="20"/>
        <v>113848</v>
      </c>
      <c r="BE9" s="87">
        <f t="shared" si="21"/>
        <v>6589</v>
      </c>
      <c r="BF9" s="87">
        <f t="shared" si="21"/>
        <v>116374</v>
      </c>
      <c r="BG9" s="87">
        <f t="shared" si="22"/>
        <v>0</v>
      </c>
      <c r="BH9" s="87">
        <f t="shared" si="23"/>
        <v>1313536</v>
      </c>
    </row>
    <row r="10" spans="1:60" ht="13.5">
      <c r="A10" s="17" t="s">
        <v>146</v>
      </c>
      <c r="B10" s="76" t="s">
        <v>153</v>
      </c>
      <c r="C10" s="77" t="s">
        <v>154</v>
      </c>
      <c r="D10" s="87">
        <f t="shared" si="0"/>
        <v>4267124</v>
      </c>
      <c r="E10" s="87">
        <f t="shared" si="1"/>
        <v>4267124</v>
      </c>
      <c r="F10" s="87">
        <v>4267124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830962</v>
      </c>
      <c r="L10" s="87">
        <v>480951</v>
      </c>
      <c r="M10" s="88">
        <f t="shared" si="3"/>
        <v>221366</v>
      </c>
      <c r="N10" s="87">
        <v>63475</v>
      </c>
      <c r="O10" s="87">
        <v>112700</v>
      </c>
      <c r="P10" s="87">
        <v>45191</v>
      </c>
      <c r="Q10" s="87">
        <v>13968</v>
      </c>
      <c r="R10" s="87">
        <v>114677</v>
      </c>
      <c r="S10" s="87">
        <v>0</v>
      </c>
      <c r="T10" s="87">
        <v>0</v>
      </c>
      <c r="U10" s="87">
        <v>0</v>
      </c>
      <c r="V10" s="87">
        <f t="shared" si="4"/>
        <v>5098086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221735</v>
      </c>
      <c r="AE10" s="87">
        <v>37857</v>
      </c>
      <c r="AF10" s="88">
        <f t="shared" si="8"/>
        <v>59780</v>
      </c>
      <c r="AG10" s="87">
        <v>0</v>
      </c>
      <c r="AH10" s="87">
        <v>59780</v>
      </c>
      <c r="AI10" s="87">
        <v>0</v>
      </c>
      <c r="AJ10" s="87">
        <v>0</v>
      </c>
      <c r="AK10" s="87">
        <v>124098</v>
      </c>
      <c r="AL10" s="87">
        <v>0</v>
      </c>
      <c r="AM10" s="87">
        <v>0</v>
      </c>
      <c r="AN10" s="87">
        <v>0</v>
      </c>
      <c r="AO10" s="87">
        <f t="shared" si="9"/>
        <v>221735</v>
      </c>
      <c r="AP10" s="87">
        <f t="shared" si="10"/>
        <v>4267124</v>
      </c>
      <c r="AQ10" s="87">
        <f t="shared" si="10"/>
        <v>4267124</v>
      </c>
      <c r="AR10" s="87">
        <f t="shared" si="10"/>
        <v>4267124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1052697</v>
      </c>
      <c r="AX10" s="87">
        <f t="shared" si="14"/>
        <v>518808</v>
      </c>
      <c r="AY10" s="87">
        <f t="shared" si="15"/>
        <v>281146</v>
      </c>
      <c r="AZ10" s="87">
        <f t="shared" si="16"/>
        <v>63475</v>
      </c>
      <c r="BA10" s="87">
        <f t="shared" si="17"/>
        <v>172480</v>
      </c>
      <c r="BB10" s="87">
        <f t="shared" si="18"/>
        <v>45191</v>
      </c>
      <c r="BC10" s="87">
        <f t="shared" si="19"/>
        <v>13968</v>
      </c>
      <c r="BD10" s="87">
        <f t="shared" si="20"/>
        <v>238775</v>
      </c>
      <c r="BE10" s="87">
        <f t="shared" si="21"/>
        <v>0</v>
      </c>
      <c r="BF10" s="87">
        <f t="shared" si="21"/>
        <v>0</v>
      </c>
      <c r="BG10" s="87">
        <f t="shared" si="22"/>
        <v>0</v>
      </c>
      <c r="BH10" s="87">
        <f t="shared" si="23"/>
        <v>5319821</v>
      </c>
    </row>
    <row r="11" spans="1:60" ht="13.5">
      <c r="A11" s="17" t="s">
        <v>146</v>
      </c>
      <c r="B11" s="76" t="s">
        <v>155</v>
      </c>
      <c r="C11" s="77" t="s">
        <v>156</v>
      </c>
      <c r="D11" s="87">
        <f t="shared" si="0"/>
        <v>110756</v>
      </c>
      <c r="E11" s="87">
        <f t="shared" si="1"/>
        <v>110756</v>
      </c>
      <c r="F11" s="87">
        <v>0</v>
      </c>
      <c r="G11" s="87">
        <v>0</v>
      </c>
      <c r="H11" s="87">
        <v>110756</v>
      </c>
      <c r="I11" s="87">
        <v>0</v>
      </c>
      <c r="J11" s="87">
        <v>0</v>
      </c>
      <c r="K11" s="87">
        <f t="shared" si="2"/>
        <v>312465</v>
      </c>
      <c r="L11" s="87">
        <v>197706</v>
      </c>
      <c r="M11" s="88">
        <f t="shared" si="3"/>
        <v>13488</v>
      </c>
      <c r="N11" s="87">
        <v>10920</v>
      </c>
      <c r="O11" s="87">
        <v>2021</v>
      </c>
      <c r="P11" s="87">
        <v>547</v>
      </c>
      <c r="Q11" s="87">
        <v>9188</v>
      </c>
      <c r="R11" s="87">
        <v>92083</v>
      </c>
      <c r="S11" s="87">
        <v>0</v>
      </c>
      <c r="T11" s="87">
        <v>181818</v>
      </c>
      <c r="U11" s="87">
        <v>42962</v>
      </c>
      <c r="V11" s="87">
        <f t="shared" si="4"/>
        <v>466183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72408</v>
      </c>
      <c r="AE11" s="87">
        <v>22130</v>
      </c>
      <c r="AF11" s="88">
        <f t="shared" si="8"/>
        <v>33804</v>
      </c>
      <c r="AG11" s="87">
        <v>0</v>
      </c>
      <c r="AH11" s="87">
        <v>33804</v>
      </c>
      <c r="AI11" s="87">
        <v>0</v>
      </c>
      <c r="AJ11" s="87">
        <v>0</v>
      </c>
      <c r="AK11" s="87">
        <v>16474</v>
      </c>
      <c r="AL11" s="87">
        <v>0</v>
      </c>
      <c r="AM11" s="87">
        <v>0</v>
      </c>
      <c r="AN11" s="87">
        <v>102</v>
      </c>
      <c r="AO11" s="87">
        <f t="shared" si="9"/>
        <v>72510</v>
      </c>
      <c r="AP11" s="87">
        <f t="shared" si="10"/>
        <v>110756</v>
      </c>
      <c r="AQ11" s="87">
        <f t="shared" si="10"/>
        <v>110756</v>
      </c>
      <c r="AR11" s="87">
        <f t="shared" si="10"/>
        <v>0</v>
      </c>
      <c r="AS11" s="87">
        <f t="shared" si="10"/>
        <v>0</v>
      </c>
      <c r="AT11" s="87">
        <f t="shared" si="11"/>
        <v>110756</v>
      </c>
      <c r="AU11" s="87">
        <f t="shared" si="12"/>
        <v>0</v>
      </c>
      <c r="AV11" s="87">
        <f t="shared" si="12"/>
        <v>0</v>
      </c>
      <c r="AW11" s="87">
        <f t="shared" si="13"/>
        <v>384873</v>
      </c>
      <c r="AX11" s="87">
        <f t="shared" si="14"/>
        <v>219836</v>
      </c>
      <c r="AY11" s="87">
        <f t="shared" si="15"/>
        <v>47292</v>
      </c>
      <c r="AZ11" s="87">
        <f t="shared" si="16"/>
        <v>10920</v>
      </c>
      <c r="BA11" s="87">
        <f t="shared" si="17"/>
        <v>35825</v>
      </c>
      <c r="BB11" s="87">
        <f t="shared" si="18"/>
        <v>547</v>
      </c>
      <c r="BC11" s="87">
        <f t="shared" si="19"/>
        <v>9188</v>
      </c>
      <c r="BD11" s="87">
        <f t="shared" si="20"/>
        <v>108557</v>
      </c>
      <c r="BE11" s="87">
        <f t="shared" si="21"/>
        <v>0</v>
      </c>
      <c r="BF11" s="87">
        <f t="shared" si="21"/>
        <v>181818</v>
      </c>
      <c r="BG11" s="87">
        <f t="shared" si="22"/>
        <v>43064</v>
      </c>
      <c r="BH11" s="87">
        <f t="shared" si="23"/>
        <v>538693</v>
      </c>
    </row>
    <row r="12" spans="1:60" ht="13.5">
      <c r="A12" s="17" t="s">
        <v>146</v>
      </c>
      <c r="B12" s="76" t="s">
        <v>157</v>
      </c>
      <c r="C12" s="77" t="s">
        <v>158</v>
      </c>
      <c r="D12" s="87">
        <f t="shared" si="0"/>
        <v>4194</v>
      </c>
      <c r="E12" s="87">
        <f t="shared" si="1"/>
        <v>4194</v>
      </c>
      <c r="F12" s="87">
        <v>4194</v>
      </c>
      <c r="G12" s="87">
        <v>0</v>
      </c>
      <c r="H12" s="87">
        <v>0</v>
      </c>
      <c r="I12" s="87">
        <v>0</v>
      </c>
      <c r="J12" s="87">
        <v>101738</v>
      </c>
      <c r="K12" s="87">
        <f t="shared" si="2"/>
        <v>378800</v>
      </c>
      <c r="L12" s="87">
        <v>196809</v>
      </c>
      <c r="M12" s="88">
        <f t="shared" si="3"/>
        <v>172191</v>
      </c>
      <c r="N12" s="87">
        <v>36014</v>
      </c>
      <c r="O12" s="87">
        <v>81730</v>
      </c>
      <c r="P12" s="87">
        <v>54447</v>
      </c>
      <c r="Q12" s="87">
        <v>9240</v>
      </c>
      <c r="R12" s="87">
        <v>560</v>
      </c>
      <c r="S12" s="87">
        <v>0</v>
      </c>
      <c r="T12" s="87">
        <v>52280</v>
      </c>
      <c r="U12" s="87">
        <v>0</v>
      </c>
      <c r="V12" s="87">
        <f t="shared" si="4"/>
        <v>382994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390902</v>
      </c>
      <c r="AE12" s="87">
        <v>139720</v>
      </c>
      <c r="AF12" s="88">
        <f t="shared" si="8"/>
        <v>87202</v>
      </c>
      <c r="AG12" s="87">
        <v>5902</v>
      </c>
      <c r="AH12" s="87">
        <v>81300</v>
      </c>
      <c r="AI12" s="87">
        <v>0</v>
      </c>
      <c r="AJ12" s="87">
        <v>7655</v>
      </c>
      <c r="AK12" s="87">
        <v>156325</v>
      </c>
      <c r="AL12" s="87">
        <v>0</v>
      </c>
      <c r="AM12" s="87">
        <v>0</v>
      </c>
      <c r="AN12" s="87">
        <v>0</v>
      </c>
      <c r="AO12" s="87">
        <f t="shared" si="9"/>
        <v>390902</v>
      </c>
      <c r="AP12" s="87">
        <f t="shared" si="10"/>
        <v>4194</v>
      </c>
      <c r="AQ12" s="87">
        <f t="shared" si="10"/>
        <v>4194</v>
      </c>
      <c r="AR12" s="87">
        <f t="shared" si="10"/>
        <v>4194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101738</v>
      </c>
      <c r="AW12" s="87">
        <f t="shared" si="13"/>
        <v>769702</v>
      </c>
      <c r="AX12" s="87">
        <f t="shared" si="14"/>
        <v>336529</v>
      </c>
      <c r="AY12" s="87">
        <f t="shared" si="15"/>
        <v>259393</v>
      </c>
      <c r="AZ12" s="87">
        <f t="shared" si="16"/>
        <v>41916</v>
      </c>
      <c r="BA12" s="87">
        <f t="shared" si="17"/>
        <v>163030</v>
      </c>
      <c r="BB12" s="87">
        <f t="shared" si="18"/>
        <v>54447</v>
      </c>
      <c r="BC12" s="87">
        <f t="shared" si="19"/>
        <v>16895</v>
      </c>
      <c r="BD12" s="87">
        <f t="shared" si="20"/>
        <v>156885</v>
      </c>
      <c r="BE12" s="87">
        <f t="shared" si="21"/>
        <v>0</v>
      </c>
      <c r="BF12" s="87">
        <f t="shared" si="21"/>
        <v>52280</v>
      </c>
      <c r="BG12" s="87">
        <f t="shared" si="22"/>
        <v>0</v>
      </c>
      <c r="BH12" s="87">
        <f t="shared" si="23"/>
        <v>773896</v>
      </c>
    </row>
    <row r="13" spans="1:60" ht="13.5">
      <c r="A13" s="17" t="s">
        <v>146</v>
      </c>
      <c r="B13" s="76" t="s">
        <v>159</v>
      </c>
      <c r="C13" s="77" t="s">
        <v>160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116280</v>
      </c>
      <c r="L13" s="87">
        <v>87436</v>
      </c>
      <c r="M13" s="88">
        <f t="shared" si="3"/>
        <v>7996</v>
      </c>
      <c r="N13" s="87">
        <v>6822</v>
      </c>
      <c r="O13" s="87">
        <v>0</v>
      </c>
      <c r="P13" s="87">
        <v>1174</v>
      </c>
      <c r="Q13" s="87">
        <v>8295</v>
      </c>
      <c r="R13" s="87">
        <v>5443</v>
      </c>
      <c r="S13" s="87">
        <v>7110</v>
      </c>
      <c r="T13" s="87">
        <v>71432</v>
      </c>
      <c r="U13" s="87">
        <v>4502</v>
      </c>
      <c r="V13" s="87">
        <f t="shared" si="4"/>
        <v>120782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135002</v>
      </c>
      <c r="AE13" s="87">
        <v>33262</v>
      </c>
      <c r="AF13" s="88">
        <f t="shared" si="8"/>
        <v>40452</v>
      </c>
      <c r="AG13" s="87">
        <v>0</v>
      </c>
      <c r="AH13" s="87">
        <v>40452</v>
      </c>
      <c r="AI13" s="87">
        <v>0</v>
      </c>
      <c r="AJ13" s="87">
        <v>0</v>
      </c>
      <c r="AK13" s="87">
        <v>59045</v>
      </c>
      <c r="AL13" s="87">
        <v>2243</v>
      </c>
      <c r="AM13" s="87">
        <v>0</v>
      </c>
      <c r="AN13" s="87">
        <v>0</v>
      </c>
      <c r="AO13" s="87">
        <f t="shared" si="9"/>
        <v>135002</v>
      </c>
      <c r="AP13" s="87">
        <f t="shared" si="10"/>
        <v>0</v>
      </c>
      <c r="AQ13" s="87">
        <f t="shared" si="10"/>
        <v>0</v>
      </c>
      <c r="AR13" s="87">
        <f t="shared" si="10"/>
        <v>0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251282</v>
      </c>
      <c r="AX13" s="87">
        <f t="shared" si="14"/>
        <v>120698</v>
      </c>
      <c r="AY13" s="87">
        <f t="shared" si="15"/>
        <v>48448</v>
      </c>
      <c r="AZ13" s="87">
        <f t="shared" si="16"/>
        <v>6822</v>
      </c>
      <c r="BA13" s="87">
        <f t="shared" si="17"/>
        <v>40452</v>
      </c>
      <c r="BB13" s="87">
        <f t="shared" si="18"/>
        <v>1174</v>
      </c>
      <c r="BC13" s="87">
        <f t="shared" si="19"/>
        <v>8295</v>
      </c>
      <c r="BD13" s="87">
        <f t="shared" si="20"/>
        <v>64488</v>
      </c>
      <c r="BE13" s="87">
        <f t="shared" si="21"/>
        <v>9353</v>
      </c>
      <c r="BF13" s="87">
        <f t="shared" si="21"/>
        <v>71432</v>
      </c>
      <c r="BG13" s="87">
        <f t="shared" si="22"/>
        <v>4502</v>
      </c>
      <c r="BH13" s="87">
        <f t="shared" si="23"/>
        <v>255784</v>
      </c>
    </row>
    <row r="14" spans="1:60" ht="13.5">
      <c r="A14" s="17" t="s">
        <v>146</v>
      </c>
      <c r="B14" s="76" t="s">
        <v>161</v>
      </c>
      <c r="C14" s="77" t="s">
        <v>162</v>
      </c>
      <c r="D14" s="87">
        <f t="shared" si="0"/>
        <v>2034830</v>
      </c>
      <c r="E14" s="87">
        <f t="shared" si="1"/>
        <v>2034830</v>
      </c>
      <c r="F14" s="87">
        <v>1898648</v>
      </c>
      <c r="G14" s="87">
        <v>134991</v>
      </c>
      <c r="H14" s="87">
        <v>1191</v>
      </c>
      <c r="I14" s="87">
        <v>0</v>
      </c>
      <c r="J14" s="87">
        <v>0</v>
      </c>
      <c r="K14" s="87">
        <f t="shared" si="2"/>
        <v>360341</v>
      </c>
      <c r="L14" s="87">
        <v>187182</v>
      </c>
      <c r="M14" s="88">
        <f t="shared" si="3"/>
        <v>106550</v>
      </c>
      <c r="N14" s="87">
        <v>12395</v>
      </c>
      <c r="O14" s="87">
        <v>91409</v>
      </c>
      <c r="P14" s="87">
        <v>2746</v>
      </c>
      <c r="Q14" s="87">
        <v>5353</v>
      </c>
      <c r="R14" s="87">
        <v>56257</v>
      </c>
      <c r="S14" s="87">
        <v>4999</v>
      </c>
      <c r="T14" s="87">
        <v>0</v>
      </c>
      <c r="U14" s="87">
        <v>0</v>
      </c>
      <c r="V14" s="87">
        <f t="shared" si="4"/>
        <v>2395171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199232</v>
      </c>
      <c r="AE14" s="87">
        <v>0</v>
      </c>
      <c r="AF14" s="88">
        <f t="shared" si="8"/>
        <v>37476</v>
      </c>
      <c r="AG14" s="87">
        <v>0</v>
      </c>
      <c r="AH14" s="87">
        <v>37476</v>
      </c>
      <c r="AI14" s="87">
        <v>0</v>
      </c>
      <c r="AJ14" s="87">
        <v>0</v>
      </c>
      <c r="AK14" s="87">
        <v>160391</v>
      </c>
      <c r="AL14" s="87">
        <v>1365</v>
      </c>
      <c r="AM14" s="87">
        <v>0</v>
      </c>
      <c r="AN14" s="87">
        <v>0</v>
      </c>
      <c r="AO14" s="87">
        <f t="shared" si="9"/>
        <v>199232</v>
      </c>
      <c r="AP14" s="87">
        <f t="shared" si="10"/>
        <v>2034830</v>
      </c>
      <c r="AQ14" s="87">
        <f t="shared" si="10"/>
        <v>2034830</v>
      </c>
      <c r="AR14" s="87">
        <f t="shared" si="10"/>
        <v>1898648</v>
      </c>
      <c r="AS14" s="87">
        <f t="shared" si="10"/>
        <v>134991</v>
      </c>
      <c r="AT14" s="87">
        <f t="shared" si="11"/>
        <v>1191</v>
      </c>
      <c r="AU14" s="87">
        <f t="shared" si="12"/>
        <v>0</v>
      </c>
      <c r="AV14" s="87">
        <f t="shared" si="12"/>
        <v>0</v>
      </c>
      <c r="AW14" s="87">
        <f t="shared" si="13"/>
        <v>559573</v>
      </c>
      <c r="AX14" s="87">
        <f t="shared" si="14"/>
        <v>187182</v>
      </c>
      <c r="AY14" s="87">
        <f t="shared" si="15"/>
        <v>144026</v>
      </c>
      <c r="AZ14" s="87">
        <f t="shared" si="16"/>
        <v>12395</v>
      </c>
      <c r="BA14" s="87">
        <f t="shared" si="17"/>
        <v>128885</v>
      </c>
      <c r="BB14" s="87">
        <f t="shared" si="18"/>
        <v>2746</v>
      </c>
      <c r="BC14" s="87">
        <f t="shared" si="19"/>
        <v>5353</v>
      </c>
      <c r="BD14" s="87">
        <f t="shared" si="20"/>
        <v>216648</v>
      </c>
      <c r="BE14" s="87">
        <f t="shared" si="21"/>
        <v>6364</v>
      </c>
      <c r="BF14" s="87">
        <f t="shared" si="21"/>
        <v>0</v>
      </c>
      <c r="BG14" s="87">
        <f t="shared" si="22"/>
        <v>0</v>
      </c>
      <c r="BH14" s="87">
        <f t="shared" si="23"/>
        <v>2594403</v>
      </c>
    </row>
    <row r="15" spans="1:60" ht="13.5">
      <c r="A15" s="17" t="s">
        <v>146</v>
      </c>
      <c r="B15" s="76" t="s">
        <v>163</v>
      </c>
      <c r="C15" s="77" t="s">
        <v>164</v>
      </c>
      <c r="D15" s="87">
        <f t="shared" si="0"/>
        <v>135579</v>
      </c>
      <c r="E15" s="87">
        <f t="shared" si="1"/>
        <v>135579</v>
      </c>
      <c r="F15" s="87">
        <v>30749</v>
      </c>
      <c r="G15" s="87">
        <v>4830</v>
      </c>
      <c r="H15" s="87">
        <v>100000</v>
      </c>
      <c r="I15" s="87">
        <v>0</v>
      </c>
      <c r="J15" s="87">
        <v>0</v>
      </c>
      <c r="K15" s="87">
        <f t="shared" si="2"/>
        <v>557629</v>
      </c>
      <c r="L15" s="87">
        <v>94700</v>
      </c>
      <c r="M15" s="88">
        <f t="shared" si="3"/>
        <v>52474</v>
      </c>
      <c r="N15" s="87">
        <v>0</v>
      </c>
      <c r="O15" s="87">
        <v>44838</v>
      </c>
      <c r="P15" s="87">
        <v>7636</v>
      </c>
      <c r="Q15" s="87">
        <v>0</v>
      </c>
      <c r="R15" s="87">
        <v>410455</v>
      </c>
      <c r="S15" s="87">
        <v>0</v>
      </c>
      <c r="T15" s="87">
        <v>0</v>
      </c>
      <c r="U15" s="87">
        <v>12345</v>
      </c>
      <c r="V15" s="87">
        <f t="shared" si="4"/>
        <v>705553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154504</v>
      </c>
      <c r="AE15" s="87">
        <v>57328</v>
      </c>
      <c r="AF15" s="88">
        <f t="shared" si="8"/>
        <v>62731</v>
      </c>
      <c r="AG15" s="87">
        <v>0</v>
      </c>
      <c r="AH15" s="87">
        <v>62731</v>
      </c>
      <c r="AI15" s="87">
        <v>0</v>
      </c>
      <c r="AJ15" s="87">
        <v>0</v>
      </c>
      <c r="AK15" s="87">
        <v>34445</v>
      </c>
      <c r="AL15" s="87">
        <v>0</v>
      </c>
      <c r="AM15" s="87">
        <v>0</v>
      </c>
      <c r="AN15" s="87">
        <v>166797</v>
      </c>
      <c r="AO15" s="87">
        <f t="shared" si="9"/>
        <v>321301</v>
      </c>
      <c r="AP15" s="87">
        <f t="shared" si="10"/>
        <v>135579</v>
      </c>
      <c r="AQ15" s="87">
        <f t="shared" si="10"/>
        <v>135579</v>
      </c>
      <c r="AR15" s="87">
        <f t="shared" si="10"/>
        <v>30749</v>
      </c>
      <c r="AS15" s="87">
        <f t="shared" si="10"/>
        <v>4830</v>
      </c>
      <c r="AT15" s="87">
        <f t="shared" si="11"/>
        <v>100000</v>
      </c>
      <c r="AU15" s="87">
        <f t="shared" si="12"/>
        <v>0</v>
      </c>
      <c r="AV15" s="87">
        <f t="shared" si="12"/>
        <v>0</v>
      </c>
      <c r="AW15" s="87">
        <f t="shared" si="13"/>
        <v>712133</v>
      </c>
      <c r="AX15" s="87">
        <f t="shared" si="14"/>
        <v>152028</v>
      </c>
      <c r="AY15" s="87">
        <f t="shared" si="15"/>
        <v>115205</v>
      </c>
      <c r="AZ15" s="87">
        <f t="shared" si="16"/>
        <v>0</v>
      </c>
      <c r="BA15" s="87">
        <f t="shared" si="17"/>
        <v>107569</v>
      </c>
      <c r="BB15" s="87">
        <f t="shared" si="18"/>
        <v>7636</v>
      </c>
      <c r="BC15" s="87">
        <f t="shared" si="19"/>
        <v>0</v>
      </c>
      <c r="BD15" s="87">
        <f t="shared" si="20"/>
        <v>444900</v>
      </c>
      <c r="BE15" s="87">
        <f t="shared" si="21"/>
        <v>0</v>
      </c>
      <c r="BF15" s="87">
        <f t="shared" si="21"/>
        <v>0</v>
      </c>
      <c r="BG15" s="87">
        <f t="shared" si="22"/>
        <v>179142</v>
      </c>
      <c r="BH15" s="87">
        <f t="shared" si="23"/>
        <v>1026854</v>
      </c>
    </row>
    <row r="16" spans="1:60" ht="13.5">
      <c r="A16" s="17" t="s">
        <v>146</v>
      </c>
      <c r="B16" s="76" t="s">
        <v>165</v>
      </c>
      <c r="C16" s="77" t="s">
        <v>166</v>
      </c>
      <c r="D16" s="87">
        <f t="shared" si="0"/>
        <v>1240151</v>
      </c>
      <c r="E16" s="87">
        <f t="shared" si="1"/>
        <v>1235765</v>
      </c>
      <c r="F16" s="87">
        <v>1235765</v>
      </c>
      <c r="G16" s="87">
        <v>0</v>
      </c>
      <c r="H16" s="87">
        <v>0</v>
      </c>
      <c r="I16" s="87">
        <v>4386</v>
      </c>
      <c r="J16" s="87">
        <v>0</v>
      </c>
      <c r="K16" s="87">
        <f t="shared" si="2"/>
        <v>265424</v>
      </c>
      <c r="L16" s="87">
        <v>157742</v>
      </c>
      <c r="M16" s="88">
        <f t="shared" si="3"/>
        <v>80664</v>
      </c>
      <c r="N16" s="87">
        <v>12534</v>
      </c>
      <c r="O16" s="87">
        <v>61565</v>
      </c>
      <c r="P16" s="87">
        <v>6565</v>
      </c>
      <c r="Q16" s="87">
        <v>11109</v>
      </c>
      <c r="R16" s="87">
        <v>15909</v>
      </c>
      <c r="S16" s="87">
        <v>0</v>
      </c>
      <c r="T16" s="87">
        <v>0</v>
      </c>
      <c r="U16" s="87">
        <v>0</v>
      </c>
      <c r="V16" s="87">
        <f t="shared" si="4"/>
        <v>1505575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247121</v>
      </c>
      <c r="AE16" s="87">
        <v>37396</v>
      </c>
      <c r="AF16" s="88">
        <f t="shared" si="8"/>
        <v>48166</v>
      </c>
      <c r="AG16" s="87">
        <v>3834</v>
      </c>
      <c r="AH16" s="87">
        <v>44332</v>
      </c>
      <c r="AI16" s="87">
        <v>0</v>
      </c>
      <c r="AJ16" s="87">
        <v>0</v>
      </c>
      <c r="AK16" s="87">
        <v>161559</v>
      </c>
      <c r="AL16" s="87">
        <v>0</v>
      </c>
      <c r="AM16" s="87">
        <v>0</v>
      </c>
      <c r="AN16" s="87">
        <v>0</v>
      </c>
      <c r="AO16" s="87">
        <f t="shared" si="9"/>
        <v>247121</v>
      </c>
      <c r="AP16" s="87">
        <f t="shared" si="10"/>
        <v>1240151</v>
      </c>
      <c r="AQ16" s="87">
        <f t="shared" si="10"/>
        <v>1235765</v>
      </c>
      <c r="AR16" s="87">
        <f t="shared" si="10"/>
        <v>1235765</v>
      </c>
      <c r="AS16" s="87">
        <f t="shared" si="10"/>
        <v>0</v>
      </c>
      <c r="AT16" s="87">
        <f t="shared" si="11"/>
        <v>0</v>
      </c>
      <c r="AU16" s="87">
        <f t="shared" si="12"/>
        <v>4386</v>
      </c>
      <c r="AV16" s="87">
        <f t="shared" si="12"/>
        <v>0</v>
      </c>
      <c r="AW16" s="87">
        <f t="shared" si="13"/>
        <v>512545</v>
      </c>
      <c r="AX16" s="87">
        <f t="shared" si="14"/>
        <v>195138</v>
      </c>
      <c r="AY16" s="87">
        <f t="shared" si="15"/>
        <v>128830</v>
      </c>
      <c r="AZ16" s="87">
        <f t="shared" si="16"/>
        <v>16368</v>
      </c>
      <c r="BA16" s="87">
        <f t="shared" si="17"/>
        <v>105897</v>
      </c>
      <c r="BB16" s="87">
        <f t="shared" si="18"/>
        <v>6565</v>
      </c>
      <c r="BC16" s="87">
        <f t="shared" si="19"/>
        <v>11109</v>
      </c>
      <c r="BD16" s="87">
        <f t="shared" si="20"/>
        <v>177468</v>
      </c>
      <c r="BE16" s="87">
        <f t="shared" si="21"/>
        <v>0</v>
      </c>
      <c r="BF16" s="87">
        <f t="shared" si="21"/>
        <v>0</v>
      </c>
      <c r="BG16" s="87">
        <f t="shared" si="22"/>
        <v>0</v>
      </c>
      <c r="BH16" s="87">
        <f t="shared" si="23"/>
        <v>1752696</v>
      </c>
    </row>
    <row r="17" spans="1:60" ht="13.5">
      <c r="A17" s="17" t="s">
        <v>146</v>
      </c>
      <c r="B17" s="76" t="s">
        <v>167</v>
      </c>
      <c r="C17" s="77" t="s">
        <v>168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50560</v>
      </c>
      <c r="K17" s="87">
        <f t="shared" si="2"/>
        <v>174705</v>
      </c>
      <c r="L17" s="87">
        <v>35088</v>
      </c>
      <c r="M17" s="88">
        <f t="shared" si="3"/>
        <v>1984</v>
      </c>
      <c r="N17" s="87">
        <v>277</v>
      </c>
      <c r="O17" s="87">
        <v>0</v>
      </c>
      <c r="P17" s="87">
        <v>1707</v>
      </c>
      <c r="Q17" s="87">
        <v>0</v>
      </c>
      <c r="R17" s="87">
        <v>137633</v>
      </c>
      <c r="S17" s="87">
        <v>0</v>
      </c>
      <c r="T17" s="87">
        <v>255140</v>
      </c>
      <c r="U17" s="87">
        <v>34000</v>
      </c>
      <c r="V17" s="87">
        <f t="shared" si="4"/>
        <v>208705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70152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87259</v>
      </c>
      <c r="AN17" s="87">
        <v>3642</v>
      </c>
      <c r="AO17" s="87">
        <f t="shared" si="9"/>
        <v>3642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120712</v>
      </c>
      <c r="AW17" s="87">
        <f t="shared" si="13"/>
        <v>174705</v>
      </c>
      <c r="AX17" s="87">
        <f t="shared" si="14"/>
        <v>35088</v>
      </c>
      <c r="AY17" s="87">
        <f t="shared" si="15"/>
        <v>1984</v>
      </c>
      <c r="AZ17" s="87">
        <f t="shared" si="16"/>
        <v>277</v>
      </c>
      <c r="BA17" s="87">
        <f t="shared" si="17"/>
        <v>0</v>
      </c>
      <c r="BB17" s="87">
        <f t="shared" si="18"/>
        <v>1707</v>
      </c>
      <c r="BC17" s="87">
        <f t="shared" si="19"/>
        <v>0</v>
      </c>
      <c r="BD17" s="87">
        <f t="shared" si="20"/>
        <v>137633</v>
      </c>
      <c r="BE17" s="87">
        <f t="shared" si="21"/>
        <v>0</v>
      </c>
      <c r="BF17" s="87">
        <f t="shared" si="21"/>
        <v>342399</v>
      </c>
      <c r="BG17" s="87">
        <f t="shared" si="22"/>
        <v>37642</v>
      </c>
      <c r="BH17" s="87">
        <f t="shared" si="23"/>
        <v>212347</v>
      </c>
    </row>
    <row r="18" spans="1:60" ht="13.5">
      <c r="A18" s="17" t="s">
        <v>146</v>
      </c>
      <c r="B18" s="76" t="s">
        <v>169</v>
      </c>
      <c r="C18" s="77" t="s">
        <v>170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354450</v>
      </c>
      <c r="L18" s="87">
        <v>223909</v>
      </c>
      <c r="M18" s="88">
        <f t="shared" si="3"/>
        <v>115301</v>
      </c>
      <c r="N18" s="87">
        <v>24417</v>
      </c>
      <c r="O18" s="87">
        <v>81637</v>
      </c>
      <c r="P18" s="87">
        <v>9247</v>
      </c>
      <c r="Q18" s="87">
        <v>15240</v>
      </c>
      <c r="R18" s="87">
        <v>0</v>
      </c>
      <c r="S18" s="87">
        <v>0</v>
      </c>
      <c r="T18" s="87">
        <v>0</v>
      </c>
      <c r="U18" s="87">
        <v>12286</v>
      </c>
      <c r="V18" s="87">
        <f t="shared" si="4"/>
        <v>366736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215388</v>
      </c>
      <c r="AE18" s="87">
        <v>133620</v>
      </c>
      <c r="AF18" s="88">
        <f t="shared" si="8"/>
        <v>81768</v>
      </c>
      <c r="AG18" s="87">
        <v>16999</v>
      </c>
      <c r="AH18" s="87">
        <v>64769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f t="shared" si="9"/>
        <v>215388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0</v>
      </c>
      <c r="AW18" s="87">
        <f t="shared" si="13"/>
        <v>569838</v>
      </c>
      <c r="AX18" s="87">
        <f t="shared" si="14"/>
        <v>357529</v>
      </c>
      <c r="AY18" s="87">
        <f t="shared" si="15"/>
        <v>197069</v>
      </c>
      <c r="AZ18" s="87">
        <f t="shared" si="16"/>
        <v>41416</v>
      </c>
      <c r="BA18" s="87">
        <f t="shared" si="17"/>
        <v>146406</v>
      </c>
      <c r="BB18" s="87">
        <f t="shared" si="18"/>
        <v>9247</v>
      </c>
      <c r="BC18" s="87">
        <f t="shared" si="19"/>
        <v>15240</v>
      </c>
      <c r="BD18" s="87">
        <f t="shared" si="20"/>
        <v>0</v>
      </c>
      <c r="BE18" s="87">
        <f t="shared" si="21"/>
        <v>0</v>
      </c>
      <c r="BF18" s="87">
        <f t="shared" si="21"/>
        <v>0</v>
      </c>
      <c r="BG18" s="87">
        <f t="shared" si="22"/>
        <v>12286</v>
      </c>
      <c r="BH18" s="87">
        <f t="shared" si="23"/>
        <v>582124</v>
      </c>
    </row>
    <row r="19" spans="1:60" ht="13.5">
      <c r="A19" s="17" t="s">
        <v>146</v>
      </c>
      <c r="B19" s="76" t="s">
        <v>171</v>
      </c>
      <c r="C19" s="77" t="s">
        <v>172</v>
      </c>
      <c r="D19" s="87">
        <f t="shared" si="0"/>
        <v>8360082</v>
      </c>
      <c r="E19" s="87">
        <f t="shared" si="1"/>
        <v>8307348</v>
      </c>
      <c r="F19" s="87">
        <v>8307348</v>
      </c>
      <c r="G19" s="87">
        <v>0</v>
      </c>
      <c r="H19" s="87">
        <v>0</v>
      </c>
      <c r="I19" s="87">
        <v>52734</v>
      </c>
      <c r="J19" s="87">
        <v>0</v>
      </c>
      <c r="K19" s="87">
        <f t="shared" si="2"/>
        <v>1279801</v>
      </c>
      <c r="L19" s="87">
        <v>122092</v>
      </c>
      <c r="M19" s="88">
        <f t="shared" si="3"/>
        <v>191905</v>
      </c>
      <c r="N19" s="87">
        <v>0</v>
      </c>
      <c r="O19" s="87">
        <v>191905</v>
      </c>
      <c r="P19" s="87">
        <v>0</v>
      </c>
      <c r="Q19" s="87">
        <v>0</v>
      </c>
      <c r="R19" s="87">
        <v>838940</v>
      </c>
      <c r="S19" s="87">
        <v>126864</v>
      </c>
      <c r="T19" s="87">
        <v>0</v>
      </c>
      <c r="U19" s="87">
        <v>0</v>
      </c>
      <c r="V19" s="87">
        <f t="shared" si="4"/>
        <v>9639883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205300</v>
      </c>
      <c r="AE19" s="87">
        <v>92547</v>
      </c>
      <c r="AF19" s="88">
        <f t="shared" si="8"/>
        <v>96082</v>
      </c>
      <c r="AG19" s="87">
        <v>0</v>
      </c>
      <c r="AH19" s="87">
        <v>96082</v>
      </c>
      <c r="AI19" s="87">
        <v>0</v>
      </c>
      <c r="AJ19" s="87">
        <v>0</v>
      </c>
      <c r="AK19" s="87">
        <v>14520</v>
      </c>
      <c r="AL19" s="87">
        <v>2151</v>
      </c>
      <c r="AM19" s="87">
        <v>0</v>
      </c>
      <c r="AN19" s="87">
        <v>0</v>
      </c>
      <c r="AO19" s="87">
        <f t="shared" si="9"/>
        <v>205300</v>
      </c>
      <c r="AP19" s="87">
        <f t="shared" si="10"/>
        <v>8360082</v>
      </c>
      <c r="AQ19" s="87">
        <f t="shared" si="10"/>
        <v>8307348</v>
      </c>
      <c r="AR19" s="87">
        <f t="shared" si="10"/>
        <v>8307348</v>
      </c>
      <c r="AS19" s="87">
        <f t="shared" si="10"/>
        <v>0</v>
      </c>
      <c r="AT19" s="87">
        <f t="shared" si="11"/>
        <v>0</v>
      </c>
      <c r="AU19" s="87">
        <f t="shared" si="12"/>
        <v>52734</v>
      </c>
      <c r="AV19" s="87">
        <f t="shared" si="12"/>
        <v>0</v>
      </c>
      <c r="AW19" s="87">
        <f t="shared" si="13"/>
        <v>1485101</v>
      </c>
      <c r="AX19" s="87">
        <f t="shared" si="14"/>
        <v>214639</v>
      </c>
      <c r="AY19" s="87">
        <f t="shared" si="15"/>
        <v>287987</v>
      </c>
      <c r="AZ19" s="87">
        <f t="shared" si="16"/>
        <v>0</v>
      </c>
      <c r="BA19" s="87">
        <f t="shared" si="17"/>
        <v>287987</v>
      </c>
      <c r="BB19" s="87">
        <f t="shared" si="18"/>
        <v>0</v>
      </c>
      <c r="BC19" s="87">
        <f t="shared" si="19"/>
        <v>0</v>
      </c>
      <c r="BD19" s="87">
        <f t="shared" si="20"/>
        <v>853460</v>
      </c>
      <c r="BE19" s="87">
        <f t="shared" si="21"/>
        <v>129015</v>
      </c>
      <c r="BF19" s="87">
        <f t="shared" si="21"/>
        <v>0</v>
      </c>
      <c r="BG19" s="87">
        <f t="shared" si="22"/>
        <v>0</v>
      </c>
      <c r="BH19" s="87">
        <f t="shared" si="23"/>
        <v>9845183</v>
      </c>
    </row>
    <row r="20" spans="1:60" ht="13.5">
      <c r="A20" s="17" t="s">
        <v>146</v>
      </c>
      <c r="B20" s="76" t="s">
        <v>173</v>
      </c>
      <c r="C20" s="77" t="s">
        <v>174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100308</v>
      </c>
      <c r="K20" s="87">
        <f t="shared" si="2"/>
        <v>388526</v>
      </c>
      <c r="L20" s="87">
        <v>42811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345715</v>
      </c>
      <c r="S20" s="87">
        <v>0</v>
      </c>
      <c r="T20" s="87">
        <v>502342</v>
      </c>
      <c r="U20" s="87">
        <v>0</v>
      </c>
      <c r="V20" s="87">
        <f t="shared" si="4"/>
        <v>388526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101761</v>
      </c>
      <c r="AD20" s="87">
        <f t="shared" si="7"/>
        <v>6914</v>
      </c>
      <c r="AE20" s="87">
        <v>6914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122560</v>
      </c>
      <c r="AN20" s="87">
        <v>0</v>
      </c>
      <c r="AO20" s="87">
        <f t="shared" si="9"/>
        <v>6914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202069</v>
      </c>
      <c r="AW20" s="87">
        <f t="shared" si="13"/>
        <v>395440</v>
      </c>
      <c r="AX20" s="87">
        <f t="shared" si="14"/>
        <v>49725</v>
      </c>
      <c r="AY20" s="87">
        <f t="shared" si="15"/>
        <v>0</v>
      </c>
      <c r="AZ20" s="87">
        <f t="shared" si="16"/>
        <v>0</v>
      </c>
      <c r="BA20" s="87">
        <f t="shared" si="17"/>
        <v>0</v>
      </c>
      <c r="BB20" s="87">
        <f t="shared" si="18"/>
        <v>0</v>
      </c>
      <c r="BC20" s="87">
        <f t="shared" si="19"/>
        <v>0</v>
      </c>
      <c r="BD20" s="87">
        <f t="shared" si="20"/>
        <v>345715</v>
      </c>
      <c r="BE20" s="87">
        <f t="shared" si="21"/>
        <v>0</v>
      </c>
      <c r="BF20" s="87">
        <f t="shared" si="21"/>
        <v>624902</v>
      </c>
      <c r="BG20" s="87">
        <f t="shared" si="22"/>
        <v>0</v>
      </c>
      <c r="BH20" s="87">
        <f t="shared" si="23"/>
        <v>395440</v>
      </c>
    </row>
    <row r="21" spans="1:60" ht="13.5">
      <c r="A21" s="17" t="s">
        <v>146</v>
      </c>
      <c r="B21" s="76" t="s">
        <v>175</v>
      </c>
      <c r="C21" s="77" t="s">
        <v>136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54506</v>
      </c>
      <c r="L21" s="87">
        <v>0</v>
      </c>
      <c r="M21" s="88">
        <f t="shared" si="3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54506</v>
      </c>
      <c r="S21" s="87">
        <v>0</v>
      </c>
      <c r="T21" s="87">
        <v>40664</v>
      </c>
      <c r="U21" s="87">
        <v>2534</v>
      </c>
      <c r="V21" s="87">
        <f t="shared" si="4"/>
        <v>57040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1977</v>
      </c>
      <c r="AD21" s="87">
        <f t="shared" si="7"/>
        <v>13485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13485</v>
      </c>
      <c r="AL21" s="87">
        <v>0</v>
      </c>
      <c r="AM21" s="87">
        <v>13707</v>
      </c>
      <c r="AN21" s="87">
        <v>0</v>
      </c>
      <c r="AO21" s="87">
        <f t="shared" si="9"/>
        <v>13485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1977</v>
      </c>
      <c r="AW21" s="87">
        <f t="shared" si="13"/>
        <v>67991</v>
      </c>
      <c r="AX21" s="87">
        <f t="shared" si="14"/>
        <v>0</v>
      </c>
      <c r="AY21" s="87">
        <f t="shared" si="15"/>
        <v>0</v>
      </c>
      <c r="AZ21" s="87">
        <f t="shared" si="16"/>
        <v>0</v>
      </c>
      <c r="BA21" s="87">
        <f t="shared" si="17"/>
        <v>0</v>
      </c>
      <c r="BB21" s="87">
        <f t="shared" si="18"/>
        <v>0</v>
      </c>
      <c r="BC21" s="87">
        <f t="shared" si="19"/>
        <v>0</v>
      </c>
      <c r="BD21" s="87">
        <f t="shared" si="20"/>
        <v>67991</v>
      </c>
      <c r="BE21" s="87">
        <f t="shared" si="21"/>
        <v>0</v>
      </c>
      <c r="BF21" s="87">
        <f t="shared" si="21"/>
        <v>54371</v>
      </c>
      <c r="BG21" s="87">
        <f t="shared" si="22"/>
        <v>2534</v>
      </c>
      <c r="BH21" s="87">
        <f t="shared" si="23"/>
        <v>70525</v>
      </c>
    </row>
    <row r="22" spans="1:60" ht="13.5">
      <c r="A22" s="17" t="s">
        <v>146</v>
      </c>
      <c r="B22" s="76" t="s">
        <v>176</v>
      </c>
      <c r="C22" s="77" t="s">
        <v>177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161353</v>
      </c>
      <c r="L22" s="87">
        <v>8906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149304</v>
      </c>
      <c r="S22" s="87">
        <v>3143</v>
      </c>
      <c r="T22" s="87">
        <v>147544</v>
      </c>
      <c r="U22" s="87">
        <v>0</v>
      </c>
      <c r="V22" s="87">
        <f t="shared" si="4"/>
        <v>161353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19622</v>
      </c>
      <c r="AE22" s="87">
        <v>8905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9320</v>
      </c>
      <c r="AL22" s="87">
        <v>1397</v>
      </c>
      <c r="AM22" s="87">
        <v>24295</v>
      </c>
      <c r="AN22" s="87">
        <v>0</v>
      </c>
      <c r="AO22" s="87">
        <f t="shared" si="9"/>
        <v>19622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3"/>
        <v>180975</v>
      </c>
      <c r="AX22" s="87">
        <f t="shared" si="14"/>
        <v>17811</v>
      </c>
      <c r="AY22" s="87">
        <f t="shared" si="15"/>
        <v>0</v>
      </c>
      <c r="AZ22" s="87">
        <f t="shared" si="16"/>
        <v>0</v>
      </c>
      <c r="BA22" s="87">
        <f t="shared" si="17"/>
        <v>0</v>
      </c>
      <c r="BB22" s="87">
        <f t="shared" si="18"/>
        <v>0</v>
      </c>
      <c r="BC22" s="87">
        <f t="shared" si="19"/>
        <v>0</v>
      </c>
      <c r="BD22" s="87">
        <f t="shared" si="20"/>
        <v>158624</v>
      </c>
      <c r="BE22" s="87">
        <f t="shared" si="21"/>
        <v>4540</v>
      </c>
      <c r="BF22" s="87">
        <f t="shared" si="21"/>
        <v>171839</v>
      </c>
      <c r="BG22" s="87">
        <f t="shared" si="22"/>
        <v>0</v>
      </c>
      <c r="BH22" s="87">
        <f t="shared" si="23"/>
        <v>180975</v>
      </c>
    </row>
    <row r="23" spans="1:60" ht="13.5">
      <c r="A23" s="17" t="s">
        <v>146</v>
      </c>
      <c r="B23" s="76" t="s">
        <v>178</v>
      </c>
      <c r="C23" s="77" t="s">
        <v>179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139051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139051</v>
      </c>
      <c r="S23" s="87">
        <v>0</v>
      </c>
      <c r="T23" s="87">
        <v>157447</v>
      </c>
      <c r="U23" s="87">
        <v>0</v>
      </c>
      <c r="V23" s="87">
        <f t="shared" si="4"/>
        <v>139051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4104</v>
      </c>
      <c r="AD23" s="87">
        <f t="shared" si="7"/>
        <v>12433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10592</v>
      </c>
      <c r="AL23" s="87">
        <v>1841</v>
      </c>
      <c r="AM23" s="87">
        <v>28458</v>
      </c>
      <c r="AN23" s="87">
        <v>0</v>
      </c>
      <c r="AO23" s="87">
        <f t="shared" si="9"/>
        <v>12433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0</v>
      </c>
      <c r="AV23" s="87">
        <f t="shared" si="12"/>
        <v>4104</v>
      </c>
      <c r="AW23" s="87">
        <f t="shared" si="13"/>
        <v>151484</v>
      </c>
      <c r="AX23" s="87">
        <f t="shared" si="14"/>
        <v>0</v>
      </c>
      <c r="AY23" s="87">
        <f t="shared" si="15"/>
        <v>0</v>
      </c>
      <c r="AZ23" s="87">
        <f t="shared" si="16"/>
        <v>0</v>
      </c>
      <c r="BA23" s="87">
        <f t="shared" si="17"/>
        <v>0</v>
      </c>
      <c r="BB23" s="87">
        <f t="shared" si="18"/>
        <v>0</v>
      </c>
      <c r="BC23" s="87">
        <f t="shared" si="19"/>
        <v>0</v>
      </c>
      <c r="BD23" s="87">
        <f t="shared" si="20"/>
        <v>149643</v>
      </c>
      <c r="BE23" s="87">
        <f t="shared" si="21"/>
        <v>1841</v>
      </c>
      <c r="BF23" s="87">
        <f t="shared" si="21"/>
        <v>185905</v>
      </c>
      <c r="BG23" s="87">
        <f t="shared" si="22"/>
        <v>0</v>
      </c>
      <c r="BH23" s="87">
        <f t="shared" si="23"/>
        <v>151484</v>
      </c>
    </row>
    <row r="24" spans="1:60" ht="13.5">
      <c r="A24" s="17" t="s">
        <v>146</v>
      </c>
      <c r="B24" s="76" t="s">
        <v>180</v>
      </c>
      <c r="C24" s="77" t="s">
        <v>61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120376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120376</v>
      </c>
      <c r="S24" s="87">
        <v>0</v>
      </c>
      <c r="T24" s="87">
        <v>80532</v>
      </c>
      <c r="U24" s="87">
        <v>260</v>
      </c>
      <c r="V24" s="87">
        <f t="shared" si="4"/>
        <v>120636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18828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18828</v>
      </c>
      <c r="AL24" s="87">
        <v>0</v>
      </c>
      <c r="AM24" s="87">
        <v>17216</v>
      </c>
      <c r="AN24" s="87">
        <v>0</v>
      </c>
      <c r="AO24" s="87">
        <f t="shared" si="9"/>
        <v>18828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13"/>
        <v>139204</v>
      </c>
      <c r="AX24" s="87">
        <f t="shared" si="14"/>
        <v>0</v>
      </c>
      <c r="AY24" s="87">
        <f t="shared" si="15"/>
        <v>0</v>
      </c>
      <c r="AZ24" s="87">
        <f t="shared" si="16"/>
        <v>0</v>
      </c>
      <c r="BA24" s="87">
        <f t="shared" si="17"/>
        <v>0</v>
      </c>
      <c r="BB24" s="87">
        <f t="shared" si="18"/>
        <v>0</v>
      </c>
      <c r="BC24" s="87">
        <f t="shared" si="19"/>
        <v>0</v>
      </c>
      <c r="BD24" s="87">
        <f t="shared" si="20"/>
        <v>139204</v>
      </c>
      <c r="BE24" s="87">
        <f t="shared" si="21"/>
        <v>0</v>
      </c>
      <c r="BF24" s="87">
        <f t="shared" si="21"/>
        <v>97748</v>
      </c>
      <c r="BG24" s="87">
        <f t="shared" si="22"/>
        <v>260</v>
      </c>
      <c r="BH24" s="87">
        <f t="shared" si="23"/>
        <v>139464</v>
      </c>
    </row>
    <row r="25" spans="1:60" ht="13.5">
      <c r="A25" s="17" t="s">
        <v>146</v>
      </c>
      <c r="B25" s="76" t="s">
        <v>181</v>
      </c>
      <c r="C25" s="77" t="s">
        <v>182</v>
      </c>
      <c r="D25" s="87">
        <f t="shared" si="0"/>
        <v>26734</v>
      </c>
      <c r="E25" s="87">
        <f t="shared" si="1"/>
        <v>26734</v>
      </c>
      <c r="F25" s="87">
        <v>0</v>
      </c>
      <c r="G25" s="87">
        <v>26734</v>
      </c>
      <c r="H25" s="87">
        <v>0</v>
      </c>
      <c r="I25" s="87">
        <v>0</v>
      </c>
      <c r="J25" s="87">
        <v>0</v>
      </c>
      <c r="K25" s="87">
        <f t="shared" si="2"/>
        <v>100057</v>
      </c>
      <c r="L25" s="87">
        <v>52124</v>
      </c>
      <c r="M25" s="88">
        <f t="shared" si="3"/>
        <v>2512</v>
      </c>
      <c r="N25" s="87">
        <v>1713</v>
      </c>
      <c r="O25" s="87">
        <v>0</v>
      </c>
      <c r="P25" s="87">
        <v>799</v>
      </c>
      <c r="Q25" s="87">
        <v>0</v>
      </c>
      <c r="R25" s="87">
        <v>29981</v>
      </c>
      <c r="S25" s="87">
        <v>15440</v>
      </c>
      <c r="T25" s="87">
        <v>49987</v>
      </c>
      <c r="U25" s="87">
        <v>0</v>
      </c>
      <c r="V25" s="87">
        <f t="shared" si="4"/>
        <v>126791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41101</v>
      </c>
      <c r="AN25" s="87">
        <v>0</v>
      </c>
      <c r="AO25" s="87">
        <f t="shared" si="9"/>
        <v>0</v>
      </c>
      <c r="AP25" s="87">
        <f t="shared" si="10"/>
        <v>26734</v>
      </c>
      <c r="AQ25" s="87">
        <f t="shared" si="10"/>
        <v>26734</v>
      </c>
      <c r="AR25" s="87">
        <f t="shared" si="10"/>
        <v>0</v>
      </c>
      <c r="AS25" s="87">
        <f t="shared" si="10"/>
        <v>26734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13"/>
        <v>100057</v>
      </c>
      <c r="AX25" s="87">
        <f t="shared" si="14"/>
        <v>52124</v>
      </c>
      <c r="AY25" s="87">
        <f t="shared" si="15"/>
        <v>2512</v>
      </c>
      <c r="AZ25" s="87">
        <f t="shared" si="16"/>
        <v>1713</v>
      </c>
      <c r="BA25" s="87">
        <f t="shared" si="17"/>
        <v>0</v>
      </c>
      <c r="BB25" s="87">
        <f t="shared" si="18"/>
        <v>799</v>
      </c>
      <c r="BC25" s="87">
        <f t="shared" si="19"/>
        <v>0</v>
      </c>
      <c r="BD25" s="87">
        <f t="shared" si="20"/>
        <v>29981</v>
      </c>
      <c r="BE25" s="87">
        <f t="shared" si="21"/>
        <v>15440</v>
      </c>
      <c r="BF25" s="87">
        <f t="shared" si="21"/>
        <v>91088</v>
      </c>
      <c r="BG25" s="87">
        <f t="shared" si="22"/>
        <v>0</v>
      </c>
      <c r="BH25" s="87">
        <f t="shared" si="23"/>
        <v>126791</v>
      </c>
    </row>
    <row r="26" spans="1:60" ht="13.5">
      <c r="A26" s="17" t="s">
        <v>146</v>
      </c>
      <c r="B26" s="76" t="s">
        <v>183</v>
      </c>
      <c r="C26" s="77" t="s">
        <v>134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82668</v>
      </c>
      <c r="L26" s="87">
        <v>1595</v>
      </c>
      <c r="M26" s="88">
        <f t="shared" si="3"/>
        <v>2891</v>
      </c>
      <c r="N26" s="87">
        <v>1228</v>
      </c>
      <c r="O26" s="87">
        <v>0</v>
      </c>
      <c r="P26" s="87">
        <v>1663</v>
      </c>
      <c r="Q26" s="87">
        <v>0</v>
      </c>
      <c r="R26" s="87">
        <v>62328</v>
      </c>
      <c r="S26" s="87">
        <v>15854</v>
      </c>
      <c r="T26" s="87">
        <v>34470</v>
      </c>
      <c r="U26" s="87">
        <v>0</v>
      </c>
      <c r="V26" s="87">
        <f t="shared" si="4"/>
        <v>82668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26865</v>
      </c>
      <c r="AN26" s="87">
        <v>0</v>
      </c>
      <c r="AO26" s="87">
        <f t="shared" si="9"/>
        <v>0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13"/>
        <v>82668</v>
      </c>
      <c r="AX26" s="87">
        <f t="shared" si="14"/>
        <v>1595</v>
      </c>
      <c r="AY26" s="87">
        <f t="shared" si="15"/>
        <v>2891</v>
      </c>
      <c r="AZ26" s="87">
        <f t="shared" si="16"/>
        <v>1228</v>
      </c>
      <c r="BA26" s="87">
        <f t="shared" si="17"/>
        <v>0</v>
      </c>
      <c r="BB26" s="87">
        <f t="shared" si="18"/>
        <v>1663</v>
      </c>
      <c r="BC26" s="87">
        <f t="shared" si="19"/>
        <v>0</v>
      </c>
      <c r="BD26" s="87">
        <f t="shared" si="20"/>
        <v>62328</v>
      </c>
      <c r="BE26" s="87">
        <f t="shared" si="21"/>
        <v>15854</v>
      </c>
      <c r="BF26" s="87">
        <f t="shared" si="21"/>
        <v>61335</v>
      </c>
      <c r="BG26" s="87">
        <f t="shared" si="22"/>
        <v>0</v>
      </c>
      <c r="BH26" s="87">
        <f t="shared" si="23"/>
        <v>82668</v>
      </c>
    </row>
    <row r="27" spans="1:60" ht="13.5">
      <c r="A27" s="17" t="s">
        <v>146</v>
      </c>
      <c r="B27" s="76" t="s">
        <v>184</v>
      </c>
      <c r="C27" s="77" t="s">
        <v>185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f t="shared" si="2"/>
        <v>79495</v>
      </c>
      <c r="L27" s="87">
        <v>1523</v>
      </c>
      <c r="M27" s="88">
        <f t="shared" si="3"/>
        <v>3735</v>
      </c>
      <c r="N27" s="87">
        <v>792</v>
      </c>
      <c r="O27" s="87">
        <v>0</v>
      </c>
      <c r="P27" s="87">
        <v>2943</v>
      </c>
      <c r="Q27" s="87">
        <v>0</v>
      </c>
      <c r="R27" s="87">
        <v>54841</v>
      </c>
      <c r="S27" s="87">
        <v>19396</v>
      </c>
      <c r="T27" s="87">
        <v>59300</v>
      </c>
      <c r="U27" s="87">
        <v>0</v>
      </c>
      <c r="V27" s="87">
        <f t="shared" si="4"/>
        <v>79495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38148</v>
      </c>
      <c r="AN27" s="87">
        <v>0</v>
      </c>
      <c r="AO27" s="87">
        <f t="shared" si="9"/>
        <v>0</v>
      </c>
      <c r="AP27" s="87">
        <f t="shared" si="10"/>
        <v>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0</v>
      </c>
      <c r="AW27" s="87">
        <f t="shared" si="13"/>
        <v>79495</v>
      </c>
      <c r="AX27" s="87">
        <f t="shared" si="14"/>
        <v>1523</v>
      </c>
      <c r="AY27" s="87">
        <f t="shared" si="15"/>
        <v>3735</v>
      </c>
      <c r="AZ27" s="87">
        <f t="shared" si="16"/>
        <v>792</v>
      </c>
      <c r="BA27" s="87">
        <f t="shared" si="17"/>
        <v>0</v>
      </c>
      <c r="BB27" s="87">
        <f t="shared" si="18"/>
        <v>2943</v>
      </c>
      <c r="BC27" s="87">
        <f t="shared" si="19"/>
        <v>0</v>
      </c>
      <c r="BD27" s="87">
        <f t="shared" si="20"/>
        <v>54841</v>
      </c>
      <c r="BE27" s="87">
        <f t="shared" si="21"/>
        <v>19396</v>
      </c>
      <c r="BF27" s="87">
        <f t="shared" si="21"/>
        <v>97448</v>
      </c>
      <c r="BG27" s="87">
        <f t="shared" si="22"/>
        <v>0</v>
      </c>
      <c r="BH27" s="87">
        <f t="shared" si="23"/>
        <v>79495</v>
      </c>
    </row>
    <row r="28" spans="1:60" ht="13.5">
      <c r="A28" s="17" t="s">
        <v>146</v>
      </c>
      <c r="B28" s="76" t="s">
        <v>186</v>
      </c>
      <c r="C28" s="77" t="s">
        <v>187</v>
      </c>
      <c r="D28" s="87">
        <f t="shared" si="0"/>
        <v>31483</v>
      </c>
      <c r="E28" s="87">
        <f t="shared" si="1"/>
        <v>31483</v>
      </c>
      <c r="F28" s="87">
        <v>0</v>
      </c>
      <c r="G28" s="87">
        <v>25568</v>
      </c>
      <c r="H28" s="87">
        <v>5915</v>
      </c>
      <c r="I28" s="87">
        <v>0</v>
      </c>
      <c r="J28" s="87">
        <v>0</v>
      </c>
      <c r="K28" s="87">
        <f t="shared" si="2"/>
        <v>216949</v>
      </c>
      <c r="L28" s="87">
        <v>60935</v>
      </c>
      <c r="M28" s="88">
        <f t="shared" si="3"/>
        <v>27883</v>
      </c>
      <c r="N28" s="87">
        <v>24004</v>
      </c>
      <c r="O28" s="87">
        <v>0</v>
      </c>
      <c r="P28" s="87">
        <v>3879</v>
      </c>
      <c r="Q28" s="87">
        <v>3517</v>
      </c>
      <c r="R28" s="87">
        <v>124614</v>
      </c>
      <c r="S28" s="87">
        <v>0</v>
      </c>
      <c r="T28" s="87">
        <v>135479</v>
      </c>
      <c r="U28" s="87">
        <v>49385</v>
      </c>
      <c r="V28" s="87">
        <f t="shared" si="4"/>
        <v>297817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103069</v>
      </c>
      <c r="AN28" s="87">
        <v>442</v>
      </c>
      <c r="AO28" s="87">
        <f t="shared" si="9"/>
        <v>442</v>
      </c>
      <c r="AP28" s="87">
        <f t="shared" si="10"/>
        <v>31483</v>
      </c>
      <c r="AQ28" s="87">
        <f t="shared" si="10"/>
        <v>31483</v>
      </c>
      <c r="AR28" s="87">
        <f t="shared" si="10"/>
        <v>0</v>
      </c>
      <c r="AS28" s="87">
        <f t="shared" si="10"/>
        <v>25568</v>
      </c>
      <c r="AT28" s="87">
        <f t="shared" si="11"/>
        <v>5915</v>
      </c>
      <c r="AU28" s="87">
        <f t="shared" si="12"/>
        <v>0</v>
      </c>
      <c r="AV28" s="87">
        <f t="shared" si="12"/>
        <v>0</v>
      </c>
      <c r="AW28" s="87">
        <f t="shared" si="13"/>
        <v>216949</v>
      </c>
      <c r="AX28" s="87">
        <f t="shared" si="14"/>
        <v>60935</v>
      </c>
      <c r="AY28" s="87">
        <f t="shared" si="15"/>
        <v>27883</v>
      </c>
      <c r="AZ28" s="87">
        <f t="shared" si="16"/>
        <v>24004</v>
      </c>
      <c r="BA28" s="87">
        <f t="shared" si="17"/>
        <v>0</v>
      </c>
      <c r="BB28" s="87">
        <f t="shared" si="18"/>
        <v>3879</v>
      </c>
      <c r="BC28" s="87">
        <f t="shared" si="19"/>
        <v>3517</v>
      </c>
      <c r="BD28" s="87">
        <f t="shared" si="20"/>
        <v>124614</v>
      </c>
      <c r="BE28" s="87">
        <f t="shared" si="21"/>
        <v>0</v>
      </c>
      <c r="BF28" s="87">
        <f t="shared" si="21"/>
        <v>238548</v>
      </c>
      <c r="BG28" s="87">
        <f t="shared" si="22"/>
        <v>49827</v>
      </c>
      <c r="BH28" s="87">
        <f t="shared" si="23"/>
        <v>298259</v>
      </c>
    </row>
    <row r="29" spans="1:60" ht="13.5">
      <c r="A29" s="17" t="s">
        <v>146</v>
      </c>
      <c r="B29" s="76" t="s">
        <v>188</v>
      </c>
      <c r="C29" s="77" t="s">
        <v>189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45988</v>
      </c>
      <c r="L29" s="87">
        <v>6723</v>
      </c>
      <c r="M29" s="88">
        <f t="shared" si="3"/>
        <v>209</v>
      </c>
      <c r="N29" s="87">
        <v>0</v>
      </c>
      <c r="O29" s="87">
        <v>0</v>
      </c>
      <c r="P29" s="87">
        <v>209</v>
      </c>
      <c r="Q29" s="87">
        <v>0</v>
      </c>
      <c r="R29" s="87">
        <v>23222</v>
      </c>
      <c r="S29" s="87">
        <v>15834</v>
      </c>
      <c r="T29" s="87">
        <v>24158</v>
      </c>
      <c r="U29" s="87">
        <v>0</v>
      </c>
      <c r="V29" s="87">
        <f t="shared" si="4"/>
        <v>45988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1988</v>
      </c>
      <c r="AE29" s="87">
        <v>31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1164</v>
      </c>
      <c r="AL29" s="87">
        <v>793</v>
      </c>
      <c r="AM29" s="87">
        <v>24942</v>
      </c>
      <c r="AN29" s="87">
        <v>0</v>
      </c>
      <c r="AO29" s="87">
        <f t="shared" si="9"/>
        <v>1988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0</v>
      </c>
      <c r="AW29" s="87">
        <f t="shared" si="13"/>
        <v>47976</v>
      </c>
      <c r="AX29" s="87">
        <f t="shared" si="14"/>
        <v>6754</v>
      </c>
      <c r="AY29" s="87">
        <f t="shared" si="15"/>
        <v>209</v>
      </c>
      <c r="AZ29" s="87">
        <f t="shared" si="16"/>
        <v>0</v>
      </c>
      <c r="BA29" s="87">
        <f t="shared" si="17"/>
        <v>0</v>
      </c>
      <c r="BB29" s="87">
        <f t="shared" si="18"/>
        <v>209</v>
      </c>
      <c r="BC29" s="87">
        <f t="shared" si="19"/>
        <v>0</v>
      </c>
      <c r="BD29" s="87">
        <f t="shared" si="20"/>
        <v>24386</v>
      </c>
      <c r="BE29" s="87">
        <f t="shared" si="21"/>
        <v>16627</v>
      </c>
      <c r="BF29" s="87">
        <f t="shared" si="21"/>
        <v>49100</v>
      </c>
      <c r="BG29" s="87">
        <f t="shared" si="22"/>
        <v>0</v>
      </c>
      <c r="BH29" s="87">
        <f t="shared" si="23"/>
        <v>47976</v>
      </c>
    </row>
    <row r="30" spans="1:60" ht="13.5">
      <c r="A30" s="17" t="s">
        <v>146</v>
      </c>
      <c r="B30" s="76" t="s">
        <v>190</v>
      </c>
      <c r="C30" s="77" t="s">
        <v>191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134889</v>
      </c>
      <c r="L30" s="87">
        <v>76970</v>
      </c>
      <c r="M30" s="88">
        <f t="shared" si="3"/>
        <v>31056</v>
      </c>
      <c r="N30" s="87">
        <v>2250</v>
      </c>
      <c r="O30" s="87">
        <v>28806</v>
      </c>
      <c r="P30" s="87">
        <v>0</v>
      </c>
      <c r="Q30" s="87">
        <v>0</v>
      </c>
      <c r="R30" s="87">
        <v>26863</v>
      </c>
      <c r="S30" s="87">
        <v>0</v>
      </c>
      <c r="T30" s="87">
        <v>34133</v>
      </c>
      <c r="U30" s="87">
        <v>0</v>
      </c>
      <c r="V30" s="87">
        <f t="shared" si="4"/>
        <v>134889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68545</v>
      </c>
      <c r="AN30" s="87">
        <v>0</v>
      </c>
      <c r="AO30" s="87">
        <f t="shared" si="9"/>
        <v>0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13"/>
        <v>134889</v>
      </c>
      <c r="AX30" s="87">
        <f t="shared" si="14"/>
        <v>76970</v>
      </c>
      <c r="AY30" s="87">
        <f t="shared" si="15"/>
        <v>31056</v>
      </c>
      <c r="AZ30" s="87">
        <f t="shared" si="16"/>
        <v>2250</v>
      </c>
      <c r="BA30" s="87">
        <f t="shared" si="17"/>
        <v>28806</v>
      </c>
      <c r="BB30" s="87">
        <f t="shared" si="18"/>
        <v>0</v>
      </c>
      <c r="BC30" s="87">
        <f t="shared" si="19"/>
        <v>0</v>
      </c>
      <c r="BD30" s="87">
        <f t="shared" si="20"/>
        <v>26863</v>
      </c>
      <c r="BE30" s="87">
        <f t="shared" si="21"/>
        <v>0</v>
      </c>
      <c r="BF30" s="87">
        <f t="shared" si="21"/>
        <v>102678</v>
      </c>
      <c r="BG30" s="87">
        <f t="shared" si="22"/>
        <v>0</v>
      </c>
      <c r="BH30" s="87">
        <f t="shared" si="23"/>
        <v>134889</v>
      </c>
    </row>
    <row r="31" spans="1:60" ht="13.5">
      <c r="A31" s="17" t="s">
        <v>146</v>
      </c>
      <c r="B31" s="76" t="s">
        <v>192</v>
      </c>
      <c r="C31" s="77" t="s">
        <v>193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"/>
        <v>79245</v>
      </c>
      <c r="L31" s="87">
        <v>12393</v>
      </c>
      <c r="M31" s="88">
        <f t="shared" si="3"/>
        <v>30802</v>
      </c>
      <c r="N31" s="87">
        <v>0</v>
      </c>
      <c r="O31" s="87">
        <v>30802</v>
      </c>
      <c r="P31" s="87">
        <v>0</v>
      </c>
      <c r="Q31" s="87">
        <v>0</v>
      </c>
      <c r="R31" s="87">
        <v>36050</v>
      </c>
      <c r="S31" s="87">
        <v>0</v>
      </c>
      <c r="T31" s="87">
        <v>22215</v>
      </c>
      <c r="U31" s="87">
        <v>0</v>
      </c>
      <c r="V31" s="87">
        <f t="shared" si="4"/>
        <v>79245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24866</v>
      </c>
      <c r="AN31" s="87">
        <v>0</v>
      </c>
      <c r="AO31" s="87">
        <f t="shared" si="9"/>
        <v>0</v>
      </c>
      <c r="AP31" s="87">
        <f t="shared" si="10"/>
        <v>0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0</v>
      </c>
      <c r="AW31" s="87">
        <f t="shared" si="13"/>
        <v>79245</v>
      </c>
      <c r="AX31" s="87">
        <f t="shared" si="14"/>
        <v>12393</v>
      </c>
      <c r="AY31" s="87">
        <f t="shared" si="15"/>
        <v>30802</v>
      </c>
      <c r="AZ31" s="87">
        <f t="shared" si="16"/>
        <v>0</v>
      </c>
      <c r="BA31" s="87">
        <f t="shared" si="17"/>
        <v>30802</v>
      </c>
      <c r="BB31" s="87">
        <f t="shared" si="18"/>
        <v>0</v>
      </c>
      <c r="BC31" s="87">
        <f t="shared" si="19"/>
        <v>0</v>
      </c>
      <c r="BD31" s="87">
        <f t="shared" si="20"/>
        <v>36050</v>
      </c>
      <c r="BE31" s="87">
        <f t="shared" si="21"/>
        <v>0</v>
      </c>
      <c r="BF31" s="87">
        <f t="shared" si="21"/>
        <v>47081</v>
      </c>
      <c r="BG31" s="87">
        <f t="shared" si="22"/>
        <v>0</v>
      </c>
      <c r="BH31" s="87">
        <f t="shared" si="23"/>
        <v>79245</v>
      </c>
    </row>
    <row r="32" spans="1:60" ht="13.5">
      <c r="A32" s="17" t="s">
        <v>146</v>
      </c>
      <c r="B32" s="76" t="s">
        <v>194</v>
      </c>
      <c r="C32" s="77" t="s">
        <v>195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"/>
        <v>65779</v>
      </c>
      <c r="L32" s="87">
        <v>17817</v>
      </c>
      <c r="M32" s="88">
        <f t="shared" si="3"/>
        <v>9693</v>
      </c>
      <c r="N32" s="87">
        <v>7051</v>
      </c>
      <c r="O32" s="87">
        <v>0</v>
      </c>
      <c r="P32" s="87">
        <v>2642</v>
      </c>
      <c r="Q32" s="87">
        <v>0</v>
      </c>
      <c r="R32" s="87">
        <v>38269</v>
      </c>
      <c r="S32" s="87">
        <v>0</v>
      </c>
      <c r="T32" s="87">
        <v>90482</v>
      </c>
      <c r="U32" s="87">
        <v>18860</v>
      </c>
      <c r="V32" s="87">
        <f t="shared" si="4"/>
        <v>84639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47099</v>
      </c>
      <c r="AN32" s="87">
        <v>0</v>
      </c>
      <c r="AO32" s="87">
        <f t="shared" si="9"/>
        <v>0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0</v>
      </c>
      <c r="AW32" s="87">
        <f t="shared" si="13"/>
        <v>65779</v>
      </c>
      <c r="AX32" s="87">
        <f t="shared" si="14"/>
        <v>17817</v>
      </c>
      <c r="AY32" s="87">
        <f t="shared" si="15"/>
        <v>9693</v>
      </c>
      <c r="AZ32" s="87">
        <f t="shared" si="16"/>
        <v>7051</v>
      </c>
      <c r="BA32" s="87">
        <f t="shared" si="17"/>
        <v>0</v>
      </c>
      <c r="BB32" s="87">
        <f t="shared" si="18"/>
        <v>2642</v>
      </c>
      <c r="BC32" s="87">
        <f t="shared" si="19"/>
        <v>0</v>
      </c>
      <c r="BD32" s="87">
        <f t="shared" si="20"/>
        <v>38269</v>
      </c>
      <c r="BE32" s="87">
        <f t="shared" si="21"/>
        <v>0</v>
      </c>
      <c r="BF32" s="87">
        <f t="shared" si="21"/>
        <v>137581</v>
      </c>
      <c r="BG32" s="87">
        <f t="shared" si="22"/>
        <v>18860</v>
      </c>
      <c r="BH32" s="87">
        <f t="shared" si="23"/>
        <v>84639</v>
      </c>
    </row>
    <row r="33" spans="1:60" ht="13.5">
      <c r="A33" s="17" t="s">
        <v>146</v>
      </c>
      <c r="B33" s="76" t="s">
        <v>196</v>
      </c>
      <c r="C33" s="77" t="s">
        <v>197</v>
      </c>
      <c r="D33" s="87">
        <f t="shared" si="0"/>
        <v>39423</v>
      </c>
      <c r="E33" s="87">
        <f t="shared" si="1"/>
        <v>39423</v>
      </c>
      <c r="F33" s="87">
        <v>0</v>
      </c>
      <c r="G33" s="87">
        <v>39423</v>
      </c>
      <c r="H33" s="87">
        <v>0</v>
      </c>
      <c r="I33" s="87">
        <v>0</v>
      </c>
      <c r="J33" s="87">
        <v>5508</v>
      </c>
      <c r="K33" s="87">
        <f t="shared" si="2"/>
        <v>20102</v>
      </c>
      <c r="L33" s="87">
        <v>0</v>
      </c>
      <c r="M33" s="88">
        <f t="shared" si="3"/>
        <v>1532</v>
      </c>
      <c r="N33" s="87">
        <v>0</v>
      </c>
      <c r="O33" s="87">
        <v>0</v>
      </c>
      <c r="P33" s="87">
        <v>1532</v>
      </c>
      <c r="Q33" s="87">
        <v>0</v>
      </c>
      <c r="R33" s="87">
        <v>18570</v>
      </c>
      <c r="S33" s="87">
        <v>0</v>
      </c>
      <c r="T33" s="87">
        <v>26780</v>
      </c>
      <c r="U33" s="87">
        <v>0</v>
      </c>
      <c r="V33" s="87">
        <f t="shared" si="4"/>
        <v>59525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22016</v>
      </c>
      <c r="AN33" s="87">
        <v>0</v>
      </c>
      <c r="AO33" s="87">
        <f t="shared" si="9"/>
        <v>0</v>
      </c>
      <c r="AP33" s="87">
        <f t="shared" si="10"/>
        <v>39423</v>
      </c>
      <c r="AQ33" s="87">
        <f t="shared" si="10"/>
        <v>39423</v>
      </c>
      <c r="AR33" s="87">
        <f t="shared" si="10"/>
        <v>0</v>
      </c>
      <c r="AS33" s="87">
        <f t="shared" si="10"/>
        <v>39423</v>
      </c>
      <c r="AT33" s="87">
        <f t="shared" si="11"/>
        <v>0</v>
      </c>
      <c r="AU33" s="87">
        <f t="shared" si="12"/>
        <v>0</v>
      </c>
      <c r="AV33" s="87">
        <f t="shared" si="12"/>
        <v>5508</v>
      </c>
      <c r="AW33" s="87">
        <f t="shared" si="13"/>
        <v>20102</v>
      </c>
      <c r="AX33" s="87">
        <f t="shared" si="14"/>
        <v>0</v>
      </c>
      <c r="AY33" s="87">
        <f t="shared" si="15"/>
        <v>1532</v>
      </c>
      <c r="AZ33" s="87">
        <f t="shared" si="16"/>
        <v>0</v>
      </c>
      <c r="BA33" s="87">
        <f t="shared" si="17"/>
        <v>0</v>
      </c>
      <c r="BB33" s="87">
        <f t="shared" si="18"/>
        <v>1532</v>
      </c>
      <c r="BC33" s="87">
        <f t="shared" si="19"/>
        <v>0</v>
      </c>
      <c r="BD33" s="87">
        <f t="shared" si="20"/>
        <v>18570</v>
      </c>
      <c r="BE33" s="87">
        <f t="shared" si="21"/>
        <v>0</v>
      </c>
      <c r="BF33" s="87">
        <f t="shared" si="21"/>
        <v>48796</v>
      </c>
      <c r="BG33" s="87">
        <f t="shared" si="22"/>
        <v>0</v>
      </c>
      <c r="BH33" s="87">
        <f t="shared" si="23"/>
        <v>59525</v>
      </c>
    </row>
    <row r="34" spans="1:60" ht="13.5">
      <c r="A34" s="17" t="s">
        <v>146</v>
      </c>
      <c r="B34" s="76" t="s">
        <v>198</v>
      </c>
      <c r="C34" s="77" t="s">
        <v>199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"/>
        <v>23624</v>
      </c>
      <c r="L34" s="87">
        <v>20</v>
      </c>
      <c r="M34" s="88">
        <f t="shared" si="3"/>
        <v>2569</v>
      </c>
      <c r="N34" s="87">
        <v>846</v>
      </c>
      <c r="O34" s="87">
        <v>0</v>
      </c>
      <c r="P34" s="87">
        <v>1723</v>
      </c>
      <c r="Q34" s="87">
        <v>0</v>
      </c>
      <c r="R34" s="87">
        <v>21035</v>
      </c>
      <c r="S34" s="87">
        <v>0</v>
      </c>
      <c r="T34" s="87">
        <v>53632</v>
      </c>
      <c r="U34" s="87">
        <v>15459</v>
      </c>
      <c r="V34" s="87">
        <f t="shared" si="4"/>
        <v>39083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30864</v>
      </c>
      <c r="AN34" s="87">
        <v>0</v>
      </c>
      <c r="AO34" s="87">
        <f t="shared" si="9"/>
        <v>0</v>
      </c>
      <c r="AP34" s="87">
        <f aca="true" t="shared" si="24" ref="AP34:AS97">D34+W34</f>
        <v>0</v>
      </c>
      <c r="AQ34" s="87">
        <f t="shared" si="24"/>
        <v>0</v>
      </c>
      <c r="AR34" s="87">
        <f t="shared" si="24"/>
        <v>0</v>
      </c>
      <c r="AS34" s="87">
        <f t="shared" si="24"/>
        <v>0</v>
      </c>
      <c r="AT34" s="87">
        <f t="shared" si="11"/>
        <v>0</v>
      </c>
      <c r="AU34" s="87">
        <f t="shared" si="12"/>
        <v>0</v>
      </c>
      <c r="AV34" s="87">
        <f t="shared" si="12"/>
        <v>0</v>
      </c>
      <c r="AW34" s="87">
        <f t="shared" si="13"/>
        <v>23624</v>
      </c>
      <c r="AX34" s="87">
        <f t="shared" si="14"/>
        <v>20</v>
      </c>
      <c r="AY34" s="87">
        <f t="shared" si="15"/>
        <v>2569</v>
      </c>
      <c r="AZ34" s="87">
        <f t="shared" si="16"/>
        <v>846</v>
      </c>
      <c r="BA34" s="87">
        <f t="shared" si="17"/>
        <v>0</v>
      </c>
      <c r="BB34" s="87">
        <f t="shared" si="18"/>
        <v>1723</v>
      </c>
      <c r="BC34" s="87">
        <f t="shared" si="19"/>
        <v>0</v>
      </c>
      <c r="BD34" s="87">
        <f t="shared" si="20"/>
        <v>21035</v>
      </c>
      <c r="BE34" s="87">
        <f t="shared" si="21"/>
        <v>0</v>
      </c>
      <c r="BF34" s="87">
        <f t="shared" si="21"/>
        <v>84496</v>
      </c>
      <c r="BG34" s="87">
        <f t="shared" si="22"/>
        <v>15459</v>
      </c>
      <c r="BH34" s="87">
        <f t="shared" si="23"/>
        <v>39083</v>
      </c>
    </row>
    <row r="35" spans="1:60" ht="13.5">
      <c r="A35" s="17" t="s">
        <v>146</v>
      </c>
      <c r="B35" s="76" t="s">
        <v>200</v>
      </c>
      <c r="C35" s="77" t="s">
        <v>201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2"/>
        <v>21042</v>
      </c>
      <c r="L35" s="87">
        <v>0</v>
      </c>
      <c r="M35" s="88">
        <f t="shared" si="3"/>
        <v>1231</v>
      </c>
      <c r="N35" s="87">
        <v>0</v>
      </c>
      <c r="O35" s="87">
        <v>0</v>
      </c>
      <c r="P35" s="87">
        <v>1231</v>
      </c>
      <c r="Q35" s="87">
        <v>0</v>
      </c>
      <c r="R35" s="87">
        <v>19811</v>
      </c>
      <c r="S35" s="87">
        <v>0</v>
      </c>
      <c r="T35" s="87">
        <v>24719</v>
      </c>
      <c r="U35" s="87">
        <v>6771</v>
      </c>
      <c r="V35" s="87">
        <f t="shared" si="4"/>
        <v>27813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12714</v>
      </c>
      <c r="AN35" s="87">
        <v>15</v>
      </c>
      <c r="AO35" s="87">
        <f t="shared" si="9"/>
        <v>15</v>
      </c>
      <c r="AP35" s="87">
        <f t="shared" si="24"/>
        <v>0</v>
      </c>
      <c r="AQ35" s="87">
        <f t="shared" si="24"/>
        <v>0</v>
      </c>
      <c r="AR35" s="87">
        <f t="shared" si="24"/>
        <v>0</v>
      </c>
      <c r="AS35" s="87">
        <f t="shared" si="24"/>
        <v>0</v>
      </c>
      <c r="AT35" s="87">
        <f t="shared" si="11"/>
        <v>0</v>
      </c>
      <c r="AU35" s="87">
        <f t="shared" si="12"/>
        <v>0</v>
      </c>
      <c r="AV35" s="87">
        <f t="shared" si="12"/>
        <v>0</v>
      </c>
      <c r="AW35" s="87">
        <f t="shared" si="13"/>
        <v>21042</v>
      </c>
      <c r="AX35" s="87">
        <f t="shared" si="14"/>
        <v>0</v>
      </c>
      <c r="AY35" s="87">
        <f t="shared" si="15"/>
        <v>1231</v>
      </c>
      <c r="AZ35" s="87">
        <f t="shared" si="16"/>
        <v>0</v>
      </c>
      <c r="BA35" s="87">
        <f t="shared" si="17"/>
        <v>0</v>
      </c>
      <c r="BB35" s="87">
        <f t="shared" si="18"/>
        <v>1231</v>
      </c>
      <c r="BC35" s="87">
        <f t="shared" si="19"/>
        <v>0</v>
      </c>
      <c r="BD35" s="87">
        <f t="shared" si="20"/>
        <v>19811</v>
      </c>
      <c r="BE35" s="87">
        <f t="shared" si="21"/>
        <v>0</v>
      </c>
      <c r="BF35" s="87">
        <f t="shared" si="21"/>
        <v>37433</v>
      </c>
      <c r="BG35" s="87">
        <f t="shared" si="22"/>
        <v>6786</v>
      </c>
      <c r="BH35" s="87">
        <f t="shared" si="23"/>
        <v>27828</v>
      </c>
    </row>
    <row r="36" spans="1:60" ht="13.5">
      <c r="A36" s="17" t="s">
        <v>146</v>
      </c>
      <c r="B36" s="76" t="s">
        <v>202</v>
      </c>
      <c r="C36" s="77" t="s">
        <v>203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"/>
        <v>195757</v>
      </c>
      <c r="L36" s="87">
        <v>7242</v>
      </c>
      <c r="M36" s="88">
        <f t="shared" si="3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157017</v>
      </c>
      <c r="S36" s="87">
        <v>31498</v>
      </c>
      <c r="T36" s="87">
        <v>38739</v>
      </c>
      <c r="U36" s="87">
        <v>0</v>
      </c>
      <c r="V36" s="87">
        <f t="shared" si="4"/>
        <v>195757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48720</v>
      </c>
      <c r="AN36" s="87">
        <v>0</v>
      </c>
      <c r="AO36" s="87">
        <f t="shared" si="9"/>
        <v>0</v>
      </c>
      <c r="AP36" s="87">
        <f t="shared" si="24"/>
        <v>0</v>
      </c>
      <c r="AQ36" s="87">
        <f t="shared" si="24"/>
        <v>0</v>
      </c>
      <c r="AR36" s="87">
        <f t="shared" si="24"/>
        <v>0</v>
      </c>
      <c r="AS36" s="87">
        <f t="shared" si="24"/>
        <v>0</v>
      </c>
      <c r="AT36" s="87">
        <f t="shared" si="11"/>
        <v>0</v>
      </c>
      <c r="AU36" s="87">
        <f t="shared" si="12"/>
        <v>0</v>
      </c>
      <c r="AV36" s="87">
        <f t="shared" si="12"/>
        <v>0</v>
      </c>
      <c r="AW36" s="87">
        <f t="shared" si="13"/>
        <v>195757</v>
      </c>
      <c r="AX36" s="87">
        <f t="shared" si="14"/>
        <v>7242</v>
      </c>
      <c r="AY36" s="87">
        <f t="shared" si="15"/>
        <v>0</v>
      </c>
      <c r="AZ36" s="87">
        <f t="shared" si="16"/>
        <v>0</v>
      </c>
      <c r="BA36" s="87">
        <f t="shared" si="17"/>
        <v>0</v>
      </c>
      <c r="BB36" s="87">
        <f t="shared" si="18"/>
        <v>0</v>
      </c>
      <c r="BC36" s="87">
        <f t="shared" si="19"/>
        <v>0</v>
      </c>
      <c r="BD36" s="87">
        <f t="shared" si="20"/>
        <v>157017</v>
      </c>
      <c r="BE36" s="87">
        <f t="shared" si="21"/>
        <v>31498</v>
      </c>
      <c r="BF36" s="87">
        <f t="shared" si="21"/>
        <v>87459</v>
      </c>
      <c r="BG36" s="87">
        <f t="shared" si="22"/>
        <v>0</v>
      </c>
      <c r="BH36" s="87">
        <f t="shared" si="23"/>
        <v>195757</v>
      </c>
    </row>
    <row r="37" spans="1:60" ht="13.5">
      <c r="A37" s="17" t="s">
        <v>146</v>
      </c>
      <c r="B37" s="76" t="s">
        <v>204</v>
      </c>
      <c r="C37" s="77" t="s">
        <v>205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"/>
        <v>23144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22977</v>
      </c>
      <c r="S37" s="87">
        <v>167</v>
      </c>
      <c r="T37" s="87">
        <v>5285</v>
      </c>
      <c r="U37" s="87">
        <v>3676</v>
      </c>
      <c r="V37" s="87">
        <f t="shared" si="4"/>
        <v>26820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701</v>
      </c>
      <c r="AE37" s="87">
        <v>0</v>
      </c>
      <c r="AF37" s="88">
        <f t="shared" si="8"/>
        <v>701</v>
      </c>
      <c r="AG37" s="87">
        <v>0</v>
      </c>
      <c r="AH37" s="87">
        <v>0</v>
      </c>
      <c r="AI37" s="87">
        <v>701</v>
      </c>
      <c r="AJ37" s="87">
        <v>0</v>
      </c>
      <c r="AK37" s="87">
        <v>0</v>
      </c>
      <c r="AL37" s="87">
        <v>0</v>
      </c>
      <c r="AM37" s="87">
        <v>15907</v>
      </c>
      <c r="AN37" s="87">
        <v>0</v>
      </c>
      <c r="AO37" s="87">
        <f t="shared" si="9"/>
        <v>701</v>
      </c>
      <c r="AP37" s="87">
        <f t="shared" si="24"/>
        <v>0</v>
      </c>
      <c r="AQ37" s="87">
        <f t="shared" si="24"/>
        <v>0</v>
      </c>
      <c r="AR37" s="87">
        <f t="shared" si="24"/>
        <v>0</v>
      </c>
      <c r="AS37" s="87">
        <f t="shared" si="24"/>
        <v>0</v>
      </c>
      <c r="AT37" s="87">
        <f t="shared" si="11"/>
        <v>0</v>
      </c>
      <c r="AU37" s="87">
        <f t="shared" si="12"/>
        <v>0</v>
      </c>
      <c r="AV37" s="87">
        <f t="shared" si="12"/>
        <v>0</v>
      </c>
      <c r="AW37" s="87">
        <f t="shared" si="13"/>
        <v>23845</v>
      </c>
      <c r="AX37" s="87">
        <f t="shared" si="14"/>
        <v>0</v>
      </c>
      <c r="AY37" s="87">
        <f t="shared" si="15"/>
        <v>701</v>
      </c>
      <c r="AZ37" s="87">
        <f t="shared" si="16"/>
        <v>0</v>
      </c>
      <c r="BA37" s="87">
        <f t="shared" si="17"/>
        <v>0</v>
      </c>
      <c r="BB37" s="87">
        <f t="shared" si="18"/>
        <v>701</v>
      </c>
      <c r="BC37" s="87">
        <f t="shared" si="19"/>
        <v>0</v>
      </c>
      <c r="BD37" s="87">
        <f t="shared" si="20"/>
        <v>22977</v>
      </c>
      <c r="BE37" s="87">
        <f t="shared" si="21"/>
        <v>167</v>
      </c>
      <c r="BF37" s="87">
        <f t="shared" si="21"/>
        <v>21192</v>
      </c>
      <c r="BG37" s="87">
        <f t="shared" si="22"/>
        <v>3676</v>
      </c>
      <c r="BH37" s="87">
        <f t="shared" si="23"/>
        <v>27521</v>
      </c>
    </row>
    <row r="38" spans="1:60" ht="13.5">
      <c r="A38" s="17" t="s">
        <v>146</v>
      </c>
      <c r="B38" s="76" t="s">
        <v>206</v>
      </c>
      <c r="C38" s="77" t="s">
        <v>9</v>
      </c>
      <c r="D38" s="87">
        <f t="shared" si="0"/>
        <v>51440</v>
      </c>
      <c r="E38" s="87">
        <f t="shared" si="1"/>
        <v>51440</v>
      </c>
      <c r="F38" s="87">
        <v>51440</v>
      </c>
      <c r="G38" s="87">
        <v>0</v>
      </c>
      <c r="H38" s="87">
        <v>0</v>
      </c>
      <c r="I38" s="87">
        <v>0</v>
      </c>
      <c r="J38" s="87">
        <v>0</v>
      </c>
      <c r="K38" s="87">
        <f t="shared" si="2"/>
        <v>131682</v>
      </c>
      <c r="L38" s="87">
        <v>9596</v>
      </c>
      <c r="M38" s="88">
        <f t="shared" si="3"/>
        <v>51314</v>
      </c>
      <c r="N38" s="87">
        <v>0</v>
      </c>
      <c r="O38" s="87">
        <v>42990</v>
      </c>
      <c r="P38" s="87">
        <v>8324</v>
      </c>
      <c r="Q38" s="87">
        <v>0</v>
      </c>
      <c r="R38" s="87">
        <v>70772</v>
      </c>
      <c r="S38" s="87">
        <v>0</v>
      </c>
      <c r="T38" s="87">
        <v>62660</v>
      </c>
      <c r="U38" s="87">
        <v>0</v>
      </c>
      <c r="V38" s="87">
        <f t="shared" si="4"/>
        <v>183122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54264</v>
      </c>
      <c r="AN38" s="87">
        <v>0</v>
      </c>
      <c r="AO38" s="87">
        <f t="shared" si="9"/>
        <v>0</v>
      </c>
      <c r="AP38" s="87">
        <f t="shared" si="24"/>
        <v>51440</v>
      </c>
      <c r="AQ38" s="87">
        <f t="shared" si="24"/>
        <v>51440</v>
      </c>
      <c r="AR38" s="87">
        <f t="shared" si="24"/>
        <v>51440</v>
      </c>
      <c r="AS38" s="87">
        <f t="shared" si="24"/>
        <v>0</v>
      </c>
      <c r="AT38" s="87">
        <f t="shared" si="11"/>
        <v>0</v>
      </c>
      <c r="AU38" s="87">
        <f t="shared" si="12"/>
        <v>0</v>
      </c>
      <c r="AV38" s="87">
        <f t="shared" si="12"/>
        <v>0</v>
      </c>
      <c r="AW38" s="87">
        <f t="shared" si="13"/>
        <v>131682</v>
      </c>
      <c r="AX38" s="87">
        <f t="shared" si="14"/>
        <v>9596</v>
      </c>
      <c r="AY38" s="87">
        <f t="shared" si="15"/>
        <v>51314</v>
      </c>
      <c r="AZ38" s="87">
        <f t="shared" si="16"/>
        <v>0</v>
      </c>
      <c r="BA38" s="87">
        <f t="shared" si="17"/>
        <v>42990</v>
      </c>
      <c r="BB38" s="87">
        <f t="shared" si="18"/>
        <v>8324</v>
      </c>
      <c r="BC38" s="87">
        <f t="shared" si="19"/>
        <v>0</v>
      </c>
      <c r="BD38" s="87">
        <f t="shared" si="20"/>
        <v>70772</v>
      </c>
      <c r="BE38" s="87">
        <f t="shared" si="21"/>
        <v>0</v>
      </c>
      <c r="BF38" s="87">
        <f t="shared" si="21"/>
        <v>116924</v>
      </c>
      <c r="BG38" s="87">
        <f t="shared" si="22"/>
        <v>0</v>
      </c>
      <c r="BH38" s="87">
        <f t="shared" si="23"/>
        <v>183122</v>
      </c>
    </row>
    <row r="39" spans="1:60" ht="13.5">
      <c r="A39" s="17" t="s">
        <v>146</v>
      </c>
      <c r="B39" s="76" t="s">
        <v>207</v>
      </c>
      <c r="C39" s="77" t="s">
        <v>0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"/>
        <v>141111</v>
      </c>
      <c r="L39" s="87">
        <v>12450</v>
      </c>
      <c r="M39" s="88">
        <f t="shared" si="3"/>
        <v>15920</v>
      </c>
      <c r="N39" s="87">
        <v>0</v>
      </c>
      <c r="O39" s="87">
        <v>13765</v>
      </c>
      <c r="P39" s="87">
        <v>2155</v>
      </c>
      <c r="Q39" s="87">
        <v>0</v>
      </c>
      <c r="R39" s="87">
        <v>108975</v>
      </c>
      <c r="S39" s="87">
        <v>3766</v>
      </c>
      <c r="T39" s="87">
        <v>55477</v>
      </c>
      <c r="U39" s="87">
        <v>99755</v>
      </c>
      <c r="V39" s="87">
        <f t="shared" si="4"/>
        <v>240866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4025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4025</v>
      </c>
      <c r="AM39" s="87">
        <v>66980</v>
      </c>
      <c r="AN39" s="87">
        <v>0</v>
      </c>
      <c r="AO39" s="87">
        <f t="shared" si="9"/>
        <v>4025</v>
      </c>
      <c r="AP39" s="87">
        <f t="shared" si="24"/>
        <v>0</v>
      </c>
      <c r="AQ39" s="87">
        <f t="shared" si="24"/>
        <v>0</v>
      </c>
      <c r="AR39" s="87">
        <f t="shared" si="24"/>
        <v>0</v>
      </c>
      <c r="AS39" s="87">
        <f t="shared" si="24"/>
        <v>0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3"/>
        <v>145136</v>
      </c>
      <c r="AX39" s="87">
        <f t="shared" si="14"/>
        <v>12450</v>
      </c>
      <c r="AY39" s="87">
        <f t="shared" si="15"/>
        <v>15920</v>
      </c>
      <c r="AZ39" s="87">
        <f t="shared" si="16"/>
        <v>0</v>
      </c>
      <c r="BA39" s="87">
        <f t="shared" si="17"/>
        <v>13765</v>
      </c>
      <c r="BB39" s="87">
        <f t="shared" si="18"/>
        <v>2155</v>
      </c>
      <c r="BC39" s="87">
        <f t="shared" si="19"/>
        <v>0</v>
      </c>
      <c r="BD39" s="87">
        <f t="shared" si="20"/>
        <v>108975</v>
      </c>
      <c r="BE39" s="87">
        <f t="shared" si="21"/>
        <v>7791</v>
      </c>
      <c r="BF39" s="87">
        <f t="shared" si="21"/>
        <v>122457</v>
      </c>
      <c r="BG39" s="87">
        <f aca="true" t="shared" si="25" ref="BG39:BG61">U39+AN39</f>
        <v>99755</v>
      </c>
      <c r="BH39" s="87">
        <f t="shared" si="23"/>
        <v>244891</v>
      </c>
    </row>
    <row r="40" spans="1:60" ht="13.5">
      <c r="A40" s="17" t="s">
        <v>146</v>
      </c>
      <c r="B40" s="76" t="s">
        <v>208</v>
      </c>
      <c r="C40" s="77" t="s">
        <v>209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"/>
        <v>11267</v>
      </c>
      <c r="L40" s="87">
        <v>0</v>
      </c>
      <c r="M40" s="88">
        <f t="shared" si="3"/>
        <v>4358</v>
      </c>
      <c r="N40" s="87">
        <v>2669</v>
      </c>
      <c r="O40" s="87">
        <v>0</v>
      </c>
      <c r="P40" s="87">
        <v>1689</v>
      </c>
      <c r="Q40" s="87">
        <v>788</v>
      </c>
      <c r="R40" s="87">
        <v>4663</v>
      </c>
      <c r="S40" s="87">
        <v>1458</v>
      </c>
      <c r="T40" s="87">
        <v>1039</v>
      </c>
      <c r="U40" s="87">
        <v>2825</v>
      </c>
      <c r="V40" s="87">
        <f t="shared" si="4"/>
        <v>14092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1302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1302</v>
      </c>
      <c r="AM40" s="87">
        <v>7281</v>
      </c>
      <c r="AN40" s="87">
        <v>0</v>
      </c>
      <c r="AO40" s="87">
        <f t="shared" si="9"/>
        <v>1302</v>
      </c>
      <c r="AP40" s="87">
        <f t="shared" si="24"/>
        <v>0</v>
      </c>
      <c r="AQ40" s="87">
        <f t="shared" si="24"/>
        <v>0</v>
      </c>
      <c r="AR40" s="87">
        <f t="shared" si="24"/>
        <v>0</v>
      </c>
      <c r="AS40" s="87">
        <f t="shared" si="24"/>
        <v>0</v>
      </c>
      <c r="AT40" s="87">
        <f t="shared" si="11"/>
        <v>0</v>
      </c>
      <c r="AU40" s="87">
        <f t="shared" si="12"/>
        <v>0</v>
      </c>
      <c r="AV40" s="87">
        <f t="shared" si="12"/>
        <v>0</v>
      </c>
      <c r="AW40" s="87">
        <f t="shared" si="13"/>
        <v>12569</v>
      </c>
      <c r="AX40" s="87">
        <f t="shared" si="14"/>
        <v>0</v>
      </c>
      <c r="AY40" s="87">
        <f t="shared" si="15"/>
        <v>4358</v>
      </c>
      <c r="AZ40" s="87">
        <f t="shared" si="16"/>
        <v>2669</v>
      </c>
      <c r="BA40" s="87">
        <f t="shared" si="17"/>
        <v>0</v>
      </c>
      <c r="BB40" s="87">
        <f t="shared" si="18"/>
        <v>1689</v>
      </c>
      <c r="BC40" s="87">
        <f t="shared" si="19"/>
        <v>788</v>
      </c>
      <c r="BD40" s="87">
        <f t="shared" si="20"/>
        <v>4663</v>
      </c>
      <c r="BE40" s="87">
        <f t="shared" si="21"/>
        <v>2760</v>
      </c>
      <c r="BF40" s="87">
        <f t="shared" si="21"/>
        <v>8320</v>
      </c>
      <c r="BG40" s="87">
        <f t="shared" si="25"/>
        <v>2825</v>
      </c>
      <c r="BH40" s="87">
        <f t="shared" si="23"/>
        <v>15394</v>
      </c>
    </row>
    <row r="41" spans="1:60" ht="13.5">
      <c r="A41" s="17" t="s">
        <v>146</v>
      </c>
      <c r="B41" s="76" t="s">
        <v>210</v>
      </c>
      <c r="C41" s="77" t="s">
        <v>211</v>
      </c>
      <c r="D41" s="87">
        <f t="shared" si="0"/>
        <v>27905</v>
      </c>
      <c r="E41" s="87">
        <f t="shared" si="1"/>
        <v>27905</v>
      </c>
      <c r="F41" s="87">
        <v>27905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"/>
        <v>12559</v>
      </c>
      <c r="L41" s="87">
        <v>0</v>
      </c>
      <c r="M41" s="88">
        <f t="shared" si="3"/>
        <v>206</v>
      </c>
      <c r="N41" s="87">
        <v>0</v>
      </c>
      <c r="O41" s="87">
        <v>0</v>
      </c>
      <c r="P41" s="87">
        <v>206</v>
      </c>
      <c r="Q41" s="87">
        <v>0</v>
      </c>
      <c r="R41" s="87">
        <v>11418</v>
      </c>
      <c r="S41" s="87">
        <v>935</v>
      </c>
      <c r="T41" s="87">
        <v>2190</v>
      </c>
      <c r="U41" s="87">
        <v>0</v>
      </c>
      <c r="V41" s="87">
        <f t="shared" si="4"/>
        <v>40464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7"/>
        <v>404</v>
      </c>
      <c r="AE41" s="87">
        <v>0</v>
      </c>
      <c r="AF41" s="88">
        <f t="shared" si="8"/>
        <v>404</v>
      </c>
      <c r="AG41" s="87">
        <v>0</v>
      </c>
      <c r="AH41" s="87">
        <v>0</v>
      </c>
      <c r="AI41" s="87">
        <v>404</v>
      </c>
      <c r="AJ41" s="87">
        <v>0</v>
      </c>
      <c r="AK41" s="87">
        <v>0</v>
      </c>
      <c r="AL41" s="87">
        <v>0</v>
      </c>
      <c r="AM41" s="87">
        <v>8798</v>
      </c>
      <c r="AN41" s="87">
        <v>0</v>
      </c>
      <c r="AO41" s="87">
        <f t="shared" si="9"/>
        <v>404</v>
      </c>
      <c r="AP41" s="87">
        <f t="shared" si="24"/>
        <v>27905</v>
      </c>
      <c r="AQ41" s="87">
        <f t="shared" si="24"/>
        <v>27905</v>
      </c>
      <c r="AR41" s="87">
        <f t="shared" si="24"/>
        <v>27905</v>
      </c>
      <c r="AS41" s="87">
        <f t="shared" si="24"/>
        <v>0</v>
      </c>
      <c r="AT41" s="87">
        <f t="shared" si="11"/>
        <v>0</v>
      </c>
      <c r="AU41" s="87">
        <f t="shared" si="12"/>
        <v>0</v>
      </c>
      <c r="AV41" s="87">
        <f t="shared" si="12"/>
        <v>0</v>
      </c>
      <c r="AW41" s="87">
        <f t="shared" si="13"/>
        <v>12963</v>
      </c>
      <c r="AX41" s="87">
        <f t="shared" si="14"/>
        <v>0</v>
      </c>
      <c r="AY41" s="87">
        <f t="shared" si="15"/>
        <v>610</v>
      </c>
      <c r="AZ41" s="87">
        <f t="shared" si="16"/>
        <v>0</v>
      </c>
      <c r="BA41" s="87">
        <f t="shared" si="17"/>
        <v>0</v>
      </c>
      <c r="BB41" s="87">
        <f t="shared" si="18"/>
        <v>610</v>
      </c>
      <c r="BC41" s="87">
        <f t="shared" si="19"/>
        <v>0</v>
      </c>
      <c r="BD41" s="87">
        <f t="shared" si="20"/>
        <v>11418</v>
      </c>
      <c r="BE41" s="87">
        <f t="shared" si="21"/>
        <v>935</v>
      </c>
      <c r="BF41" s="87">
        <f t="shared" si="21"/>
        <v>10988</v>
      </c>
      <c r="BG41" s="87">
        <f t="shared" si="25"/>
        <v>0</v>
      </c>
      <c r="BH41" s="87">
        <f t="shared" si="23"/>
        <v>40868</v>
      </c>
    </row>
    <row r="42" spans="1:60" ht="13.5">
      <c r="A42" s="17" t="s">
        <v>146</v>
      </c>
      <c r="B42" s="76" t="s">
        <v>212</v>
      </c>
      <c r="C42" s="77" t="s">
        <v>213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f t="shared" si="2"/>
        <v>45622</v>
      </c>
      <c r="L42" s="87">
        <v>0</v>
      </c>
      <c r="M42" s="88">
        <f t="shared" si="3"/>
        <v>68</v>
      </c>
      <c r="N42" s="87">
        <v>11</v>
      </c>
      <c r="O42" s="87">
        <v>57</v>
      </c>
      <c r="P42" s="87">
        <v>0</v>
      </c>
      <c r="Q42" s="87">
        <v>0</v>
      </c>
      <c r="R42" s="87">
        <v>39674</v>
      </c>
      <c r="S42" s="87">
        <v>5880</v>
      </c>
      <c r="T42" s="87">
        <v>1640</v>
      </c>
      <c r="U42" s="87">
        <v>2400</v>
      </c>
      <c r="V42" s="87">
        <f t="shared" si="4"/>
        <v>48022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177</v>
      </c>
      <c r="AE42" s="87">
        <v>0</v>
      </c>
      <c r="AF42" s="88">
        <f t="shared" si="8"/>
        <v>163</v>
      </c>
      <c r="AG42" s="87">
        <v>0</v>
      </c>
      <c r="AH42" s="87">
        <v>163</v>
      </c>
      <c r="AI42" s="87">
        <v>0</v>
      </c>
      <c r="AJ42" s="87">
        <v>0</v>
      </c>
      <c r="AK42" s="87">
        <v>14</v>
      </c>
      <c r="AL42" s="87">
        <v>0</v>
      </c>
      <c r="AM42" s="87">
        <v>5439</v>
      </c>
      <c r="AN42" s="87">
        <v>0</v>
      </c>
      <c r="AO42" s="87">
        <f t="shared" si="9"/>
        <v>177</v>
      </c>
      <c r="AP42" s="87">
        <f t="shared" si="24"/>
        <v>0</v>
      </c>
      <c r="AQ42" s="87">
        <f t="shared" si="24"/>
        <v>0</v>
      </c>
      <c r="AR42" s="87">
        <f t="shared" si="24"/>
        <v>0</v>
      </c>
      <c r="AS42" s="87">
        <f t="shared" si="24"/>
        <v>0</v>
      </c>
      <c r="AT42" s="87">
        <f aca="true" t="shared" si="26" ref="AT42:AT105">H42+AA42</f>
        <v>0</v>
      </c>
      <c r="AU42" s="87">
        <f aca="true" t="shared" si="27" ref="AU42:AV105">I42+AB42</f>
        <v>0</v>
      </c>
      <c r="AV42" s="87">
        <f t="shared" si="27"/>
        <v>0</v>
      </c>
      <c r="AW42" s="87">
        <f t="shared" si="13"/>
        <v>45799</v>
      </c>
      <c r="AX42" s="87">
        <f t="shared" si="14"/>
        <v>0</v>
      </c>
      <c r="AY42" s="87">
        <f t="shared" si="15"/>
        <v>231</v>
      </c>
      <c r="AZ42" s="87">
        <f t="shared" si="16"/>
        <v>11</v>
      </c>
      <c r="BA42" s="87">
        <f t="shared" si="17"/>
        <v>220</v>
      </c>
      <c r="BB42" s="87">
        <f t="shared" si="18"/>
        <v>0</v>
      </c>
      <c r="BC42" s="87">
        <f t="shared" si="19"/>
        <v>0</v>
      </c>
      <c r="BD42" s="87">
        <f t="shared" si="20"/>
        <v>39688</v>
      </c>
      <c r="BE42" s="87">
        <f t="shared" si="21"/>
        <v>5880</v>
      </c>
      <c r="BF42" s="87">
        <f t="shared" si="21"/>
        <v>7079</v>
      </c>
      <c r="BG42" s="87">
        <f t="shared" si="25"/>
        <v>2400</v>
      </c>
      <c r="BH42" s="87">
        <f t="shared" si="23"/>
        <v>48199</v>
      </c>
    </row>
    <row r="43" spans="1:60" ht="13.5">
      <c r="A43" s="17" t="s">
        <v>146</v>
      </c>
      <c r="B43" s="76" t="s">
        <v>214</v>
      </c>
      <c r="C43" s="77" t="s">
        <v>215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"/>
        <v>12381</v>
      </c>
      <c r="L43" s="87">
        <v>519</v>
      </c>
      <c r="M43" s="88">
        <f t="shared" si="3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11043</v>
      </c>
      <c r="S43" s="87">
        <v>819</v>
      </c>
      <c r="T43" s="87">
        <v>1082</v>
      </c>
      <c r="U43" s="87">
        <v>2860</v>
      </c>
      <c r="V43" s="87">
        <f t="shared" si="4"/>
        <v>15241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154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154</v>
      </c>
      <c r="AM43" s="87">
        <v>4430</v>
      </c>
      <c r="AN43" s="87">
        <v>0</v>
      </c>
      <c r="AO43" s="87">
        <f t="shared" si="9"/>
        <v>154</v>
      </c>
      <c r="AP43" s="87">
        <f t="shared" si="24"/>
        <v>0</v>
      </c>
      <c r="AQ43" s="87">
        <f t="shared" si="24"/>
        <v>0</v>
      </c>
      <c r="AR43" s="87">
        <f t="shared" si="24"/>
        <v>0</v>
      </c>
      <c r="AS43" s="87">
        <f t="shared" si="24"/>
        <v>0</v>
      </c>
      <c r="AT43" s="87">
        <f t="shared" si="26"/>
        <v>0</v>
      </c>
      <c r="AU43" s="87">
        <f t="shared" si="27"/>
        <v>0</v>
      </c>
      <c r="AV43" s="87">
        <f t="shared" si="27"/>
        <v>0</v>
      </c>
      <c r="AW43" s="87">
        <f t="shared" si="13"/>
        <v>12535</v>
      </c>
      <c r="AX43" s="87">
        <f t="shared" si="14"/>
        <v>519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11043</v>
      </c>
      <c r="BE43" s="87">
        <f t="shared" si="21"/>
        <v>973</v>
      </c>
      <c r="BF43" s="87">
        <f t="shared" si="21"/>
        <v>5512</v>
      </c>
      <c r="BG43" s="87">
        <f t="shared" si="25"/>
        <v>2860</v>
      </c>
      <c r="BH43" s="87">
        <f t="shared" si="23"/>
        <v>15395</v>
      </c>
    </row>
    <row r="44" spans="1:60" ht="13.5">
      <c r="A44" s="17" t="s">
        <v>146</v>
      </c>
      <c r="B44" s="76" t="s">
        <v>216</v>
      </c>
      <c r="C44" s="77" t="s">
        <v>217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f t="shared" si="2"/>
        <v>112567</v>
      </c>
      <c r="L44" s="87">
        <v>150</v>
      </c>
      <c r="M44" s="88">
        <f t="shared" si="3"/>
        <v>7819</v>
      </c>
      <c r="N44" s="87">
        <v>0</v>
      </c>
      <c r="O44" s="87">
        <v>7819</v>
      </c>
      <c r="P44" s="87">
        <v>0</v>
      </c>
      <c r="Q44" s="87">
        <v>0</v>
      </c>
      <c r="R44" s="87">
        <v>75855</v>
      </c>
      <c r="S44" s="87">
        <v>28743</v>
      </c>
      <c r="T44" s="87">
        <v>93350</v>
      </c>
      <c r="U44" s="87">
        <v>0</v>
      </c>
      <c r="V44" s="87">
        <f t="shared" si="4"/>
        <v>112567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7829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7669</v>
      </c>
      <c r="AL44" s="87">
        <v>160</v>
      </c>
      <c r="AM44" s="87">
        <v>28020</v>
      </c>
      <c r="AN44" s="87">
        <v>0</v>
      </c>
      <c r="AO44" s="87">
        <f t="shared" si="9"/>
        <v>7829</v>
      </c>
      <c r="AP44" s="87">
        <f t="shared" si="24"/>
        <v>0</v>
      </c>
      <c r="AQ44" s="87">
        <f t="shared" si="24"/>
        <v>0</v>
      </c>
      <c r="AR44" s="87">
        <f t="shared" si="24"/>
        <v>0</v>
      </c>
      <c r="AS44" s="87">
        <f t="shared" si="24"/>
        <v>0</v>
      </c>
      <c r="AT44" s="87">
        <f t="shared" si="26"/>
        <v>0</v>
      </c>
      <c r="AU44" s="87">
        <f t="shared" si="27"/>
        <v>0</v>
      </c>
      <c r="AV44" s="87">
        <f t="shared" si="27"/>
        <v>0</v>
      </c>
      <c r="AW44" s="87">
        <f t="shared" si="13"/>
        <v>120396</v>
      </c>
      <c r="AX44" s="87">
        <f t="shared" si="14"/>
        <v>150</v>
      </c>
      <c r="AY44" s="87">
        <f t="shared" si="15"/>
        <v>7819</v>
      </c>
      <c r="AZ44" s="87">
        <f t="shared" si="16"/>
        <v>0</v>
      </c>
      <c r="BA44" s="87">
        <f t="shared" si="17"/>
        <v>7819</v>
      </c>
      <c r="BB44" s="87">
        <f t="shared" si="18"/>
        <v>0</v>
      </c>
      <c r="BC44" s="87">
        <f t="shared" si="19"/>
        <v>0</v>
      </c>
      <c r="BD44" s="87">
        <f t="shared" si="20"/>
        <v>83524</v>
      </c>
      <c r="BE44" s="87">
        <f t="shared" si="21"/>
        <v>28903</v>
      </c>
      <c r="BF44" s="87">
        <f t="shared" si="21"/>
        <v>121370</v>
      </c>
      <c r="BG44" s="87">
        <f t="shared" si="25"/>
        <v>0</v>
      </c>
      <c r="BH44" s="87">
        <f t="shared" si="23"/>
        <v>120396</v>
      </c>
    </row>
    <row r="45" spans="1:60" ht="13.5">
      <c r="A45" s="17" t="s">
        <v>146</v>
      </c>
      <c r="B45" s="76" t="s">
        <v>218</v>
      </c>
      <c r="C45" s="77" t="s">
        <v>219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"/>
        <v>62555</v>
      </c>
      <c r="L45" s="87">
        <v>118</v>
      </c>
      <c r="M45" s="88">
        <f t="shared" si="3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62437</v>
      </c>
      <c r="S45" s="87">
        <v>0</v>
      </c>
      <c r="T45" s="87">
        <v>23590</v>
      </c>
      <c r="U45" s="87">
        <v>19140</v>
      </c>
      <c r="V45" s="87">
        <f t="shared" si="4"/>
        <v>81695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6625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6625</v>
      </c>
      <c r="AL45" s="87">
        <v>0</v>
      </c>
      <c r="AM45" s="87">
        <v>20289</v>
      </c>
      <c r="AN45" s="87">
        <v>344</v>
      </c>
      <c r="AO45" s="87">
        <f t="shared" si="9"/>
        <v>6969</v>
      </c>
      <c r="AP45" s="87">
        <f t="shared" si="24"/>
        <v>0</v>
      </c>
      <c r="AQ45" s="87">
        <f t="shared" si="24"/>
        <v>0</v>
      </c>
      <c r="AR45" s="87">
        <f t="shared" si="24"/>
        <v>0</v>
      </c>
      <c r="AS45" s="87">
        <f t="shared" si="24"/>
        <v>0</v>
      </c>
      <c r="AT45" s="87">
        <f t="shared" si="26"/>
        <v>0</v>
      </c>
      <c r="AU45" s="87">
        <f t="shared" si="27"/>
        <v>0</v>
      </c>
      <c r="AV45" s="87">
        <f t="shared" si="27"/>
        <v>0</v>
      </c>
      <c r="AW45" s="87">
        <f aca="true" t="shared" si="28" ref="AW45:AW108">K45+AD45</f>
        <v>69180</v>
      </c>
      <c r="AX45" s="87">
        <f aca="true" t="shared" si="29" ref="AX45:AX108">L45+AE45</f>
        <v>118</v>
      </c>
      <c r="AY45" s="87">
        <f aca="true" t="shared" si="30" ref="AY45:AY108">M45+AF45</f>
        <v>0</v>
      </c>
      <c r="AZ45" s="87">
        <f aca="true" t="shared" si="31" ref="AZ45:AZ108">N45+AG45</f>
        <v>0</v>
      </c>
      <c r="BA45" s="87">
        <f aca="true" t="shared" si="32" ref="BA45:BA108">O45+AH45</f>
        <v>0</v>
      </c>
      <c r="BB45" s="87">
        <f aca="true" t="shared" si="33" ref="BB45:BB108">P45+AI45</f>
        <v>0</v>
      </c>
      <c r="BC45" s="87">
        <f t="shared" si="19"/>
        <v>0</v>
      </c>
      <c r="BD45" s="87">
        <f t="shared" si="20"/>
        <v>69062</v>
      </c>
      <c r="BE45" s="87">
        <f t="shared" si="21"/>
        <v>0</v>
      </c>
      <c r="BF45" s="87">
        <f t="shared" si="21"/>
        <v>43879</v>
      </c>
      <c r="BG45" s="87">
        <f t="shared" si="25"/>
        <v>19484</v>
      </c>
      <c r="BH45" s="87">
        <f t="shared" si="23"/>
        <v>88664</v>
      </c>
    </row>
    <row r="46" spans="1:60" ht="13.5">
      <c r="A46" s="17" t="s">
        <v>146</v>
      </c>
      <c r="B46" s="76" t="s">
        <v>220</v>
      </c>
      <c r="C46" s="77" t="s">
        <v>221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"/>
        <v>98113</v>
      </c>
      <c r="L46" s="87">
        <v>11110</v>
      </c>
      <c r="M46" s="88">
        <f t="shared" si="3"/>
        <v>17577</v>
      </c>
      <c r="N46" s="87">
        <v>0</v>
      </c>
      <c r="O46" s="87">
        <v>17577</v>
      </c>
      <c r="P46" s="87">
        <v>0</v>
      </c>
      <c r="Q46" s="87">
        <v>0</v>
      </c>
      <c r="R46" s="87">
        <v>69426</v>
      </c>
      <c r="S46" s="87">
        <v>0</v>
      </c>
      <c r="T46" s="87">
        <v>147745</v>
      </c>
      <c r="U46" s="87">
        <v>82157</v>
      </c>
      <c r="V46" s="87">
        <f t="shared" si="4"/>
        <v>180270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7"/>
        <v>0</v>
      </c>
      <c r="AE46" s="87">
        <v>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69453</v>
      </c>
      <c r="AN46" s="87">
        <v>0</v>
      </c>
      <c r="AO46" s="87">
        <f t="shared" si="9"/>
        <v>0</v>
      </c>
      <c r="AP46" s="87">
        <f t="shared" si="24"/>
        <v>0</v>
      </c>
      <c r="AQ46" s="87">
        <f t="shared" si="24"/>
        <v>0</v>
      </c>
      <c r="AR46" s="87">
        <f t="shared" si="24"/>
        <v>0</v>
      </c>
      <c r="AS46" s="87">
        <f t="shared" si="24"/>
        <v>0</v>
      </c>
      <c r="AT46" s="87">
        <f t="shared" si="26"/>
        <v>0</v>
      </c>
      <c r="AU46" s="87">
        <f t="shared" si="27"/>
        <v>0</v>
      </c>
      <c r="AV46" s="87">
        <f t="shared" si="27"/>
        <v>0</v>
      </c>
      <c r="AW46" s="87">
        <f t="shared" si="28"/>
        <v>98113</v>
      </c>
      <c r="AX46" s="87">
        <f t="shared" si="29"/>
        <v>11110</v>
      </c>
      <c r="AY46" s="87">
        <f t="shared" si="30"/>
        <v>17577</v>
      </c>
      <c r="AZ46" s="87">
        <f t="shared" si="31"/>
        <v>0</v>
      </c>
      <c r="BA46" s="87">
        <f t="shared" si="32"/>
        <v>17577</v>
      </c>
      <c r="BB46" s="87">
        <f t="shared" si="33"/>
        <v>0</v>
      </c>
      <c r="BC46" s="87">
        <f t="shared" si="19"/>
        <v>0</v>
      </c>
      <c r="BD46" s="87">
        <f t="shared" si="20"/>
        <v>69426</v>
      </c>
      <c r="BE46" s="87">
        <f t="shared" si="21"/>
        <v>0</v>
      </c>
      <c r="BF46" s="87">
        <f t="shared" si="21"/>
        <v>217198</v>
      </c>
      <c r="BG46" s="87">
        <f t="shared" si="25"/>
        <v>82157</v>
      </c>
      <c r="BH46" s="87">
        <f t="shared" si="23"/>
        <v>180270</v>
      </c>
    </row>
    <row r="47" spans="1:60" ht="13.5">
      <c r="A47" s="17" t="s">
        <v>146</v>
      </c>
      <c r="B47" s="76" t="s">
        <v>222</v>
      </c>
      <c r="C47" s="77" t="s">
        <v>223</v>
      </c>
      <c r="D47" s="87">
        <f t="shared" si="0"/>
        <v>41670</v>
      </c>
      <c r="E47" s="87">
        <f t="shared" si="1"/>
        <v>41670</v>
      </c>
      <c r="F47" s="87">
        <v>0</v>
      </c>
      <c r="G47" s="87">
        <v>0</v>
      </c>
      <c r="H47" s="87">
        <v>41670</v>
      </c>
      <c r="I47" s="87">
        <v>0</v>
      </c>
      <c r="J47" s="87">
        <v>0</v>
      </c>
      <c r="K47" s="87">
        <f t="shared" si="2"/>
        <v>88037</v>
      </c>
      <c r="L47" s="87">
        <v>0</v>
      </c>
      <c r="M47" s="88">
        <f t="shared" si="3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88037</v>
      </c>
      <c r="S47" s="87">
        <v>0</v>
      </c>
      <c r="T47" s="87">
        <v>27114</v>
      </c>
      <c r="U47" s="87">
        <v>9224</v>
      </c>
      <c r="V47" s="87">
        <f t="shared" si="4"/>
        <v>138931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7"/>
        <v>68</v>
      </c>
      <c r="AE47" s="87">
        <v>0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68</v>
      </c>
      <c r="AM47" s="87">
        <v>28623</v>
      </c>
      <c r="AN47" s="87">
        <v>0</v>
      </c>
      <c r="AO47" s="87">
        <f t="shared" si="9"/>
        <v>68</v>
      </c>
      <c r="AP47" s="87">
        <f t="shared" si="24"/>
        <v>41670</v>
      </c>
      <c r="AQ47" s="87">
        <f t="shared" si="24"/>
        <v>41670</v>
      </c>
      <c r="AR47" s="87">
        <f t="shared" si="24"/>
        <v>0</v>
      </c>
      <c r="AS47" s="87">
        <f t="shared" si="24"/>
        <v>0</v>
      </c>
      <c r="AT47" s="87">
        <f t="shared" si="26"/>
        <v>41670</v>
      </c>
      <c r="AU47" s="87">
        <f t="shared" si="27"/>
        <v>0</v>
      </c>
      <c r="AV47" s="87">
        <f t="shared" si="27"/>
        <v>0</v>
      </c>
      <c r="AW47" s="87">
        <f t="shared" si="28"/>
        <v>88105</v>
      </c>
      <c r="AX47" s="87">
        <f t="shared" si="29"/>
        <v>0</v>
      </c>
      <c r="AY47" s="87">
        <f t="shared" si="30"/>
        <v>0</v>
      </c>
      <c r="AZ47" s="87">
        <f t="shared" si="31"/>
        <v>0</v>
      </c>
      <c r="BA47" s="87">
        <f t="shared" si="32"/>
        <v>0</v>
      </c>
      <c r="BB47" s="87">
        <f t="shared" si="33"/>
        <v>0</v>
      </c>
      <c r="BC47" s="87">
        <f t="shared" si="19"/>
        <v>0</v>
      </c>
      <c r="BD47" s="87">
        <f t="shared" si="20"/>
        <v>88037</v>
      </c>
      <c r="BE47" s="87">
        <f t="shared" si="21"/>
        <v>68</v>
      </c>
      <c r="BF47" s="87">
        <f t="shared" si="21"/>
        <v>55737</v>
      </c>
      <c r="BG47" s="87">
        <f t="shared" si="25"/>
        <v>9224</v>
      </c>
      <c r="BH47" s="87">
        <f t="shared" si="23"/>
        <v>138999</v>
      </c>
    </row>
    <row r="48" spans="1:60" ht="13.5">
      <c r="A48" s="17" t="s">
        <v>146</v>
      </c>
      <c r="B48" s="76" t="s">
        <v>224</v>
      </c>
      <c r="C48" s="77" t="s">
        <v>225</v>
      </c>
      <c r="D48" s="87">
        <f t="shared" si="0"/>
        <v>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"/>
        <v>74101</v>
      </c>
      <c r="L48" s="87">
        <v>0</v>
      </c>
      <c r="M48" s="88">
        <f t="shared" si="3"/>
        <v>9431</v>
      </c>
      <c r="N48" s="87">
        <v>0</v>
      </c>
      <c r="O48" s="87">
        <v>9011</v>
      </c>
      <c r="P48" s="87">
        <v>420</v>
      </c>
      <c r="Q48" s="87">
        <v>0</v>
      </c>
      <c r="R48" s="87">
        <v>64670</v>
      </c>
      <c r="S48" s="87">
        <v>0</v>
      </c>
      <c r="T48" s="87">
        <v>37369</v>
      </c>
      <c r="U48" s="87">
        <v>10</v>
      </c>
      <c r="V48" s="87">
        <f t="shared" si="4"/>
        <v>74111</v>
      </c>
      <c r="W48" s="87">
        <f t="shared" si="5"/>
        <v>0</v>
      </c>
      <c r="X48" s="87">
        <f t="shared" si="6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7"/>
        <v>0</v>
      </c>
      <c r="AE48" s="87">
        <v>0</v>
      </c>
      <c r="AF48" s="88">
        <f t="shared" si="8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35006</v>
      </c>
      <c r="AN48" s="87">
        <v>4122</v>
      </c>
      <c r="AO48" s="87">
        <f t="shared" si="9"/>
        <v>4122</v>
      </c>
      <c r="AP48" s="87">
        <f t="shared" si="24"/>
        <v>0</v>
      </c>
      <c r="AQ48" s="87">
        <f t="shared" si="24"/>
        <v>0</v>
      </c>
      <c r="AR48" s="87">
        <f t="shared" si="24"/>
        <v>0</v>
      </c>
      <c r="AS48" s="87">
        <f t="shared" si="24"/>
        <v>0</v>
      </c>
      <c r="AT48" s="87">
        <f t="shared" si="26"/>
        <v>0</v>
      </c>
      <c r="AU48" s="87">
        <f t="shared" si="27"/>
        <v>0</v>
      </c>
      <c r="AV48" s="87">
        <f t="shared" si="27"/>
        <v>0</v>
      </c>
      <c r="AW48" s="87">
        <f t="shared" si="28"/>
        <v>74101</v>
      </c>
      <c r="AX48" s="87">
        <f t="shared" si="29"/>
        <v>0</v>
      </c>
      <c r="AY48" s="87">
        <f t="shared" si="30"/>
        <v>9431</v>
      </c>
      <c r="AZ48" s="87">
        <f t="shared" si="31"/>
        <v>0</v>
      </c>
      <c r="BA48" s="87">
        <f t="shared" si="32"/>
        <v>9011</v>
      </c>
      <c r="BB48" s="87">
        <f t="shared" si="33"/>
        <v>420</v>
      </c>
      <c r="BC48" s="87">
        <f t="shared" si="19"/>
        <v>0</v>
      </c>
      <c r="BD48" s="87">
        <f t="shared" si="20"/>
        <v>64670</v>
      </c>
      <c r="BE48" s="87">
        <f t="shared" si="21"/>
        <v>0</v>
      </c>
      <c r="BF48" s="87">
        <f t="shared" si="21"/>
        <v>72375</v>
      </c>
      <c r="BG48" s="87">
        <f t="shared" si="25"/>
        <v>4132</v>
      </c>
      <c r="BH48" s="87">
        <f t="shared" si="23"/>
        <v>78233</v>
      </c>
    </row>
    <row r="49" spans="1:60" ht="13.5">
      <c r="A49" s="17" t="s">
        <v>146</v>
      </c>
      <c r="B49" s="76" t="s">
        <v>226</v>
      </c>
      <c r="C49" s="77" t="s">
        <v>227</v>
      </c>
      <c r="D49" s="87">
        <f t="shared" si="0"/>
        <v>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t="shared" si="2"/>
        <v>77625</v>
      </c>
      <c r="L49" s="87">
        <v>0</v>
      </c>
      <c r="M49" s="88">
        <f t="shared" si="3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77625</v>
      </c>
      <c r="S49" s="87">
        <v>0</v>
      </c>
      <c r="T49" s="87">
        <v>25996</v>
      </c>
      <c r="U49" s="87">
        <v>0</v>
      </c>
      <c r="V49" s="87">
        <f t="shared" si="4"/>
        <v>77625</v>
      </c>
      <c r="W49" s="87">
        <f t="shared" si="5"/>
        <v>0</v>
      </c>
      <c r="X49" s="87">
        <f t="shared" si="6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7"/>
        <v>7878</v>
      </c>
      <c r="AE49" s="87">
        <v>0</v>
      </c>
      <c r="AF49" s="88">
        <f t="shared" si="8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7878</v>
      </c>
      <c r="AL49" s="87">
        <v>0</v>
      </c>
      <c r="AM49" s="87">
        <v>30637</v>
      </c>
      <c r="AN49" s="87">
        <v>0</v>
      </c>
      <c r="AO49" s="87">
        <f t="shared" si="9"/>
        <v>7878</v>
      </c>
      <c r="AP49" s="87">
        <f t="shared" si="24"/>
        <v>0</v>
      </c>
      <c r="AQ49" s="87">
        <f t="shared" si="24"/>
        <v>0</v>
      </c>
      <c r="AR49" s="87">
        <f t="shared" si="24"/>
        <v>0</v>
      </c>
      <c r="AS49" s="87">
        <f t="shared" si="24"/>
        <v>0</v>
      </c>
      <c r="AT49" s="87">
        <f t="shared" si="26"/>
        <v>0</v>
      </c>
      <c r="AU49" s="87">
        <f t="shared" si="27"/>
        <v>0</v>
      </c>
      <c r="AV49" s="87">
        <f t="shared" si="27"/>
        <v>0</v>
      </c>
      <c r="AW49" s="87">
        <f t="shared" si="28"/>
        <v>85503</v>
      </c>
      <c r="AX49" s="87">
        <f t="shared" si="29"/>
        <v>0</v>
      </c>
      <c r="AY49" s="87">
        <f t="shared" si="30"/>
        <v>0</v>
      </c>
      <c r="AZ49" s="87">
        <f t="shared" si="31"/>
        <v>0</v>
      </c>
      <c r="BA49" s="87">
        <f t="shared" si="32"/>
        <v>0</v>
      </c>
      <c r="BB49" s="87">
        <f t="shared" si="33"/>
        <v>0</v>
      </c>
      <c r="BC49" s="87">
        <f t="shared" si="19"/>
        <v>0</v>
      </c>
      <c r="BD49" s="87">
        <f t="shared" si="20"/>
        <v>85503</v>
      </c>
      <c r="BE49" s="87">
        <f t="shared" si="21"/>
        <v>0</v>
      </c>
      <c r="BF49" s="87">
        <f t="shared" si="21"/>
        <v>56633</v>
      </c>
      <c r="BG49" s="87">
        <f t="shared" si="25"/>
        <v>0</v>
      </c>
      <c r="BH49" s="87">
        <f t="shared" si="23"/>
        <v>85503</v>
      </c>
    </row>
    <row r="50" spans="1:60" ht="13.5">
      <c r="A50" s="17" t="s">
        <v>146</v>
      </c>
      <c r="B50" s="76" t="s">
        <v>228</v>
      </c>
      <c r="C50" s="77" t="s">
        <v>229</v>
      </c>
      <c r="D50" s="87">
        <f t="shared" si="0"/>
        <v>725</v>
      </c>
      <c r="E50" s="87">
        <f t="shared" si="1"/>
        <v>53</v>
      </c>
      <c r="F50" s="87">
        <v>53</v>
      </c>
      <c r="G50" s="87">
        <v>0</v>
      </c>
      <c r="H50" s="87">
        <v>0</v>
      </c>
      <c r="I50" s="87">
        <v>672</v>
      </c>
      <c r="J50" s="87">
        <v>0</v>
      </c>
      <c r="K50" s="87">
        <f t="shared" si="2"/>
        <v>33096</v>
      </c>
      <c r="L50" s="87">
        <v>8842</v>
      </c>
      <c r="M50" s="88">
        <f t="shared" si="3"/>
        <v>14892</v>
      </c>
      <c r="N50" s="87">
        <v>7381</v>
      </c>
      <c r="O50" s="87">
        <v>7511</v>
      </c>
      <c r="P50" s="87">
        <v>0</v>
      </c>
      <c r="Q50" s="87">
        <v>82</v>
      </c>
      <c r="R50" s="87">
        <v>9280</v>
      </c>
      <c r="S50" s="87">
        <v>0</v>
      </c>
      <c r="T50" s="87">
        <v>1708</v>
      </c>
      <c r="U50" s="87">
        <v>962</v>
      </c>
      <c r="V50" s="87">
        <f t="shared" si="4"/>
        <v>34783</v>
      </c>
      <c r="W50" s="87">
        <f t="shared" si="5"/>
        <v>0</v>
      </c>
      <c r="X50" s="87">
        <f t="shared" si="6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7"/>
        <v>0</v>
      </c>
      <c r="AE50" s="87">
        <v>0</v>
      </c>
      <c r="AF50" s="88">
        <f t="shared" si="8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11672</v>
      </c>
      <c r="AN50" s="87">
        <v>0</v>
      </c>
      <c r="AO50" s="87">
        <f t="shared" si="9"/>
        <v>0</v>
      </c>
      <c r="AP50" s="87">
        <f t="shared" si="24"/>
        <v>725</v>
      </c>
      <c r="AQ50" s="87">
        <f t="shared" si="24"/>
        <v>53</v>
      </c>
      <c r="AR50" s="87">
        <f t="shared" si="24"/>
        <v>53</v>
      </c>
      <c r="AS50" s="87">
        <f t="shared" si="24"/>
        <v>0</v>
      </c>
      <c r="AT50" s="87">
        <f t="shared" si="26"/>
        <v>0</v>
      </c>
      <c r="AU50" s="87">
        <f t="shared" si="27"/>
        <v>672</v>
      </c>
      <c r="AV50" s="87">
        <f t="shared" si="27"/>
        <v>0</v>
      </c>
      <c r="AW50" s="87">
        <f t="shared" si="28"/>
        <v>33096</v>
      </c>
      <c r="AX50" s="87">
        <f t="shared" si="29"/>
        <v>8842</v>
      </c>
      <c r="AY50" s="87">
        <f t="shared" si="30"/>
        <v>14892</v>
      </c>
      <c r="AZ50" s="87">
        <f t="shared" si="31"/>
        <v>7381</v>
      </c>
      <c r="BA50" s="87">
        <f t="shared" si="32"/>
        <v>7511</v>
      </c>
      <c r="BB50" s="87">
        <f t="shared" si="33"/>
        <v>0</v>
      </c>
      <c r="BC50" s="87">
        <f t="shared" si="19"/>
        <v>82</v>
      </c>
      <c r="BD50" s="87">
        <f t="shared" si="20"/>
        <v>9280</v>
      </c>
      <c r="BE50" s="87">
        <f t="shared" si="21"/>
        <v>0</v>
      </c>
      <c r="BF50" s="87">
        <f t="shared" si="21"/>
        <v>13380</v>
      </c>
      <c r="BG50" s="87">
        <f t="shared" si="25"/>
        <v>962</v>
      </c>
      <c r="BH50" s="87">
        <f t="shared" si="23"/>
        <v>34783</v>
      </c>
    </row>
    <row r="51" spans="1:60" ht="13.5">
      <c r="A51" s="17" t="s">
        <v>146</v>
      </c>
      <c r="B51" s="76" t="s">
        <v>230</v>
      </c>
      <c r="C51" s="77" t="s">
        <v>231</v>
      </c>
      <c r="D51" s="87">
        <f t="shared" si="0"/>
        <v>0</v>
      </c>
      <c r="E51" s="87">
        <f t="shared" si="1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f t="shared" si="2"/>
        <v>84604</v>
      </c>
      <c r="L51" s="87">
        <v>0</v>
      </c>
      <c r="M51" s="88">
        <f t="shared" si="3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84604</v>
      </c>
      <c r="S51" s="87">
        <v>0</v>
      </c>
      <c r="T51" s="87">
        <v>68764</v>
      </c>
      <c r="U51" s="87">
        <v>13196</v>
      </c>
      <c r="V51" s="87">
        <f t="shared" si="4"/>
        <v>97800</v>
      </c>
      <c r="W51" s="87">
        <f t="shared" si="5"/>
        <v>0</v>
      </c>
      <c r="X51" s="87">
        <f t="shared" si="6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7"/>
        <v>21342</v>
      </c>
      <c r="AE51" s="87">
        <v>0</v>
      </c>
      <c r="AF51" s="88">
        <f t="shared" si="8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21342</v>
      </c>
      <c r="AL51" s="87">
        <v>0</v>
      </c>
      <c r="AM51" s="87">
        <v>52837</v>
      </c>
      <c r="AN51" s="87">
        <v>0</v>
      </c>
      <c r="AO51" s="87">
        <f t="shared" si="9"/>
        <v>21342</v>
      </c>
      <c r="AP51" s="87">
        <f t="shared" si="24"/>
        <v>0</v>
      </c>
      <c r="AQ51" s="87">
        <f t="shared" si="24"/>
        <v>0</v>
      </c>
      <c r="AR51" s="87">
        <f t="shared" si="24"/>
        <v>0</v>
      </c>
      <c r="AS51" s="87">
        <f t="shared" si="24"/>
        <v>0</v>
      </c>
      <c r="AT51" s="87">
        <f t="shared" si="26"/>
        <v>0</v>
      </c>
      <c r="AU51" s="87">
        <f t="shared" si="27"/>
        <v>0</v>
      </c>
      <c r="AV51" s="87">
        <f t="shared" si="27"/>
        <v>0</v>
      </c>
      <c r="AW51" s="87">
        <f t="shared" si="28"/>
        <v>105946</v>
      </c>
      <c r="AX51" s="87">
        <f t="shared" si="29"/>
        <v>0</v>
      </c>
      <c r="AY51" s="87">
        <f t="shared" si="30"/>
        <v>0</v>
      </c>
      <c r="AZ51" s="87">
        <f t="shared" si="31"/>
        <v>0</v>
      </c>
      <c r="BA51" s="87">
        <f t="shared" si="32"/>
        <v>0</v>
      </c>
      <c r="BB51" s="87">
        <f t="shared" si="33"/>
        <v>0</v>
      </c>
      <c r="BC51" s="87">
        <f t="shared" si="19"/>
        <v>0</v>
      </c>
      <c r="BD51" s="87">
        <f t="shared" si="20"/>
        <v>105946</v>
      </c>
      <c r="BE51" s="87">
        <f t="shared" si="21"/>
        <v>0</v>
      </c>
      <c r="BF51" s="87">
        <f t="shared" si="21"/>
        <v>121601</v>
      </c>
      <c r="BG51" s="87">
        <f t="shared" si="25"/>
        <v>13196</v>
      </c>
      <c r="BH51" s="87">
        <f t="shared" si="23"/>
        <v>119142</v>
      </c>
    </row>
    <row r="52" spans="1:60" ht="13.5">
      <c r="A52" s="17" t="s">
        <v>146</v>
      </c>
      <c r="B52" s="76" t="s">
        <v>232</v>
      </c>
      <c r="C52" s="77" t="s">
        <v>233</v>
      </c>
      <c r="D52" s="87">
        <f t="shared" si="0"/>
        <v>0</v>
      </c>
      <c r="E52" s="87">
        <f t="shared" si="1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f t="shared" si="2"/>
        <v>11956</v>
      </c>
      <c r="L52" s="87">
        <v>0</v>
      </c>
      <c r="M52" s="88">
        <f t="shared" si="3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11956</v>
      </c>
      <c r="S52" s="87">
        <v>0</v>
      </c>
      <c r="T52" s="87">
        <v>7740</v>
      </c>
      <c r="U52" s="87">
        <v>0</v>
      </c>
      <c r="V52" s="87">
        <f t="shared" si="4"/>
        <v>11956</v>
      </c>
      <c r="W52" s="87">
        <f t="shared" si="5"/>
        <v>0</v>
      </c>
      <c r="X52" s="87">
        <f t="shared" si="6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7"/>
        <v>4416</v>
      </c>
      <c r="AE52" s="87">
        <v>0</v>
      </c>
      <c r="AF52" s="88">
        <f t="shared" si="8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4416</v>
      </c>
      <c r="AL52" s="87">
        <v>0</v>
      </c>
      <c r="AM52" s="87">
        <v>16053</v>
      </c>
      <c r="AN52" s="87">
        <v>0</v>
      </c>
      <c r="AO52" s="87">
        <f t="shared" si="9"/>
        <v>4416</v>
      </c>
      <c r="AP52" s="87">
        <f t="shared" si="24"/>
        <v>0</v>
      </c>
      <c r="AQ52" s="87">
        <f t="shared" si="24"/>
        <v>0</v>
      </c>
      <c r="AR52" s="87">
        <f t="shared" si="24"/>
        <v>0</v>
      </c>
      <c r="AS52" s="87">
        <f t="shared" si="24"/>
        <v>0</v>
      </c>
      <c r="AT52" s="87">
        <f t="shared" si="26"/>
        <v>0</v>
      </c>
      <c r="AU52" s="87">
        <f t="shared" si="27"/>
        <v>0</v>
      </c>
      <c r="AV52" s="87">
        <f t="shared" si="27"/>
        <v>0</v>
      </c>
      <c r="AW52" s="87">
        <f t="shared" si="28"/>
        <v>16372</v>
      </c>
      <c r="AX52" s="87">
        <f t="shared" si="29"/>
        <v>0</v>
      </c>
      <c r="AY52" s="87">
        <f t="shared" si="30"/>
        <v>0</v>
      </c>
      <c r="AZ52" s="87">
        <f t="shared" si="31"/>
        <v>0</v>
      </c>
      <c r="BA52" s="87">
        <f t="shared" si="32"/>
        <v>0</v>
      </c>
      <c r="BB52" s="87">
        <f t="shared" si="33"/>
        <v>0</v>
      </c>
      <c r="BC52" s="87">
        <f t="shared" si="19"/>
        <v>0</v>
      </c>
      <c r="BD52" s="87">
        <f t="shared" si="20"/>
        <v>16372</v>
      </c>
      <c r="BE52" s="87">
        <f t="shared" si="21"/>
        <v>0</v>
      </c>
      <c r="BF52" s="87">
        <f t="shared" si="21"/>
        <v>23793</v>
      </c>
      <c r="BG52" s="87">
        <f t="shared" si="25"/>
        <v>0</v>
      </c>
      <c r="BH52" s="87">
        <f t="shared" si="23"/>
        <v>16372</v>
      </c>
    </row>
    <row r="53" spans="1:60" ht="13.5">
      <c r="A53" s="17" t="s">
        <v>146</v>
      </c>
      <c r="B53" s="76" t="s">
        <v>234</v>
      </c>
      <c r="C53" s="77" t="s">
        <v>130</v>
      </c>
      <c r="D53" s="87">
        <f t="shared" si="0"/>
        <v>0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2"/>
        <v>47494</v>
      </c>
      <c r="L53" s="87">
        <v>0</v>
      </c>
      <c r="M53" s="88">
        <f t="shared" si="3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40442</v>
      </c>
      <c r="S53" s="87">
        <v>7052</v>
      </c>
      <c r="T53" s="87">
        <v>25747</v>
      </c>
      <c r="U53" s="87">
        <v>314</v>
      </c>
      <c r="V53" s="87">
        <f t="shared" si="4"/>
        <v>47808</v>
      </c>
      <c r="W53" s="87">
        <f t="shared" si="5"/>
        <v>0</v>
      </c>
      <c r="X53" s="87">
        <f t="shared" si="6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7"/>
        <v>27</v>
      </c>
      <c r="AE53" s="87">
        <v>0</v>
      </c>
      <c r="AF53" s="88">
        <f t="shared" si="8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27</v>
      </c>
      <c r="AM53" s="87">
        <v>31041</v>
      </c>
      <c r="AN53" s="87">
        <v>0</v>
      </c>
      <c r="AO53" s="87">
        <f t="shared" si="9"/>
        <v>27</v>
      </c>
      <c r="AP53" s="87">
        <f t="shared" si="24"/>
        <v>0</v>
      </c>
      <c r="AQ53" s="87">
        <f t="shared" si="24"/>
        <v>0</v>
      </c>
      <c r="AR53" s="87">
        <f t="shared" si="24"/>
        <v>0</v>
      </c>
      <c r="AS53" s="87">
        <f t="shared" si="24"/>
        <v>0</v>
      </c>
      <c r="AT53" s="87">
        <f t="shared" si="26"/>
        <v>0</v>
      </c>
      <c r="AU53" s="87">
        <f t="shared" si="27"/>
        <v>0</v>
      </c>
      <c r="AV53" s="87">
        <f t="shared" si="27"/>
        <v>0</v>
      </c>
      <c r="AW53" s="87">
        <f t="shared" si="28"/>
        <v>47521</v>
      </c>
      <c r="AX53" s="87">
        <f t="shared" si="29"/>
        <v>0</v>
      </c>
      <c r="AY53" s="87">
        <f t="shared" si="30"/>
        <v>0</v>
      </c>
      <c r="AZ53" s="87">
        <f t="shared" si="31"/>
        <v>0</v>
      </c>
      <c r="BA53" s="87">
        <f t="shared" si="32"/>
        <v>0</v>
      </c>
      <c r="BB53" s="87">
        <f t="shared" si="33"/>
        <v>0</v>
      </c>
      <c r="BC53" s="87">
        <f t="shared" si="19"/>
        <v>0</v>
      </c>
      <c r="BD53" s="87">
        <f t="shared" si="20"/>
        <v>40442</v>
      </c>
      <c r="BE53" s="87">
        <f t="shared" si="21"/>
        <v>7079</v>
      </c>
      <c r="BF53" s="87">
        <f t="shared" si="21"/>
        <v>56788</v>
      </c>
      <c r="BG53" s="87">
        <f t="shared" si="25"/>
        <v>314</v>
      </c>
      <c r="BH53" s="87">
        <f t="shared" si="23"/>
        <v>47835</v>
      </c>
    </row>
    <row r="54" spans="1:60" ht="13.5">
      <c r="A54" s="17" t="s">
        <v>146</v>
      </c>
      <c r="B54" s="76" t="s">
        <v>235</v>
      </c>
      <c r="C54" s="77" t="s">
        <v>236</v>
      </c>
      <c r="D54" s="87">
        <f t="shared" si="0"/>
        <v>0</v>
      </c>
      <c r="E54" s="87">
        <f t="shared" si="1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"/>
        <v>14575</v>
      </c>
      <c r="L54" s="87">
        <v>4272</v>
      </c>
      <c r="M54" s="88">
        <f t="shared" si="3"/>
        <v>588</v>
      </c>
      <c r="N54" s="87">
        <v>588</v>
      </c>
      <c r="O54" s="87">
        <v>0</v>
      </c>
      <c r="P54" s="87">
        <v>0</v>
      </c>
      <c r="Q54" s="87">
        <v>8874</v>
      </c>
      <c r="R54" s="87">
        <v>841</v>
      </c>
      <c r="S54" s="87">
        <v>0</v>
      </c>
      <c r="T54" s="87">
        <v>11969</v>
      </c>
      <c r="U54" s="87">
        <v>0</v>
      </c>
      <c r="V54" s="87">
        <f t="shared" si="4"/>
        <v>14575</v>
      </c>
      <c r="W54" s="87">
        <f t="shared" si="5"/>
        <v>0</v>
      </c>
      <c r="X54" s="87">
        <f t="shared" si="6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7"/>
        <v>0</v>
      </c>
      <c r="AE54" s="87">
        <v>0</v>
      </c>
      <c r="AF54" s="88">
        <f t="shared" si="8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13284</v>
      </c>
      <c r="AN54" s="87">
        <v>0</v>
      </c>
      <c r="AO54" s="87">
        <f t="shared" si="9"/>
        <v>0</v>
      </c>
      <c r="AP54" s="87">
        <f t="shared" si="24"/>
        <v>0</v>
      </c>
      <c r="AQ54" s="87">
        <f t="shared" si="24"/>
        <v>0</v>
      </c>
      <c r="AR54" s="87">
        <f t="shared" si="24"/>
        <v>0</v>
      </c>
      <c r="AS54" s="87">
        <f t="shared" si="24"/>
        <v>0</v>
      </c>
      <c r="AT54" s="87">
        <f t="shared" si="26"/>
        <v>0</v>
      </c>
      <c r="AU54" s="87">
        <f t="shared" si="27"/>
        <v>0</v>
      </c>
      <c r="AV54" s="87">
        <f t="shared" si="27"/>
        <v>0</v>
      </c>
      <c r="AW54" s="87">
        <f t="shared" si="28"/>
        <v>14575</v>
      </c>
      <c r="AX54" s="87">
        <f t="shared" si="29"/>
        <v>4272</v>
      </c>
      <c r="AY54" s="87">
        <f t="shared" si="30"/>
        <v>588</v>
      </c>
      <c r="AZ54" s="87">
        <f t="shared" si="31"/>
        <v>588</v>
      </c>
      <c r="BA54" s="87">
        <f t="shared" si="32"/>
        <v>0</v>
      </c>
      <c r="BB54" s="87">
        <f t="shared" si="33"/>
        <v>0</v>
      </c>
      <c r="BC54" s="87">
        <f t="shared" si="19"/>
        <v>8874</v>
      </c>
      <c r="BD54" s="87">
        <f t="shared" si="20"/>
        <v>841</v>
      </c>
      <c r="BE54" s="87">
        <f t="shared" si="21"/>
        <v>0</v>
      </c>
      <c r="BF54" s="87">
        <f t="shared" si="21"/>
        <v>25253</v>
      </c>
      <c r="BG54" s="87">
        <f t="shared" si="25"/>
        <v>0</v>
      </c>
      <c r="BH54" s="87">
        <f t="shared" si="23"/>
        <v>14575</v>
      </c>
    </row>
    <row r="55" spans="1:60" ht="13.5">
      <c r="A55" s="17" t="s">
        <v>146</v>
      </c>
      <c r="B55" s="76" t="s">
        <v>237</v>
      </c>
      <c r="C55" s="77" t="s">
        <v>238</v>
      </c>
      <c r="D55" s="87">
        <f t="shared" si="0"/>
        <v>0</v>
      </c>
      <c r="E55" s="87">
        <f t="shared" si="1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2"/>
        <v>23817</v>
      </c>
      <c r="L55" s="87">
        <v>4517</v>
      </c>
      <c r="M55" s="88">
        <f t="shared" si="3"/>
        <v>391</v>
      </c>
      <c r="N55" s="87">
        <v>391</v>
      </c>
      <c r="O55" s="87">
        <v>0</v>
      </c>
      <c r="P55" s="87">
        <v>0</v>
      </c>
      <c r="Q55" s="87">
        <v>0</v>
      </c>
      <c r="R55" s="87">
        <v>0</v>
      </c>
      <c r="S55" s="87">
        <v>18909</v>
      </c>
      <c r="T55" s="87">
        <v>11266</v>
      </c>
      <c r="U55" s="87">
        <v>0</v>
      </c>
      <c r="V55" s="87">
        <f t="shared" si="4"/>
        <v>23817</v>
      </c>
      <c r="W55" s="87">
        <f t="shared" si="5"/>
        <v>0</v>
      </c>
      <c r="X55" s="87">
        <f t="shared" si="6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7"/>
        <v>59119</v>
      </c>
      <c r="AE55" s="87">
        <v>0</v>
      </c>
      <c r="AF55" s="88">
        <f t="shared" si="8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59119</v>
      </c>
      <c r="AM55" s="87">
        <v>13504</v>
      </c>
      <c r="AN55" s="87">
        <v>0</v>
      </c>
      <c r="AO55" s="87">
        <f t="shared" si="9"/>
        <v>59119</v>
      </c>
      <c r="AP55" s="87">
        <f t="shared" si="24"/>
        <v>0</v>
      </c>
      <c r="AQ55" s="87">
        <f t="shared" si="24"/>
        <v>0</v>
      </c>
      <c r="AR55" s="87">
        <f t="shared" si="24"/>
        <v>0</v>
      </c>
      <c r="AS55" s="87">
        <f t="shared" si="24"/>
        <v>0</v>
      </c>
      <c r="AT55" s="87">
        <f t="shared" si="26"/>
        <v>0</v>
      </c>
      <c r="AU55" s="87">
        <f t="shared" si="27"/>
        <v>0</v>
      </c>
      <c r="AV55" s="87">
        <f t="shared" si="27"/>
        <v>0</v>
      </c>
      <c r="AW55" s="87">
        <f t="shared" si="28"/>
        <v>82936</v>
      </c>
      <c r="AX55" s="87">
        <f t="shared" si="29"/>
        <v>4517</v>
      </c>
      <c r="AY55" s="87">
        <f t="shared" si="30"/>
        <v>391</v>
      </c>
      <c r="AZ55" s="87">
        <f t="shared" si="31"/>
        <v>391</v>
      </c>
      <c r="BA55" s="87">
        <f t="shared" si="32"/>
        <v>0</v>
      </c>
      <c r="BB55" s="87">
        <f t="shared" si="33"/>
        <v>0</v>
      </c>
      <c r="BC55" s="87">
        <f t="shared" si="19"/>
        <v>0</v>
      </c>
      <c r="BD55" s="87">
        <f t="shared" si="20"/>
        <v>0</v>
      </c>
      <c r="BE55" s="87">
        <f t="shared" si="21"/>
        <v>78028</v>
      </c>
      <c r="BF55" s="87">
        <f t="shared" si="21"/>
        <v>24770</v>
      </c>
      <c r="BG55" s="87">
        <f t="shared" si="25"/>
        <v>0</v>
      </c>
      <c r="BH55" s="87">
        <f t="shared" si="23"/>
        <v>82936</v>
      </c>
    </row>
    <row r="56" spans="1:60" ht="13.5">
      <c r="A56" s="17" t="s">
        <v>146</v>
      </c>
      <c r="B56" s="76" t="s">
        <v>239</v>
      </c>
      <c r="C56" s="77" t="s">
        <v>240</v>
      </c>
      <c r="D56" s="87">
        <f t="shared" si="0"/>
        <v>0</v>
      </c>
      <c r="E56" s="87">
        <f t="shared" si="1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2"/>
        <v>23084</v>
      </c>
      <c r="L56" s="87">
        <v>672</v>
      </c>
      <c r="M56" s="88">
        <f t="shared" si="3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17206</v>
      </c>
      <c r="S56" s="87">
        <v>5206</v>
      </c>
      <c r="T56" s="87">
        <v>20191</v>
      </c>
      <c r="U56" s="87">
        <v>0</v>
      </c>
      <c r="V56" s="87">
        <f t="shared" si="4"/>
        <v>23084</v>
      </c>
      <c r="W56" s="87">
        <f t="shared" si="5"/>
        <v>0</v>
      </c>
      <c r="X56" s="87">
        <f t="shared" si="6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7"/>
        <v>0</v>
      </c>
      <c r="AE56" s="87">
        <v>0</v>
      </c>
      <c r="AF56" s="88">
        <f t="shared" si="8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19758</v>
      </c>
      <c r="AN56" s="87">
        <v>0</v>
      </c>
      <c r="AO56" s="87">
        <f t="shared" si="9"/>
        <v>0</v>
      </c>
      <c r="AP56" s="87">
        <f t="shared" si="24"/>
        <v>0</v>
      </c>
      <c r="AQ56" s="87">
        <f t="shared" si="24"/>
        <v>0</v>
      </c>
      <c r="AR56" s="87">
        <f t="shared" si="24"/>
        <v>0</v>
      </c>
      <c r="AS56" s="87">
        <f t="shared" si="24"/>
        <v>0</v>
      </c>
      <c r="AT56" s="87">
        <f t="shared" si="26"/>
        <v>0</v>
      </c>
      <c r="AU56" s="87">
        <f t="shared" si="27"/>
        <v>0</v>
      </c>
      <c r="AV56" s="87">
        <f t="shared" si="27"/>
        <v>0</v>
      </c>
      <c r="AW56" s="87">
        <f t="shared" si="28"/>
        <v>23084</v>
      </c>
      <c r="AX56" s="87">
        <f t="shared" si="29"/>
        <v>672</v>
      </c>
      <c r="AY56" s="87">
        <f t="shared" si="30"/>
        <v>0</v>
      </c>
      <c r="AZ56" s="87">
        <f t="shared" si="31"/>
        <v>0</v>
      </c>
      <c r="BA56" s="87">
        <f t="shared" si="32"/>
        <v>0</v>
      </c>
      <c r="BB56" s="87">
        <f t="shared" si="33"/>
        <v>0</v>
      </c>
      <c r="BC56" s="87">
        <f t="shared" si="19"/>
        <v>0</v>
      </c>
      <c r="BD56" s="87">
        <f t="shared" si="20"/>
        <v>17206</v>
      </c>
      <c r="BE56" s="87">
        <f t="shared" si="21"/>
        <v>5206</v>
      </c>
      <c r="BF56" s="87">
        <f t="shared" si="21"/>
        <v>39949</v>
      </c>
      <c r="BG56" s="87">
        <f t="shared" si="25"/>
        <v>0</v>
      </c>
      <c r="BH56" s="87">
        <f t="shared" si="23"/>
        <v>23084</v>
      </c>
    </row>
    <row r="57" spans="1:60" ht="13.5">
      <c r="A57" s="17" t="s">
        <v>146</v>
      </c>
      <c r="B57" s="76" t="s">
        <v>241</v>
      </c>
      <c r="C57" s="77" t="s">
        <v>242</v>
      </c>
      <c r="D57" s="87">
        <f t="shared" si="0"/>
        <v>0</v>
      </c>
      <c r="E57" s="87">
        <f t="shared" si="1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f t="shared" si="2"/>
        <v>6658</v>
      </c>
      <c r="L57" s="87">
        <v>2880</v>
      </c>
      <c r="M57" s="88">
        <f t="shared" si="3"/>
        <v>536</v>
      </c>
      <c r="N57" s="87">
        <v>536</v>
      </c>
      <c r="O57" s="87">
        <v>0</v>
      </c>
      <c r="P57" s="87">
        <v>0</v>
      </c>
      <c r="Q57" s="87">
        <v>0</v>
      </c>
      <c r="R57" s="87">
        <v>3242</v>
      </c>
      <c r="S57" s="87">
        <v>0</v>
      </c>
      <c r="T57" s="87">
        <v>16343</v>
      </c>
      <c r="U57" s="87">
        <v>21219</v>
      </c>
      <c r="V57" s="87">
        <f t="shared" si="4"/>
        <v>27877</v>
      </c>
      <c r="W57" s="87">
        <f t="shared" si="5"/>
        <v>0</v>
      </c>
      <c r="X57" s="87">
        <f t="shared" si="6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7"/>
        <v>41370</v>
      </c>
      <c r="AE57" s="87">
        <v>0</v>
      </c>
      <c r="AF57" s="88">
        <f t="shared" si="8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38933</v>
      </c>
      <c r="AL57" s="87">
        <v>2437</v>
      </c>
      <c r="AM57" s="87">
        <v>0</v>
      </c>
      <c r="AN57" s="87">
        <v>0</v>
      </c>
      <c r="AO57" s="87">
        <f t="shared" si="9"/>
        <v>41370</v>
      </c>
      <c r="AP57" s="87">
        <f t="shared" si="24"/>
        <v>0</v>
      </c>
      <c r="AQ57" s="87">
        <f t="shared" si="24"/>
        <v>0</v>
      </c>
      <c r="AR57" s="87">
        <f t="shared" si="24"/>
        <v>0</v>
      </c>
      <c r="AS57" s="87">
        <f t="shared" si="24"/>
        <v>0</v>
      </c>
      <c r="AT57" s="87">
        <f t="shared" si="26"/>
        <v>0</v>
      </c>
      <c r="AU57" s="87">
        <f t="shared" si="27"/>
        <v>0</v>
      </c>
      <c r="AV57" s="87">
        <f t="shared" si="27"/>
        <v>0</v>
      </c>
      <c r="AW57" s="87">
        <f t="shared" si="28"/>
        <v>48028</v>
      </c>
      <c r="AX57" s="87">
        <f t="shared" si="29"/>
        <v>2880</v>
      </c>
      <c r="AY57" s="87">
        <f t="shared" si="30"/>
        <v>536</v>
      </c>
      <c r="AZ57" s="87">
        <f t="shared" si="31"/>
        <v>536</v>
      </c>
      <c r="BA57" s="87">
        <f t="shared" si="32"/>
        <v>0</v>
      </c>
      <c r="BB57" s="87">
        <f t="shared" si="33"/>
        <v>0</v>
      </c>
      <c r="BC57" s="87">
        <f t="shared" si="19"/>
        <v>0</v>
      </c>
      <c r="BD57" s="87">
        <f t="shared" si="20"/>
        <v>42175</v>
      </c>
      <c r="BE57" s="87">
        <f t="shared" si="21"/>
        <v>2437</v>
      </c>
      <c r="BF57" s="87">
        <f t="shared" si="21"/>
        <v>16343</v>
      </c>
      <c r="BG57" s="87">
        <f t="shared" si="25"/>
        <v>21219</v>
      </c>
      <c r="BH57" s="87">
        <f t="shared" si="23"/>
        <v>69247</v>
      </c>
    </row>
    <row r="58" spans="1:60" ht="13.5">
      <c r="A58" s="17" t="s">
        <v>146</v>
      </c>
      <c r="B58" s="76" t="s">
        <v>243</v>
      </c>
      <c r="C58" s="77" t="s">
        <v>244</v>
      </c>
      <c r="D58" s="87">
        <f t="shared" si="0"/>
        <v>0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f t="shared" si="2"/>
        <v>2841</v>
      </c>
      <c r="L58" s="87">
        <v>173</v>
      </c>
      <c r="M58" s="88">
        <f t="shared" si="3"/>
        <v>273</v>
      </c>
      <c r="N58" s="87">
        <v>273</v>
      </c>
      <c r="O58" s="87">
        <v>0</v>
      </c>
      <c r="P58" s="87">
        <v>0</v>
      </c>
      <c r="Q58" s="87">
        <v>0</v>
      </c>
      <c r="R58" s="87">
        <v>2395</v>
      </c>
      <c r="S58" s="87">
        <v>0</v>
      </c>
      <c r="T58" s="87">
        <v>11638</v>
      </c>
      <c r="U58" s="87">
        <v>1719</v>
      </c>
      <c r="V58" s="87">
        <f t="shared" si="4"/>
        <v>4560</v>
      </c>
      <c r="W58" s="87">
        <f t="shared" si="5"/>
        <v>0</v>
      </c>
      <c r="X58" s="87">
        <f t="shared" si="6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7"/>
        <v>19</v>
      </c>
      <c r="AE58" s="87">
        <v>0</v>
      </c>
      <c r="AF58" s="88">
        <f t="shared" si="8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19</v>
      </c>
      <c r="AL58" s="87">
        <v>0</v>
      </c>
      <c r="AM58" s="87">
        <v>0</v>
      </c>
      <c r="AN58" s="87">
        <v>16498</v>
      </c>
      <c r="AO58" s="87">
        <f t="shared" si="9"/>
        <v>16517</v>
      </c>
      <c r="AP58" s="87">
        <f t="shared" si="24"/>
        <v>0</v>
      </c>
      <c r="AQ58" s="87">
        <f t="shared" si="24"/>
        <v>0</v>
      </c>
      <c r="AR58" s="87">
        <f t="shared" si="24"/>
        <v>0</v>
      </c>
      <c r="AS58" s="87">
        <f t="shared" si="24"/>
        <v>0</v>
      </c>
      <c r="AT58" s="87">
        <f t="shared" si="26"/>
        <v>0</v>
      </c>
      <c r="AU58" s="87">
        <f t="shared" si="27"/>
        <v>0</v>
      </c>
      <c r="AV58" s="87">
        <f t="shared" si="27"/>
        <v>0</v>
      </c>
      <c r="AW58" s="87">
        <f t="shared" si="28"/>
        <v>2860</v>
      </c>
      <c r="AX58" s="87">
        <f t="shared" si="29"/>
        <v>173</v>
      </c>
      <c r="AY58" s="87">
        <f t="shared" si="30"/>
        <v>273</v>
      </c>
      <c r="AZ58" s="87">
        <f t="shared" si="31"/>
        <v>273</v>
      </c>
      <c r="BA58" s="87">
        <f t="shared" si="32"/>
        <v>0</v>
      </c>
      <c r="BB58" s="87">
        <f t="shared" si="33"/>
        <v>0</v>
      </c>
      <c r="BC58" s="87">
        <f t="shared" si="19"/>
        <v>0</v>
      </c>
      <c r="BD58" s="87">
        <f t="shared" si="20"/>
        <v>2414</v>
      </c>
      <c r="BE58" s="87">
        <f t="shared" si="21"/>
        <v>0</v>
      </c>
      <c r="BF58" s="87">
        <f t="shared" si="21"/>
        <v>11638</v>
      </c>
      <c r="BG58" s="87">
        <f t="shared" si="25"/>
        <v>18217</v>
      </c>
      <c r="BH58" s="87">
        <f t="shared" si="23"/>
        <v>21077</v>
      </c>
    </row>
    <row r="59" spans="1:60" ht="13.5">
      <c r="A59" s="17" t="s">
        <v>146</v>
      </c>
      <c r="B59" s="76" t="s">
        <v>245</v>
      </c>
      <c r="C59" s="77" t="s">
        <v>133</v>
      </c>
      <c r="D59" s="87">
        <f t="shared" si="0"/>
        <v>0</v>
      </c>
      <c r="E59" s="87">
        <f t="shared" si="1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9384</v>
      </c>
      <c r="K59" s="87">
        <f t="shared" si="2"/>
        <v>46811</v>
      </c>
      <c r="L59" s="87">
        <v>41744</v>
      </c>
      <c r="M59" s="88">
        <f t="shared" si="3"/>
        <v>3657</v>
      </c>
      <c r="N59" s="87">
        <v>2657</v>
      </c>
      <c r="O59" s="87">
        <v>0</v>
      </c>
      <c r="P59" s="87">
        <v>1000</v>
      </c>
      <c r="Q59" s="87">
        <v>0</v>
      </c>
      <c r="R59" s="87">
        <v>648</v>
      </c>
      <c r="S59" s="87">
        <v>762</v>
      </c>
      <c r="T59" s="87">
        <v>53261</v>
      </c>
      <c r="U59" s="87">
        <v>0</v>
      </c>
      <c r="V59" s="87">
        <f t="shared" si="4"/>
        <v>46811</v>
      </c>
      <c r="W59" s="87">
        <f t="shared" si="5"/>
        <v>0</v>
      </c>
      <c r="X59" s="87">
        <f t="shared" si="6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9393</v>
      </c>
      <c r="AD59" s="87">
        <f t="shared" si="7"/>
        <v>0</v>
      </c>
      <c r="AE59" s="87">
        <v>0</v>
      </c>
      <c r="AF59" s="88">
        <f t="shared" si="8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61480</v>
      </c>
      <c r="AN59" s="87">
        <v>0</v>
      </c>
      <c r="AO59" s="87">
        <f t="shared" si="9"/>
        <v>0</v>
      </c>
      <c r="AP59" s="87">
        <f t="shared" si="24"/>
        <v>0</v>
      </c>
      <c r="AQ59" s="87">
        <f t="shared" si="24"/>
        <v>0</v>
      </c>
      <c r="AR59" s="87">
        <f t="shared" si="24"/>
        <v>0</v>
      </c>
      <c r="AS59" s="87">
        <f t="shared" si="24"/>
        <v>0</v>
      </c>
      <c r="AT59" s="87">
        <f t="shared" si="26"/>
        <v>0</v>
      </c>
      <c r="AU59" s="87">
        <f t="shared" si="27"/>
        <v>0</v>
      </c>
      <c r="AV59" s="87">
        <f t="shared" si="27"/>
        <v>18777</v>
      </c>
      <c r="AW59" s="87">
        <f t="shared" si="28"/>
        <v>46811</v>
      </c>
      <c r="AX59" s="87">
        <f t="shared" si="29"/>
        <v>41744</v>
      </c>
      <c r="AY59" s="87">
        <f t="shared" si="30"/>
        <v>3657</v>
      </c>
      <c r="AZ59" s="87">
        <f t="shared" si="31"/>
        <v>2657</v>
      </c>
      <c r="BA59" s="87">
        <f t="shared" si="32"/>
        <v>0</v>
      </c>
      <c r="BB59" s="87">
        <f t="shared" si="33"/>
        <v>1000</v>
      </c>
      <c r="BC59" s="87">
        <f t="shared" si="19"/>
        <v>0</v>
      </c>
      <c r="BD59" s="87">
        <f t="shared" si="20"/>
        <v>648</v>
      </c>
      <c r="BE59" s="87">
        <f t="shared" si="21"/>
        <v>762</v>
      </c>
      <c r="BF59" s="87">
        <f t="shared" si="21"/>
        <v>114741</v>
      </c>
      <c r="BG59" s="87">
        <f t="shared" si="25"/>
        <v>0</v>
      </c>
      <c r="BH59" s="87">
        <f t="shared" si="23"/>
        <v>46811</v>
      </c>
    </row>
    <row r="60" spans="1:60" ht="13.5">
      <c r="A60" s="17" t="s">
        <v>146</v>
      </c>
      <c r="B60" s="76" t="s">
        <v>246</v>
      </c>
      <c r="C60" s="77" t="s">
        <v>144</v>
      </c>
      <c r="D60" s="87">
        <f t="shared" si="0"/>
        <v>10108</v>
      </c>
      <c r="E60" s="87">
        <f t="shared" si="1"/>
        <v>10108</v>
      </c>
      <c r="F60" s="87">
        <v>0</v>
      </c>
      <c r="G60" s="87">
        <v>0</v>
      </c>
      <c r="H60" s="87">
        <v>10108</v>
      </c>
      <c r="I60" s="87">
        <v>0</v>
      </c>
      <c r="J60" s="87">
        <v>4361</v>
      </c>
      <c r="K60" s="87">
        <f t="shared" si="2"/>
        <v>12333</v>
      </c>
      <c r="L60" s="87">
        <v>328</v>
      </c>
      <c r="M60" s="88">
        <f t="shared" si="3"/>
        <v>2086</v>
      </c>
      <c r="N60" s="87">
        <v>682</v>
      </c>
      <c r="O60" s="87">
        <v>0</v>
      </c>
      <c r="P60" s="87">
        <v>1404</v>
      </c>
      <c r="Q60" s="87">
        <v>0</v>
      </c>
      <c r="R60" s="87">
        <v>3375</v>
      </c>
      <c r="S60" s="87">
        <v>6544</v>
      </c>
      <c r="T60" s="87">
        <v>35040</v>
      </c>
      <c r="U60" s="87">
        <v>0</v>
      </c>
      <c r="V60" s="87">
        <f t="shared" si="4"/>
        <v>22441</v>
      </c>
      <c r="W60" s="87">
        <f t="shared" si="5"/>
        <v>0</v>
      </c>
      <c r="X60" s="87">
        <f t="shared" si="6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7"/>
        <v>0</v>
      </c>
      <c r="AE60" s="87">
        <v>0</v>
      </c>
      <c r="AF60" s="88">
        <f t="shared" si="8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16395</v>
      </c>
      <c r="AN60" s="87">
        <v>0</v>
      </c>
      <c r="AO60" s="87">
        <f t="shared" si="9"/>
        <v>0</v>
      </c>
      <c r="AP60" s="87">
        <f t="shared" si="24"/>
        <v>10108</v>
      </c>
      <c r="AQ60" s="87">
        <f t="shared" si="24"/>
        <v>10108</v>
      </c>
      <c r="AR60" s="87">
        <f t="shared" si="24"/>
        <v>0</v>
      </c>
      <c r="AS60" s="87">
        <f t="shared" si="24"/>
        <v>0</v>
      </c>
      <c r="AT60" s="87">
        <f t="shared" si="26"/>
        <v>10108</v>
      </c>
      <c r="AU60" s="87">
        <f t="shared" si="27"/>
        <v>0</v>
      </c>
      <c r="AV60" s="87">
        <f t="shared" si="27"/>
        <v>4361</v>
      </c>
      <c r="AW60" s="87">
        <f t="shared" si="28"/>
        <v>12333</v>
      </c>
      <c r="AX60" s="87">
        <f t="shared" si="29"/>
        <v>328</v>
      </c>
      <c r="AY60" s="87">
        <f t="shared" si="30"/>
        <v>2086</v>
      </c>
      <c r="AZ60" s="87">
        <f t="shared" si="31"/>
        <v>682</v>
      </c>
      <c r="BA60" s="87">
        <f t="shared" si="32"/>
        <v>0</v>
      </c>
      <c r="BB60" s="87">
        <f t="shared" si="33"/>
        <v>1404</v>
      </c>
      <c r="BC60" s="87">
        <f t="shared" si="19"/>
        <v>0</v>
      </c>
      <c r="BD60" s="87">
        <f t="shared" si="20"/>
        <v>3375</v>
      </c>
      <c r="BE60" s="87">
        <f t="shared" si="21"/>
        <v>6544</v>
      </c>
      <c r="BF60" s="87">
        <f t="shared" si="21"/>
        <v>51435</v>
      </c>
      <c r="BG60" s="87">
        <f t="shared" si="25"/>
        <v>0</v>
      </c>
      <c r="BH60" s="87">
        <f t="shared" si="23"/>
        <v>22441</v>
      </c>
    </row>
    <row r="61" spans="1:60" ht="13.5">
      <c r="A61" s="17" t="s">
        <v>146</v>
      </c>
      <c r="B61" s="76" t="s">
        <v>247</v>
      </c>
      <c r="C61" s="77" t="s">
        <v>248</v>
      </c>
      <c r="D61" s="87">
        <f aca="true" t="shared" si="34" ref="D61:D123">E61+I61</f>
        <v>0</v>
      </c>
      <c r="E61" s="87">
        <f aca="true" t="shared" si="35" ref="E61:E123">SUM(F61:H61)</f>
        <v>0</v>
      </c>
      <c r="F61" s="87">
        <v>0</v>
      </c>
      <c r="G61" s="87">
        <v>0</v>
      </c>
      <c r="H61" s="87">
        <v>0</v>
      </c>
      <c r="I61" s="87">
        <v>0</v>
      </c>
      <c r="J61" s="87">
        <v>6538</v>
      </c>
      <c r="K61" s="87">
        <f aca="true" t="shared" si="36" ref="K61:K123">L61+M61+Q61+R61+S61</f>
        <v>54792</v>
      </c>
      <c r="L61" s="87">
        <v>26287</v>
      </c>
      <c r="M61" s="88">
        <f aca="true" t="shared" si="37" ref="M61:M123">SUM(N61:P61)</f>
        <v>16539</v>
      </c>
      <c r="N61" s="87">
        <v>9192</v>
      </c>
      <c r="O61" s="87">
        <v>0</v>
      </c>
      <c r="P61" s="87">
        <v>7347</v>
      </c>
      <c r="Q61" s="87">
        <v>0</v>
      </c>
      <c r="R61" s="87">
        <v>11966</v>
      </c>
      <c r="S61" s="87">
        <v>0</v>
      </c>
      <c r="T61" s="87">
        <v>35144</v>
      </c>
      <c r="U61" s="87">
        <v>3010</v>
      </c>
      <c r="V61" s="87">
        <f aca="true" t="shared" si="38" ref="V61:V123">D61+K61+U61</f>
        <v>57802</v>
      </c>
      <c r="W61" s="87">
        <f aca="true" t="shared" si="39" ref="W61:W123">X61+AB61</f>
        <v>0</v>
      </c>
      <c r="X61" s="87">
        <f aca="true" t="shared" si="40" ref="X61:X123">SUM(Y61:AA61)</f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aca="true" t="shared" si="41" ref="AD61:AD123">AE61+AF61+AJ61+AK61+AL61</f>
        <v>0</v>
      </c>
      <c r="AE61" s="87">
        <v>0</v>
      </c>
      <c r="AF61" s="88">
        <f aca="true" t="shared" si="42" ref="AF61:AF123">SUM(AG61:AI61)</f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36128</v>
      </c>
      <c r="AN61" s="87">
        <v>0</v>
      </c>
      <c r="AO61" s="87">
        <f aca="true" t="shared" si="43" ref="AO61:AO123">W61+AD61+AN61</f>
        <v>0</v>
      </c>
      <c r="AP61" s="87">
        <f t="shared" si="24"/>
        <v>0</v>
      </c>
      <c r="AQ61" s="87">
        <f t="shared" si="24"/>
        <v>0</v>
      </c>
      <c r="AR61" s="87">
        <f t="shared" si="24"/>
        <v>0</v>
      </c>
      <c r="AS61" s="87">
        <f t="shared" si="24"/>
        <v>0</v>
      </c>
      <c r="AT61" s="87">
        <f t="shared" si="26"/>
        <v>0</v>
      </c>
      <c r="AU61" s="87">
        <f t="shared" si="27"/>
        <v>0</v>
      </c>
      <c r="AV61" s="87">
        <f t="shared" si="27"/>
        <v>6538</v>
      </c>
      <c r="AW61" s="87">
        <f t="shared" si="28"/>
        <v>54792</v>
      </c>
      <c r="AX61" s="87">
        <f t="shared" si="29"/>
        <v>26287</v>
      </c>
      <c r="AY61" s="87">
        <f t="shared" si="30"/>
        <v>16539</v>
      </c>
      <c r="AZ61" s="87">
        <f t="shared" si="31"/>
        <v>9192</v>
      </c>
      <c r="BA61" s="87">
        <f t="shared" si="32"/>
        <v>0</v>
      </c>
      <c r="BB61" s="87">
        <f t="shared" si="33"/>
        <v>7347</v>
      </c>
      <c r="BC61" s="87">
        <f t="shared" si="19"/>
        <v>0</v>
      </c>
      <c r="BD61" s="87">
        <f t="shared" si="20"/>
        <v>11966</v>
      </c>
      <c r="BE61" s="87">
        <f t="shared" si="21"/>
        <v>0</v>
      </c>
      <c r="BF61" s="87">
        <f t="shared" si="21"/>
        <v>71272</v>
      </c>
      <c r="BG61" s="87">
        <f t="shared" si="25"/>
        <v>3010</v>
      </c>
      <c r="BH61" s="87">
        <f aca="true" t="shared" si="44" ref="BH61:BH123">V61+AO61</f>
        <v>57802</v>
      </c>
    </row>
    <row r="62" spans="1:60" ht="13.5">
      <c r="A62" s="17" t="s">
        <v>146</v>
      </c>
      <c r="B62" s="76" t="s">
        <v>249</v>
      </c>
      <c r="C62" s="77" t="s">
        <v>250</v>
      </c>
      <c r="D62" s="87">
        <f t="shared" si="34"/>
        <v>5770</v>
      </c>
      <c r="E62" s="87">
        <f t="shared" si="35"/>
        <v>5770</v>
      </c>
      <c r="F62" s="87">
        <v>5770</v>
      </c>
      <c r="G62" s="87">
        <v>0</v>
      </c>
      <c r="H62" s="87">
        <v>0</v>
      </c>
      <c r="I62" s="87">
        <v>0</v>
      </c>
      <c r="J62" s="87">
        <v>2970</v>
      </c>
      <c r="K62" s="87">
        <f t="shared" si="36"/>
        <v>34984</v>
      </c>
      <c r="L62" s="87">
        <v>12657</v>
      </c>
      <c r="M62" s="88">
        <f t="shared" si="37"/>
        <v>16916</v>
      </c>
      <c r="N62" s="87">
        <v>3474</v>
      </c>
      <c r="O62" s="87">
        <v>13442</v>
      </c>
      <c r="P62" s="87">
        <v>0</v>
      </c>
      <c r="Q62" s="87">
        <v>0</v>
      </c>
      <c r="R62" s="87">
        <v>5411</v>
      </c>
      <c r="S62" s="87">
        <v>0</v>
      </c>
      <c r="T62" s="87">
        <v>9543</v>
      </c>
      <c r="U62" s="87">
        <v>0</v>
      </c>
      <c r="V62" s="87">
        <f t="shared" si="38"/>
        <v>40754</v>
      </c>
      <c r="W62" s="87">
        <f t="shared" si="39"/>
        <v>0</v>
      </c>
      <c r="X62" s="87">
        <f t="shared" si="40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41"/>
        <v>0</v>
      </c>
      <c r="AE62" s="87">
        <v>0</v>
      </c>
      <c r="AF62" s="88">
        <f t="shared" si="42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10170</v>
      </c>
      <c r="AN62" s="87">
        <v>0</v>
      </c>
      <c r="AO62" s="87">
        <f t="shared" si="43"/>
        <v>0</v>
      </c>
      <c r="AP62" s="87">
        <f t="shared" si="24"/>
        <v>5770</v>
      </c>
      <c r="AQ62" s="87">
        <f t="shared" si="24"/>
        <v>5770</v>
      </c>
      <c r="AR62" s="87">
        <f t="shared" si="24"/>
        <v>5770</v>
      </c>
      <c r="AS62" s="87">
        <f t="shared" si="24"/>
        <v>0</v>
      </c>
      <c r="AT62" s="87">
        <f t="shared" si="26"/>
        <v>0</v>
      </c>
      <c r="AU62" s="87">
        <f t="shared" si="27"/>
        <v>0</v>
      </c>
      <c r="AV62" s="87">
        <f t="shared" si="27"/>
        <v>2970</v>
      </c>
      <c r="AW62" s="87">
        <f t="shared" si="28"/>
        <v>34984</v>
      </c>
      <c r="AX62" s="87">
        <f t="shared" si="29"/>
        <v>12657</v>
      </c>
      <c r="AY62" s="87">
        <f t="shared" si="30"/>
        <v>16916</v>
      </c>
      <c r="AZ62" s="87">
        <f t="shared" si="31"/>
        <v>3474</v>
      </c>
      <c r="BA62" s="87">
        <f t="shared" si="32"/>
        <v>13442</v>
      </c>
      <c r="BB62" s="87">
        <f t="shared" si="33"/>
        <v>0</v>
      </c>
      <c r="BC62" s="87">
        <f aca="true" t="shared" si="45" ref="BC62:BC124">Q62+AJ62</f>
        <v>0</v>
      </c>
      <c r="BD62" s="87">
        <f aca="true" t="shared" si="46" ref="BD62:BD124">R62+AK62</f>
        <v>5411</v>
      </c>
      <c r="BE62" s="87">
        <f aca="true" t="shared" si="47" ref="BE62:BF124">S62+AL62</f>
        <v>0</v>
      </c>
      <c r="BF62" s="87">
        <f t="shared" si="47"/>
        <v>19713</v>
      </c>
      <c r="BG62" s="87">
        <f aca="true" t="shared" si="48" ref="BG62:BG124">U62+AN62</f>
        <v>0</v>
      </c>
      <c r="BH62" s="87">
        <f t="shared" si="44"/>
        <v>40754</v>
      </c>
    </row>
    <row r="63" spans="1:60" ht="13.5">
      <c r="A63" s="17" t="s">
        <v>146</v>
      </c>
      <c r="B63" s="76" t="s">
        <v>251</v>
      </c>
      <c r="C63" s="77" t="s">
        <v>252</v>
      </c>
      <c r="D63" s="87">
        <f t="shared" si="34"/>
        <v>0</v>
      </c>
      <c r="E63" s="87">
        <f t="shared" si="35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3633</v>
      </c>
      <c r="K63" s="87">
        <f t="shared" si="36"/>
        <v>8483</v>
      </c>
      <c r="L63" s="87">
        <v>0</v>
      </c>
      <c r="M63" s="88">
        <f t="shared" si="37"/>
        <v>724</v>
      </c>
      <c r="N63" s="87">
        <v>724</v>
      </c>
      <c r="O63" s="87">
        <v>0</v>
      </c>
      <c r="P63" s="87">
        <v>0</v>
      </c>
      <c r="Q63" s="87">
        <v>0</v>
      </c>
      <c r="R63" s="87">
        <v>7759</v>
      </c>
      <c r="S63" s="87">
        <v>0</v>
      </c>
      <c r="T63" s="87">
        <v>17377</v>
      </c>
      <c r="U63" s="87">
        <v>0</v>
      </c>
      <c r="V63" s="87">
        <f t="shared" si="38"/>
        <v>8483</v>
      </c>
      <c r="W63" s="87">
        <f t="shared" si="39"/>
        <v>0</v>
      </c>
      <c r="X63" s="87">
        <f t="shared" si="40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41"/>
        <v>0</v>
      </c>
      <c r="AE63" s="87">
        <v>0</v>
      </c>
      <c r="AF63" s="88">
        <f t="shared" si="42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15028</v>
      </c>
      <c r="AN63" s="87">
        <v>0</v>
      </c>
      <c r="AO63" s="87">
        <f t="shared" si="43"/>
        <v>0</v>
      </c>
      <c r="AP63" s="87">
        <f t="shared" si="24"/>
        <v>0</v>
      </c>
      <c r="AQ63" s="87">
        <f t="shared" si="24"/>
        <v>0</v>
      </c>
      <c r="AR63" s="87">
        <f t="shared" si="24"/>
        <v>0</v>
      </c>
      <c r="AS63" s="87">
        <f t="shared" si="24"/>
        <v>0</v>
      </c>
      <c r="AT63" s="87">
        <f t="shared" si="26"/>
        <v>0</v>
      </c>
      <c r="AU63" s="87">
        <f t="shared" si="27"/>
        <v>0</v>
      </c>
      <c r="AV63" s="87">
        <f t="shared" si="27"/>
        <v>3633</v>
      </c>
      <c r="AW63" s="87">
        <f t="shared" si="28"/>
        <v>8483</v>
      </c>
      <c r="AX63" s="87">
        <f t="shared" si="29"/>
        <v>0</v>
      </c>
      <c r="AY63" s="87">
        <f t="shared" si="30"/>
        <v>724</v>
      </c>
      <c r="AZ63" s="87">
        <f t="shared" si="31"/>
        <v>724</v>
      </c>
      <c r="BA63" s="87">
        <f t="shared" si="32"/>
        <v>0</v>
      </c>
      <c r="BB63" s="87">
        <f t="shared" si="33"/>
        <v>0</v>
      </c>
      <c r="BC63" s="87">
        <f t="shared" si="45"/>
        <v>0</v>
      </c>
      <c r="BD63" s="87">
        <f t="shared" si="46"/>
        <v>7759</v>
      </c>
      <c r="BE63" s="87">
        <f t="shared" si="47"/>
        <v>0</v>
      </c>
      <c r="BF63" s="87">
        <f t="shared" si="47"/>
        <v>32405</v>
      </c>
      <c r="BG63" s="87">
        <f t="shared" si="48"/>
        <v>0</v>
      </c>
      <c r="BH63" s="87">
        <f t="shared" si="44"/>
        <v>8483</v>
      </c>
    </row>
    <row r="64" spans="1:60" ht="13.5">
      <c r="A64" s="17" t="s">
        <v>146</v>
      </c>
      <c r="B64" s="76" t="s">
        <v>253</v>
      </c>
      <c r="C64" s="77" t="s">
        <v>254</v>
      </c>
      <c r="D64" s="87">
        <f t="shared" si="34"/>
        <v>0</v>
      </c>
      <c r="E64" s="87">
        <f t="shared" si="35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2306</v>
      </c>
      <c r="K64" s="87">
        <f t="shared" si="36"/>
        <v>2670</v>
      </c>
      <c r="L64" s="87">
        <v>0</v>
      </c>
      <c r="M64" s="88">
        <f t="shared" si="37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2670</v>
      </c>
      <c r="S64" s="87">
        <v>0</v>
      </c>
      <c r="T64" s="87">
        <v>8681</v>
      </c>
      <c r="U64" s="87">
        <v>0</v>
      </c>
      <c r="V64" s="87">
        <f t="shared" si="38"/>
        <v>2670</v>
      </c>
      <c r="W64" s="87">
        <f t="shared" si="39"/>
        <v>0</v>
      </c>
      <c r="X64" s="87">
        <f t="shared" si="40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41"/>
        <v>0</v>
      </c>
      <c r="AE64" s="87">
        <v>0</v>
      </c>
      <c r="AF64" s="88">
        <f t="shared" si="42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8198</v>
      </c>
      <c r="AN64" s="87">
        <v>0</v>
      </c>
      <c r="AO64" s="87">
        <f t="shared" si="43"/>
        <v>0</v>
      </c>
      <c r="AP64" s="87">
        <f t="shared" si="24"/>
        <v>0</v>
      </c>
      <c r="AQ64" s="87">
        <f t="shared" si="24"/>
        <v>0</v>
      </c>
      <c r="AR64" s="87">
        <f t="shared" si="24"/>
        <v>0</v>
      </c>
      <c r="AS64" s="87">
        <f t="shared" si="24"/>
        <v>0</v>
      </c>
      <c r="AT64" s="87">
        <f t="shared" si="26"/>
        <v>0</v>
      </c>
      <c r="AU64" s="87">
        <f t="shared" si="27"/>
        <v>0</v>
      </c>
      <c r="AV64" s="87">
        <f t="shared" si="27"/>
        <v>2306</v>
      </c>
      <c r="AW64" s="87">
        <f t="shared" si="28"/>
        <v>2670</v>
      </c>
      <c r="AX64" s="87">
        <f t="shared" si="29"/>
        <v>0</v>
      </c>
      <c r="AY64" s="87">
        <f t="shared" si="30"/>
        <v>0</v>
      </c>
      <c r="AZ64" s="87">
        <f t="shared" si="31"/>
        <v>0</v>
      </c>
      <c r="BA64" s="87">
        <f t="shared" si="32"/>
        <v>0</v>
      </c>
      <c r="BB64" s="87">
        <f t="shared" si="33"/>
        <v>0</v>
      </c>
      <c r="BC64" s="87">
        <f t="shared" si="45"/>
        <v>0</v>
      </c>
      <c r="BD64" s="87">
        <f t="shared" si="46"/>
        <v>2670</v>
      </c>
      <c r="BE64" s="87">
        <f t="shared" si="47"/>
        <v>0</v>
      </c>
      <c r="BF64" s="87">
        <f t="shared" si="47"/>
        <v>16879</v>
      </c>
      <c r="BG64" s="87">
        <f t="shared" si="48"/>
        <v>0</v>
      </c>
      <c r="BH64" s="87">
        <f t="shared" si="44"/>
        <v>2670</v>
      </c>
    </row>
    <row r="65" spans="1:60" ht="13.5">
      <c r="A65" s="17" t="s">
        <v>146</v>
      </c>
      <c r="B65" s="76" t="s">
        <v>255</v>
      </c>
      <c r="C65" s="77" t="s">
        <v>256</v>
      </c>
      <c r="D65" s="87">
        <f t="shared" si="34"/>
        <v>0</v>
      </c>
      <c r="E65" s="87">
        <f t="shared" si="35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2400</v>
      </c>
      <c r="K65" s="87">
        <f t="shared" si="36"/>
        <v>2256</v>
      </c>
      <c r="L65" s="87">
        <v>0</v>
      </c>
      <c r="M65" s="88">
        <f t="shared" si="37"/>
        <v>0</v>
      </c>
      <c r="N65" s="87">
        <v>0</v>
      </c>
      <c r="O65" s="87">
        <v>0</v>
      </c>
      <c r="P65" s="87">
        <v>0</v>
      </c>
      <c r="Q65" s="87">
        <v>0</v>
      </c>
      <c r="R65" s="87">
        <v>2256</v>
      </c>
      <c r="S65" s="87">
        <v>0</v>
      </c>
      <c r="T65" s="87">
        <v>10389</v>
      </c>
      <c r="U65" s="87">
        <v>0</v>
      </c>
      <c r="V65" s="87">
        <f t="shared" si="38"/>
        <v>2256</v>
      </c>
      <c r="W65" s="87">
        <f t="shared" si="39"/>
        <v>0</v>
      </c>
      <c r="X65" s="87">
        <f t="shared" si="40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41"/>
        <v>0</v>
      </c>
      <c r="AE65" s="87">
        <v>0</v>
      </c>
      <c r="AF65" s="88">
        <f t="shared" si="42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4402</v>
      </c>
      <c r="AN65" s="87">
        <v>0</v>
      </c>
      <c r="AO65" s="87">
        <f t="shared" si="43"/>
        <v>0</v>
      </c>
      <c r="AP65" s="87">
        <f t="shared" si="24"/>
        <v>0</v>
      </c>
      <c r="AQ65" s="87">
        <f t="shared" si="24"/>
        <v>0</v>
      </c>
      <c r="AR65" s="87">
        <f t="shared" si="24"/>
        <v>0</v>
      </c>
      <c r="AS65" s="87">
        <f t="shared" si="24"/>
        <v>0</v>
      </c>
      <c r="AT65" s="87">
        <f t="shared" si="26"/>
        <v>0</v>
      </c>
      <c r="AU65" s="87">
        <f t="shared" si="27"/>
        <v>0</v>
      </c>
      <c r="AV65" s="87">
        <f t="shared" si="27"/>
        <v>2400</v>
      </c>
      <c r="AW65" s="87">
        <f t="shared" si="28"/>
        <v>2256</v>
      </c>
      <c r="AX65" s="87">
        <f t="shared" si="29"/>
        <v>0</v>
      </c>
      <c r="AY65" s="87">
        <f t="shared" si="30"/>
        <v>0</v>
      </c>
      <c r="AZ65" s="87">
        <f t="shared" si="31"/>
        <v>0</v>
      </c>
      <c r="BA65" s="87">
        <f t="shared" si="32"/>
        <v>0</v>
      </c>
      <c r="BB65" s="87">
        <f t="shared" si="33"/>
        <v>0</v>
      </c>
      <c r="BC65" s="87">
        <f t="shared" si="45"/>
        <v>0</v>
      </c>
      <c r="BD65" s="87">
        <f t="shared" si="46"/>
        <v>2256</v>
      </c>
      <c r="BE65" s="87">
        <f t="shared" si="47"/>
        <v>0</v>
      </c>
      <c r="BF65" s="87">
        <f t="shared" si="47"/>
        <v>14791</v>
      </c>
      <c r="BG65" s="87">
        <f t="shared" si="48"/>
        <v>0</v>
      </c>
      <c r="BH65" s="87">
        <f t="shared" si="44"/>
        <v>2256</v>
      </c>
    </row>
    <row r="66" spans="1:60" ht="13.5">
      <c r="A66" s="17" t="s">
        <v>146</v>
      </c>
      <c r="B66" s="76" t="s">
        <v>257</v>
      </c>
      <c r="C66" s="77" t="s">
        <v>258</v>
      </c>
      <c r="D66" s="87">
        <f t="shared" si="34"/>
        <v>0</v>
      </c>
      <c r="E66" s="87">
        <f t="shared" si="35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7418</v>
      </c>
      <c r="K66" s="87">
        <f t="shared" si="36"/>
        <v>22148</v>
      </c>
      <c r="L66" s="87">
        <v>3000</v>
      </c>
      <c r="M66" s="88">
        <f t="shared" si="37"/>
        <v>61</v>
      </c>
      <c r="N66" s="87">
        <v>61</v>
      </c>
      <c r="O66" s="87">
        <v>0</v>
      </c>
      <c r="P66" s="87">
        <v>0</v>
      </c>
      <c r="Q66" s="87">
        <v>0</v>
      </c>
      <c r="R66" s="87">
        <v>19087</v>
      </c>
      <c r="S66" s="87">
        <v>0</v>
      </c>
      <c r="T66" s="87">
        <v>34264</v>
      </c>
      <c r="U66" s="87">
        <v>0</v>
      </c>
      <c r="V66" s="87">
        <f t="shared" si="38"/>
        <v>22148</v>
      </c>
      <c r="W66" s="87">
        <f t="shared" si="39"/>
        <v>0</v>
      </c>
      <c r="X66" s="87">
        <f t="shared" si="40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8135</v>
      </c>
      <c r="AD66" s="87">
        <f t="shared" si="41"/>
        <v>7324</v>
      </c>
      <c r="AE66" s="87">
        <v>2529</v>
      </c>
      <c r="AF66" s="88">
        <f t="shared" si="42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4795</v>
      </c>
      <c r="AL66" s="87">
        <v>0</v>
      </c>
      <c r="AM66" s="87">
        <v>9563</v>
      </c>
      <c r="AN66" s="87">
        <v>0</v>
      </c>
      <c r="AO66" s="87">
        <f t="shared" si="43"/>
        <v>7324</v>
      </c>
      <c r="AP66" s="87">
        <f t="shared" si="24"/>
        <v>0</v>
      </c>
      <c r="AQ66" s="87">
        <f t="shared" si="24"/>
        <v>0</v>
      </c>
      <c r="AR66" s="87">
        <f t="shared" si="24"/>
        <v>0</v>
      </c>
      <c r="AS66" s="87">
        <f t="shared" si="24"/>
        <v>0</v>
      </c>
      <c r="AT66" s="87">
        <f t="shared" si="26"/>
        <v>0</v>
      </c>
      <c r="AU66" s="87">
        <f t="shared" si="27"/>
        <v>0</v>
      </c>
      <c r="AV66" s="87">
        <f t="shared" si="27"/>
        <v>15553</v>
      </c>
      <c r="AW66" s="87">
        <f t="shared" si="28"/>
        <v>29472</v>
      </c>
      <c r="AX66" s="87">
        <f t="shared" si="29"/>
        <v>5529</v>
      </c>
      <c r="AY66" s="87">
        <f t="shared" si="30"/>
        <v>61</v>
      </c>
      <c r="AZ66" s="87">
        <f t="shared" si="31"/>
        <v>61</v>
      </c>
      <c r="BA66" s="87">
        <f t="shared" si="32"/>
        <v>0</v>
      </c>
      <c r="BB66" s="87">
        <f t="shared" si="33"/>
        <v>0</v>
      </c>
      <c r="BC66" s="87">
        <f t="shared" si="45"/>
        <v>0</v>
      </c>
      <c r="BD66" s="87">
        <f t="shared" si="46"/>
        <v>23882</v>
      </c>
      <c r="BE66" s="87">
        <f t="shared" si="47"/>
        <v>0</v>
      </c>
      <c r="BF66" s="87">
        <f t="shared" si="47"/>
        <v>43827</v>
      </c>
      <c r="BG66" s="87">
        <f t="shared" si="48"/>
        <v>0</v>
      </c>
      <c r="BH66" s="87">
        <f t="shared" si="44"/>
        <v>29472</v>
      </c>
    </row>
    <row r="67" spans="1:60" ht="13.5">
      <c r="A67" s="17" t="s">
        <v>146</v>
      </c>
      <c r="B67" s="76" t="s">
        <v>259</v>
      </c>
      <c r="C67" s="77" t="s">
        <v>260</v>
      </c>
      <c r="D67" s="87">
        <f t="shared" si="34"/>
        <v>0</v>
      </c>
      <c r="E67" s="87">
        <f t="shared" si="35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5600</v>
      </c>
      <c r="K67" s="87">
        <f t="shared" si="36"/>
        <v>22041</v>
      </c>
      <c r="L67" s="87">
        <v>6669</v>
      </c>
      <c r="M67" s="88">
        <f t="shared" si="37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15372</v>
      </c>
      <c r="S67" s="87">
        <v>0</v>
      </c>
      <c r="T67" s="87">
        <v>26632</v>
      </c>
      <c r="U67" s="87">
        <v>0</v>
      </c>
      <c r="V67" s="87">
        <f t="shared" si="38"/>
        <v>22041</v>
      </c>
      <c r="W67" s="87">
        <f t="shared" si="39"/>
        <v>0</v>
      </c>
      <c r="X67" s="87">
        <f t="shared" si="40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11139</v>
      </c>
      <c r="AD67" s="87">
        <f t="shared" si="41"/>
        <v>0</v>
      </c>
      <c r="AE67" s="87">
        <v>0</v>
      </c>
      <c r="AF67" s="88">
        <f t="shared" si="42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14201</v>
      </c>
      <c r="AN67" s="87">
        <v>0</v>
      </c>
      <c r="AO67" s="87">
        <f t="shared" si="43"/>
        <v>0</v>
      </c>
      <c r="AP67" s="87">
        <f t="shared" si="24"/>
        <v>0</v>
      </c>
      <c r="AQ67" s="87">
        <f t="shared" si="24"/>
        <v>0</v>
      </c>
      <c r="AR67" s="87">
        <f t="shared" si="24"/>
        <v>0</v>
      </c>
      <c r="AS67" s="87">
        <f t="shared" si="24"/>
        <v>0</v>
      </c>
      <c r="AT67" s="87">
        <f t="shared" si="26"/>
        <v>0</v>
      </c>
      <c r="AU67" s="87">
        <f t="shared" si="27"/>
        <v>0</v>
      </c>
      <c r="AV67" s="87">
        <f t="shared" si="27"/>
        <v>16739</v>
      </c>
      <c r="AW67" s="87">
        <f t="shared" si="28"/>
        <v>22041</v>
      </c>
      <c r="AX67" s="87">
        <f t="shared" si="29"/>
        <v>6669</v>
      </c>
      <c r="AY67" s="87">
        <f t="shared" si="30"/>
        <v>0</v>
      </c>
      <c r="AZ67" s="87">
        <f t="shared" si="31"/>
        <v>0</v>
      </c>
      <c r="BA67" s="87">
        <f t="shared" si="32"/>
        <v>0</v>
      </c>
      <c r="BB67" s="87">
        <f t="shared" si="33"/>
        <v>0</v>
      </c>
      <c r="BC67" s="87">
        <f t="shared" si="45"/>
        <v>0</v>
      </c>
      <c r="BD67" s="87">
        <f t="shared" si="46"/>
        <v>15372</v>
      </c>
      <c r="BE67" s="87">
        <f t="shared" si="47"/>
        <v>0</v>
      </c>
      <c r="BF67" s="87">
        <f t="shared" si="47"/>
        <v>40833</v>
      </c>
      <c r="BG67" s="87">
        <f t="shared" si="48"/>
        <v>0</v>
      </c>
      <c r="BH67" s="87">
        <f t="shared" si="44"/>
        <v>22041</v>
      </c>
    </row>
    <row r="68" spans="1:60" ht="13.5">
      <c r="A68" s="17" t="s">
        <v>146</v>
      </c>
      <c r="B68" s="76" t="s">
        <v>261</v>
      </c>
      <c r="C68" s="77" t="s">
        <v>262</v>
      </c>
      <c r="D68" s="87">
        <f t="shared" si="34"/>
        <v>0</v>
      </c>
      <c r="E68" s="87">
        <f t="shared" si="35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9106</v>
      </c>
      <c r="K68" s="87">
        <f t="shared" si="36"/>
        <v>47511</v>
      </c>
      <c r="L68" s="87">
        <v>10241</v>
      </c>
      <c r="M68" s="88">
        <f t="shared" si="37"/>
        <v>0</v>
      </c>
      <c r="N68" s="87">
        <v>0</v>
      </c>
      <c r="O68" s="87">
        <v>0</v>
      </c>
      <c r="P68" s="87">
        <v>0</v>
      </c>
      <c r="Q68" s="87">
        <v>0</v>
      </c>
      <c r="R68" s="87">
        <v>37270</v>
      </c>
      <c r="S68" s="87">
        <v>0</v>
      </c>
      <c r="T68" s="87">
        <v>45600</v>
      </c>
      <c r="U68" s="87">
        <v>0</v>
      </c>
      <c r="V68" s="87">
        <f t="shared" si="38"/>
        <v>47511</v>
      </c>
      <c r="W68" s="87">
        <f t="shared" si="39"/>
        <v>0</v>
      </c>
      <c r="X68" s="87">
        <f t="shared" si="40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15957</v>
      </c>
      <c r="AD68" s="87">
        <f t="shared" si="41"/>
        <v>0</v>
      </c>
      <c r="AE68" s="87">
        <v>0</v>
      </c>
      <c r="AF68" s="88">
        <f t="shared" si="42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19834</v>
      </c>
      <c r="AN68" s="87">
        <v>0</v>
      </c>
      <c r="AO68" s="87">
        <f t="shared" si="43"/>
        <v>0</v>
      </c>
      <c r="AP68" s="87">
        <f t="shared" si="24"/>
        <v>0</v>
      </c>
      <c r="AQ68" s="87">
        <f t="shared" si="24"/>
        <v>0</v>
      </c>
      <c r="AR68" s="87">
        <f t="shared" si="24"/>
        <v>0</v>
      </c>
      <c r="AS68" s="87">
        <f t="shared" si="24"/>
        <v>0</v>
      </c>
      <c r="AT68" s="87">
        <f t="shared" si="26"/>
        <v>0</v>
      </c>
      <c r="AU68" s="87">
        <f t="shared" si="27"/>
        <v>0</v>
      </c>
      <c r="AV68" s="87">
        <f t="shared" si="27"/>
        <v>25063</v>
      </c>
      <c r="AW68" s="87">
        <f t="shared" si="28"/>
        <v>47511</v>
      </c>
      <c r="AX68" s="87">
        <f t="shared" si="29"/>
        <v>10241</v>
      </c>
      <c r="AY68" s="87">
        <f t="shared" si="30"/>
        <v>0</v>
      </c>
      <c r="AZ68" s="87">
        <f t="shared" si="31"/>
        <v>0</v>
      </c>
      <c r="BA68" s="87">
        <f t="shared" si="32"/>
        <v>0</v>
      </c>
      <c r="BB68" s="87">
        <f t="shared" si="33"/>
        <v>0</v>
      </c>
      <c r="BC68" s="87">
        <f t="shared" si="45"/>
        <v>0</v>
      </c>
      <c r="BD68" s="87">
        <f t="shared" si="46"/>
        <v>37270</v>
      </c>
      <c r="BE68" s="87">
        <f t="shared" si="47"/>
        <v>0</v>
      </c>
      <c r="BF68" s="87">
        <f t="shared" si="47"/>
        <v>65434</v>
      </c>
      <c r="BG68" s="87">
        <f t="shared" si="48"/>
        <v>0</v>
      </c>
      <c r="BH68" s="87">
        <f t="shared" si="44"/>
        <v>47511</v>
      </c>
    </row>
    <row r="69" spans="1:60" ht="13.5">
      <c r="A69" s="17" t="s">
        <v>146</v>
      </c>
      <c r="B69" s="76" t="s">
        <v>263</v>
      </c>
      <c r="C69" s="77" t="s">
        <v>264</v>
      </c>
      <c r="D69" s="87">
        <f t="shared" si="34"/>
        <v>2131</v>
      </c>
      <c r="E69" s="87">
        <f t="shared" si="35"/>
        <v>2131</v>
      </c>
      <c r="F69" s="87">
        <v>0</v>
      </c>
      <c r="G69" s="87">
        <v>2131</v>
      </c>
      <c r="H69" s="87">
        <v>0</v>
      </c>
      <c r="I69" s="87">
        <v>0</v>
      </c>
      <c r="J69" s="87">
        <v>3997</v>
      </c>
      <c r="K69" s="87">
        <f t="shared" si="36"/>
        <v>496</v>
      </c>
      <c r="L69" s="87">
        <v>0</v>
      </c>
      <c r="M69" s="88">
        <f t="shared" si="37"/>
        <v>496</v>
      </c>
      <c r="N69" s="87">
        <v>0</v>
      </c>
      <c r="O69" s="87">
        <v>0</v>
      </c>
      <c r="P69" s="87">
        <v>496</v>
      </c>
      <c r="Q69" s="87">
        <v>0</v>
      </c>
      <c r="R69" s="87">
        <v>0</v>
      </c>
      <c r="S69" s="87">
        <v>0</v>
      </c>
      <c r="T69" s="87">
        <v>19858</v>
      </c>
      <c r="U69" s="87">
        <v>2310</v>
      </c>
      <c r="V69" s="87">
        <f t="shared" si="38"/>
        <v>4937</v>
      </c>
      <c r="W69" s="87">
        <f t="shared" si="39"/>
        <v>0</v>
      </c>
      <c r="X69" s="87">
        <f t="shared" si="40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9513</v>
      </c>
      <c r="AD69" s="87">
        <f t="shared" si="41"/>
        <v>0</v>
      </c>
      <c r="AE69" s="87">
        <v>0</v>
      </c>
      <c r="AF69" s="88">
        <f t="shared" si="42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12048</v>
      </c>
      <c r="AN69" s="87">
        <v>0</v>
      </c>
      <c r="AO69" s="87">
        <f t="shared" si="43"/>
        <v>0</v>
      </c>
      <c r="AP69" s="87">
        <f t="shared" si="24"/>
        <v>2131</v>
      </c>
      <c r="AQ69" s="87">
        <f t="shared" si="24"/>
        <v>2131</v>
      </c>
      <c r="AR69" s="87">
        <f t="shared" si="24"/>
        <v>0</v>
      </c>
      <c r="AS69" s="87">
        <f t="shared" si="24"/>
        <v>2131</v>
      </c>
      <c r="AT69" s="87">
        <f t="shared" si="26"/>
        <v>0</v>
      </c>
      <c r="AU69" s="87">
        <f t="shared" si="27"/>
        <v>0</v>
      </c>
      <c r="AV69" s="87">
        <f t="shared" si="27"/>
        <v>13510</v>
      </c>
      <c r="AW69" s="87">
        <f t="shared" si="28"/>
        <v>496</v>
      </c>
      <c r="AX69" s="87">
        <f t="shared" si="29"/>
        <v>0</v>
      </c>
      <c r="AY69" s="87">
        <f t="shared" si="30"/>
        <v>496</v>
      </c>
      <c r="AZ69" s="87">
        <f t="shared" si="31"/>
        <v>0</v>
      </c>
      <c r="BA69" s="87">
        <f t="shared" si="32"/>
        <v>0</v>
      </c>
      <c r="BB69" s="87">
        <f t="shared" si="33"/>
        <v>496</v>
      </c>
      <c r="BC69" s="87">
        <f t="shared" si="45"/>
        <v>0</v>
      </c>
      <c r="BD69" s="87">
        <f t="shared" si="46"/>
        <v>0</v>
      </c>
      <c r="BE69" s="87">
        <f t="shared" si="47"/>
        <v>0</v>
      </c>
      <c r="BF69" s="87">
        <f t="shared" si="47"/>
        <v>31906</v>
      </c>
      <c r="BG69" s="87">
        <f t="shared" si="48"/>
        <v>2310</v>
      </c>
      <c r="BH69" s="87">
        <f t="shared" si="44"/>
        <v>4937</v>
      </c>
    </row>
    <row r="70" spans="1:60" ht="13.5">
      <c r="A70" s="17" t="s">
        <v>146</v>
      </c>
      <c r="B70" s="76" t="s">
        <v>265</v>
      </c>
      <c r="C70" s="77" t="s">
        <v>266</v>
      </c>
      <c r="D70" s="87">
        <f t="shared" si="34"/>
        <v>0</v>
      </c>
      <c r="E70" s="87">
        <f t="shared" si="35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10156</v>
      </c>
      <c r="K70" s="87">
        <f t="shared" si="36"/>
        <v>61092</v>
      </c>
      <c r="L70" s="87">
        <v>22780</v>
      </c>
      <c r="M70" s="88">
        <f t="shared" si="37"/>
        <v>683</v>
      </c>
      <c r="N70" s="87">
        <v>0</v>
      </c>
      <c r="O70" s="87">
        <v>0</v>
      </c>
      <c r="P70" s="87">
        <v>683</v>
      </c>
      <c r="Q70" s="87">
        <v>0</v>
      </c>
      <c r="R70" s="87">
        <v>37629</v>
      </c>
      <c r="S70" s="87">
        <v>0</v>
      </c>
      <c r="T70" s="87">
        <v>49675</v>
      </c>
      <c r="U70" s="87">
        <v>7008</v>
      </c>
      <c r="V70" s="87">
        <f t="shared" si="38"/>
        <v>68100</v>
      </c>
      <c r="W70" s="87">
        <f t="shared" si="39"/>
        <v>0</v>
      </c>
      <c r="X70" s="87">
        <f t="shared" si="40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20371</v>
      </c>
      <c r="AD70" s="87">
        <f t="shared" si="41"/>
        <v>0</v>
      </c>
      <c r="AE70" s="87">
        <v>0</v>
      </c>
      <c r="AF70" s="88">
        <f t="shared" si="42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25366</v>
      </c>
      <c r="AN70" s="87">
        <v>0</v>
      </c>
      <c r="AO70" s="87">
        <f t="shared" si="43"/>
        <v>0</v>
      </c>
      <c r="AP70" s="87">
        <f t="shared" si="24"/>
        <v>0</v>
      </c>
      <c r="AQ70" s="87">
        <f t="shared" si="24"/>
        <v>0</v>
      </c>
      <c r="AR70" s="87">
        <f t="shared" si="24"/>
        <v>0</v>
      </c>
      <c r="AS70" s="87">
        <f t="shared" si="24"/>
        <v>0</v>
      </c>
      <c r="AT70" s="87">
        <f t="shared" si="26"/>
        <v>0</v>
      </c>
      <c r="AU70" s="87">
        <f t="shared" si="27"/>
        <v>0</v>
      </c>
      <c r="AV70" s="87">
        <f t="shared" si="27"/>
        <v>30527</v>
      </c>
      <c r="AW70" s="87">
        <f t="shared" si="28"/>
        <v>61092</v>
      </c>
      <c r="AX70" s="87">
        <f t="shared" si="29"/>
        <v>22780</v>
      </c>
      <c r="AY70" s="87">
        <f t="shared" si="30"/>
        <v>683</v>
      </c>
      <c r="AZ70" s="87">
        <f t="shared" si="31"/>
        <v>0</v>
      </c>
      <c r="BA70" s="87">
        <f t="shared" si="32"/>
        <v>0</v>
      </c>
      <c r="BB70" s="87">
        <f t="shared" si="33"/>
        <v>683</v>
      </c>
      <c r="BC70" s="87">
        <f t="shared" si="45"/>
        <v>0</v>
      </c>
      <c r="BD70" s="87">
        <f t="shared" si="46"/>
        <v>37629</v>
      </c>
      <c r="BE70" s="87">
        <f t="shared" si="47"/>
        <v>0</v>
      </c>
      <c r="BF70" s="87">
        <f t="shared" si="47"/>
        <v>75041</v>
      </c>
      <c r="BG70" s="87">
        <f t="shared" si="48"/>
        <v>7008</v>
      </c>
      <c r="BH70" s="87">
        <f t="shared" si="44"/>
        <v>68100</v>
      </c>
    </row>
    <row r="71" spans="1:60" ht="13.5">
      <c r="A71" s="17" t="s">
        <v>146</v>
      </c>
      <c r="B71" s="76" t="s">
        <v>267</v>
      </c>
      <c r="C71" s="77" t="s">
        <v>268</v>
      </c>
      <c r="D71" s="87">
        <f t="shared" si="34"/>
        <v>0</v>
      </c>
      <c r="E71" s="87">
        <f t="shared" si="35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8062</v>
      </c>
      <c r="K71" s="87">
        <f t="shared" si="36"/>
        <v>40871</v>
      </c>
      <c r="L71" s="87">
        <v>11351</v>
      </c>
      <c r="M71" s="88">
        <f t="shared" si="37"/>
        <v>2878</v>
      </c>
      <c r="N71" s="87">
        <v>2878</v>
      </c>
      <c r="O71" s="87">
        <v>0</v>
      </c>
      <c r="P71" s="87">
        <v>0</v>
      </c>
      <c r="Q71" s="87">
        <v>9051</v>
      </c>
      <c r="R71" s="87">
        <v>17591</v>
      </c>
      <c r="S71" s="87">
        <v>0</v>
      </c>
      <c r="T71" s="87">
        <v>36259</v>
      </c>
      <c r="U71" s="87">
        <v>7559</v>
      </c>
      <c r="V71" s="87">
        <f t="shared" si="38"/>
        <v>48430</v>
      </c>
      <c r="W71" s="87">
        <f t="shared" si="39"/>
        <v>0</v>
      </c>
      <c r="X71" s="87">
        <f t="shared" si="40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20461</v>
      </c>
      <c r="AD71" s="87">
        <f t="shared" si="41"/>
        <v>0</v>
      </c>
      <c r="AE71" s="87">
        <v>0</v>
      </c>
      <c r="AF71" s="88">
        <f t="shared" si="42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25932</v>
      </c>
      <c r="AN71" s="87">
        <v>0</v>
      </c>
      <c r="AO71" s="87">
        <f t="shared" si="43"/>
        <v>0</v>
      </c>
      <c r="AP71" s="87">
        <f t="shared" si="24"/>
        <v>0</v>
      </c>
      <c r="AQ71" s="87">
        <f t="shared" si="24"/>
        <v>0</v>
      </c>
      <c r="AR71" s="87">
        <f t="shared" si="24"/>
        <v>0</v>
      </c>
      <c r="AS71" s="87">
        <f t="shared" si="24"/>
        <v>0</v>
      </c>
      <c r="AT71" s="87">
        <f t="shared" si="26"/>
        <v>0</v>
      </c>
      <c r="AU71" s="87">
        <f t="shared" si="27"/>
        <v>0</v>
      </c>
      <c r="AV71" s="87">
        <f t="shared" si="27"/>
        <v>28523</v>
      </c>
      <c r="AW71" s="87">
        <f t="shared" si="28"/>
        <v>40871</v>
      </c>
      <c r="AX71" s="87">
        <f t="shared" si="29"/>
        <v>11351</v>
      </c>
      <c r="AY71" s="87">
        <f t="shared" si="30"/>
        <v>2878</v>
      </c>
      <c r="AZ71" s="87">
        <f t="shared" si="31"/>
        <v>2878</v>
      </c>
      <c r="BA71" s="87">
        <f t="shared" si="32"/>
        <v>0</v>
      </c>
      <c r="BB71" s="87">
        <f t="shared" si="33"/>
        <v>0</v>
      </c>
      <c r="BC71" s="87">
        <f t="shared" si="45"/>
        <v>9051</v>
      </c>
      <c r="BD71" s="87">
        <f t="shared" si="46"/>
        <v>17591</v>
      </c>
      <c r="BE71" s="87">
        <f t="shared" si="47"/>
        <v>0</v>
      </c>
      <c r="BF71" s="87">
        <f t="shared" si="47"/>
        <v>62191</v>
      </c>
      <c r="BG71" s="87">
        <f t="shared" si="48"/>
        <v>7559</v>
      </c>
      <c r="BH71" s="87">
        <f t="shared" si="44"/>
        <v>48430</v>
      </c>
    </row>
    <row r="72" spans="1:60" ht="13.5">
      <c r="A72" s="17" t="s">
        <v>146</v>
      </c>
      <c r="B72" s="76" t="s">
        <v>269</v>
      </c>
      <c r="C72" s="77" t="s">
        <v>270</v>
      </c>
      <c r="D72" s="87">
        <f t="shared" si="34"/>
        <v>0</v>
      </c>
      <c r="E72" s="87">
        <f t="shared" si="35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2232</v>
      </c>
      <c r="K72" s="87">
        <f t="shared" si="36"/>
        <v>14867</v>
      </c>
      <c r="L72" s="87">
        <v>9285</v>
      </c>
      <c r="M72" s="88">
        <f t="shared" si="37"/>
        <v>485</v>
      </c>
      <c r="N72" s="87">
        <v>485</v>
      </c>
      <c r="O72" s="87">
        <v>0</v>
      </c>
      <c r="P72" s="87">
        <v>0</v>
      </c>
      <c r="Q72" s="87">
        <v>0</v>
      </c>
      <c r="R72" s="87">
        <v>5097</v>
      </c>
      <c r="S72" s="87">
        <v>0</v>
      </c>
      <c r="T72" s="87">
        <v>8878</v>
      </c>
      <c r="U72" s="87">
        <v>2076</v>
      </c>
      <c r="V72" s="87">
        <f t="shared" si="38"/>
        <v>16943</v>
      </c>
      <c r="W72" s="87">
        <f t="shared" si="39"/>
        <v>0</v>
      </c>
      <c r="X72" s="87">
        <f t="shared" si="40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4917</v>
      </c>
      <c r="AD72" s="87">
        <f t="shared" si="41"/>
        <v>0</v>
      </c>
      <c r="AE72" s="87">
        <v>0</v>
      </c>
      <c r="AF72" s="88">
        <f t="shared" si="42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6170</v>
      </c>
      <c r="AN72" s="87">
        <v>10</v>
      </c>
      <c r="AO72" s="87">
        <f t="shared" si="43"/>
        <v>10</v>
      </c>
      <c r="AP72" s="87">
        <f t="shared" si="24"/>
        <v>0</v>
      </c>
      <c r="AQ72" s="87">
        <f t="shared" si="24"/>
        <v>0</v>
      </c>
      <c r="AR72" s="87">
        <f t="shared" si="24"/>
        <v>0</v>
      </c>
      <c r="AS72" s="87">
        <f t="shared" si="24"/>
        <v>0</v>
      </c>
      <c r="AT72" s="87">
        <f t="shared" si="26"/>
        <v>0</v>
      </c>
      <c r="AU72" s="87">
        <f t="shared" si="27"/>
        <v>0</v>
      </c>
      <c r="AV72" s="87">
        <f t="shared" si="27"/>
        <v>7149</v>
      </c>
      <c r="AW72" s="87">
        <f t="shared" si="28"/>
        <v>14867</v>
      </c>
      <c r="AX72" s="87">
        <f t="shared" si="29"/>
        <v>9285</v>
      </c>
      <c r="AY72" s="87">
        <f t="shared" si="30"/>
        <v>485</v>
      </c>
      <c r="AZ72" s="87">
        <f t="shared" si="31"/>
        <v>485</v>
      </c>
      <c r="BA72" s="87">
        <f t="shared" si="32"/>
        <v>0</v>
      </c>
      <c r="BB72" s="87">
        <f t="shared" si="33"/>
        <v>0</v>
      </c>
      <c r="BC72" s="87">
        <f t="shared" si="45"/>
        <v>0</v>
      </c>
      <c r="BD72" s="87">
        <f t="shared" si="46"/>
        <v>5097</v>
      </c>
      <c r="BE72" s="87">
        <f t="shared" si="47"/>
        <v>0</v>
      </c>
      <c r="BF72" s="87">
        <f t="shared" si="47"/>
        <v>15048</v>
      </c>
      <c r="BG72" s="87">
        <f t="shared" si="48"/>
        <v>2086</v>
      </c>
      <c r="BH72" s="87">
        <f t="shared" si="44"/>
        <v>16953</v>
      </c>
    </row>
    <row r="73" spans="1:60" ht="13.5">
      <c r="A73" s="17" t="s">
        <v>146</v>
      </c>
      <c r="B73" s="76" t="s">
        <v>271</v>
      </c>
      <c r="C73" s="77" t="s">
        <v>272</v>
      </c>
      <c r="D73" s="87">
        <f t="shared" si="34"/>
        <v>0</v>
      </c>
      <c r="E73" s="87">
        <f t="shared" si="35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21336</v>
      </c>
      <c r="K73" s="87">
        <f t="shared" si="36"/>
        <v>75752</v>
      </c>
      <c r="L73" s="87">
        <v>5532</v>
      </c>
      <c r="M73" s="88">
        <f t="shared" si="37"/>
        <v>8935</v>
      </c>
      <c r="N73" s="87">
        <v>8143</v>
      </c>
      <c r="O73" s="87">
        <v>0</v>
      </c>
      <c r="P73" s="87">
        <v>792</v>
      </c>
      <c r="Q73" s="87">
        <v>0</v>
      </c>
      <c r="R73" s="87">
        <v>61285</v>
      </c>
      <c r="S73" s="87">
        <v>0</v>
      </c>
      <c r="T73" s="87">
        <v>105282</v>
      </c>
      <c r="U73" s="87">
        <v>751</v>
      </c>
      <c r="V73" s="87">
        <f t="shared" si="38"/>
        <v>76503</v>
      </c>
      <c r="W73" s="87">
        <f t="shared" si="39"/>
        <v>0</v>
      </c>
      <c r="X73" s="87">
        <f t="shared" si="40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32593</v>
      </c>
      <c r="AD73" s="87">
        <f t="shared" si="41"/>
        <v>0</v>
      </c>
      <c r="AE73" s="87">
        <v>0</v>
      </c>
      <c r="AF73" s="88">
        <f t="shared" si="42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41037</v>
      </c>
      <c r="AN73" s="87">
        <v>0</v>
      </c>
      <c r="AO73" s="87">
        <f t="shared" si="43"/>
        <v>0</v>
      </c>
      <c r="AP73" s="87">
        <f t="shared" si="24"/>
        <v>0</v>
      </c>
      <c r="AQ73" s="87">
        <f t="shared" si="24"/>
        <v>0</v>
      </c>
      <c r="AR73" s="87">
        <f t="shared" si="24"/>
        <v>0</v>
      </c>
      <c r="AS73" s="87">
        <f t="shared" si="24"/>
        <v>0</v>
      </c>
      <c r="AT73" s="87">
        <f t="shared" si="26"/>
        <v>0</v>
      </c>
      <c r="AU73" s="87">
        <f t="shared" si="27"/>
        <v>0</v>
      </c>
      <c r="AV73" s="87">
        <f t="shared" si="27"/>
        <v>53929</v>
      </c>
      <c r="AW73" s="87">
        <f t="shared" si="28"/>
        <v>75752</v>
      </c>
      <c r="AX73" s="87">
        <f t="shared" si="29"/>
        <v>5532</v>
      </c>
      <c r="AY73" s="87">
        <f t="shared" si="30"/>
        <v>8935</v>
      </c>
      <c r="AZ73" s="87">
        <f t="shared" si="31"/>
        <v>8143</v>
      </c>
      <c r="BA73" s="87">
        <f t="shared" si="32"/>
        <v>0</v>
      </c>
      <c r="BB73" s="87">
        <f t="shared" si="33"/>
        <v>792</v>
      </c>
      <c r="BC73" s="87">
        <f t="shared" si="45"/>
        <v>0</v>
      </c>
      <c r="BD73" s="87">
        <f t="shared" si="46"/>
        <v>61285</v>
      </c>
      <c r="BE73" s="87">
        <f t="shared" si="47"/>
        <v>0</v>
      </c>
      <c r="BF73" s="87">
        <f t="shared" si="47"/>
        <v>146319</v>
      </c>
      <c r="BG73" s="87">
        <f t="shared" si="48"/>
        <v>751</v>
      </c>
      <c r="BH73" s="87">
        <f t="shared" si="44"/>
        <v>76503</v>
      </c>
    </row>
    <row r="74" spans="1:60" ht="13.5">
      <c r="A74" s="17" t="s">
        <v>146</v>
      </c>
      <c r="B74" s="76" t="s">
        <v>273</v>
      </c>
      <c r="C74" s="77" t="s">
        <v>274</v>
      </c>
      <c r="D74" s="87">
        <f t="shared" si="34"/>
        <v>0</v>
      </c>
      <c r="E74" s="87">
        <f t="shared" si="35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2150</v>
      </c>
      <c r="K74" s="87">
        <f t="shared" si="36"/>
        <v>10346</v>
      </c>
      <c r="L74" s="87">
        <v>0</v>
      </c>
      <c r="M74" s="88">
        <f t="shared" si="37"/>
        <v>0</v>
      </c>
      <c r="N74" s="87">
        <v>0</v>
      </c>
      <c r="O74" s="87">
        <v>0</v>
      </c>
      <c r="P74" s="87">
        <v>0</v>
      </c>
      <c r="Q74" s="87">
        <v>0</v>
      </c>
      <c r="R74" s="87">
        <v>10346</v>
      </c>
      <c r="S74" s="87">
        <v>0</v>
      </c>
      <c r="T74" s="87">
        <v>10481</v>
      </c>
      <c r="U74" s="87">
        <v>0</v>
      </c>
      <c r="V74" s="87">
        <f t="shared" si="38"/>
        <v>10346</v>
      </c>
      <c r="W74" s="87">
        <f t="shared" si="39"/>
        <v>0</v>
      </c>
      <c r="X74" s="87">
        <f t="shared" si="40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2834</v>
      </c>
      <c r="AD74" s="87">
        <f t="shared" si="41"/>
        <v>5370</v>
      </c>
      <c r="AE74" s="87">
        <v>0</v>
      </c>
      <c r="AF74" s="88">
        <f t="shared" si="42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5370</v>
      </c>
      <c r="AL74" s="87">
        <v>0</v>
      </c>
      <c r="AM74" s="87">
        <v>3547</v>
      </c>
      <c r="AN74" s="87">
        <v>0</v>
      </c>
      <c r="AO74" s="87">
        <f t="shared" si="43"/>
        <v>5370</v>
      </c>
      <c r="AP74" s="87">
        <f t="shared" si="24"/>
        <v>0</v>
      </c>
      <c r="AQ74" s="87">
        <f t="shared" si="24"/>
        <v>0</v>
      </c>
      <c r="AR74" s="87">
        <f t="shared" si="24"/>
        <v>0</v>
      </c>
      <c r="AS74" s="87">
        <f t="shared" si="24"/>
        <v>0</v>
      </c>
      <c r="AT74" s="87">
        <f t="shared" si="26"/>
        <v>0</v>
      </c>
      <c r="AU74" s="87">
        <f t="shared" si="27"/>
        <v>0</v>
      </c>
      <c r="AV74" s="87">
        <f t="shared" si="27"/>
        <v>4984</v>
      </c>
      <c r="AW74" s="87">
        <f t="shared" si="28"/>
        <v>15716</v>
      </c>
      <c r="AX74" s="87">
        <f t="shared" si="29"/>
        <v>0</v>
      </c>
      <c r="AY74" s="87">
        <f t="shared" si="30"/>
        <v>0</v>
      </c>
      <c r="AZ74" s="87">
        <f t="shared" si="31"/>
        <v>0</v>
      </c>
      <c r="BA74" s="87">
        <f t="shared" si="32"/>
        <v>0</v>
      </c>
      <c r="BB74" s="87">
        <f t="shared" si="33"/>
        <v>0</v>
      </c>
      <c r="BC74" s="87">
        <f t="shared" si="45"/>
        <v>0</v>
      </c>
      <c r="BD74" s="87">
        <f t="shared" si="46"/>
        <v>15716</v>
      </c>
      <c r="BE74" s="87">
        <f t="shared" si="47"/>
        <v>0</v>
      </c>
      <c r="BF74" s="87">
        <f t="shared" si="47"/>
        <v>14028</v>
      </c>
      <c r="BG74" s="87">
        <f t="shared" si="48"/>
        <v>0</v>
      </c>
      <c r="BH74" s="87">
        <f t="shared" si="44"/>
        <v>15716</v>
      </c>
    </row>
    <row r="75" spans="1:60" ht="13.5">
      <c r="A75" s="17" t="s">
        <v>146</v>
      </c>
      <c r="B75" s="76" t="s">
        <v>275</v>
      </c>
      <c r="C75" s="77" t="s">
        <v>276</v>
      </c>
      <c r="D75" s="87">
        <f t="shared" si="34"/>
        <v>17167</v>
      </c>
      <c r="E75" s="87">
        <f t="shared" si="35"/>
        <v>17167</v>
      </c>
      <c r="F75" s="87">
        <v>17167</v>
      </c>
      <c r="G75" s="87">
        <v>0</v>
      </c>
      <c r="H75" s="87">
        <v>0</v>
      </c>
      <c r="I75" s="87">
        <v>0</v>
      </c>
      <c r="J75" s="87">
        <v>0</v>
      </c>
      <c r="K75" s="87">
        <f t="shared" si="36"/>
        <v>162564</v>
      </c>
      <c r="L75" s="87">
        <v>67000</v>
      </c>
      <c r="M75" s="88">
        <f t="shared" si="37"/>
        <v>52767</v>
      </c>
      <c r="N75" s="87">
        <v>94</v>
      </c>
      <c r="O75" s="87">
        <v>52499</v>
      </c>
      <c r="P75" s="87">
        <v>174</v>
      </c>
      <c r="Q75" s="87">
        <v>0</v>
      </c>
      <c r="R75" s="87">
        <v>42656</v>
      </c>
      <c r="S75" s="87">
        <v>141</v>
      </c>
      <c r="T75" s="87">
        <v>0</v>
      </c>
      <c r="U75" s="87">
        <v>268225</v>
      </c>
      <c r="V75" s="87">
        <f t="shared" si="38"/>
        <v>447956</v>
      </c>
      <c r="W75" s="87">
        <f t="shared" si="39"/>
        <v>0</v>
      </c>
      <c r="X75" s="87">
        <f t="shared" si="40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41"/>
        <v>67788</v>
      </c>
      <c r="AE75" s="87">
        <v>11555</v>
      </c>
      <c r="AF75" s="88">
        <f t="shared" si="42"/>
        <v>28550</v>
      </c>
      <c r="AG75" s="87">
        <v>0</v>
      </c>
      <c r="AH75" s="87">
        <v>28550</v>
      </c>
      <c r="AI75" s="87">
        <v>0</v>
      </c>
      <c r="AJ75" s="87">
        <v>0</v>
      </c>
      <c r="AK75" s="87">
        <v>27665</v>
      </c>
      <c r="AL75" s="87">
        <v>18</v>
      </c>
      <c r="AM75" s="87">
        <v>0</v>
      </c>
      <c r="AN75" s="87">
        <v>14416</v>
      </c>
      <c r="AO75" s="87">
        <f t="shared" si="43"/>
        <v>82204</v>
      </c>
      <c r="AP75" s="87">
        <f t="shared" si="24"/>
        <v>17167</v>
      </c>
      <c r="AQ75" s="87">
        <f t="shared" si="24"/>
        <v>17167</v>
      </c>
      <c r="AR75" s="87">
        <f t="shared" si="24"/>
        <v>17167</v>
      </c>
      <c r="AS75" s="87">
        <f t="shared" si="24"/>
        <v>0</v>
      </c>
      <c r="AT75" s="87">
        <f t="shared" si="26"/>
        <v>0</v>
      </c>
      <c r="AU75" s="87">
        <f t="shared" si="27"/>
        <v>0</v>
      </c>
      <c r="AV75" s="87">
        <f t="shared" si="27"/>
        <v>0</v>
      </c>
      <c r="AW75" s="87">
        <f t="shared" si="28"/>
        <v>230352</v>
      </c>
      <c r="AX75" s="87">
        <f t="shared" si="29"/>
        <v>78555</v>
      </c>
      <c r="AY75" s="87">
        <f t="shared" si="30"/>
        <v>81317</v>
      </c>
      <c r="AZ75" s="87">
        <f t="shared" si="31"/>
        <v>94</v>
      </c>
      <c r="BA75" s="87">
        <f t="shared" si="32"/>
        <v>81049</v>
      </c>
      <c r="BB75" s="87">
        <f t="shared" si="33"/>
        <v>174</v>
      </c>
      <c r="BC75" s="87">
        <f t="shared" si="45"/>
        <v>0</v>
      </c>
      <c r="BD75" s="87">
        <f t="shared" si="46"/>
        <v>70321</v>
      </c>
      <c r="BE75" s="87">
        <f t="shared" si="47"/>
        <v>159</v>
      </c>
      <c r="BF75" s="87">
        <f t="shared" si="47"/>
        <v>0</v>
      </c>
      <c r="BG75" s="87">
        <f t="shared" si="48"/>
        <v>282641</v>
      </c>
      <c r="BH75" s="87">
        <f t="shared" si="44"/>
        <v>530160</v>
      </c>
    </row>
    <row r="76" spans="1:60" ht="13.5">
      <c r="A76" s="17" t="s">
        <v>146</v>
      </c>
      <c r="B76" s="76" t="s">
        <v>277</v>
      </c>
      <c r="C76" s="77" t="s">
        <v>278</v>
      </c>
      <c r="D76" s="87">
        <f t="shared" si="34"/>
        <v>0</v>
      </c>
      <c r="E76" s="87">
        <f t="shared" si="35"/>
        <v>0</v>
      </c>
      <c r="F76" s="87">
        <v>0</v>
      </c>
      <c r="G76" s="87">
        <v>0</v>
      </c>
      <c r="H76" s="87">
        <v>0</v>
      </c>
      <c r="I76" s="87">
        <v>0</v>
      </c>
      <c r="J76" s="87">
        <v>9434</v>
      </c>
      <c r="K76" s="87">
        <f t="shared" si="36"/>
        <v>10177</v>
      </c>
      <c r="L76" s="87">
        <v>0</v>
      </c>
      <c r="M76" s="88">
        <f t="shared" si="37"/>
        <v>0</v>
      </c>
      <c r="N76" s="87">
        <v>0</v>
      </c>
      <c r="O76" s="87">
        <v>0</v>
      </c>
      <c r="P76" s="87">
        <v>0</v>
      </c>
      <c r="Q76" s="87">
        <v>0</v>
      </c>
      <c r="R76" s="87">
        <v>10057</v>
      </c>
      <c r="S76" s="87">
        <v>120</v>
      </c>
      <c r="T76" s="87">
        <v>18458</v>
      </c>
      <c r="U76" s="87">
        <v>0</v>
      </c>
      <c r="V76" s="87">
        <f t="shared" si="38"/>
        <v>10177</v>
      </c>
      <c r="W76" s="87">
        <f t="shared" si="39"/>
        <v>0</v>
      </c>
      <c r="X76" s="87">
        <f t="shared" si="40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41"/>
        <v>0</v>
      </c>
      <c r="AE76" s="87">
        <v>0</v>
      </c>
      <c r="AF76" s="88">
        <f t="shared" si="42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24418</v>
      </c>
      <c r="AN76" s="87">
        <v>0</v>
      </c>
      <c r="AO76" s="87">
        <f t="shared" si="43"/>
        <v>0</v>
      </c>
      <c r="AP76" s="87">
        <f t="shared" si="24"/>
        <v>0</v>
      </c>
      <c r="AQ76" s="87">
        <f t="shared" si="24"/>
        <v>0</v>
      </c>
      <c r="AR76" s="87">
        <f t="shared" si="24"/>
        <v>0</v>
      </c>
      <c r="AS76" s="87">
        <f t="shared" si="24"/>
        <v>0</v>
      </c>
      <c r="AT76" s="87">
        <f t="shared" si="26"/>
        <v>0</v>
      </c>
      <c r="AU76" s="87">
        <f t="shared" si="27"/>
        <v>0</v>
      </c>
      <c r="AV76" s="87">
        <f t="shared" si="27"/>
        <v>9434</v>
      </c>
      <c r="AW76" s="87">
        <f t="shared" si="28"/>
        <v>10177</v>
      </c>
      <c r="AX76" s="87">
        <f t="shared" si="29"/>
        <v>0</v>
      </c>
      <c r="AY76" s="87">
        <f t="shared" si="30"/>
        <v>0</v>
      </c>
      <c r="AZ76" s="87">
        <f t="shared" si="31"/>
        <v>0</v>
      </c>
      <c r="BA76" s="87">
        <f t="shared" si="32"/>
        <v>0</v>
      </c>
      <c r="BB76" s="87">
        <f t="shared" si="33"/>
        <v>0</v>
      </c>
      <c r="BC76" s="87">
        <f t="shared" si="45"/>
        <v>0</v>
      </c>
      <c r="BD76" s="87">
        <f t="shared" si="46"/>
        <v>10057</v>
      </c>
      <c r="BE76" s="87">
        <f t="shared" si="47"/>
        <v>120</v>
      </c>
      <c r="BF76" s="87">
        <f t="shared" si="47"/>
        <v>42876</v>
      </c>
      <c r="BG76" s="87">
        <f t="shared" si="48"/>
        <v>0</v>
      </c>
      <c r="BH76" s="87">
        <f t="shared" si="44"/>
        <v>10177</v>
      </c>
    </row>
    <row r="77" spans="1:60" ht="13.5">
      <c r="A77" s="17" t="s">
        <v>146</v>
      </c>
      <c r="B77" s="76" t="s">
        <v>279</v>
      </c>
      <c r="C77" s="77" t="s">
        <v>344</v>
      </c>
      <c r="D77" s="87">
        <f t="shared" si="34"/>
        <v>0</v>
      </c>
      <c r="E77" s="87">
        <f t="shared" si="35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2224</v>
      </c>
      <c r="K77" s="87">
        <f t="shared" si="36"/>
        <v>4155</v>
      </c>
      <c r="L77" s="87">
        <v>138</v>
      </c>
      <c r="M77" s="88">
        <f t="shared" si="37"/>
        <v>5</v>
      </c>
      <c r="N77" s="87">
        <v>5</v>
      </c>
      <c r="O77" s="87">
        <v>0</v>
      </c>
      <c r="P77" s="87">
        <v>0</v>
      </c>
      <c r="Q77" s="87">
        <v>0</v>
      </c>
      <c r="R77" s="87">
        <v>4012</v>
      </c>
      <c r="S77" s="87">
        <v>0</v>
      </c>
      <c r="T77" s="87">
        <v>3346</v>
      </c>
      <c r="U77" s="87">
        <v>115</v>
      </c>
      <c r="V77" s="87">
        <f t="shared" si="38"/>
        <v>4270</v>
      </c>
      <c r="W77" s="87">
        <f t="shared" si="39"/>
        <v>0</v>
      </c>
      <c r="X77" s="87">
        <f t="shared" si="40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f t="shared" si="41"/>
        <v>0</v>
      </c>
      <c r="AE77" s="87">
        <v>0</v>
      </c>
      <c r="AF77" s="88">
        <f t="shared" si="42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2132</v>
      </c>
      <c r="AN77" s="87">
        <v>0</v>
      </c>
      <c r="AO77" s="87">
        <f t="shared" si="43"/>
        <v>0</v>
      </c>
      <c r="AP77" s="87">
        <f t="shared" si="24"/>
        <v>0</v>
      </c>
      <c r="AQ77" s="87">
        <f t="shared" si="24"/>
        <v>0</v>
      </c>
      <c r="AR77" s="87">
        <f t="shared" si="24"/>
        <v>0</v>
      </c>
      <c r="AS77" s="87">
        <f t="shared" si="24"/>
        <v>0</v>
      </c>
      <c r="AT77" s="87">
        <f t="shared" si="26"/>
        <v>0</v>
      </c>
      <c r="AU77" s="87">
        <f t="shared" si="27"/>
        <v>0</v>
      </c>
      <c r="AV77" s="87">
        <f t="shared" si="27"/>
        <v>2224</v>
      </c>
      <c r="AW77" s="87">
        <f t="shared" si="28"/>
        <v>4155</v>
      </c>
      <c r="AX77" s="87">
        <f t="shared" si="29"/>
        <v>138</v>
      </c>
      <c r="AY77" s="87">
        <f t="shared" si="30"/>
        <v>5</v>
      </c>
      <c r="AZ77" s="87">
        <f t="shared" si="31"/>
        <v>5</v>
      </c>
      <c r="BA77" s="87">
        <f t="shared" si="32"/>
        <v>0</v>
      </c>
      <c r="BB77" s="87">
        <f t="shared" si="33"/>
        <v>0</v>
      </c>
      <c r="BC77" s="87">
        <f t="shared" si="45"/>
        <v>0</v>
      </c>
      <c r="BD77" s="87">
        <f t="shared" si="46"/>
        <v>4012</v>
      </c>
      <c r="BE77" s="87">
        <f t="shared" si="47"/>
        <v>0</v>
      </c>
      <c r="BF77" s="87">
        <f t="shared" si="47"/>
        <v>5478</v>
      </c>
      <c r="BG77" s="87">
        <f t="shared" si="48"/>
        <v>115</v>
      </c>
      <c r="BH77" s="87">
        <f t="shared" si="44"/>
        <v>4270</v>
      </c>
    </row>
    <row r="78" spans="1:60" ht="13.5">
      <c r="A78" s="17" t="s">
        <v>146</v>
      </c>
      <c r="B78" s="76" t="s">
        <v>280</v>
      </c>
      <c r="C78" s="77" t="s">
        <v>281</v>
      </c>
      <c r="D78" s="87">
        <f t="shared" si="34"/>
        <v>0</v>
      </c>
      <c r="E78" s="87">
        <f t="shared" si="35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4241</v>
      </c>
      <c r="K78" s="87">
        <f t="shared" si="36"/>
        <v>6353</v>
      </c>
      <c r="L78" s="87">
        <v>0</v>
      </c>
      <c r="M78" s="88">
        <f t="shared" si="37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4179</v>
      </c>
      <c r="S78" s="87">
        <v>2174</v>
      </c>
      <c r="T78" s="87">
        <v>8527</v>
      </c>
      <c r="U78" s="87">
        <v>0</v>
      </c>
      <c r="V78" s="87">
        <f t="shared" si="38"/>
        <v>6353</v>
      </c>
      <c r="W78" s="87">
        <f t="shared" si="39"/>
        <v>0</v>
      </c>
      <c r="X78" s="87">
        <f t="shared" si="40"/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f t="shared" si="41"/>
        <v>0</v>
      </c>
      <c r="AE78" s="87">
        <v>0</v>
      </c>
      <c r="AF78" s="88">
        <f t="shared" si="42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11337</v>
      </c>
      <c r="AN78" s="87">
        <v>0</v>
      </c>
      <c r="AO78" s="87">
        <f t="shared" si="43"/>
        <v>0</v>
      </c>
      <c r="AP78" s="87">
        <f t="shared" si="24"/>
        <v>0</v>
      </c>
      <c r="AQ78" s="87">
        <f t="shared" si="24"/>
        <v>0</v>
      </c>
      <c r="AR78" s="87">
        <f t="shared" si="24"/>
        <v>0</v>
      </c>
      <c r="AS78" s="87">
        <f t="shared" si="24"/>
        <v>0</v>
      </c>
      <c r="AT78" s="87">
        <f t="shared" si="26"/>
        <v>0</v>
      </c>
      <c r="AU78" s="87">
        <f t="shared" si="27"/>
        <v>0</v>
      </c>
      <c r="AV78" s="87">
        <f t="shared" si="27"/>
        <v>4241</v>
      </c>
      <c r="AW78" s="87">
        <f t="shared" si="28"/>
        <v>6353</v>
      </c>
      <c r="AX78" s="87">
        <f t="shared" si="29"/>
        <v>0</v>
      </c>
      <c r="AY78" s="87">
        <f t="shared" si="30"/>
        <v>0</v>
      </c>
      <c r="AZ78" s="87">
        <f t="shared" si="31"/>
        <v>0</v>
      </c>
      <c r="BA78" s="87">
        <f t="shared" si="32"/>
        <v>0</v>
      </c>
      <c r="BB78" s="87">
        <f t="shared" si="33"/>
        <v>0</v>
      </c>
      <c r="BC78" s="87">
        <f t="shared" si="45"/>
        <v>0</v>
      </c>
      <c r="BD78" s="87">
        <f t="shared" si="46"/>
        <v>4179</v>
      </c>
      <c r="BE78" s="87">
        <f t="shared" si="47"/>
        <v>2174</v>
      </c>
      <c r="BF78" s="87">
        <f t="shared" si="47"/>
        <v>19864</v>
      </c>
      <c r="BG78" s="87">
        <f t="shared" si="48"/>
        <v>0</v>
      </c>
      <c r="BH78" s="87">
        <f t="shared" si="44"/>
        <v>6353</v>
      </c>
    </row>
    <row r="79" spans="1:60" ht="13.5">
      <c r="A79" s="17" t="s">
        <v>146</v>
      </c>
      <c r="B79" s="76" t="s">
        <v>282</v>
      </c>
      <c r="C79" s="77" t="s">
        <v>283</v>
      </c>
      <c r="D79" s="87">
        <f t="shared" si="34"/>
        <v>0</v>
      </c>
      <c r="E79" s="87">
        <f t="shared" si="35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9763</v>
      </c>
      <c r="K79" s="87">
        <f t="shared" si="36"/>
        <v>14014</v>
      </c>
      <c r="L79" s="87">
        <v>0</v>
      </c>
      <c r="M79" s="88">
        <f t="shared" si="37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14014</v>
      </c>
      <c r="S79" s="87">
        <v>0</v>
      </c>
      <c r="T79" s="87">
        <v>20512</v>
      </c>
      <c r="U79" s="87">
        <v>0</v>
      </c>
      <c r="V79" s="87">
        <f t="shared" si="38"/>
        <v>14014</v>
      </c>
      <c r="W79" s="87">
        <f t="shared" si="39"/>
        <v>0</v>
      </c>
      <c r="X79" s="87">
        <f t="shared" si="40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f t="shared" si="41"/>
        <v>0</v>
      </c>
      <c r="AE79" s="87">
        <v>0</v>
      </c>
      <c r="AF79" s="88">
        <f t="shared" si="42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16569</v>
      </c>
      <c r="AN79" s="87">
        <v>0</v>
      </c>
      <c r="AO79" s="87">
        <f t="shared" si="43"/>
        <v>0</v>
      </c>
      <c r="AP79" s="87">
        <f t="shared" si="24"/>
        <v>0</v>
      </c>
      <c r="AQ79" s="87">
        <f t="shared" si="24"/>
        <v>0</v>
      </c>
      <c r="AR79" s="87">
        <f t="shared" si="24"/>
        <v>0</v>
      </c>
      <c r="AS79" s="87">
        <f t="shared" si="24"/>
        <v>0</v>
      </c>
      <c r="AT79" s="87">
        <f t="shared" si="26"/>
        <v>0</v>
      </c>
      <c r="AU79" s="87">
        <f t="shared" si="27"/>
        <v>0</v>
      </c>
      <c r="AV79" s="87">
        <f t="shared" si="27"/>
        <v>9763</v>
      </c>
      <c r="AW79" s="87">
        <f t="shared" si="28"/>
        <v>14014</v>
      </c>
      <c r="AX79" s="87">
        <f t="shared" si="29"/>
        <v>0</v>
      </c>
      <c r="AY79" s="87">
        <f t="shared" si="30"/>
        <v>0</v>
      </c>
      <c r="AZ79" s="87">
        <f t="shared" si="31"/>
        <v>0</v>
      </c>
      <c r="BA79" s="87">
        <f t="shared" si="32"/>
        <v>0</v>
      </c>
      <c r="BB79" s="87">
        <f t="shared" si="33"/>
        <v>0</v>
      </c>
      <c r="BC79" s="87">
        <f t="shared" si="45"/>
        <v>0</v>
      </c>
      <c r="BD79" s="87">
        <f t="shared" si="46"/>
        <v>14014</v>
      </c>
      <c r="BE79" s="87">
        <f t="shared" si="47"/>
        <v>0</v>
      </c>
      <c r="BF79" s="87">
        <f t="shared" si="47"/>
        <v>37081</v>
      </c>
      <c r="BG79" s="87">
        <f t="shared" si="48"/>
        <v>0</v>
      </c>
      <c r="BH79" s="87">
        <f t="shared" si="44"/>
        <v>14014</v>
      </c>
    </row>
    <row r="80" spans="1:60" ht="13.5">
      <c r="A80" s="17" t="s">
        <v>146</v>
      </c>
      <c r="B80" s="76" t="s">
        <v>284</v>
      </c>
      <c r="C80" s="77" t="s">
        <v>301</v>
      </c>
      <c r="D80" s="87">
        <f t="shared" si="34"/>
        <v>0</v>
      </c>
      <c r="E80" s="87">
        <f t="shared" si="35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8451</v>
      </c>
      <c r="K80" s="87">
        <f t="shared" si="36"/>
        <v>8897</v>
      </c>
      <c r="L80" s="87">
        <v>0</v>
      </c>
      <c r="M80" s="88">
        <f t="shared" si="37"/>
        <v>0</v>
      </c>
      <c r="N80" s="87">
        <v>0</v>
      </c>
      <c r="O80" s="87">
        <v>0</v>
      </c>
      <c r="P80" s="87">
        <v>0</v>
      </c>
      <c r="Q80" s="87">
        <v>0</v>
      </c>
      <c r="R80" s="87">
        <v>8897</v>
      </c>
      <c r="S80" s="87">
        <v>0</v>
      </c>
      <c r="T80" s="87">
        <v>16892</v>
      </c>
      <c r="U80" s="87">
        <v>0</v>
      </c>
      <c r="V80" s="87">
        <f t="shared" si="38"/>
        <v>8897</v>
      </c>
      <c r="W80" s="87">
        <f t="shared" si="39"/>
        <v>0</v>
      </c>
      <c r="X80" s="87">
        <f t="shared" si="40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f t="shared" si="41"/>
        <v>0</v>
      </c>
      <c r="AE80" s="87">
        <v>0</v>
      </c>
      <c r="AF80" s="88">
        <f t="shared" si="42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31976</v>
      </c>
      <c r="AN80" s="87">
        <v>0</v>
      </c>
      <c r="AO80" s="87">
        <f t="shared" si="43"/>
        <v>0</v>
      </c>
      <c r="AP80" s="87">
        <f t="shared" si="24"/>
        <v>0</v>
      </c>
      <c r="AQ80" s="87">
        <f t="shared" si="24"/>
        <v>0</v>
      </c>
      <c r="AR80" s="87">
        <f t="shared" si="24"/>
        <v>0</v>
      </c>
      <c r="AS80" s="87">
        <f t="shared" si="24"/>
        <v>0</v>
      </c>
      <c r="AT80" s="87">
        <f t="shared" si="26"/>
        <v>0</v>
      </c>
      <c r="AU80" s="87">
        <f t="shared" si="27"/>
        <v>0</v>
      </c>
      <c r="AV80" s="87">
        <f t="shared" si="27"/>
        <v>8451</v>
      </c>
      <c r="AW80" s="87">
        <f t="shared" si="28"/>
        <v>8897</v>
      </c>
      <c r="AX80" s="87">
        <f t="shared" si="29"/>
        <v>0</v>
      </c>
      <c r="AY80" s="87">
        <f t="shared" si="30"/>
        <v>0</v>
      </c>
      <c r="AZ80" s="87">
        <f t="shared" si="31"/>
        <v>0</v>
      </c>
      <c r="BA80" s="87">
        <f t="shared" si="32"/>
        <v>0</v>
      </c>
      <c r="BB80" s="87">
        <f t="shared" si="33"/>
        <v>0</v>
      </c>
      <c r="BC80" s="87">
        <f t="shared" si="45"/>
        <v>0</v>
      </c>
      <c r="BD80" s="87">
        <f t="shared" si="46"/>
        <v>8897</v>
      </c>
      <c r="BE80" s="87">
        <f t="shared" si="47"/>
        <v>0</v>
      </c>
      <c r="BF80" s="87">
        <f t="shared" si="47"/>
        <v>48868</v>
      </c>
      <c r="BG80" s="87">
        <f t="shared" si="48"/>
        <v>0</v>
      </c>
      <c r="BH80" s="87">
        <f t="shared" si="44"/>
        <v>8897</v>
      </c>
    </row>
    <row r="81" spans="1:60" ht="13.5">
      <c r="A81" s="17" t="s">
        <v>146</v>
      </c>
      <c r="B81" s="76" t="s">
        <v>285</v>
      </c>
      <c r="C81" s="77" t="s">
        <v>286</v>
      </c>
      <c r="D81" s="87">
        <f t="shared" si="34"/>
        <v>0</v>
      </c>
      <c r="E81" s="87">
        <f t="shared" si="35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4653</v>
      </c>
      <c r="K81" s="87">
        <f t="shared" si="36"/>
        <v>8134</v>
      </c>
      <c r="L81" s="87">
        <v>0</v>
      </c>
      <c r="M81" s="88">
        <f t="shared" si="37"/>
        <v>0</v>
      </c>
      <c r="N81" s="87">
        <v>0</v>
      </c>
      <c r="O81" s="87">
        <v>0</v>
      </c>
      <c r="P81" s="87">
        <v>0</v>
      </c>
      <c r="Q81" s="87">
        <v>0</v>
      </c>
      <c r="R81" s="87">
        <v>6121</v>
      </c>
      <c r="S81" s="87">
        <v>2013</v>
      </c>
      <c r="T81" s="87">
        <v>10132</v>
      </c>
      <c r="U81" s="87">
        <v>0</v>
      </c>
      <c r="V81" s="87">
        <f t="shared" si="38"/>
        <v>8134</v>
      </c>
      <c r="W81" s="87">
        <f t="shared" si="39"/>
        <v>0</v>
      </c>
      <c r="X81" s="87">
        <f t="shared" si="40"/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f t="shared" si="41"/>
        <v>0</v>
      </c>
      <c r="AE81" s="87">
        <v>0</v>
      </c>
      <c r="AF81" s="88">
        <f t="shared" si="42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10465</v>
      </c>
      <c r="AN81" s="87">
        <v>4964</v>
      </c>
      <c r="AO81" s="87">
        <f t="shared" si="43"/>
        <v>4964</v>
      </c>
      <c r="AP81" s="87">
        <f t="shared" si="24"/>
        <v>0</v>
      </c>
      <c r="AQ81" s="87">
        <f t="shared" si="24"/>
        <v>0</v>
      </c>
      <c r="AR81" s="87">
        <f t="shared" si="24"/>
        <v>0</v>
      </c>
      <c r="AS81" s="87">
        <f t="shared" si="24"/>
        <v>0</v>
      </c>
      <c r="AT81" s="87">
        <f t="shared" si="26"/>
        <v>0</v>
      </c>
      <c r="AU81" s="87">
        <f t="shared" si="27"/>
        <v>0</v>
      </c>
      <c r="AV81" s="87">
        <f t="shared" si="27"/>
        <v>4653</v>
      </c>
      <c r="AW81" s="87">
        <f t="shared" si="28"/>
        <v>8134</v>
      </c>
      <c r="AX81" s="87">
        <f t="shared" si="29"/>
        <v>0</v>
      </c>
      <c r="AY81" s="87">
        <f t="shared" si="30"/>
        <v>0</v>
      </c>
      <c r="AZ81" s="87">
        <f t="shared" si="31"/>
        <v>0</v>
      </c>
      <c r="BA81" s="87">
        <f t="shared" si="32"/>
        <v>0</v>
      </c>
      <c r="BB81" s="87">
        <f t="shared" si="33"/>
        <v>0</v>
      </c>
      <c r="BC81" s="87">
        <f t="shared" si="45"/>
        <v>0</v>
      </c>
      <c r="BD81" s="87">
        <f t="shared" si="46"/>
        <v>6121</v>
      </c>
      <c r="BE81" s="87">
        <f t="shared" si="47"/>
        <v>2013</v>
      </c>
      <c r="BF81" s="87">
        <f t="shared" si="47"/>
        <v>20597</v>
      </c>
      <c r="BG81" s="87">
        <f t="shared" si="48"/>
        <v>4964</v>
      </c>
      <c r="BH81" s="87">
        <f t="shared" si="44"/>
        <v>13098</v>
      </c>
    </row>
    <row r="82" spans="1:60" ht="13.5">
      <c r="A82" s="17" t="s">
        <v>146</v>
      </c>
      <c r="B82" s="76" t="s">
        <v>309</v>
      </c>
      <c r="C82" s="77" t="s">
        <v>310</v>
      </c>
      <c r="D82" s="87">
        <f t="shared" si="34"/>
        <v>0</v>
      </c>
      <c r="E82" s="87">
        <f t="shared" si="35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f t="shared" si="36"/>
        <v>27937</v>
      </c>
      <c r="L82" s="87">
        <v>0</v>
      </c>
      <c r="M82" s="88">
        <f t="shared" si="37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26124</v>
      </c>
      <c r="S82" s="87">
        <v>1813</v>
      </c>
      <c r="T82" s="87">
        <v>96185</v>
      </c>
      <c r="U82" s="87">
        <v>0</v>
      </c>
      <c r="V82" s="87">
        <f t="shared" si="38"/>
        <v>27937</v>
      </c>
      <c r="W82" s="87">
        <f t="shared" si="39"/>
        <v>0</v>
      </c>
      <c r="X82" s="87">
        <f t="shared" si="40"/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f t="shared" si="41"/>
        <v>206</v>
      </c>
      <c r="AE82" s="87">
        <v>0</v>
      </c>
      <c r="AF82" s="88">
        <f t="shared" si="42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206</v>
      </c>
      <c r="AM82" s="87">
        <v>2930</v>
      </c>
      <c r="AN82" s="87">
        <v>0</v>
      </c>
      <c r="AO82" s="87">
        <f t="shared" si="43"/>
        <v>206</v>
      </c>
      <c r="AP82" s="87">
        <f t="shared" si="24"/>
        <v>0</v>
      </c>
      <c r="AQ82" s="87">
        <f t="shared" si="24"/>
        <v>0</v>
      </c>
      <c r="AR82" s="87">
        <f t="shared" si="24"/>
        <v>0</v>
      </c>
      <c r="AS82" s="87">
        <f t="shared" si="24"/>
        <v>0</v>
      </c>
      <c r="AT82" s="87">
        <f t="shared" si="26"/>
        <v>0</v>
      </c>
      <c r="AU82" s="87">
        <f t="shared" si="27"/>
        <v>0</v>
      </c>
      <c r="AV82" s="87">
        <f t="shared" si="27"/>
        <v>0</v>
      </c>
      <c r="AW82" s="87">
        <f t="shared" si="28"/>
        <v>28143</v>
      </c>
      <c r="AX82" s="87">
        <f t="shared" si="29"/>
        <v>0</v>
      </c>
      <c r="AY82" s="87">
        <f t="shared" si="30"/>
        <v>0</v>
      </c>
      <c r="AZ82" s="87">
        <f t="shared" si="31"/>
        <v>0</v>
      </c>
      <c r="BA82" s="87">
        <f t="shared" si="32"/>
        <v>0</v>
      </c>
      <c r="BB82" s="87">
        <f t="shared" si="33"/>
        <v>0</v>
      </c>
      <c r="BC82" s="87">
        <f t="shared" si="45"/>
        <v>0</v>
      </c>
      <c r="BD82" s="87">
        <f t="shared" si="46"/>
        <v>26124</v>
      </c>
      <c r="BE82" s="87">
        <f t="shared" si="47"/>
        <v>2019</v>
      </c>
      <c r="BF82" s="87">
        <f t="shared" si="47"/>
        <v>99115</v>
      </c>
      <c r="BG82" s="87">
        <f t="shared" si="48"/>
        <v>0</v>
      </c>
      <c r="BH82" s="87">
        <f t="shared" si="44"/>
        <v>28143</v>
      </c>
    </row>
    <row r="83" spans="1:60" ht="13.5">
      <c r="A83" s="17" t="s">
        <v>146</v>
      </c>
      <c r="B83" s="76" t="s">
        <v>311</v>
      </c>
      <c r="C83" s="77" t="s">
        <v>312</v>
      </c>
      <c r="D83" s="87">
        <f t="shared" si="34"/>
        <v>0</v>
      </c>
      <c r="E83" s="87">
        <f t="shared" si="35"/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f t="shared" si="36"/>
        <v>10612</v>
      </c>
      <c r="L83" s="87">
        <v>4806</v>
      </c>
      <c r="M83" s="88">
        <f t="shared" si="37"/>
        <v>1982</v>
      </c>
      <c r="N83" s="87">
        <v>1982</v>
      </c>
      <c r="O83" s="87">
        <v>0</v>
      </c>
      <c r="P83" s="87">
        <v>0</v>
      </c>
      <c r="Q83" s="87">
        <v>0</v>
      </c>
      <c r="R83" s="87">
        <v>3564</v>
      </c>
      <c r="S83" s="87">
        <v>260</v>
      </c>
      <c r="T83" s="87">
        <v>73310</v>
      </c>
      <c r="U83" s="87">
        <v>0</v>
      </c>
      <c r="V83" s="87">
        <f t="shared" si="38"/>
        <v>10612</v>
      </c>
      <c r="W83" s="87">
        <f t="shared" si="39"/>
        <v>0</v>
      </c>
      <c r="X83" s="87">
        <f t="shared" si="40"/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f t="shared" si="41"/>
        <v>3</v>
      </c>
      <c r="AE83" s="87">
        <v>0</v>
      </c>
      <c r="AF83" s="88">
        <f t="shared" si="42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3</v>
      </c>
      <c r="AM83" s="87">
        <v>6441</v>
      </c>
      <c r="AN83" s="87">
        <v>0</v>
      </c>
      <c r="AO83" s="87">
        <f t="shared" si="43"/>
        <v>3</v>
      </c>
      <c r="AP83" s="87">
        <f t="shared" si="24"/>
        <v>0</v>
      </c>
      <c r="AQ83" s="87">
        <f t="shared" si="24"/>
        <v>0</v>
      </c>
      <c r="AR83" s="87">
        <f t="shared" si="24"/>
        <v>0</v>
      </c>
      <c r="AS83" s="87">
        <f t="shared" si="24"/>
        <v>0</v>
      </c>
      <c r="AT83" s="87">
        <f t="shared" si="26"/>
        <v>0</v>
      </c>
      <c r="AU83" s="87">
        <f t="shared" si="27"/>
        <v>0</v>
      </c>
      <c r="AV83" s="87">
        <f t="shared" si="27"/>
        <v>0</v>
      </c>
      <c r="AW83" s="87">
        <f t="shared" si="28"/>
        <v>10615</v>
      </c>
      <c r="AX83" s="87">
        <f t="shared" si="29"/>
        <v>4806</v>
      </c>
      <c r="AY83" s="87">
        <f t="shared" si="30"/>
        <v>1982</v>
      </c>
      <c r="AZ83" s="87">
        <f t="shared" si="31"/>
        <v>1982</v>
      </c>
      <c r="BA83" s="87">
        <f t="shared" si="32"/>
        <v>0</v>
      </c>
      <c r="BB83" s="87">
        <f t="shared" si="33"/>
        <v>0</v>
      </c>
      <c r="BC83" s="87">
        <f t="shared" si="45"/>
        <v>0</v>
      </c>
      <c r="BD83" s="87">
        <f t="shared" si="46"/>
        <v>3564</v>
      </c>
      <c r="BE83" s="87">
        <f t="shared" si="47"/>
        <v>263</v>
      </c>
      <c r="BF83" s="87">
        <f t="shared" si="47"/>
        <v>79751</v>
      </c>
      <c r="BG83" s="87">
        <f t="shared" si="48"/>
        <v>0</v>
      </c>
      <c r="BH83" s="87">
        <f t="shared" si="44"/>
        <v>10615</v>
      </c>
    </row>
    <row r="84" spans="1:60" ht="13.5">
      <c r="A84" s="17" t="s">
        <v>146</v>
      </c>
      <c r="B84" s="76" t="s">
        <v>313</v>
      </c>
      <c r="C84" s="77" t="s">
        <v>314</v>
      </c>
      <c r="D84" s="87">
        <f t="shared" si="34"/>
        <v>0</v>
      </c>
      <c r="E84" s="87">
        <f t="shared" si="35"/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f t="shared" si="36"/>
        <v>7556</v>
      </c>
      <c r="L84" s="87">
        <v>6696</v>
      </c>
      <c r="M84" s="88">
        <f t="shared" si="37"/>
        <v>701</v>
      </c>
      <c r="N84" s="87">
        <v>701</v>
      </c>
      <c r="O84" s="87">
        <v>0</v>
      </c>
      <c r="P84" s="87">
        <v>0</v>
      </c>
      <c r="Q84" s="87">
        <v>0</v>
      </c>
      <c r="R84" s="87">
        <v>0</v>
      </c>
      <c r="S84" s="87">
        <v>159</v>
      </c>
      <c r="T84" s="87">
        <v>160888</v>
      </c>
      <c r="U84" s="87">
        <v>0</v>
      </c>
      <c r="V84" s="87">
        <f t="shared" si="38"/>
        <v>7556</v>
      </c>
      <c r="W84" s="87">
        <f t="shared" si="39"/>
        <v>0</v>
      </c>
      <c r="X84" s="87">
        <f t="shared" si="40"/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f t="shared" si="41"/>
        <v>0</v>
      </c>
      <c r="AE84" s="87">
        <v>0</v>
      </c>
      <c r="AF84" s="88">
        <f t="shared" si="42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11181</v>
      </c>
      <c r="AN84" s="87">
        <v>0</v>
      </c>
      <c r="AO84" s="87">
        <f t="shared" si="43"/>
        <v>0</v>
      </c>
      <c r="AP84" s="87">
        <f t="shared" si="24"/>
        <v>0</v>
      </c>
      <c r="AQ84" s="87">
        <f t="shared" si="24"/>
        <v>0</v>
      </c>
      <c r="AR84" s="87">
        <f t="shared" si="24"/>
        <v>0</v>
      </c>
      <c r="AS84" s="87">
        <f t="shared" si="24"/>
        <v>0</v>
      </c>
      <c r="AT84" s="87">
        <f t="shared" si="26"/>
        <v>0</v>
      </c>
      <c r="AU84" s="87">
        <f t="shared" si="27"/>
        <v>0</v>
      </c>
      <c r="AV84" s="87">
        <f t="shared" si="27"/>
        <v>0</v>
      </c>
      <c r="AW84" s="87">
        <f t="shared" si="28"/>
        <v>7556</v>
      </c>
      <c r="AX84" s="87">
        <f t="shared" si="29"/>
        <v>6696</v>
      </c>
      <c r="AY84" s="87">
        <f t="shared" si="30"/>
        <v>701</v>
      </c>
      <c r="AZ84" s="87">
        <f t="shared" si="31"/>
        <v>701</v>
      </c>
      <c r="BA84" s="87">
        <f t="shared" si="32"/>
        <v>0</v>
      </c>
      <c r="BB84" s="87">
        <f t="shared" si="33"/>
        <v>0</v>
      </c>
      <c r="BC84" s="87">
        <f t="shared" si="45"/>
        <v>0</v>
      </c>
      <c r="BD84" s="87">
        <f t="shared" si="46"/>
        <v>0</v>
      </c>
      <c r="BE84" s="87">
        <f t="shared" si="47"/>
        <v>159</v>
      </c>
      <c r="BF84" s="87">
        <f t="shared" si="47"/>
        <v>172069</v>
      </c>
      <c r="BG84" s="87">
        <f t="shared" si="48"/>
        <v>0</v>
      </c>
      <c r="BH84" s="87">
        <f t="shared" si="44"/>
        <v>7556</v>
      </c>
    </row>
    <row r="85" spans="1:60" ht="13.5">
      <c r="A85" s="17" t="s">
        <v>146</v>
      </c>
      <c r="B85" s="76" t="s">
        <v>315</v>
      </c>
      <c r="C85" s="77" t="s">
        <v>316</v>
      </c>
      <c r="D85" s="87">
        <f t="shared" si="34"/>
        <v>0</v>
      </c>
      <c r="E85" s="87">
        <f t="shared" si="35"/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f t="shared" si="36"/>
        <v>4357</v>
      </c>
      <c r="L85" s="87">
        <v>1499</v>
      </c>
      <c r="M85" s="88">
        <f t="shared" si="37"/>
        <v>0</v>
      </c>
      <c r="N85" s="87">
        <v>0</v>
      </c>
      <c r="O85" s="87">
        <v>0</v>
      </c>
      <c r="P85" s="87">
        <v>0</v>
      </c>
      <c r="Q85" s="87">
        <v>0</v>
      </c>
      <c r="R85" s="87">
        <v>1438</v>
      </c>
      <c r="S85" s="87">
        <v>1420</v>
      </c>
      <c r="T85" s="87">
        <v>13733</v>
      </c>
      <c r="U85" s="87">
        <v>0</v>
      </c>
      <c r="V85" s="87">
        <f t="shared" si="38"/>
        <v>4357</v>
      </c>
      <c r="W85" s="87">
        <f t="shared" si="39"/>
        <v>0</v>
      </c>
      <c r="X85" s="87">
        <f t="shared" si="40"/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f t="shared" si="41"/>
        <v>13</v>
      </c>
      <c r="AE85" s="87">
        <v>0</v>
      </c>
      <c r="AF85" s="88">
        <f t="shared" si="42"/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13</v>
      </c>
      <c r="AM85" s="87">
        <v>2399</v>
      </c>
      <c r="AN85" s="87">
        <v>0</v>
      </c>
      <c r="AO85" s="87">
        <f t="shared" si="43"/>
        <v>13</v>
      </c>
      <c r="AP85" s="87">
        <f t="shared" si="24"/>
        <v>0</v>
      </c>
      <c r="AQ85" s="87">
        <f t="shared" si="24"/>
        <v>0</v>
      </c>
      <c r="AR85" s="87">
        <f t="shared" si="24"/>
        <v>0</v>
      </c>
      <c r="AS85" s="87">
        <f t="shared" si="24"/>
        <v>0</v>
      </c>
      <c r="AT85" s="87">
        <f t="shared" si="26"/>
        <v>0</v>
      </c>
      <c r="AU85" s="87">
        <f t="shared" si="27"/>
        <v>0</v>
      </c>
      <c r="AV85" s="87">
        <f t="shared" si="27"/>
        <v>0</v>
      </c>
      <c r="AW85" s="87">
        <f t="shared" si="28"/>
        <v>4370</v>
      </c>
      <c r="AX85" s="87">
        <f t="shared" si="29"/>
        <v>1499</v>
      </c>
      <c r="AY85" s="87">
        <f t="shared" si="30"/>
        <v>0</v>
      </c>
      <c r="AZ85" s="87">
        <f t="shared" si="31"/>
        <v>0</v>
      </c>
      <c r="BA85" s="87">
        <f t="shared" si="32"/>
        <v>0</v>
      </c>
      <c r="BB85" s="87">
        <f t="shared" si="33"/>
        <v>0</v>
      </c>
      <c r="BC85" s="87">
        <f t="shared" si="45"/>
        <v>0</v>
      </c>
      <c r="BD85" s="87">
        <f t="shared" si="46"/>
        <v>1438</v>
      </c>
      <c r="BE85" s="87">
        <f t="shared" si="47"/>
        <v>1433</v>
      </c>
      <c r="BF85" s="87">
        <f t="shared" si="47"/>
        <v>16132</v>
      </c>
      <c r="BG85" s="87">
        <f t="shared" si="48"/>
        <v>0</v>
      </c>
      <c r="BH85" s="87">
        <f t="shared" si="44"/>
        <v>4370</v>
      </c>
    </row>
    <row r="86" spans="1:60" ht="13.5">
      <c r="A86" s="17" t="s">
        <v>146</v>
      </c>
      <c r="B86" s="76" t="s">
        <v>317</v>
      </c>
      <c r="C86" s="77" t="s">
        <v>318</v>
      </c>
      <c r="D86" s="87">
        <f t="shared" si="34"/>
        <v>504</v>
      </c>
      <c r="E86" s="87">
        <f t="shared" si="35"/>
        <v>504</v>
      </c>
      <c r="F86" s="87">
        <v>0</v>
      </c>
      <c r="G86" s="87">
        <v>504</v>
      </c>
      <c r="H86" s="87">
        <v>0</v>
      </c>
      <c r="I86" s="87">
        <v>0</v>
      </c>
      <c r="J86" s="87">
        <v>0</v>
      </c>
      <c r="K86" s="87">
        <f t="shared" si="36"/>
        <v>9356</v>
      </c>
      <c r="L86" s="87">
        <v>7667</v>
      </c>
      <c r="M86" s="88">
        <f t="shared" si="37"/>
        <v>1252</v>
      </c>
      <c r="N86" s="87">
        <v>1252</v>
      </c>
      <c r="O86" s="87">
        <v>0</v>
      </c>
      <c r="P86" s="87">
        <v>0</v>
      </c>
      <c r="Q86" s="87">
        <v>0</v>
      </c>
      <c r="R86" s="87">
        <v>437</v>
      </c>
      <c r="S86" s="87">
        <v>0</v>
      </c>
      <c r="T86" s="87">
        <v>40697</v>
      </c>
      <c r="U86" s="87">
        <v>5196</v>
      </c>
      <c r="V86" s="87">
        <f t="shared" si="38"/>
        <v>15056</v>
      </c>
      <c r="W86" s="87">
        <f t="shared" si="39"/>
        <v>0</v>
      </c>
      <c r="X86" s="87">
        <f t="shared" si="40"/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f t="shared" si="41"/>
        <v>0</v>
      </c>
      <c r="AE86" s="87">
        <v>0</v>
      </c>
      <c r="AF86" s="88">
        <f t="shared" si="42"/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3334</v>
      </c>
      <c r="AN86" s="87">
        <v>471</v>
      </c>
      <c r="AO86" s="87">
        <f t="shared" si="43"/>
        <v>471</v>
      </c>
      <c r="AP86" s="87">
        <f t="shared" si="24"/>
        <v>504</v>
      </c>
      <c r="AQ86" s="87">
        <f t="shared" si="24"/>
        <v>504</v>
      </c>
      <c r="AR86" s="87">
        <f t="shared" si="24"/>
        <v>0</v>
      </c>
      <c r="AS86" s="87">
        <f t="shared" si="24"/>
        <v>504</v>
      </c>
      <c r="AT86" s="87">
        <f t="shared" si="26"/>
        <v>0</v>
      </c>
      <c r="AU86" s="87">
        <f t="shared" si="27"/>
        <v>0</v>
      </c>
      <c r="AV86" s="87">
        <f t="shared" si="27"/>
        <v>0</v>
      </c>
      <c r="AW86" s="87">
        <f t="shared" si="28"/>
        <v>9356</v>
      </c>
      <c r="AX86" s="87">
        <f t="shared" si="29"/>
        <v>7667</v>
      </c>
      <c r="AY86" s="87">
        <f t="shared" si="30"/>
        <v>1252</v>
      </c>
      <c r="AZ86" s="87">
        <f t="shared" si="31"/>
        <v>1252</v>
      </c>
      <c r="BA86" s="87">
        <f t="shared" si="32"/>
        <v>0</v>
      </c>
      <c r="BB86" s="87">
        <f t="shared" si="33"/>
        <v>0</v>
      </c>
      <c r="BC86" s="87">
        <f t="shared" si="45"/>
        <v>0</v>
      </c>
      <c r="BD86" s="87">
        <f t="shared" si="46"/>
        <v>437</v>
      </c>
      <c r="BE86" s="87">
        <f t="shared" si="47"/>
        <v>0</v>
      </c>
      <c r="BF86" s="87">
        <f t="shared" si="47"/>
        <v>44031</v>
      </c>
      <c r="BG86" s="87">
        <f t="shared" si="48"/>
        <v>5667</v>
      </c>
      <c r="BH86" s="87">
        <f t="shared" si="44"/>
        <v>15527</v>
      </c>
    </row>
    <row r="87" spans="1:60" ht="13.5">
      <c r="A87" s="17" t="s">
        <v>146</v>
      </c>
      <c r="B87" s="76" t="s">
        <v>319</v>
      </c>
      <c r="C87" s="77" t="s">
        <v>320</v>
      </c>
      <c r="D87" s="87">
        <f t="shared" si="34"/>
        <v>0</v>
      </c>
      <c r="E87" s="87">
        <f t="shared" si="35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7123</v>
      </c>
      <c r="K87" s="87">
        <f t="shared" si="36"/>
        <v>17769</v>
      </c>
      <c r="L87" s="87">
        <v>0</v>
      </c>
      <c r="M87" s="88">
        <f t="shared" si="37"/>
        <v>2159</v>
      </c>
      <c r="N87" s="87">
        <v>2159</v>
      </c>
      <c r="O87" s="87">
        <v>0</v>
      </c>
      <c r="P87" s="87">
        <v>0</v>
      </c>
      <c r="Q87" s="87">
        <v>0</v>
      </c>
      <c r="R87" s="87">
        <v>15610</v>
      </c>
      <c r="S87" s="87">
        <v>0</v>
      </c>
      <c r="T87" s="87">
        <v>49833</v>
      </c>
      <c r="U87" s="87">
        <v>0</v>
      </c>
      <c r="V87" s="87">
        <f t="shared" si="38"/>
        <v>17769</v>
      </c>
      <c r="W87" s="87">
        <f t="shared" si="39"/>
        <v>0</v>
      </c>
      <c r="X87" s="87">
        <f t="shared" si="40"/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f t="shared" si="41"/>
        <v>0</v>
      </c>
      <c r="AE87" s="87">
        <v>0</v>
      </c>
      <c r="AF87" s="88">
        <f t="shared" si="42"/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53226</v>
      </c>
      <c r="AN87" s="87">
        <v>0</v>
      </c>
      <c r="AO87" s="87">
        <f t="shared" si="43"/>
        <v>0</v>
      </c>
      <c r="AP87" s="87">
        <f t="shared" si="24"/>
        <v>0</v>
      </c>
      <c r="AQ87" s="87">
        <f t="shared" si="24"/>
        <v>0</v>
      </c>
      <c r="AR87" s="87">
        <f t="shared" si="24"/>
        <v>0</v>
      </c>
      <c r="AS87" s="87">
        <f t="shared" si="24"/>
        <v>0</v>
      </c>
      <c r="AT87" s="87">
        <f t="shared" si="26"/>
        <v>0</v>
      </c>
      <c r="AU87" s="87">
        <f t="shared" si="27"/>
        <v>0</v>
      </c>
      <c r="AV87" s="87">
        <f t="shared" si="27"/>
        <v>7123</v>
      </c>
      <c r="AW87" s="87">
        <f t="shared" si="28"/>
        <v>17769</v>
      </c>
      <c r="AX87" s="87">
        <f t="shared" si="29"/>
        <v>0</v>
      </c>
      <c r="AY87" s="87">
        <f t="shared" si="30"/>
        <v>2159</v>
      </c>
      <c r="AZ87" s="87">
        <f t="shared" si="31"/>
        <v>2159</v>
      </c>
      <c r="BA87" s="87">
        <f t="shared" si="32"/>
        <v>0</v>
      </c>
      <c r="BB87" s="87">
        <f t="shared" si="33"/>
        <v>0</v>
      </c>
      <c r="BC87" s="87">
        <f t="shared" si="45"/>
        <v>0</v>
      </c>
      <c r="BD87" s="87">
        <f t="shared" si="46"/>
        <v>15610</v>
      </c>
      <c r="BE87" s="87">
        <f t="shared" si="47"/>
        <v>0</v>
      </c>
      <c r="BF87" s="87">
        <f t="shared" si="47"/>
        <v>103059</v>
      </c>
      <c r="BG87" s="87">
        <f t="shared" si="48"/>
        <v>0</v>
      </c>
      <c r="BH87" s="87">
        <f t="shared" si="44"/>
        <v>17769</v>
      </c>
    </row>
    <row r="88" spans="1:60" ht="13.5">
      <c r="A88" s="17" t="s">
        <v>146</v>
      </c>
      <c r="B88" s="76" t="s">
        <v>321</v>
      </c>
      <c r="C88" s="77" t="s">
        <v>145</v>
      </c>
      <c r="D88" s="87">
        <f t="shared" si="34"/>
        <v>0</v>
      </c>
      <c r="E88" s="87">
        <f t="shared" si="35"/>
        <v>0</v>
      </c>
      <c r="F88" s="87">
        <v>0</v>
      </c>
      <c r="G88" s="87">
        <v>0</v>
      </c>
      <c r="H88" s="87">
        <v>0</v>
      </c>
      <c r="I88" s="87">
        <v>0</v>
      </c>
      <c r="J88" s="87">
        <v>2384</v>
      </c>
      <c r="K88" s="87">
        <f t="shared" si="36"/>
        <v>10696</v>
      </c>
      <c r="L88" s="87">
        <v>0</v>
      </c>
      <c r="M88" s="88">
        <f t="shared" si="37"/>
        <v>901</v>
      </c>
      <c r="N88" s="87">
        <v>901</v>
      </c>
      <c r="O88" s="87">
        <v>0</v>
      </c>
      <c r="P88" s="87">
        <v>0</v>
      </c>
      <c r="Q88" s="87">
        <v>0</v>
      </c>
      <c r="R88" s="87">
        <v>9795</v>
      </c>
      <c r="S88" s="87">
        <v>0</v>
      </c>
      <c r="T88" s="87">
        <v>16888</v>
      </c>
      <c r="U88" s="87">
        <v>10</v>
      </c>
      <c r="V88" s="87">
        <f t="shared" si="38"/>
        <v>10706</v>
      </c>
      <c r="W88" s="87">
        <f t="shared" si="39"/>
        <v>0</v>
      </c>
      <c r="X88" s="87">
        <f t="shared" si="40"/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f t="shared" si="41"/>
        <v>0</v>
      </c>
      <c r="AE88" s="87">
        <v>0</v>
      </c>
      <c r="AF88" s="88">
        <f t="shared" si="42"/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>
        <v>23319</v>
      </c>
      <c r="AN88" s="87">
        <v>10</v>
      </c>
      <c r="AO88" s="87">
        <f t="shared" si="43"/>
        <v>10</v>
      </c>
      <c r="AP88" s="87">
        <f t="shared" si="24"/>
        <v>0</v>
      </c>
      <c r="AQ88" s="87">
        <f t="shared" si="24"/>
        <v>0</v>
      </c>
      <c r="AR88" s="87">
        <f t="shared" si="24"/>
        <v>0</v>
      </c>
      <c r="AS88" s="87">
        <f t="shared" si="24"/>
        <v>0</v>
      </c>
      <c r="AT88" s="87">
        <f t="shared" si="26"/>
        <v>0</v>
      </c>
      <c r="AU88" s="87">
        <f t="shared" si="27"/>
        <v>0</v>
      </c>
      <c r="AV88" s="87">
        <f t="shared" si="27"/>
        <v>2384</v>
      </c>
      <c r="AW88" s="87">
        <f t="shared" si="28"/>
        <v>10696</v>
      </c>
      <c r="AX88" s="87">
        <f t="shared" si="29"/>
        <v>0</v>
      </c>
      <c r="AY88" s="87">
        <f t="shared" si="30"/>
        <v>901</v>
      </c>
      <c r="AZ88" s="87">
        <f t="shared" si="31"/>
        <v>901</v>
      </c>
      <c r="BA88" s="87">
        <f t="shared" si="32"/>
        <v>0</v>
      </c>
      <c r="BB88" s="87">
        <f t="shared" si="33"/>
        <v>0</v>
      </c>
      <c r="BC88" s="87">
        <f t="shared" si="45"/>
        <v>0</v>
      </c>
      <c r="BD88" s="87">
        <f t="shared" si="46"/>
        <v>9795</v>
      </c>
      <c r="BE88" s="87">
        <f t="shared" si="47"/>
        <v>0</v>
      </c>
      <c r="BF88" s="87">
        <f t="shared" si="47"/>
        <v>40207</v>
      </c>
      <c r="BG88" s="87">
        <f t="shared" si="48"/>
        <v>20</v>
      </c>
      <c r="BH88" s="87">
        <f t="shared" si="44"/>
        <v>10716</v>
      </c>
    </row>
    <row r="89" spans="1:60" ht="13.5">
      <c r="A89" s="17" t="s">
        <v>146</v>
      </c>
      <c r="B89" s="76" t="s">
        <v>322</v>
      </c>
      <c r="C89" s="77" t="s">
        <v>323</v>
      </c>
      <c r="D89" s="87">
        <f t="shared" si="34"/>
        <v>0</v>
      </c>
      <c r="E89" s="87">
        <f t="shared" si="35"/>
        <v>0</v>
      </c>
      <c r="F89" s="87">
        <v>0</v>
      </c>
      <c r="G89" s="87">
        <v>0</v>
      </c>
      <c r="H89" s="87">
        <v>0</v>
      </c>
      <c r="I89" s="87">
        <v>0</v>
      </c>
      <c r="J89" s="87">
        <v>15302</v>
      </c>
      <c r="K89" s="87">
        <f t="shared" si="36"/>
        <v>29206</v>
      </c>
      <c r="L89" s="87">
        <v>0</v>
      </c>
      <c r="M89" s="88">
        <f t="shared" si="37"/>
        <v>0</v>
      </c>
      <c r="N89" s="87">
        <v>0</v>
      </c>
      <c r="O89" s="87">
        <v>0</v>
      </c>
      <c r="P89" s="87">
        <v>0</v>
      </c>
      <c r="Q89" s="87">
        <v>0</v>
      </c>
      <c r="R89" s="87">
        <v>29206</v>
      </c>
      <c r="S89" s="87">
        <v>0</v>
      </c>
      <c r="T89" s="87">
        <v>103511</v>
      </c>
      <c r="U89" s="87">
        <v>0</v>
      </c>
      <c r="V89" s="87">
        <f t="shared" si="38"/>
        <v>29206</v>
      </c>
      <c r="W89" s="87">
        <f t="shared" si="39"/>
        <v>0</v>
      </c>
      <c r="X89" s="87">
        <f t="shared" si="40"/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f t="shared" si="41"/>
        <v>0</v>
      </c>
      <c r="AE89" s="87">
        <v>0</v>
      </c>
      <c r="AF89" s="88">
        <f t="shared" si="42"/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53382</v>
      </c>
      <c r="AN89" s="87">
        <v>0</v>
      </c>
      <c r="AO89" s="87">
        <f t="shared" si="43"/>
        <v>0</v>
      </c>
      <c r="AP89" s="87">
        <f t="shared" si="24"/>
        <v>0</v>
      </c>
      <c r="AQ89" s="87">
        <f t="shared" si="24"/>
        <v>0</v>
      </c>
      <c r="AR89" s="87">
        <f t="shared" si="24"/>
        <v>0</v>
      </c>
      <c r="AS89" s="87">
        <f t="shared" si="24"/>
        <v>0</v>
      </c>
      <c r="AT89" s="87">
        <f t="shared" si="26"/>
        <v>0</v>
      </c>
      <c r="AU89" s="87">
        <f t="shared" si="27"/>
        <v>0</v>
      </c>
      <c r="AV89" s="87">
        <f t="shared" si="27"/>
        <v>15302</v>
      </c>
      <c r="AW89" s="87">
        <f t="shared" si="28"/>
        <v>29206</v>
      </c>
      <c r="AX89" s="87">
        <f t="shared" si="29"/>
        <v>0</v>
      </c>
      <c r="AY89" s="87">
        <f t="shared" si="30"/>
        <v>0</v>
      </c>
      <c r="AZ89" s="87">
        <f t="shared" si="31"/>
        <v>0</v>
      </c>
      <c r="BA89" s="87">
        <f t="shared" si="32"/>
        <v>0</v>
      </c>
      <c r="BB89" s="87">
        <f t="shared" si="33"/>
        <v>0</v>
      </c>
      <c r="BC89" s="87">
        <f t="shared" si="45"/>
        <v>0</v>
      </c>
      <c r="BD89" s="87">
        <f t="shared" si="46"/>
        <v>29206</v>
      </c>
      <c r="BE89" s="87">
        <f t="shared" si="47"/>
        <v>0</v>
      </c>
      <c r="BF89" s="87">
        <f t="shared" si="47"/>
        <v>156893</v>
      </c>
      <c r="BG89" s="87">
        <f t="shared" si="48"/>
        <v>0</v>
      </c>
      <c r="BH89" s="87">
        <f t="shared" si="44"/>
        <v>29206</v>
      </c>
    </row>
    <row r="90" spans="1:60" ht="13.5">
      <c r="A90" s="17" t="s">
        <v>146</v>
      </c>
      <c r="B90" s="76" t="s">
        <v>324</v>
      </c>
      <c r="C90" s="77" t="s">
        <v>131</v>
      </c>
      <c r="D90" s="87">
        <f t="shared" si="34"/>
        <v>95</v>
      </c>
      <c r="E90" s="87">
        <f t="shared" si="35"/>
        <v>95</v>
      </c>
      <c r="F90" s="87">
        <v>0</v>
      </c>
      <c r="G90" s="87">
        <v>95</v>
      </c>
      <c r="H90" s="87">
        <v>0</v>
      </c>
      <c r="I90" s="87">
        <v>0</v>
      </c>
      <c r="J90" s="87">
        <v>4226</v>
      </c>
      <c r="K90" s="87">
        <f t="shared" si="36"/>
        <v>20754</v>
      </c>
      <c r="L90" s="87">
        <v>0</v>
      </c>
      <c r="M90" s="88">
        <f t="shared" si="37"/>
        <v>1249</v>
      </c>
      <c r="N90" s="87">
        <v>1249</v>
      </c>
      <c r="O90" s="87">
        <v>0</v>
      </c>
      <c r="P90" s="87">
        <v>0</v>
      </c>
      <c r="Q90" s="87">
        <v>0</v>
      </c>
      <c r="R90" s="87">
        <v>19505</v>
      </c>
      <c r="S90" s="87">
        <v>0</v>
      </c>
      <c r="T90" s="87">
        <v>30117</v>
      </c>
      <c r="U90" s="87">
        <v>611</v>
      </c>
      <c r="V90" s="87">
        <f t="shared" si="38"/>
        <v>21460</v>
      </c>
      <c r="W90" s="87">
        <f t="shared" si="39"/>
        <v>0</v>
      </c>
      <c r="X90" s="87">
        <f t="shared" si="40"/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0</v>
      </c>
      <c r="AD90" s="87">
        <f t="shared" si="41"/>
        <v>0</v>
      </c>
      <c r="AE90" s="87">
        <v>0</v>
      </c>
      <c r="AF90" s="88">
        <f t="shared" si="42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40926</v>
      </c>
      <c r="AN90" s="87">
        <v>0</v>
      </c>
      <c r="AO90" s="87">
        <f t="shared" si="43"/>
        <v>0</v>
      </c>
      <c r="AP90" s="87">
        <f t="shared" si="24"/>
        <v>95</v>
      </c>
      <c r="AQ90" s="87">
        <f t="shared" si="24"/>
        <v>95</v>
      </c>
      <c r="AR90" s="87">
        <f t="shared" si="24"/>
        <v>0</v>
      </c>
      <c r="AS90" s="87">
        <f t="shared" si="24"/>
        <v>95</v>
      </c>
      <c r="AT90" s="87">
        <f t="shared" si="26"/>
        <v>0</v>
      </c>
      <c r="AU90" s="87">
        <f t="shared" si="27"/>
        <v>0</v>
      </c>
      <c r="AV90" s="87">
        <f t="shared" si="27"/>
        <v>4226</v>
      </c>
      <c r="AW90" s="87">
        <f t="shared" si="28"/>
        <v>20754</v>
      </c>
      <c r="AX90" s="87">
        <f t="shared" si="29"/>
        <v>0</v>
      </c>
      <c r="AY90" s="87">
        <f t="shared" si="30"/>
        <v>1249</v>
      </c>
      <c r="AZ90" s="87">
        <f t="shared" si="31"/>
        <v>1249</v>
      </c>
      <c r="BA90" s="87">
        <f t="shared" si="32"/>
        <v>0</v>
      </c>
      <c r="BB90" s="87">
        <f t="shared" si="33"/>
        <v>0</v>
      </c>
      <c r="BC90" s="87">
        <f t="shared" si="45"/>
        <v>0</v>
      </c>
      <c r="BD90" s="87">
        <f t="shared" si="46"/>
        <v>19505</v>
      </c>
      <c r="BE90" s="87">
        <f t="shared" si="47"/>
        <v>0</v>
      </c>
      <c r="BF90" s="87">
        <f t="shared" si="47"/>
        <v>71043</v>
      </c>
      <c r="BG90" s="87">
        <f t="shared" si="48"/>
        <v>611</v>
      </c>
      <c r="BH90" s="87">
        <f t="shared" si="44"/>
        <v>21460</v>
      </c>
    </row>
    <row r="91" spans="1:60" ht="13.5">
      <c r="A91" s="17" t="s">
        <v>146</v>
      </c>
      <c r="B91" s="76" t="s">
        <v>325</v>
      </c>
      <c r="C91" s="77" t="s">
        <v>326</v>
      </c>
      <c r="D91" s="87">
        <f t="shared" si="34"/>
        <v>0</v>
      </c>
      <c r="E91" s="87">
        <f t="shared" si="35"/>
        <v>0</v>
      </c>
      <c r="F91" s="87">
        <v>0</v>
      </c>
      <c r="G91" s="87">
        <v>0</v>
      </c>
      <c r="H91" s="87">
        <v>0</v>
      </c>
      <c r="I91" s="87">
        <v>0</v>
      </c>
      <c r="J91" s="87">
        <v>1147</v>
      </c>
      <c r="K91" s="87">
        <f t="shared" si="36"/>
        <v>4200</v>
      </c>
      <c r="L91" s="87">
        <v>0</v>
      </c>
      <c r="M91" s="88">
        <f t="shared" si="37"/>
        <v>404</v>
      </c>
      <c r="N91" s="87">
        <v>404</v>
      </c>
      <c r="O91" s="87">
        <v>0</v>
      </c>
      <c r="P91" s="87">
        <v>0</v>
      </c>
      <c r="Q91" s="87">
        <v>0</v>
      </c>
      <c r="R91" s="87">
        <v>3796</v>
      </c>
      <c r="S91" s="87">
        <v>0</v>
      </c>
      <c r="T91" s="87">
        <v>8258</v>
      </c>
      <c r="U91" s="87">
        <v>0</v>
      </c>
      <c r="V91" s="87">
        <f t="shared" si="38"/>
        <v>4200</v>
      </c>
      <c r="W91" s="87">
        <f t="shared" si="39"/>
        <v>0</v>
      </c>
      <c r="X91" s="87">
        <f t="shared" si="40"/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f t="shared" si="41"/>
        <v>0</v>
      </c>
      <c r="AE91" s="87">
        <v>0</v>
      </c>
      <c r="AF91" s="88">
        <f t="shared" si="42"/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13454</v>
      </c>
      <c r="AN91" s="87">
        <v>0</v>
      </c>
      <c r="AO91" s="87">
        <f t="shared" si="43"/>
        <v>0</v>
      </c>
      <c r="AP91" s="87">
        <f t="shared" si="24"/>
        <v>0</v>
      </c>
      <c r="AQ91" s="87">
        <f t="shared" si="24"/>
        <v>0</v>
      </c>
      <c r="AR91" s="87">
        <f t="shared" si="24"/>
        <v>0</v>
      </c>
      <c r="AS91" s="87">
        <f t="shared" si="24"/>
        <v>0</v>
      </c>
      <c r="AT91" s="87">
        <f t="shared" si="26"/>
        <v>0</v>
      </c>
      <c r="AU91" s="87">
        <f t="shared" si="27"/>
        <v>0</v>
      </c>
      <c r="AV91" s="87">
        <f t="shared" si="27"/>
        <v>1147</v>
      </c>
      <c r="AW91" s="87">
        <f t="shared" si="28"/>
        <v>4200</v>
      </c>
      <c r="AX91" s="87">
        <f t="shared" si="29"/>
        <v>0</v>
      </c>
      <c r="AY91" s="87">
        <f t="shared" si="30"/>
        <v>404</v>
      </c>
      <c r="AZ91" s="87">
        <f t="shared" si="31"/>
        <v>404</v>
      </c>
      <c r="BA91" s="87">
        <f t="shared" si="32"/>
        <v>0</v>
      </c>
      <c r="BB91" s="87">
        <f t="shared" si="33"/>
        <v>0</v>
      </c>
      <c r="BC91" s="87">
        <f t="shared" si="45"/>
        <v>0</v>
      </c>
      <c r="BD91" s="87">
        <f t="shared" si="46"/>
        <v>3796</v>
      </c>
      <c r="BE91" s="87">
        <f t="shared" si="47"/>
        <v>0</v>
      </c>
      <c r="BF91" s="87">
        <f t="shared" si="47"/>
        <v>21712</v>
      </c>
      <c r="BG91" s="87">
        <f t="shared" si="48"/>
        <v>0</v>
      </c>
      <c r="BH91" s="87">
        <f t="shared" si="44"/>
        <v>4200</v>
      </c>
    </row>
    <row r="92" spans="1:60" ht="13.5">
      <c r="A92" s="17" t="s">
        <v>146</v>
      </c>
      <c r="B92" s="76" t="s">
        <v>327</v>
      </c>
      <c r="C92" s="77" t="s">
        <v>328</v>
      </c>
      <c r="D92" s="87">
        <f t="shared" si="34"/>
        <v>0</v>
      </c>
      <c r="E92" s="87">
        <f t="shared" si="35"/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f t="shared" si="36"/>
        <v>36987</v>
      </c>
      <c r="L92" s="87">
        <v>7885</v>
      </c>
      <c r="M92" s="88">
        <f t="shared" si="37"/>
        <v>8558</v>
      </c>
      <c r="N92" s="87">
        <v>8558</v>
      </c>
      <c r="O92" s="87">
        <v>0</v>
      </c>
      <c r="P92" s="87">
        <v>0</v>
      </c>
      <c r="Q92" s="87">
        <v>0</v>
      </c>
      <c r="R92" s="87">
        <v>20544</v>
      </c>
      <c r="S92" s="87">
        <v>0</v>
      </c>
      <c r="T92" s="87">
        <v>0</v>
      </c>
      <c r="U92" s="87">
        <v>0</v>
      </c>
      <c r="V92" s="87">
        <f t="shared" si="38"/>
        <v>36987</v>
      </c>
      <c r="W92" s="87">
        <f t="shared" si="39"/>
        <v>0</v>
      </c>
      <c r="X92" s="87">
        <f t="shared" si="40"/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87">
        <f t="shared" si="41"/>
        <v>0</v>
      </c>
      <c r="AE92" s="87">
        <v>0</v>
      </c>
      <c r="AF92" s="88">
        <f t="shared" si="42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>
        <v>20502</v>
      </c>
      <c r="AN92" s="87">
        <v>0</v>
      </c>
      <c r="AO92" s="87">
        <f t="shared" si="43"/>
        <v>0</v>
      </c>
      <c r="AP92" s="87">
        <f t="shared" si="24"/>
        <v>0</v>
      </c>
      <c r="AQ92" s="87">
        <f t="shared" si="24"/>
        <v>0</v>
      </c>
      <c r="AR92" s="87">
        <f t="shared" si="24"/>
        <v>0</v>
      </c>
      <c r="AS92" s="87">
        <f t="shared" si="24"/>
        <v>0</v>
      </c>
      <c r="AT92" s="87">
        <f t="shared" si="26"/>
        <v>0</v>
      </c>
      <c r="AU92" s="87">
        <f t="shared" si="27"/>
        <v>0</v>
      </c>
      <c r="AV92" s="87">
        <f t="shared" si="27"/>
        <v>0</v>
      </c>
      <c r="AW92" s="87">
        <f t="shared" si="28"/>
        <v>36987</v>
      </c>
      <c r="AX92" s="87">
        <f t="shared" si="29"/>
        <v>7885</v>
      </c>
      <c r="AY92" s="87">
        <f t="shared" si="30"/>
        <v>8558</v>
      </c>
      <c r="AZ92" s="87">
        <f t="shared" si="31"/>
        <v>8558</v>
      </c>
      <c r="BA92" s="87">
        <f t="shared" si="32"/>
        <v>0</v>
      </c>
      <c r="BB92" s="87">
        <f t="shared" si="33"/>
        <v>0</v>
      </c>
      <c r="BC92" s="87">
        <f t="shared" si="45"/>
        <v>0</v>
      </c>
      <c r="BD92" s="87">
        <f t="shared" si="46"/>
        <v>20544</v>
      </c>
      <c r="BE92" s="87">
        <f t="shared" si="47"/>
        <v>0</v>
      </c>
      <c r="BF92" s="87">
        <f t="shared" si="47"/>
        <v>20502</v>
      </c>
      <c r="BG92" s="87">
        <f t="shared" si="48"/>
        <v>0</v>
      </c>
      <c r="BH92" s="87">
        <f t="shared" si="44"/>
        <v>36987</v>
      </c>
    </row>
    <row r="93" spans="1:60" ht="13.5">
      <c r="A93" s="17" t="s">
        <v>146</v>
      </c>
      <c r="B93" s="76" t="s">
        <v>329</v>
      </c>
      <c r="C93" s="77" t="s">
        <v>330</v>
      </c>
      <c r="D93" s="87">
        <f t="shared" si="34"/>
        <v>8362</v>
      </c>
      <c r="E93" s="87">
        <f t="shared" si="35"/>
        <v>8362</v>
      </c>
      <c r="F93" s="87">
        <v>8055</v>
      </c>
      <c r="G93" s="87">
        <v>307</v>
      </c>
      <c r="H93" s="87">
        <v>0</v>
      </c>
      <c r="I93" s="87">
        <v>0</v>
      </c>
      <c r="J93" s="87">
        <v>0</v>
      </c>
      <c r="K93" s="87">
        <f t="shared" si="36"/>
        <v>85744</v>
      </c>
      <c r="L93" s="87">
        <v>0</v>
      </c>
      <c r="M93" s="88">
        <f t="shared" si="37"/>
        <v>4494</v>
      </c>
      <c r="N93" s="87">
        <v>694</v>
      </c>
      <c r="O93" s="87">
        <v>3800</v>
      </c>
      <c r="P93" s="87">
        <v>0</v>
      </c>
      <c r="Q93" s="87">
        <v>0</v>
      </c>
      <c r="R93" s="87">
        <v>80050</v>
      </c>
      <c r="S93" s="87">
        <v>1200</v>
      </c>
      <c r="T93" s="87">
        <v>0</v>
      </c>
      <c r="U93" s="87">
        <v>900</v>
      </c>
      <c r="V93" s="87">
        <f t="shared" si="38"/>
        <v>95006</v>
      </c>
      <c r="W93" s="87">
        <f t="shared" si="39"/>
        <v>0</v>
      </c>
      <c r="X93" s="87">
        <f t="shared" si="40"/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f t="shared" si="41"/>
        <v>0</v>
      </c>
      <c r="AE93" s="87">
        <v>0</v>
      </c>
      <c r="AF93" s="88">
        <f t="shared" si="42"/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14937</v>
      </c>
      <c r="AN93" s="87">
        <v>0</v>
      </c>
      <c r="AO93" s="87">
        <f t="shared" si="43"/>
        <v>0</v>
      </c>
      <c r="AP93" s="87">
        <f t="shared" si="24"/>
        <v>8362</v>
      </c>
      <c r="AQ93" s="87">
        <f t="shared" si="24"/>
        <v>8362</v>
      </c>
      <c r="AR93" s="87">
        <f t="shared" si="24"/>
        <v>8055</v>
      </c>
      <c r="AS93" s="87">
        <f t="shared" si="24"/>
        <v>307</v>
      </c>
      <c r="AT93" s="87">
        <f t="shared" si="26"/>
        <v>0</v>
      </c>
      <c r="AU93" s="87">
        <f t="shared" si="27"/>
        <v>0</v>
      </c>
      <c r="AV93" s="87">
        <f t="shared" si="27"/>
        <v>0</v>
      </c>
      <c r="AW93" s="87">
        <f t="shared" si="28"/>
        <v>85744</v>
      </c>
      <c r="AX93" s="87">
        <f t="shared" si="29"/>
        <v>0</v>
      </c>
      <c r="AY93" s="87">
        <f t="shared" si="30"/>
        <v>4494</v>
      </c>
      <c r="AZ93" s="87">
        <f t="shared" si="31"/>
        <v>694</v>
      </c>
      <c r="BA93" s="87">
        <f t="shared" si="32"/>
        <v>3800</v>
      </c>
      <c r="BB93" s="87">
        <f t="shared" si="33"/>
        <v>0</v>
      </c>
      <c r="BC93" s="87">
        <f t="shared" si="45"/>
        <v>0</v>
      </c>
      <c r="BD93" s="87">
        <f t="shared" si="46"/>
        <v>80050</v>
      </c>
      <c r="BE93" s="87">
        <f t="shared" si="47"/>
        <v>1200</v>
      </c>
      <c r="BF93" s="87">
        <f t="shared" si="47"/>
        <v>14937</v>
      </c>
      <c r="BG93" s="87">
        <f t="shared" si="48"/>
        <v>900</v>
      </c>
      <c r="BH93" s="87">
        <f t="shared" si="44"/>
        <v>95006</v>
      </c>
    </row>
    <row r="94" spans="1:60" ht="13.5">
      <c r="A94" s="17" t="s">
        <v>146</v>
      </c>
      <c r="B94" s="76" t="s">
        <v>331</v>
      </c>
      <c r="C94" s="77" t="s">
        <v>332</v>
      </c>
      <c r="D94" s="87">
        <f t="shared" si="34"/>
        <v>0</v>
      </c>
      <c r="E94" s="87">
        <f t="shared" si="35"/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f t="shared" si="36"/>
        <v>0</v>
      </c>
      <c r="L94" s="87">
        <v>0</v>
      </c>
      <c r="M94" s="88">
        <f t="shared" si="37"/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30689</v>
      </c>
      <c r="U94" s="87">
        <v>0</v>
      </c>
      <c r="V94" s="87">
        <f t="shared" si="38"/>
        <v>0</v>
      </c>
      <c r="W94" s="87">
        <f t="shared" si="39"/>
        <v>0</v>
      </c>
      <c r="X94" s="87">
        <f t="shared" si="40"/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f t="shared" si="41"/>
        <v>0</v>
      </c>
      <c r="AE94" s="87">
        <v>0</v>
      </c>
      <c r="AF94" s="88">
        <f t="shared" si="42"/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>
        <v>24311</v>
      </c>
      <c r="AN94" s="87">
        <v>0</v>
      </c>
      <c r="AO94" s="87">
        <f t="shared" si="43"/>
        <v>0</v>
      </c>
      <c r="AP94" s="87">
        <f t="shared" si="24"/>
        <v>0</v>
      </c>
      <c r="AQ94" s="87">
        <f t="shared" si="24"/>
        <v>0</v>
      </c>
      <c r="AR94" s="87">
        <f t="shared" si="24"/>
        <v>0</v>
      </c>
      <c r="AS94" s="87">
        <f t="shared" si="24"/>
        <v>0</v>
      </c>
      <c r="AT94" s="87">
        <f t="shared" si="26"/>
        <v>0</v>
      </c>
      <c r="AU94" s="87">
        <f t="shared" si="27"/>
        <v>0</v>
      </c>
      <c r="AV94" s="87">
        <f t="shared" si="27"/>
        <v>0</v>
      </c>
      <c r="AW94" s="87">
        <f t="shared" si="28"/>
        <v>0</v>
      </c>
      <c r="AX94" s="87">
        <f t="shared" si="29"/>
        <v>0</v>
      </c>
      <c r="AY94" s="87">
        <f t="shared" si="30"/>
        <v>0</v>
      </c>
      <c r="AZ94" s="87">
        <f t="shared" si="31"/>
        <v>0</v>
      </c>
      <c r="BA94" s="87">
        <f t="shared" si="32"/>
        <v>0</v>
      </c>
      <c r="BB94" s="87">
        <f t="shared" si="33"/>
        <v>0</v>
      </c>
      <c r="BC94" s="87">
        <f t="shared" si="45"/>
        <v>0</v>
      </c>
      <c r="BD94" s="87">
        <f t="shared" si="46"/>
        <v>0</v>
      </c>
      <c r="BE94" s="87">
        <f t="shared" si="47"/>
        <v>0</v>
      </c>
      <c r="BF94" s="87">
        <f t="shared" si="47"/>
        <v>55000</v>
      </c>
      <c r="BG94" s="87">
        <f t="shared" si="48"/>
        <v>0</v>
      </c>
      <c r="BH94" s="87">
        <f t="shared" si="44"/>
        <v>0</v>
      </c>
    </row>
    <row r="95" spans="1:60" ht="13.5">
      <c r="A95" s="17" t="s">
        <v>146</v>
      </c>
      <c r="B95" s="76" t="s">
        <v>333</v>
      </c>
      <c r="C95" s="77" t="s">
        <v>334</v>
      </c>
      <c r="D95" s="87">
        <f t="shared" si="34"/>
        <v>70026</v>
      </c>
      <c r="E95" s="87">
        <f t="shared" si="35"/>
        <v>70026</v>
      </c>
      <c r="F95" s="87">
        <v>0</v>
      </c>
      <c r="G95" s="87">
        <v>0</v>
      </c>
      <c r="H95" s="87">
        <v>70026</v>
      </c>
      <c r="I95" s="87">
        <v>0</v>
      </c>
      <c r="J95" s="87">
        <v>0</v>
      </c>
      <c r="K95" s="87">
        <f t="shared" si="36"/>
        <v>703</v>
      </c>
      <c r="L95" s="87">
        <v>545</v>
      </c>
      <c r="M95" s="88">
        <f t="shared" si="37"/>
        <v>88</v>
      </c>
      <c r="N95" s="87">
        <v>88</v>
      </c>
      <c r="O95" s="87">
        <v>0</v>
      </c>
      <c r="P95" s="87">
        <v>0</v>
      </c>
      <c r="Q95" s="87">
        <v>0</v>
      </c>
      <c r="R95" s="87">
        <v>70</v>
      </c>
      <c r="S95" s="87">
        <v>0</v>
      </c>
      <c r="T95" s="87">
        <v>30690</v>
      </c>
      <c r="U95" s="87">
        <v>1330</v>
      </c>
      <c r="V95" s="87">
        <f t="shared" si="38"/>
        <v>72059</v>
      </c>
      <c r="W95" s="87">
        <f t="shared" si="39"/>
        <v>0</v>
      </c>
      <c r="X95" s="87">
        <f t="shared" si="40"/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f t="shared" si="41"/>
        <v>0</v>
      </c>
      <c r="AE95" s="87">
        <v>0</v>
      </c>
      <c r="AF95" s="88">
        <f t="shared" si="42"/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24310</v>
      </c>
      <c r="AN95" s="87">
        <v>0</v>
      </c>
      <c r="AO95" s="87">
        <f t="shared" si="43"/>
        <v>0</v>
      </c>
      <c r="AP95" s="87">
        <f t="shared" si="24"/>
        <v>70026</v>
      </c>
      <c r="AQ95" s="87">
        <f t="shared" si="24"/>
        <v>70026</v>
      </c>
      <c r="AR95" s="87">
        <f t="shared" si="24"/>
        <v>0</v>
      </c>
      <c r="AS95" s="87">
        <f t="shared" si="24"/>
        <v>0</v>
      </c>
      <c r="AT95" s="87">
        <f t="shared" si="26"/>
        <v>70026</v>
      </c>
      <c r="AU95" s="87">
        <f t="shared" si="27"/>
        <v>0</v>
      </c>
      <c r="AV95" s="87">
        <f t="shared" si="27"/>
        <v>0</v>
      </c>
      <c r="AW95" s="87">
        <f t="shared" si="28"/>
        <v>703</v>
      </c>
      <c r="AX95" s="87">
        <f t="shared" si="29"/>
        <v>545</v>
      </c>
      <c r="AY95" s="87">
        <f t="shared" si="30"/>
        <v>88</v>
      </c>
      <c r="AZ95" s="87">
        <f t="shared" si="31"/>
        <v>88</v>
      </c>
      <c r="BA95" s="87">
        <f t="shared" si="32"/>
        <v>0</v>
      </c>
      <c r="BB95" s="87">
        <f t="shared" si="33"/>
        <v>0</v>
      </c>
      <c r="BC95" s="87">
        <f t="shared" si="45"/>
        <v>0</v>
      </c>
      <c r="BD95" s="87">
        <f t="shared" si="46"/>
        <v>70</v>
      </c>
      <c r="BE95" s="87">
        <f t="shared" si="47"/>
        <v>0</v>
      </c>
      <c r="BF95" s="87">
        <f t="shared" si="47"/>
        <v>55000</v>
      </c>
      <c r="BG95" s="87">
        <f t="shared" si="48"/>
        <v>1330</v>
      </c>
      <c r="BH95" s="87">
        <f t="shared" si="44"/>
        <v>72059</v>
      </c>
    </row>
    <row r="96" spans="1:60" ht="13.5">
      <c r="A96" s="17" t="s">
        <v>146</v>
      </c>
      <c r="B96" s="76" t="s">
        <v>335</v>
      </c>
      <c r="C96" s="77" t="s">
        <v>336</v>
      </c>
      <c r="D96" s="87">
        <f t="shared" si="34"/>
        <v>0</v>
      </c>
      <c r="E96" s="87">
        <f t="shared" si="35"/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f t="shared" si="36"/>
        <v>0</v>
      </c>
      <c r="L96" s="87">
        <v>0</v>
      </c>
      <c r="M96" s="88">
        <f t="shared" si="37"/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41117</v>
      </c>
      <c r="U96" s="87">
        <v>0</v>
      </c>
      <c r="V96" s="87">
        <f t="shared" si="38"/>
        <v>0</v>
      </c>
      <c r="W96" s="87">
        <f t="shared" si="39"/>
        <v>0</v>
      </c>
      <c r="X96" s="87">
        <f t="shared" si="40"/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f t="shared" si="41"/>
        <v>0</v>
      </c>
      <c r="AE96" s="87">
        <v>0</v>
      </c>
      <c r="AF96" s="88">
        <f t="shared" si="42"/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0</v>
      </c>
      <c r="AM96" s="87">
        <v>19087</v>
      </c>
      <c r="AN96" s="87">
        <v>0</v>
      </c>
      <c r="AO96" s="87">
        <f t="shared" si="43"/>
        <v>0</v>
      </c>
      <c r="AP96" s="87">
        <f t="shared" si="24"/>
        <v>0</v>
      </c>
      <c r="AQ96" s="87">
        <f t="shared" si="24"/>
        <v>0</v>
      </c>
      <c r="AR96" s="87">
        <f t="shared" si="24"/>
        <v>0</v>
      </c>
      <c r="AS96" s="87">
        <f t="shared" si="24"/>
        <v>0</v>
      </c>
      <c r="AT96" s="87">
        <f t="shared" si="26"/>
        <v>0</v>
      </c>
      <c r="AU96" s="87">
        <f t="shared" si="27"/>
        <v>0</v>
      </c>
      <c r="AV96" s="87">
        <f t="shared" si="27"/>
        <v>0</v>
      </c>
      <c r="AW96" s="87">
        <f t="shared" si="28"/>
        <v>0</v>
      </c>
      <c r="AX96" s="87">
        <f t="shared" si="29"/>
        <v>0</v>
      </c>
      <c r="AY96" s="87">
        <f t="shared" si="30"/>
        <v>0</v>
      </c>
      <c r="AZ96" s="87">
        <f t="shared" si="31"/>
        <v>0</v>
      </c>
      <c r="BA96" s="87">
        <f t="shared" si="32"/>
        <v>0</v>
      </c>
      <c r="BB96" s="87">
        <f t="shared" si="33"/>
        <v>0</v>
      </c>
      <c r="BC96" s="87">
        <f t="shared" si="45"/>
        <v>0</v>
      </c>
      <c r="BD96" s="87">
        <f t="shared" si="46"/>
        <v>0</v>
      </c>
      <c r="BE96" s="87">
        <f t="shared" si="47"/>
        <v>0</v>
      </c>
      <c r="BF96" s="87">
        <f t="shared" si="47"/>
        <v>60204</v>
      </c>
      <c r="BG96" s="87">
        <f t="shared" si="48"/>
        <v>0</v>
      </c>
      <c r="BH96" s="87">
        <f t="shared" si="44"/>
        <v>0</v>
      </c>
    </row>
    <row r="97" spans="1:60" ht="13.5">
      <c r="A97" s="17" t="s">
        <v>146</v>
      </c>
      <c r="B97" s="76" t="s">
        <v>337</v>
      </c>
      <c r="C97" s="77" t="s">
        <v>338</v>
      </c>
      <c r="D97" s="87">
        <f t="shared" si="34"/>
        <v>0</v>
      </c>
      <c r="E97" s="87">
        <f t="shared" si="35"/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f t="shared" si="36"/>
        <v>0</v>
      </c>
      <c r="L97" s="87">
        <v>0</v>
      </c>
      <c r="M97" s="88">
        <f t="shared" si="37"/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59661</v>
      </c>
      <c r="U97" s="87">
        <v>0</v>
      </c>
      <c r="V97" s="87">
        <f t="shared" si="38"/>
        <v>0</v>
      </c>
      <c r="W97" s="87">
        <f t="shared" si="39"/>
        <v>0</v>
      </c>
      <c r="X97" s="87">
        <f t="shared" si="40"/>
        <v>0</v>
      </c>
      <c r="Y97" s="87">
        <v>0</v>
      </c>
      <c r="Z97" s="87">
        <v>0</v>
      </c>
      <c r="AA97" s="87">
        <v>0</v>
      </c>
      <c r="AB97" s="87">
        <v>0</v>
      </c>
      <c r="AC97" s="87">
        <v>0</v>
      </c>
      <c r="AD97" s="87">
        <f t="shared" si="41"/>
        <v>0</v>
      </c>
      <c r="AE97" s="87">
        <v>0</v>
      </c>
      <c r="AF97" s="88">
        <f t="shared" si="42"/>
        <v>0</v>
      </c>
      <c r="AG97" s="87">
        <v>0</v>
      </c>
      <c r="AH97" s="87">
        <v>0</v>
      </c>
      <c r="AI97" s="87">
        <v>0</v>
      </c>
      <c r="AJ97" s="87">
        <v>0</v>
      </c>
      <c r="AK97" s="87">
        <v>0</v>
      </c>
      <c r="AL97" s="87">
        <v>0</v>
      </c>
      <c r="AM97" s="87">
        <v>23163</v>
      </c>
      <c r="AN97" s="87">
        <v>0</v>
      </c>
      <c r="AO97" s="87">
        <f t="shared" si="43"/>
        <v>0</v>
      </c>
      <c r="AP97" s="87">
        <f t="shared" si="24"/>
        <v>0</v>
      </c>
      <c r="AQ97" s="87">
        <f t="shared" si="24"/>
        <v>0</v>
      </c>
      <c r="AR97" s="87">
        <f t="shared" si="24"/>
        <v>0</v>
      </c>
      <c r="AS97" s="87">
        <f aca="true" t="shared" si="49" ref="AP97:AS112">G97+Z97</f>
        <v>0</v>
      </c>
      <c r="AT97" s="87">
        <f t="shared" si="26"/>
        <v>0</v>
      </c>
      <c r="AU97" s="87">
        <f t="shared" si="27"/>
        <v>0</v>
      </c>
      <c r="AV97" s="87">
        <f t="shared" si="27"/>
        <v>0</v>
      </c>
      <c r="AW97" s="87">
        <f t="shared" si="28"/>
        <v>0</v>
      </c>
      <c r="AX97" s="87">
        <f t="shared" si="29"/>
        <v>0</v>
      </c>
      <c r="AY97" s="87">
        <f t="shared" si="30"/>
        <v>0</v>
      </c>
      <c r="AZ97" s="87">
        <f t="shared" si="31"/>
        <v>0</v>
      </c>
      <c r="BA97" s="87">
        <f t="shared" si="32"/>
        <v>0</v>
      </c>
      <c r="BB97" s="87">
        <f t="shared" si="33"/>
        <v>0</v>
      </c>
      <c r="BC97" s="87">
        <f t="shared" si="45"/>
        <v>0</v>
      </c>
      <c r="BD97" s="87">
        <f t="shared" si="46"/>
        <v>0</v>
      </c>
      <c r="BE97" s="87">
        <f t="shared" si="47"/>
        <v>0</v>
      </c>
      <c r="BF97" s="87">
        <f t="shared" si="47"/>
        <v>82824</v>
      </c>
      <c r="BG97" s="87">
        <f t="shared" si="48"/>
        <v>0</v>
      </c>
      <c r="BH97" s="87">
        <f t="shared" si="44"/>
        <v>0</v>
      </c>
    </row>
    <row r="98" spans="1:60" ht="13.5">
      <c r="A98" s="17" t="s">
        <v>146</v>
      </c>
      <c r="B98" s="76" t="s">
        <v>339</v>
      </c>
      <c r="C98" s="77" t="s">
        <v>132</v>
      </c>
      <c r="D98" s="87">
        <f t="shared" si="34"/>
        <v>0</v>
      </c>
      <c r="E98" s="87">
        <f t="shared" si="35"/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f t="shared" si="36"/>
        <v>0</v>
      </c>
      <c r="L98" s="87">
        <v>0</v>
      </c>
      <c r="M98" s="88">
        <f t="shared" si="37"/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37542</v>
      </c>
      <c r="U98" s="87">
        <v>0</v>
      </c>
      <c r="V98" s="87">
        <f t="shared" si="38"/>
        <v>0</v>
      </c>
      <c r="W98" s="87">
        <f t="shared" si="39"/>
        <v>0</v>
      </c>
      <c r="X98" s="87">
        <f t="shared" si="40"/>
        <v>0</v>
      </c>
      <c r="Y98" s="87">
        <v>0</v>
      </c>
      <c r="Z98" s="87">
        <v>0</v>
      </c>
      <c r="AA98" s="87">
        <v>0</v>
      </c>
      <c r="AB98" s="87">
        <v>0</v>
      </c>
      <c r="AC98" s="87">
        <v>0</v>
      </c>
      <c r="AD98" s="87">
        <f t="shared" si="41"/>
        <v>0</v>
      </c>
      <c r="AE98" s="87">
        <v>0</v>
      </c>
      <c r="AF98" s="88">
        <f t="shared" si="42"/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0</v>
      </c>
      <c r="AM98" s="87">
        <v>16036</v>
      </c>
      <c r="AN98" s="87">
        <v>0</v>
      </c>
      <c r="AO98" s="87">
        <f t="shared" si="43"/>
        <v>0</v>
      </c>
      <c r="AP98" s="87">
        <f t="shared" si="49"/>
        <v>0</v>
      </c>
      <c r="AQ98" s="87">
        <f t="shared" si="49"/>
        <v>0</v>
      </c>
      <c r="AR98" s="87">
        <f t="shared" si="49"/>
        <v>0</v>
      </c>
      <c r="AS98" s="87">
        <f t="shared" si="49"/>
        <v>0</v>
      </c>
      <c r="AT98" s="87">
        <f t="shared" si="26"/>
        <v>0</v>
      </c>
      <c r="AU98" s="87">
        <f t="shared" si="27"/>
        <v>0</v>
      </c>
      <c r="AV98" s="87">
        <f t="shared" si="27"/>
        <v>0</v>
      </c>
      <c r="AW98" s="87">
        <f t="shared" si="28"/>
        <v>0</v>
      </c>
      <c r="AX98" s="87">
        <f t="shared" si="29"/>
        <v>0</v>
      </c>
      <c r="AY98" s="87">
        <f t="shared" si="30"/>
        <v>0</v>
      </c>
      <c r="AZ98" s="87">
        <f t="shared" si="31"/>
        <v>0</v>
      </c>
      <c r="BA98" s="87">
        <f t="shared" si="32"/>
        <v>0</v>
      </c>
      <c r="BB98" s="87">
        <f t="shared" si="33"/>
        <v>0</v>
      </c>
      <c r="BC98" s="87">
        <f t="shared" si="45"/>
        <v>0</v>
      </c>
      <c r="BD98" s="87">
        <f t="shared" si="46"/>
        <v>0</v>
      </c>
      <c r="BE98" s="87">
        <f t="shared" si="47"/>
        <v>0</v>
      </c>
      <c r="BF98" s="87">
        <f t="shared" si="47"/>
        <v>53578</v>
      </c>
      <c r="BG98" s="87">
        <f t="shared" si="48"/>
        <v>0</v>
      </c>
      <c r="BH98" s="87">
        <f t="shared" si="44"/>
        <v>0</v>
      </c>
    </row>
    <row r="99" spans="1:60" ht="13.5">
      <c r="A99" s="17" t="s">
        <v>146</v>
      </c>
      <c r="B99" s="76" t="s">
        <v>10</v>
      </c>
      <c r="C99" s="77" t="s">
        <v>11</v>
      </c>
      <c r="D99" s="87">
        <f t="shared" si="34"/>
        <v>0</v>
      </c>
      <c r="E99" s="87">
        <f t="shared" si="35"/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f t="shared" si="36"/>
        <v>0</v>
      </c>
      <c r="L99" s="87">
        <v>0</v>
      </c>
      <c r="M99" s="88">
        <f t="shared" si="37"/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26725</v>
      </c>
      <c r="U99" s="87">
        <v>0</v>
      </c>
      <c r="V99" s="87">
        <f t="shared" si="38"/>
        <v>0</v>
      </c>
      <c r="W99" s="87">
        <f t="shared" si="39"/>
        <v>0</v>
      </c>
      <c r="X99" s="87">
        <f t="shared" si="40"/>
        <v>0</v>
      </c>
      <c r="Y99" s="87">
        <v>0</v>
      </c>
      <c r="Z99" s="87">
        <v>0</v>
      </c>
      <c r="AA99" s="87">
        <v>0</v>
      </c>
      <c r="AB99" s="87">
        <v>0</v>
      </c>
      <c r="AC99" s="87">
        <v>0</v>
      </c>
      <c r="AD99" s="87">
        <f t="shared" si="41"/>
        <v>0</v>
      </c>
      <c r="AE99" s="87">
        <v>0</v>
      </c>
      <c r="AF99" s="88">
        <f t="shared" si="42"/>
        <v>0</v>
      </c>
      <c r="AG99" s="87">
        <v>0</v>
      </c>
      <c r="AH99" s="87">
        <v>0</v>
      </c>
      <c r="AI99" s="87">
        <v>0</v>
      </c>
      <c r="AJ99" s="87">
        <v>0</v>
      </c>
      <c r="AK99" s="87">
        <v>0</v>
      </c>
      <c r="AL99" s="87">
        <v>0</v>
      </c>
      <c r="AM99" s="87">
        <v>10417</v>
      </c>
      <c r="AN99" s="87">
        <v>0</v>
      </c>
      <c r="AO99" s="87">
        <f t="shared" si="43"/>
        <v>0</v>
      </c>
      <c r="AP99" s="87">
        <f t="shared" si="49"/>
        <v>0</v>
      </c>
      <c r="AQ99" s="87">
        <f t="shared" si="49"/>
        <v>0</v>
      </c>
      <c r="AR99" s="87">
        <f t="shared" si="49"/>
        <v>0</v>
      </c>
      <c r="AS99" s="87">
        <f t="shared" si="49"/>
        <v>0</v>
      </c>
      <c r="AT99" s="87">
        <f t="shared" si="26"/>
        <v>0</v>
      </c>
      <c r="AU99" s="87">
        <f t="shared" si="27"/>
        <v>0</v>
      </c>
      <c r="AV99" s="87">
        <f t="shared" si="27"/>
        <v>0</v>
      </c>
      <c r="AW99" s="87">
        <f t="shared" si="28"/>
        <v>0</v>
      </c>
      <c r="AX99" s="87">
        <f t="shared" si="29"/>
        <v>0</v>
      </c>
      <c r="AY99" s="87">
        <f t="shared" si="30"/>
        <v>0</v>
      </c>
      <c r="AZ99" s="87">
        <f t="shared" si="31"/>
        <v>0</v>
      </c>
      <c r="BA99" s="87">
        <f t="shared" si="32"/>
        <v>0</v>
      </c>
      <c r="BB99" s="87">
        <f t="shared" si="33"/>
        <v>0</v>
      </c>
      <c r="BC99" s="87">
        <f t="shared" si="45"/>
        <v>0</v>
      </c>
      <c r="BD99" s="87">
        <f t="shared" si="46"/>
        <v>0</v>
      </c>
      <c r="BE99" s="87">
        <f t="shared" si="47"/>
        <v>0</v>
      </c>
      <c r="BF99" s="87">
        <f t="shared" si="47"/>
        <v>37142</v>
      </c>
      <c r="BG99" s="87">
        <f t="shared" si="48"/>
        <v>0</v>
      </c>
      <c r="BH99" s="87">
        <f t="shared" si="44"/>
        <v>0</v>
      </c>
    </row>
    <row r="100" spans="1:60" ht="13.5">
      <c r="A100" s="17" t="s">
        <v>146</v>
      </c>
      <c r="B100" s="76" t="s">
        <v>12</v>
      </c>
      <c r="C100" s="77" t="s">
        <v>13</v>
      </c>
      <c r="D100" s="87">
        <f t="shared" si="34"/>
        <v>0</v>
      </c>
      <c r="E100" s="87">
        <f t="shared" si="35"/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20490</v>
      </c>
      <c r="K100" s="87">
        <f t="shared" si="36"/>
        <v>175843</v>
      </c>
      <c r="L100" s="87">
        <v>0</v>
      </c>
      <c r="M100" s="88">
        <f t="shared" si="37"/>
        <v>0</v>
      </c>
      <c r="N100" s="87">
        <v>0</v>
      </c>
      <c r="O100" s="87">
        <v>0</v>
      </c>
      <c r="P100" s="87">
        <v>0</v>
      </c>
      <c r="Q100" s="87">
        <v>335</v>
      </c>
      <c r="R100" s="87">
        <v>71108</v>
      </c>
      <c r="S100" s="87">
        <v>104400</v>
      </c>
      <c r="T100" s="87">
        <v>61236</v>
      </c>
      <c r="U100" s="87">
        <v>0</v>
      </c>
      <c r="V100" s="87">
        <f t="shared" si="38"/>
        <v>175843</v>
      </c>
      <c r="W100" s="87">
        <f t="shared" si="39"/>
        <v>0</v>
      </c>
      <c r="X100" s="87">
        <f t="shared" si="40"/>
        <v>0</v>
      </c>
      <c r="Y100" s="87">
        <v>0</v>
      </c>
      <c r="Z100" s="87">
        <v>0</v>
      </c>
      <c r="AA100" s="87">
        <v>0</v>
      </c>
      <c r="AB100" s="87">
        <v>0</v>
      </c>
      <c r="AC100" s="87">
        <v>11733</v>
      </c>
      <c r="AD100" s="87">
        <f t="shared" si="41"/>
        <v>0</v>
      </c>
      <c r="AE100" s="87">
        <v>0</v>
      </c>
      <c r="AF100" s="88">
        <f t="shared" si="42"/>
        <v>0</v>
      </c>
      <c r="AG100" s="87">
        <v>0</v>
      </c>
      <c r="AH100" s="87">
        <v>0</v>
      </c>
      <c r="AI100" s="87">
        <v>0</v>
      </c>
      <c r="AJ100" s="87">
        <v>0</v>
      </c>
      <c r="AK100" s="87">
        <v>0</v>
      </c>
      <c r="AL100" s="87">
        <v>0</v>
      </c>
      <c r="AM100" s="87">
        <v>32240</v>
      </c>
      <c r="AN100" s="87">
        <v>0</v>
      </c>
      <c r="AO100" s="87">
        <f t="shared" si="43"/>
        <v>0</v>
      </c>
      <c r="AP100" s="87">
        <f t="shared" si="49"/>
        <v>0</v>
      </c>
      <c r="AQ100" s="87">
        <f t="shared" si="49"/>
        <v>0</v>
      </c>
      <c r="AR100" s="87">
        <f t="shared" si="49"/>
        <v>0</v>
      </c>
      <c r="AS100" s="87">
        <f t="shared" si="49"/>
        <v>0</v>
      </c>
      <c r="AT100" s="87">
        <f t="shared" si="26"/>
        <v>0</v>
      </c>
      <c r="AU100" s="87">
        <f t="shared" si="27"/>
        <v>0</v>
      </c>
      <c r="AV100" s="87">
        <f t="shared" si="27"/>
        <v>32223</v>
      </c>
      <c r="AW100" s="87">
        <f t="shared" si="28"/>
        <v>175843</v>
      </c>
      <c r="AX100" s="87">
        <f t="shared" si="29"/>
        <v>0</v>
      </c>
      <c r="AY100" s="87">
        <f t="shared" si="30"/>
        <v>0</v>
      </c>
      <c r="AZ100" s="87">
        <f t="shared" si="31"/>
        <v>0</v>
      </c>
      <c r="BA100" s="87">
        <f t="shared" si="32"/>
        <v>0</v>
      </c>
      <c r="BB100" s="87">
        <f t="shared" si="33"/>
        <v>0</v>
      </c>
      <c r="BC100" s="87">
        <f t="shared" si="45"/>
        <v>335</v>
      </c>
      <c r="BD100" s="87">
        <f t="shared" si="46"/>
        <v>71108</v>
      </c>
      <c r="BE100" s="87">
        <f t="shared" si="47"/>
        <v>104400</v>
      </c>
      <c r="BF100" s="87">
        <f t="shared" si="47"/>
        <v>93476</v>
      </c>
      <c r="BG100" s="87">
        <f t="shared" si="48"/>
        <v>0</v>
      </c>
      <c r="BH100" s="87">
        <f t="shared" si="44"/>
        <v>175843</v>
      </c>
    </row>
    <row r="101" spans="1:60" ht="13.5">
      <c r="A101" s="17" t="s">
        <v>146</v>
      </c>
      <c r="B101" s="76" t="s">
        <v>14</v>
      </c>
      <c r="C101" s="77" t="s">
        <v>15</v>
      </c>
      <c r="D101" s="87">
        <f t="shared" si="34"/>
        <v>0</v>
      </c>
      <c r="E101" s="87">
        <f t="shared" si="35"/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6488</v>
      </c>
      <c r="K101" s="87">
        <f t="shared" si="36"/>
        <v>25443</v>
      </c>
      <c r="L101" s="87">
        <v>6440</v>
      </c>
      <c r="M101" s="88">
        <f t="shared" si="37"/>
        <v>1543</v>
      </c>
      <c r="N101" s="87">
        <v>1232</v>
      </c>
      <c r="O101" s="87">
        <v>0</v>
      </c>
      <c r="P101" s="87">
        <v>311</v>
      </c>
      <c r="Q101" s="87">
        <v>0</v>
      </c>
      <c r="R101" s="87">
        <v>17460</v>
      </c>
      <c r="S101" s="87">
        <v>0</v>
      </c>
      <c r="T101" s="87">
        <v>32912</v>
      </c>
      <c r="U101" s="87">
        <v>2345</v>
      </c>
      <c r="V101" s="87">
        <f t="shared" si="38"/>
        <v>27788</v>
      </c>
      <c r="W101" s="87">
        <f t="shared" si="39"/>
        <v>0</v>
      </c>
      <c r="X101" s="87">
        <f t="shared" si="40"/>
        <v>0</v>
      </c>
      <c r="Y101" s="87">
        <v>0</v>
      </c>
      <c r="Z101" s="87">
        <v>0</v>
      </c>
      <c r="AA101" s="87">
        <v>0</v>
      </c>
      <c r="AB101" s="87">
        <v>0</v>
      </c>
      <c r="AC101" s="87">
        <v>0</v>
      </c>
      <c r="AD101" s="87">
        <f t="shared" si="41"/>
        <v>0</v>
      </c>
      <c r="AE101" s="87">
        <v>0</v>
      </c>
      <c r="AF101" s="88">
        <f t="shared" si="42"/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21918</v>
      </c>
      <c r="AN101" s="87">
        <v>0</v>
      </c>
      <c r="AO101" s="87">
        <f t="shared" si="43"/>
        <v>0</v>
      </c>
      <c r="AP101" s="87">
        <f t="shared" si="49"/>
        <v>0</v>
      </c>
      <c r="AQ101" s="87">
        <f t="shared" si="49"/>
        <v>0</v>
      </c>
      <c r="AR101" s="87">
        <f t="shared" si="49"/>
        <v>0</v>
      </c>
      <c r="AS101" s="87">
        <f t="shared" si="49"/>
        <v>0</v>
      </c>
      <c r="AT101" s="87">
        <f t="shared" si="26"/>
        <v>0</v>
      </c>
      <c r="AU101" s="87">
        <f t="shared" si="27"/>
        <v>0</v>
      </c>
      <c r="AV101" s="87">
        <f t="shared" si="27"/>
        <v>6488</v>
      </c>
      <c r="AW101" s="87">
        <f t="shared" si="28"/>
        <v>25443</v>
      </c>
      <c r="AX101" s="87">
        <f t="shared" si="29"/>
        <v>6440</v>
      </c>
      <c r="AY101" s="87">
        <f t="shared" si="30"/>
        <v>1543</v>
      </c>
      <c r="AZ101" s="87">
        <f t="shared" si="31"/>
        <v>1232</v>
      </c>
      <c r="BA101" s="87">
        <f t="shared" si="32"/>
        <v>0</v>
      </c>
      <c r="BB101" s="87">
        <f t="shared" si="33"/>
        <v>311</v>
      </c>
      <c r="BC101" s="87">
        <f t="shared" si="45"/>
        <v>0</v>
      </c>
      <c r="BD101" s="87">
        <f t="shared" si="46"/>
        <v>17460</v>
      </c>
      <c r="BE101" s="87">
        <f t="shared" si="47"/>
        <v>0</v>
      </c>
      <c r="BF101" s="87">
        <f t="shared" si="47"/>
        <v>54830</v>
      </c>
      <c r="BG101" s="87">
        <f t="shared" si="48"/>
        <v>2345</v>
      </c>
      <c r="BH101" s="87">
        <f t="shared" si="44"/>
        <v>27788</v>
      </c>
    </row>
    <row r="102" spans="1:60" ht="13.5">
      <c r="A102" s="17" t="s">
        <v>146</v>
      </c>
      <c r="B102" s="76" t="s">
        <v>16</v>
      </c>
      <c r="C102" s="77" t="s">
        <v>17</v>
      </c>
      <c r="D102" s="87">
        <f t="shared" si="34"/>
        <v>21765</v>
      </c>
      <c r="E102" s="87">
        <f t="shared" si="35"/>
        <v>21765</v>
      </c>
      <c r="F102" s="87">
        <v>0</v>
      </c>
      <c r="G102" s="87">
        <v>0</v>
      </c>
      <c r="H102" s="87">
        <v>21765</v>
      </c>
      <c r="I102" s="87">
        <v>0</v>
      </c>
      <c r="J102" s="87">
        <v>2558</v>
      </c>
      <c r="K102" s="87">
        <f t="shared" si="36"/>
        <v>8470</v>
      </c>
      <c r="L102" s="87">
        <v>1684</v>
      </c>
      <c r="M102" s="88">
        <f t="shared" si="37"/>
        <v>2363</v>
      </c>
      <c r="N102" s="87">
        <v>423</v>
      </c>
      <c r="O102" s="87">
        <v>1510</v>
      </c>
      <c r="P102" s="87">
        <v>430</v>
      </c>
      <c r="Q102" s="87">
        <v>0</v>
      </c>
      <c r="R102" s="87">
        <v>4389</v>
      </c>
      <c r="S102" s="87">
        <v>34</v>
      </c>
      <c r="T102" s="87">
        <v>6130</v>
      </c>
      <c r="U102" s="87">
        <v>1060</v>
      </c>
      <c r="V102" s="87">
        <f t="shared" si="38"/>
        <v>31295</v>
      </c>
      <c r="W102" s="87">
        <f t="shared" si="39"/>
        <v>0</v>
      </c>
      <c r="X102" s="87">
        <f t="shared" si="40"/>
        <v>0</v>
      </c>
      <c r="Y102" s="87">
        <v>0</v>
      </c>
      <c r="Z102" s="87">
        <v>0</v>
      </c>
      <c r="AA102" s="87">
        <v>0</v>
      </c>
      <c r="AB102" s="87">
        <v>0</v>
      </c>
      <c r="AC102" s="87">
        <v>0</v>
      </c>
      <c r="AD102" s="87">
        <f t="shared" si="41"/>
        <v>0</v>
      </c>
      <c r="AE102" s="87">
        <v>0</v>
      </c>
      <c r="AF102" s="88">
        <f t="shared" si="42"/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>
        <v>5719</v>
      </c>
      <c r="AN102" s="87">
        <v>0</v>
      </c>
      <c r="AO102" s="87">
        <f t="shared" si="43"/>
        <v>0</v>
      </c>
      <c r="AP102" s="87">
        <f t="shared" si="49"/>
        <v>21765</v>
      </c>
      <c r="AQ102" s="87">
        <f t="shared" si="49"/>
        <v>21765</v>
      </c>
      <c r="AR102" s="87">
        <f t="shared" si="49"/>
        <v>0</v>
      </c>
      <c r="AS102" s="87">
        <f t="shared" si="49"/>
        <v>0</v>
      </c>
      <c r="AT102" s="87">
        <f t="shared" si="26"/>
        <v>21765</v>
      </c>
      <c r="AU102" s="87">
        <f t="shared" si="27"/>
        <v>0</v>
      </c>
      <c r="AV102" s="87">
        <f t="shared" si="27"/>
        <v>2558</v>
      </c>
      <c r="AW102" s="87">
        <f t="shared" si="28"/>
        <v>8470</v>
      </c>
      <c r="AX102" s="87">
        <f t="shared" si="29"/>
        <v>1684</v>
      </c>
      <c r="AY102" s="87">
        <f t="shared" si="30"/>
        <v>2363</v>
      </c>
      <c r="AZ102" s="87">
        <f t="shared" si="31"/>
        <v>423</v>
      </c>
      <c r="BA102" s="87">
        <f t="shared" si="32"/>
        <v>1510</v>
      </c>
      <c r="BB102" s="87">
        <f t="shared" si="33"/>
        <v>430</v>
      </c>
      <c r="BC102" s="87">
        <f t="shared" si="45"/>
        <v>0</v>
      </c>
      <c r="BD102" s="87">
        <f t="shared" si="46"/>
        <v>4389</v>
      </c>
      <c r="BE102" s="87">
        <f t="shared" si="47"/>
        <v>34</v>
      </c>
      <c r="BF102" s="87">
        <f t="shared" si="47"/>
        <v>11849</v>
      </c>
      <c r="BG102" s="87">
        <f t="shared" si="48"/>
        <v>1060</v>
      </c>
      <c r="BH102" s="87">
        <f t="shared" si="44"/>
        <v>31295</v>
      </c>
    </row>
    <row r="103" spans="1:60" ht="13.5">
      <c r="A103" s="17" t="s">
        <v>146</v>
      </c>
      <c r="B103" s="76" t="s">
        <v>18</v>
      </c>
      <c r="C103" s="77" t="s">
        <v>19</v>
      </c>
      <c r="D103" s="87">
        <f t="shared" si="34"/>
        <v>0</v>
      </c>
      <c r="E103" s="87">
        <f t="shared" si="35"/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2140</v>
      </c>
      <c r="K103" s="87">
        <f t="shared" si="36"/>
        <v>10117</v>
      </c>
      <c r="L103" s="87">
        <v>7697</v>
      </c>
      <c r="M103" s="88">
        <f t="shared" si="37"/>
        <v>769</v>
      </c>
      <c r="N103" s="87">
        <v>451</v>
      </c>
      <c r="O103" s="87">
        <v>318</v>
      </c>
      <c r="P103" s="87">
        <v>0</v>
      </c>
      <c r="Q103" s="87">
        <v>0</v>
      </c>
      <c r="R103" s="87">
        <v>981</v>
      </c>
      <c r="S103" s="87">
        <v>670</v>
      </c>
      <c r="T103" s="87">
        <v>5072</v>
      </c>
      <c r="U103" s="87">
        <v>987</v>
      </c>
      <c r="V103" s="87">
        <f t="shared" si="38"/>
        <v>11104</v>
      </c>
      <c r="W103" s="87">
        <f t="shared" si="39"/>
        <v>1524</v>
      </c>
      <c r="X103" s="87">
        <f t="shared" si="40"/>
        <v>1524</v>
      </c>
      <c r="Y103" s="87">
        <v>1524</v>
      </c>
      <c r="Z103" s="87">
        <v>0</v>
      </c>
      <c r="AA103" s="87">
        <v>0</v>
      </c>
      <c r="AB103" s="87">
        <v>0</v>
      </c>
      <c r="AC103" s="87">
        <v>0</v>
      </c>
      <c r="AD103" s="87">
        <f t="shared" si="41"/>
        <v>27823</v>
      </c>
      <c r="AE103" s="87">
        <v>5123</v>
      </c>
      <c r="AF103" s="88">
        <f t="shared" si="42"/>
        <v>3502</v>
      </c>
      <c r="AG103" s="87">
        <v>0</v>
      </c>
      <c r="AH103" s="87">
        <v>3502</v>
      </c>
      <c r="AI103" s="87">
        <v>0</v>
      </c>
      <c r="AJ103" s="87">
        <v>0</v>
      </c>
      <c r="AK103" s="87">
        <v>11123</v>
      </c>
      <c r="AL103" s="87">
        <v>8075</v>
      </c>
      <c r="AM103" s="87">
        <v>4927</v>
      </c>
      <c r="AN103" s="87">
        <v>21307</v>
      </c>
      <c r="AO103" s="87">
        <f t="shared" si="43"/>
        <v>50654</v>
      </c>
      <c r="AP103" s="87">
        <f t="shared" si="49"/>
        <v>1524</v>
      </c>
      <c r="AQ103" s="87">
        <f t="shared" si="49"/>
        <v>1524</v>
      </c>
      <c r="AR103" s="87">
        <f t="shared" si="49"/>
        <v>1524</v>
      </c>
      <c r="AS103" s="87">
        <f t="shared" si="49"/>
        <v>0</v>
      </c>
      <c r="AT103" s="87">
        <f t="shared" si="26"/>
        <v>0</v>
      </c>
      <c r="AU103" s="87">
        <f t="shared" si="27"/>
        <v>0</v>
      </c>
      <c r="AV103" s="87">
        <f t="shared" si="27"/>
        <v>2140</v>
      </c>
      <c r="AW103" s="87">
        <f t="shared" si="28"/>
        <v>37940</v>
      </c>
      <c r="AX103" s="87">
        <f t="shared" si="29"/>
        <v>12820</v>
      </c>
      <c r="AY103" s="87">
        <f t="shared" si="30"/>
        <v>4271</v>
      </c>
      <c r="AZ103" s="87">
        <f t="shared" si="31"/>
        <v>451</v>
      </c>
      <c r="BA103" s="87">
        <f t="shared" si="32"/>
        <v>3820</v>
      </c>
      <c r="BB103" s="87">
        <f t="shared" si="33"/>
        <v>0</v>
      </c>
      <c r="BC103" s="87">
        <f t="shared" si="45"/>
        <v>0</v>
      </c>
      <c r="BD103" s="87">
        <f t="shared" si="46"/>
        <v>12104</v>
      </c>
      <c r="BE103" s="87">
        <f t="shared" si="47"/>
        <v>8745</v>
      </c>
      <c r="BF103" s="87">
        <f t="shared" si="47"/>
        <v>9999</v>
      </c>
      <c r="BG103" s="87">
        <f t="shared" si="48"/>
        <v>22294</v>
      </c>
      <c r="BH103" s="87">
        <f t="shared" si="44"/>
        <v>61758</v>
      </c>
    </row>
    <row r="104" spans="1:60" ht="13.5">
      <c r="A104" s="17" t="s">
        <v>146</v>
      </c>
      <c r="B104" s="76" t="s">
        <v>20</v>
      </c>
      <c r="C104" s="77" t="s">
        <v>135</v>
      </c>
      <c r="D104" s="87">
        <f t="shared" si="34"/>
        <v>0</v>
      </c>
      <c r="E104" s="87">
        <f t="shared" si="35"/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31325</v>
      </c>
      <c r="K104" s="87">
        <f t="shared" si="36"/>
        <v>72028</v>
      </c>
      <c r="L104" s="87">
        <v>50146</v>
      </c>
      <c r="M104" s="88">
        <f t="shared" si="37"/>
        <v>7631</v>
      </c>
      <c r="N104" s="87">
        <v>7631</v>
      </c>
      <c r="O104" s="87">
        <v>0</v>
      </c>
      <c r="P104" s="87">
        <v>0</v>
      </c>
      <c r="Q104" s="87">
        <v>8705</v>
      </c>
      <c r="R104" s="87">
        <v>5546</v>
      </c>
      <c r="S104" s="87">
        <v>0</v>
      </c>
      <c r="T104" s="87">
        <v>65336</v>
      </c>
      <c r="U104" s="87">
        <v>8868</v>
      </c>
      <c r="V104" s="87">
        <f t="shared" si="38"/>
        <v>80896</v>
      </c>
      <c r="W104" s="87">
        <f t="shared" si="39"/>
        <v>0</v>
      </c>
      <c r="X104" s="87">
        <f t="shared" si="40"/>
        <v>0</v>
      </c>
      <c r="Y104" s="87">
        <v>0</v>
      </c>
      <c r="Z104" s="87">
        <v>0</v>
      </c>
      <c r="AA104" s="87">
        <v>0</v>
      </c>
      <c r="AB104" s="87">
        <v>0</v>
      </c>
      <c r="AC104" s="87">
        <v>0</v>
      </c>
      <c r="AD104" s="87">
        <f t="shared" si="41"/>
        <v>0</v>
      </c>
      <c r="AE104" s="87">
        <v>0</v>
      </c>
      <c r="AF104" s="88">
        <f t="shared" si="42"/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>
        <v>64707</v>
      </c>
      <c r="AN104" s="87">
        <v>0</v>
      </c>
      <c r="AO104" s="87">
        <f t="shared" si="43"/>
        <v>0</v>
      </c>
      <c r="AP104" s="87">
        <f t="shared" si="49"/>
        <v>0</v>
      </c>
      <c r="AQ104" s="87">
        <f t="shared" si="49"/>
        <v>0</v>
      </c>
      <c r="AR104" s="87">
        <f t="shared" si="49"/>
        <v>0</v>
      </c>
      <c r="AS104" s="87">
        <f t="shared" si="49"/>
        <v>0</v>
      </c>
      <c r="AT104" s="87">
        <f t="shared" si="26"/>
        <v>0</v>
      </c>
      <c r="AU104" s="87">
        <f t="shared" si="27"/>
        <v>0</v>
      </c>
      <c r="AV104" s="87">
        <f t="shared" si="27"/>
        <v>31325</v>
      </c>
      <c r="AW104" s="87">
        <f t="shared" si="28"/>
        <v>72028</v>
      </c>
      <c r="AX104" s="87">
        <f t="shared" si="29"/>
        <v>50146</v>
      </c>
      <c r="AY104" s="87">
        <f t="shared" si="30"/>
        <v>7631</v>
      </c>
      <c r="AZ104" s="87">
        <f t="shared" si="31"/>
        <v>7631</v>
      </c>
      <c r="BA104" s="87">
        <f t="shared" si="32"/>
        <v>0</v>
      </c>
      <c r="BB104" s="87">
        <f t="shared" si="33"/>
        <v>0</v>
      </c>
      <c r="BC104" s="87">
        <f t="shared" si="45"/>
        <v>8705</v>
      </c>
      <c r="BD104" s="87">
        <f t="shared" si="46"/>
        <v>5546</v>
      </c>
      <c r="BE104" s="87">
        <f t="shared" si="47"/>
        <v>0</v>
      </c>
      <c r="BF104" s="87">
        <f t="shared" si="47"/>
        <v>130043</v>
      </c>
      <c r="BG104" s="87">
        <f t="shared" si="48"/>
        <v>8868</v>
      </c>
      <c r="BH104" s="87">
        <f t="shared" si="44"/>
        <v>80896</v>
      </c>
    </row>
    <row r="105" spans="1:60" ht="13.5">
      <c r="A105" s="17" t="s">
        <v>146</v>
      </c>
      <c r="B105" s="76" t="s">
        <v>21</v>
      </c>
      <c r="C105" s="77" t="s">
        <v>22</v>
      </c>
      <c r="D105" s="87">
        <f t="shared" si="34"/>
        <v>0</v>
      </c>
      <c r="E105" s="87">
        <f t="shared" si="35"/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20681</v>
      </c>
      <c r="K105" s="87">
        <f t="shared" si="36"/>
        <v>36147</v>
      </c>
      <c r="L105" s="87">
        <v>25187</v>
      </c>
      <c r="M105" s="88">
        <f t="shared" si="37"/>
        <v>5397</v>
      </c>
      <c r="N105" s="87">
        <v>5397</v>
      </c>
      <c r="O105" s="87">
        <v>0</v>
      </c>
      <c r="P105" s="87">
        <v>0</v>
      </c>
      <c r="Q105" s="87">
        <v>4021</v>
      </c>
      <c r="R105" s="87">
        <v>1542</v>
      </c>
      <c r="S105" s="87">
        <v>0</v>
      </c>
      <c r="T105" s="87">
        <v>38524</v>
      </c>
      <c r="U105" s="87">
        <v>0</v>
      </c>
      <c r="V105" s="87">
        <f t="shared" si="38"/>
        <v>36147</v>
      </c>
      <c r="W105" s="87">
        <f t="shared" si="39"/>
        <v>0</v>
      </c>
      <c r="X105" s="87">
        <f t="shared" si="40"/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f t="shared" si="41"/>
        <v>0</v>
      </c>
      <c r="AE105" s="87">
        <v>0</v>
      </c>
      <c r="AF105" s="88">
        <f t="shared" si="42"/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28055</v>
      </c>
      <c r="AN105" s="87">
        <v>0</v>
      </c>
      <c r="AO105" s="87">
        <f t="shared" si="43"/>
        <v>0</v>
      </c>
      <c r="AP105" s="87">
        <f t="shared" si="49"/>
        <v>0</v>
      </c>
      <c r="AQ105" s="87">
        <f t="shared" si="49"/>
        <v>0</v>
      </c>
      <c r="AR105" s="87">
        <f t="shared" si="49"/>
        <v>0</v>
      </c>
      <c r="AS105" s="87">
        <f t="shared" si="49"/>
        <v>0</v>
      </c>
      <c r="AT105" s="87">
        <f t="shared" si="26"/>
        <v>0</v>
      </c>
      <c r="AU105" s="87">
        <f t="shared" si="27"/>
        <v>0</v>
      </c>
      <c r="AV105" s="87">
        <f t="shared" si="27"/>
        <v>20681</v>
      </c>
      <c r="AW105" s="87">
        <f t="shared" si="28"/>
        <v>36147</v>
      </c>
      <c r="AX105" s="87">
        <f t="shared" si="29"/>
        <v>25187</v>
      </c>
      <c r="AY105" s="87">
        <f t="shared" si="30"/>
        <v>5397</v>
      </c>
      <c r="AZ105" s="87">
        <f t="shared" si="31"/>
        <v>5397</v>
      </c>
      <c r="BA105" s="87">
        <f t="shared" si="32"/>
        <v>0</v>
      </c>
      <c r="BB105" s="87">
        <f t="shared" si="33"/>
        <v>0</v>
      </c>
      <c r="BC105" s="87">
        <f t="shared" si="45"/>
        <v>4021</v>
      </c>
      <c r="BD105" s="87">
        <f t="shared" si="46"/>
        <v>1542</v>
      </c>
      <c r="BE105" s="87">
        <f t="shared" si="47"/>
        <v>0</v>
      </c>
      <c r="BF105" s="87">
        <f t="shared" si="47"/>
        <v>66579</v>
      </c>
      <c r="BG105" s="87">
        <f t="shared" si="48"/>
        <v>0</v>
      </c>
      <c r="BH105" s="87">
        <f t="shared" si="44"/>
        <v>36147</v>
      </c>
    </row>
    <row r="106" spans="1:60" ht="13.5">
      <c r="A106" s="17" t="s">
        <v>146</v>
      </c>
      <c r="B106" s="78" t="s">
        <v>23</v>
      </c>
      <c r="C106" s="79" t="s">
        <v>24</v>
      </c>
      <c r="D106" s="87">
        <f t="shared" si="34"/>
        <v>0</v>
      </c>
      <c r="E106" s="87">
        <f t="shared" si="35"/>
        <v>0</v>
      </c>
      <c r="F106" s="87">
        <v>0</v>
      </c>
      <c r="G106" s="87">
        <v>0</v>
      </c>
      <c r="H106" s="87">
        <v>0</v>
      </c>
      <c r="I106" s="87">
        <v>0</v>
      </c>
      <c r="J106" s="87" t="s">
        <v>302</v>
      </c>
      <c r="K106" s="87">
        <f t="shared" si="36"/>
        <v>674983</v>
      </c>
      <c r="L106" s="87">
        <v>108215</v>
      </c>
      <c r="M106" s="88">
        <f t="shared" si="37"/>
        <v>305845</v>
      </c>
      <c r="N106" s="87">
        <v>0</v>
      </c>
      <c r="O106" s="87">
        <v>305845</v>
      </c>
      <c r="P106" s="87">
        <v>0</v>
      </c>
      <c r="Q106" s="87">
        <v>0</v>
      </c>
      <c r="R106" s="87">
        <v>260923</v>
      </c>
      <c r="S106" s="87">
        <v>0</v>
      </c>
      <c r="T106" s="87" t="s">
        <v>302</v>
      </c>
      <c r="U106" s="87">
        <v>0</v>
      </c>
      <c r="V106" s="87">
        <f t="shared" si="38"/>
        <v>674983</v>
      </c>
      <c r="W106" s="87">
        <f t="shared" si="39"/>
        <v>0</v>
      </c>
      <c r="X106" s="87">
        <f t="shared" si="40"/>
        <v>0</v>
      </c>
      <c r="Y106" s="87">
        <v>0</v>
      </c>
      <c r="Z106" s="87">
        <v>0</v>
      </c>
      <c r="AA106" s="87">
        <v>0</v>
      </c>
      <c r="AB106" s="87">
        <v>0</v>
      </c>
      <c r="AC106" s="87" t="s">
        <v>302</v>
      </c>
      <c r="AD106" s="87">
        <f t="shared" si="41"/>
        <v>147158</v>
      </c>
      <c r="AE106" s="87">
        <v>70779</v>
      </c>
      <c r="AF106" s="88">
        <f t="shared" si="42"/>
        <v>76379</v>
      </c>
      <c r="AG106" s="87">
        <v>0</v>
      </c>
      <c r="AH106" s="87">
        <v>76379</v>
      </c>
      <c r="AI106" s="87">
        <v>0</v>
      </c>
      <c r="AJ106" s="87">
        <v>0</v>
      </c>
      <c r="AK106" s="87">
        <v>0</v>
      </c>
      <c r="AL106" s="87">
        <v>0</v>
      </c>
      <c r="AM106" s="87" t="s">
        <v>302</v>
      </c>
      <c r="AN106" s="87">
        <v>0</v>
      </c>
      <c r="AO106" s="87">
        <f t="shared" si="43"/>
        <v>147158</v>
      </c>
      <c r="AP106" s="87">
        <f t="shared" si="49"/>
        <v>0</v>
      </c>
      <c r="AQ106" s="87">
        <f t="shared" si="49"/>
        <v>0</v>
      </c>
      <c r="AR106" s="87">
        <f t="shared" si="49"/>
        <v>0</v>
      </c>
      <c r="AS106" s="87">
        <f t="shared" si="49"/>
        <v>0</v>
      </c>
      <c r="AT106" s="87">
        <f aca="true" t="shared" si="50" ref="AT106:AT124">H106+AA106</f>
        <v>0</v>
      </c>
      <c r="AU106" s="87">
        <f aca="true" t="shared" si="51" ref="AU106:AU124">I106+AB106</f>
        <v>0</v>
      </c>
      <c r="AV106" s="88" t="s">
        <v>72</v>
      </c>
      <c r="AW106" s="87">
        <f t="shared" si="28"/>
        <v>822141</v>
      </c>
      <c r="AX106" s="87">
        <f t="shared" si="29"/>
        <v>178994</v>
      </c>
      <c r="AY106" s="87">
        <f t="shared" si="30"/>
        <v>382224</v>
      </c>
      <c r="AZ106" s="87">
        <f t="shared" si="31"/>
        <v>0</v>
      </c>
      <c r="BA106" s="87">
        <f t="shared" si="32"/>
        <v>382224</v>
      </c>
      <c r="BB106" s="87">
        <f t="shared" si="33"/>
        <v>0</v>
      </c>
      <c r="BC106" s="87">
        <f t="shared" si="45"/>
        <v>0</v>
      </c>
      <c r="BD106" s="87">
        <f t="shared" si="46"/>
        <v>260923</v>
      </c>
      <c r="BE106" s="87">
        <f t="shared" si="47"/>
        <v>0</v>
      </c>
      <c r="BF106" s="88" t="s">
        <v>72</v>
      </c>
      <c r="BG106" s="87">
        <f t="shared" si="48"/>
        <v>0</v>
      </c>
      <c r="BH106" s="87">
        <f t="shared" si="44"/>
        <v>822141</v>
      </c>
    </row>
    <row r="107" spans="1:60" ht="13.5">
      <c r="A107" s="17" t="s">
        <v>146</v>
      </c>
      <c r="B107" s="78" t="s">
        <v>25</v>
      </c>
      <c r="C107" s="79" t="s">
        <v>26</v>
      </c>
      <c r="D107" s="87">
        <f t="shared" si="34"/>
        <v>0</v>
      </c>
      <c r="E107" s="87">
        <f t="shared" si="35"/>
        <v>0</v>
      </c>
      <c r="F107" s="87">
        <v>0</v>
      </c>
      <c r="G107" s="87">
        <v>0</v>
      </c>
      <c r="H107" s="87">
        <v>0</v>
      </c>
      <c r="I107" s="87">
        <v>0</v>
      </c>
      <c r="J107" s="87" t="s">
        <v>302</v>
      </c>
      <c r="K107" s="87">
        <f t="shared" si="36"/>
        <v>0</v>
      </c>
      <c r="L107" s="87">
        <v>0</v>
      </c>
      <c r="M107" s="88">
        <f t="shared" si="37"/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 t="s">
        <v>302</v>
      </c>
      <c r="U107" s="87">
        <v>0</v>
      </c>
      <c r="V107" s="87">
        <f t="shared" si="38"/>
        <v>0</v>
      </c>
      <c r="W107" s="87">
        <f t="shared" si="39"/>
        <v>0</v>
      </c>
      <c r="X107" s="87">
        <f t="shared" si="40"/>
        <v>0</v>
      </c>
      <c r="Y107" s="87">
        <v>0</v>
      </c>
      <c r="Z107" s="87">
        <v>0</v>
      </c>
      <c r="AA107" s="87">
        <v>0</v>
      </c>
      <c r="AB107" s="87">
        <v>0</v>
      </c>
      <c r="AC107" s="87" t="s">
        <v>302</v>
      </c>
      <c r="AD107" s="87">
        <f t="shared" si="41"/>
        <v>421635</v>
      </c>
      <c r="AE107" s="87">
        <v>113853</v>
      </c>
      <c r="AF107" s="88">
        <f t="shared" si="42"/>
        <v>307782</v>
      </c>
      <c r="AG107" s="87">
        <v>0</v>
      </c>
      <c r="AH107" s="87">
        <v>307782</v>
      </c>
      <c r="AI107" s="87">
        <v>0</v>
      </c>
      <c r="AJ107" s="87">
        <v>0</v>
      </c>
      <c r="AK107" s="87">
        <v>0</v>
      </c>
      <c r="AL107" s="87">
        <v>0</v>
      </c>
      <c r="AM107" s="87" t="s">
        <v>302</v>
      </c>
      <c r="AN107" s="87">
        <v>482047</v>
      </c>
      <c r="AO107" s="87">
        <f t="shared" si="43"/>
        <v>903682</v>
      </c>
      <c r="AP107" s="87">
        <f t="shared" si="49"/>
        <v>0</v>
      </c>
      <c r="AQ107" s="87">
        <f t="shared" si="49"/>
        <v>0</v>
      </c>
      <c r="AR107" s="87">
        <f t="shared" si="49"/>
        <v>0</v>
      </c>
      <c r="AS107" s="87">
        <f t="shared" si="49"/>
        <v>0</v>
      </c>
      <c r="AT107" s="87">
        <f t="shared" si="50"/>
        <v>0</v>
      </c>
      <c r="AU107" s="87">
        <f t="shared" si="51"/>
        <v>0</v>
      </c>
      <c r="AV107" s="88" t="s">
        <v>72</v>
      </c>
      <c r="AW107" s="87">
        <f t="shared" si="28"/>
        <v>421635</v>
      </c>
      <c r="AX107" s="87">
        <f t="shared" si="29"/>
        <v>113853</v>
      </c>
      <c r="AY107" s="87">
        <f t="shared" si="30"/>
        <v>307782</v>
      </c>
      <c r="AZ107" s="87">
        <f t="shared" si="31"/>
        <v>0</v>
      </c>
      <c r="BA107" s="87">
        <f t="shared" si="32"/>
        <v>307782</v>
      </c>
      <c r="BB107" s="87">
        <f t="shared" si="33"/>
        <v>0</v>
      </c>
      <c r="BC107" s="87">
        <f t="shared" si="45"/>
        <v>0</v>
      </c>
      <c r="BD107" s="87">
        <f t="shared" si="46"/>
        <v>0</v>
      </c>
      <c r="BE107" s="87">
        <f t="shared" si="47"/>
        <v>0</v>
      </c>
      <c r="BF107" s="88" t="s">
        <v>72</v>
      </c>
      <c r="BG107" s="87">
        <f t="shared" si="48"/>
        <v>482047</v>
      </c>
      <c r="BH107" s="87">
        <f t="shared" si="44"/>
        <v>903682</v>
      </c>
    </row>
    <row r="108" spans="1:60" ht="13.5">
      <c r="A108" s="17" t="s">
        <v>146</v>
      </c>
      <c r="B108" s="78" t="s">
        <v>27</v>
      </c>
      <c r="C108" s="79" t="s">
        <v>28</v>
      </c>
      <c r="D108" s="87">
        <f t="shared" si="34"/>
        <v>267587</v>
      </c>
      <c r="E108" s="87">
        <f t="shared" si="35"/>
        <v>267587</v>
      </c>
      <c r="F108" s="87">
        <v>267587</v>
      </c>
      <c r="G108" s="87">
        <v>0</v>
      </c>
      <c r="H108" s="87">
        <v>0</v>
      </c>
      <c r="I108" s="87">
        <v>0</v>
      </c>
      <c r="J108" s="87" t="s">
        <v>302</v>
      </c>
      <c r="K108" s="87">
        <f t="shared" si="36"/>
        <v>1182897</v>
      </c>
      <c r="L108" s="87">
        <v>263533</v>
      </c>
      <c r="M108" s="88">
        <f t="shared" si="37"/>
        <v>314330</v>
      </c>
      <c r="N108" s="87">
        <v>0</v>
      </c>
      <c r="O108" s="87">
        <v>314144</v>
      </c>
      <c r="P108" s="87">
        <v>186</v>
      </c>
      <c r="Q108" s="87">
        <v>0</v>
      </c>
      <c r="R108" s="87">
        <v>605034</v>
      </c>
      <c r="S108" s="87">
        <v>0</v>
      </c>
      <c r="T108" s="87" t="s">
        <v>302</v>
      </c>
      <c r="U108" s="87">
        <v>214404</v>
      </c>
      <c r="V108" s="87">
        <f t="shared" si="38"/>
        <v>1664888</v>
      </c>
      <c r="W108" s="87">
        <f t="shared" si="39"/>
        <v>446360</v>
      </c>
      <c r="X108" s="87">
        <f t="shared" si="40"/>
        <v>417641</v>
      </c>
      <c r="Y108" s="87">
        <v>332935</v>
      </c>
      <c r="Z108" s="87">
        <v>0</v>
      </c>
      <c r="AA108" s="87">
        <v>84706</v>
      </c>
      <c r="AB108" s="87">
        <v>28719</v>
      </c>
      <c r="AC108" s="87" t="s">
        <v>302</v>
      </c>
      <c r="AD108" s="87">
        <f t="shared" si="41"/>
        <v>332540</v>
      </c>
      <c r="AE108" s="87">
        <v>65441</v>
      </c>
      <c r="AF108" s="88">
        <f t="shared" si="42"/>
        <v>98941</v>
      </c>
      <c r="AG108" s="87">
        <v>0</v>
      </c>
      <c r="AH108" s="87">
        <v>97435</v>
      </c>
      <c r="AI108" s="87">
        <v>1506</v>
      </c>
      <c r="AJ108" s="87">
        <v>0</v>
      </c>
      <c r="AK108" s="87">
        <v>168158</v>
      </c>
      <c r="AL108" s="87">
        <v>0</v>
      </c>
      <c r="AM108" s="87" t="s">
        <v>302</v>
      </c>
      <c r="AN108" s="87">
        <v>191276</v>
      </c>
      <c r="AO108" s="87">
        <f t="shared" si="43"/>
        <v>970176</v>
      </c>
      <c r="AP108" s="87">
        <f t="shared" si="49"/>
        <v>713947</v>
      </c>
      <c r="AQ108" s="87">
        <f t="shared" si="49"/>
        <v>685228</v>
      </c>
      <c r="AR108" s="87">
        <f t="shared" si="49"/>
        <v>600522</v>
      </c>
      <c r="AS108" s="87">
        <f t="shared" si="49"/>
        <v>0</v>
      </c>
      <c r="AT108" s="87">
        <f t="shared" si="50"/>
        <v>84706</v>
      </c>
      <c r="AU108" s="87">
        <f t="shared" si="51"/>
        <v>28719</v>
      </c>
      <c r="AV108" s="88" t="s">
        <v>72</v>
      </c>
      <c r="AW108" s="87">
        <f t="shared" si="28"/>
        <v>1515437</v>
      </c>
      <c r="AX108" s="87">
        <f t="shared" si="29"/>
        <v>328974</v>
      </c>
      <c r="AY108" s="87">
        <f t="shared" si="30"/>
        <v>413271</v>
      </c>
      <c r="AZ108" s="87">
        <f t="shared" si="31"/>
        <v>0</v>
      </c>
      <c r="BA108" s="87">
        <f t="shared" si="32"/>
        <v>411579</v>
      </c>
      <c r="BB108" s="87">
        <f t="shared" si="33"/>
        <v>1692</v>
      </c>
      <c r="BC108" s="87">
        <f t="shared" si="45"/>
        <v>0</v>
      </c>
      <c r="BD108" s="87">
        <f t="shared" si="46"/>
        <v>773192</v>
      </c>
      <c r="BE108" s="87">
        <f t="shared" si="47"/>
        <v>0</v>
      </c>
      <c r="BF108" s="88" t="s">
        <v>72</v>
      </c>
      <c r="BG108" s="87">
        <f t="shared" si="48"/>
        <v>405680</v>
      </c>
      <c r="BH108" s="87">
        <f t="shared" si="44"/>
        <v>2635064</v>
      </c>
    </row>
    <row r="109" spans="1:60" ht="13.5">
      <c r="A109" s="17" t="s">
        <v>146</v>
      </c>
      <c r="B109" s="78" t="s">
        <v>29</v>
      </c>
      <c r="C109" s="79" t="s">
        <v>30</v>
      </c>
      <c r="D109" s="87">
        <f t="shared" si="34"/>
        <v>203122</v>
      </c>
      <c r="E109" s="87">
        <f t="shared" si="35"/>
        <v>201012</v>
      </c>
      <c r="F109" s="87">
        <v>201012</v>
      </c>
      <c r="G109" s="87">
        <v>0</v>
      </c>
      <c r="H109" s="87">
        <v>0</v>
      </c>
      <c r="I109" s="87">
        <v>2110</v>
      </c>
      <c r="J109" s="87" t="s">
        <v>302</v>
      </c>
      <c r="K109" s="87">
        <f t="shared" si="36"/>
        <v>247310</v>
      </c>
      <c r="L109" s="87">
        <v>38376</v>
      </c>
      <c r="M109" s="88">
        <f t="shared" si="37"/>
        <v>192303</v>
      </c>
      <c r="N109" s="87">
        <v>0</v>
      </c>
      <c r="O109" s="87">
        <v>147152</v>
      </c>
      <c r="P109" s="87">
        <v>45151</v>
      </c>
      <c r="Q109" s="87">
        <v>0</v>
      </c>
      <c r="R109" s="87">
        <v>12431</v>
      </c>
      <c r="S109" s="87">
        <v>4200</v>
      </c>
      <c r="T109" s="87" t="s">
        <v>302</v>
      </c>
      <c r="U109" s="87">
        <v>3575</v>
      </c>
      <c r="V109" s="87">
        <f t="shared" si="38"/>
        <v>454007</v>
      </c>
      <c r="W109" s="87">
        <f t="shared" si="39"/>
        <v>0</v>
      </c>
      <c r="X109" s="87">
        <f t="shared" si="40"/>
        <v>0</v>
      </c>
      <c r="Y109" s="87">
        <v>0</v>
      </c>
      <c r="Z109" s="87">
        <v>0</v>
      </c>
      <c r="AA109" s="87">
        <v>0</v>
      </c>
      <c r="AB109" s="87">
        <v>0</v>
      </c>
      <c r="AC109" s="87" t="s">
        <v>302</v>
      </c>
      <c r="AD109" s="87">
        <f t="shared" si="41"/>
        <v>216272</v>
      </c>
      <c r="AE109" s="87">
        <v>67056</v>
      </c>
      <c r="AF109" s="88">
        <f t="shared" si="42"/>
        <v>141788</v>
      </c>
      <c r="AG109" s="87">
        <v>0</v>
      </c>
      <c r="AH109" s="87">
        <v>105464</v>
      </c>
      <c r="AI109" s="87">
        <v>36324</v>
      </c>
      <c r="AJ109" s="87">
        <v>0</v>
      </c>
      <c r="AK109" s="87">
        <v>5853</v>
      </c>
      <c r="AL109" s="87">
        <v>1575</v>
      </c>
      <c r="AM109" s="87" t="s">
        <v>302</v>
      </c>
      <c r="AN109" s="87">
        <v>18515</v>
      </c>
      <c r="AO109" s="87">
        <f t="shared" si="43"/>
        <v>234787</v>
      </c>
      <c r="AP109" s="87">
        <f t="shared" si="49"/>
        <v>203122</v>
      </c>
      <c r="AQ109" s="87">
        <f t="shared" si="49"/>
        <v>201012</v>
      </c>
      <c r="AR109" s="87">
        <f t="shared" si="49"/>
        <v>201012</v>
      </c>
      <c r="AS109" s="87">
        <f t="shared" si="49"/>
        <v>0</v>
      </c>
      <c r="AT109" s="87">
        <f t="shared" si="50"/>
        <v>0</v>
      </c>
      <c r="AU109" s="87">
        <f t="shared" si="51"/>
        <v>2110</v>
      </c>
      <c r="AV109" s="88" t="s">
        <v>72</v>
      </c>
      <c r="AW109" s="87">
        <f aca="true" t="shared" si="52" ref="AW109:AW124">K109+AD109</f>
        <v>463582</v>
      </c>
      <c r="AX109" s="87">
        <f aca="true" t="shared" si="53" ref="AX109:AX124">L109+AE109</f>
        <v>105432</v>
      </c>
      <c r="AY109" s="87">
        <f aca="true" t="shared" si="54" ref="AY109:AY124">M109+AF109</f>
        <v>334091</v>
      </c>
      <c r="AZ109" s="87">
        <f aca="true" t="shared" si="55" ref="AZ109:AZ124">N109+AG109</f>
        <v>0</v>
      </c>
      <c r="BA109" s="87">
        <f aca="true" t="shared" si="56" ref="BA109:BA124">O109+AH109</f>
        <v>252616</v>
      </c>
      <c r="BB109" s="87">
        <f aca="true" t="shared" si="57" ref="BB109:BB124">P109+AI109</f>
        <v>81475</v>
      </c>
      <c r="BC109" s="87">
        <f t="shared" si="45"/>
        <v>0</v>
      </c>
      <c r="BD109" s="87">
        <f t="shared" si="46"/>
        <v>18284</v>
      </c>
      <c r="BE109" s="87">
        <f t="shared" si="47"/>
        <v>5775</v>
      </c>
      <c r="BF109" s="88" t="s">
        <v>72</v>
      </c>
      <c r="BG109" s="87">
        <f t="shared" si="48"/>
        <v>22090</v>
      </c>
      <c r="BH109" s="87">
        <f t="shared" si="44"/>
        <v>688794</v>
      </c>
    </row>
    <row r="110" spans="1:60" ht="13.5">
      <c r="A110" s="17" t="s">
        <v>146</v>
      </c>
      <c r="B110" s="78" t="s">
        <v>31</v>
      </c>
      <c r="C110" s="79" t="s">
        <v>32</v>
      </c>
      <c r="D110" s="87">
        <f t="shared" si="34"/>
        <v>0</v>
      </c>
      <c r="E110" s="87">
        <f t="shared" si="35"/>
        <v>0</v>
      </c>
      <c r="F110" s="87">
        <v>0</v>
      </c>
      <c r="G110" s="87">
        <v>0</v>
      </c>
      <c r="H110" s="87">
        <v>0</v>
      </c>
      <c r="I110" s="87">
        <v>0</v>
      </c>
      <c r="J110" s="87" t="s">
        <v>302</v>
      </c>
      <c r="K110" s="87">
        <f t="shared" si="36"/>
        <v>0</v>
      </c>
      <c r="L110" s="87">
        <v>0</v>
      </c>
      <c r="M110" s="88">
        <f t="shared" si="37"/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 t="s">
        <v>302</v>
      </c>
      <c r="U110" s="87">
        <v>0</v>
      </c>
      <c r="V110" s="87">
        <f t="shared" si="38"/>
        <v>0</v>
      </c>
      <c r="W110" s="87">
        <f t="shared" si="39"/>
        <v>0</v>
      </c>
      <c r="X110" s="87">
        <f t="shared" si="40"/>
        <v>0</v>
      </c>
      <c r="Y110" s="87">
        <v>0</v>
      </c>
      <c r="Z110" s="87">
        <v>0</v>
      </c>
      <c r="AA110" s="87">
        <v>0</v>
      </c>
      <c r="AB110" s="87">
        <v>0</v>
      </c>
      <c r="AC110" s="87" t="s">
        <v>302</v>
      </c>
      <c r="AD110" s="87">
        <f t="shared" si="41"/>
        <v>198521</v>
      </c>
      <c r="AE110" s="87">
        <v>62669</v>
      </c>
      <c r="AF110" s="88">
        <f t="shared" si="42"/>
        <v>135852</v>
      </c>
      <c r="AG110" s="87">
        <v>0</v>
      </c>
      <c r="AH110" s="87">
        <v>135852</v>
      </c>
      <c r="AI110" s="87">
        <v>0</v>
      </c>
      <c r="AJ110" s="87">
        <v>0</v>
      </c>
      <c r="AK110" s="87">
        <v>0</v>
      </c>
      <c r="AL110" s="87">
        <v>0</v>
      </c>
      <c r="AM110" s="87" t="s">
        <v>302</v>
      </c>
      <c r="AN110" s="87">
        <v>101252</v>
      </c>
      <c r="AO110" s="87">
        <f t="shared" si="43"/>
        <v>299773</v>
      </c>
      <c r="AP110" s="87">
        <f t="shared" si="49"/>
        <v>0</v>
      </c>
      <c r="AQ110" s="87">
        <f t="shared" si="49"/>
        <v>0</v>
      </c>
      <c r="AR110" s="87">
        <f t="shared" si="49"/>
        <v>0</v>
      </c>
      <c r="AS110" s="87">
        <f t="shared" si="49"/>
        <v>0</v>
      </c>
      <c r="AT110" s="87">
        <f t="shared" si="50"/>
        <v>0</v>
      </c>
      <c r="AU110" s="87">
        <f t="shared" si="51"/>
        <v>0</v>
      </c>
      <c r="AV110" s="88" t="s">
        <v>72</v>
      </c>
      <c r="AW110" s="87">
        <f t="shared" si="52"/>
        <v>198521</v>
      </c>
      <c r="AX110" s="87">
        <f t="shared" si="53"/>
        <v>62669</v>
      </c>
      <c r="AY110" s="87">
        <f t="shared" si="54"/>
        <v>135852</v>
      </c>
      <c r="AZ110" s="87">
        <f t="shared" si="55"/>
        <v>0</v>
      </c>
      <c r="BA110" s="87">
        <f t="shared" si="56"/>
        <v>135852</v>
      </c>
      <c r="BB110" s="87">
        <f t="shared" si="57"/>
        <v>0</v>
      </c>
      <c r="BC110" s="87">
        <f t="shared" si="45"/>
        <v>0</v>
      </c>
      <c r="BD110" s="87">
        <f t="shared" si="46"/>
        <v>0</v>
      </c>
      <c r="BE110" s="87">
        <f t="shared" si="47"/>
        <v>0</v>
      </c>
      <c r="BF110" s="88" t="s">
        <v>72</v>
      </c>
      <c r="BG110" s="87">
        <f t="shared" si="48"/>
        <v>101252</v>
      </c>
      <c r="BH110" s="87">
        <f t="shared" si="44"/>
        <v>299773</v>
      </c>
    </row>
    <row r="111" spans="1:60" ht="13.5">
      <c r="A111" s="17" t="s">
        <v>146</v>
      </c>
      <c r="B111" s="78" t="s">
        <v>33</v>
      </c>
      <c r="C111" s="79" t="s">
        <v>34</v>
      </c>
      <c r="D111" s="87">
        <f t="shared" si="34"/>
        <v>0</v>
      </c>
      <c r="E111" s="87">
        <f t="shared" si="35"/>
        <v>0</v>
      </c>
      <c r="F111" s="87">
        <v>0</v>
      </c>
      <c r="G111" s="87">
        <v>0</v>
      </c>
      <c r="H111" s="87">
        <v>0</v>
      </c>
      <c r="I111" s="87">
        <v>0</v>
      </c>
      <c r="J111" s="87" t="s">
        <v>302</v>
      </c>
      <c r="K111" s="87">
        <f t="shared" si="36"/>
        <v>65008</v>
      </c>
      <c r="L111" s="87">
        <v>22952</v>
      </c>
      <c r="M111" s="88">
        <f t="shared" si="37"/>
        <v>35839</v>
      </c>
      <c r="N111" s="87">
        <v>0</v>
      </c>
      <c r="O111" s="87">
        <v>31712</v>
      </c>
      <c r="P111" s="87">
        <v>4127</v>
      </c>
      <c r="Q111" s="87">
        <v>0</v>
      </c>
      <c r="R111" s="87">
        <v>2580</v>
      </c>
      <c r="S111" s="87">
        <v>3637</v>
      </c>
      <c r="T111" s="87" t="s">
        <v>302</v>
      </c>
      <c r="U111" s="87">
        <v>6638</v>
      </c>
      <c r="V111" s="87">
        <f t="shared" si="38"/>
        <v>71646</v>
      </c>
      <c r="W111" s="87">
        <f t="shared" si="39"/>
        <v>0</v>
      </c>
      <c r="X111" s="87">
        <f t="shared" si="40"/>
        <v>0</v>
      </c>
      <c r="Y111" s="87">
        <v>0</v>
      </c>
      <c r="Z111" s="87">
        <v>0</v>
      </c>
      <c r="AA111" s="87">
        <v>0</v>
      </c>
      <c r="AB111" s="87">
        <v>0</v>
      </c>
      <c r="AC111" s="87" t="s">
        <v>302</v>
      </c>
      <c r="AD111" s="87">
        <f t="shared" si="41"/>
        <v>123467</v>
      </c>
      <c r="AE111" s="87">
        <v>44105</v>
      </c>
      <c r="AF111" s="88">
        <f t="shared" si="42"/>
        <v>73420</v>
      </c>
      <c r="AG111" s="87">
        <v>0</v>
      </c>
      <c r="AH111" s="87">
        <v>73420</v>
      </c>
      <c r="AI111" s="87">
        <v>0</v>
      </c>
      <c r="AJ111" s="87">
        <v>0</v>
      </c>
      <c r="AK111" s="87">
        <v>0</v>
      </c>
      <c r="AL111" s="87">
        <v>5942</v>
      </c>
      <c r="AM111" s="87" t="s">
        <v>302</v>
      </c>
      <c r="AN111" s="87">
        <v>51317</v>
      </c>
      <c r="AO111" s="87">
        <f t="shared" si="43"/>
        <v>174784</v>
      </c>
      <c r="AP111" s="87">
        <f t="shared" si="49"/>
        <v>0</v>
      </c>
      <c r="AQ111" s="87">
        <f t="shared" si="49"/>
        <v>0</v>
      </c>
      <c r="AR111" s="87">
        <f t="shared" si="49"/>
        <v>0</v>
      </c>
      <c r="AS111" s="87">
        <f t="shared" si="49"/>
        <v>0</v>
      </c>
      <c r="AT111" s="87">
        <f t="shared" si="50"/>
        <v>0</v>
      </c>
      <c r="AU111" s="87">
        <f t="shared" si="51"/>
        <v>0</v>
      </c>
      <c r="AV111" s="88" t="s">
        <v>72</v>
      </c>
      <c r="AW111" s="87">
        <f t="shared" si="52"/>
        <v>188475</v>
      </c>
      <c r="AX111" s="87">
        <f t="shared" si="53"/>
        <v>67057</v>
      </c>
      <c r="AY111" s="87">
        <f t="shared" si="54"/>
        <v>109259</v>
      </c>
      <c r="AZ111" s="87">
        <f t="shared" si="55"/>
        <v>0</v>
      </c>
      <c r="BA111" s="87">
        <f t="shared" si="56"/>
        <v>105132</v>
      </c>
      <c r="BB111" s="87">
        <f t="shared" si="57"/>
        <v>4127</v>
      </c>
      <c r="BC111" s="87">
        <f t="shared" si="45"/>
        <v>0</v>
      </c>
      <c r="BD111" s="87">
        <f t="shared" si="46"/>
        <v>2580</v>
      </c>
      <c r="BE111" s="87">
        <f t="shared" si="47"/>
        <v>9579</v>
      </c>
      <c r="BF111" s="88" t="s">
        <v>72</v>
      </c>
      <c r="BG111" s="87">
        <f t="shared" si="48"/>
        <v>57955</v>
      </c>
      <c r="BH111" s="87">
        <f t="shared" si="44"/>
        <v>246430</v>
      </c>
    </row>
    <row r="112" spans="1:60" ht="13.5">
      <c r="A112" s="17" t="s">
        <v>146</v>
      </c>
      <c r="B112" s="78" t="s">
        <v>35</v>
      </c>
      <c r="C112" s="79" t="s">
        <v>36</v>
      </c>
      <c r="D112" s="87">
        <f t="shared" si="34"/>
        <v>525000</v>
      </c>
      <c r="E112" s="87">
        <f t="shared" si="35"/>
        <v>525000</v>
      </c>
      <c r="F112" s="87">
        <v>525000</v>
      </c>
      <c r="G112" s="87">
        <v>0</v>
      </c>
      <c r="H112" s="87">
        <v>0</v>
      </c>
      <c r="I112" s="87">
        <v>0</v>
      </c>
      <c r="J112" s="87" t="s">
        <v>302</v>
      </c>
      <c r="K112" s="87">
        <f t="shared" si="36"/>
        <v>326796</v>
      </c>
      <c r="L112" s="87">
        <v>132483</v>
      </c>
      <c r="M112" s="88">
        <f t="shared" si="37"/>
        <v>193330</v>
      </c>
      <c r="N112" s="87">
        <v>0</v>
      </c>
      <c r="O112" s="87">
        <v>182684</v>
      </c>
      <c r="P112" s="87">
        <v>10646</v>
      </c>
      <c r="Q112" s="87">
        <v>0</v>
      </c>
      <c r="R112" s="87">
        <v>983</v>
      </c>
      <c r="S112" s="87">
        <v>0</v>
      </c>
      <c r="T112" s="87" t="s">
        <v>302</v>
      </c>
      <c r="U112" s="87">
        <v>20424</v>
      </c>
      <c r="V112" s="87">
        <f t="shared" si="38"/>
        <v>872220</v>
      </c>
      <c r="W112" s="87">
        <f t="shared" si="39"/>
        <v>0</v>
      </c>
      <c r="X112" s="87">
        <f t="shared" si="40"/>
        <v>0</v>
      </c>
      <c r="Y112" s="87">
        <v>0</v>
      </c>
      <c r="Z112" s="87">
        <v>0</v>
      </c>
      <c r="AA112" s="87">
        <v>0</v>
      </c>
      <c r="AB112" s="87">
        <v>0</v>
      </c>
      <c r="AC112" s="87" t="s">
        <v>302</v>
      </c>
      <c r="AD112" s="87">
        <f t="shared" si="41"/>
        <v>163272</v>
      </c>
      <c r="AE112" s="87">
        <v>89754</v>
      </c>
      <c r="AF112" s="88">
        <f t="shared" si="42"/>
        <v>73518</v>
      </c>
      <c r="AG112" s="87">
        <v>4802</v>
      </c>
      <c r="AH112" s="87">
        <v>68716</v>
      </c>
      <c r="AI112" s="87">
        <v>0</v>
      </c>
      <c r="AJ112" s="87">
        <v>0</v>
      </c>
      <c r="AK112" s="87">
        <v>0</v>
      </c>
      <c r="AL112" s="87">
        <v>0</v>
      </c>
      <c r="AM112" s="87" t="s">
        <v>302</v>
      </c>
      <c r="AN112" s="87">
        <v>0</v>
      </c>
      <c r="AO112" s="87">
        <f t="shared" si="43"/>
        <v>163272</v>
      </c>
      <c r="AP112" s="87">
        <f t="shared" si="49"/>
        <v>525000</v>
      </c>
      <c r="AQ112" s="87">
        <f t="shared" si="49"/>
        <v>525000</v>
      </c>
      <c r="AR112" s="87">
        <f t="shared" si="49"/>
        <v>525000</v>
      </c>
      <c r="AS112" s="87">
        <f t="shared" si="49"/>
        <v>0</v>
      </c>
      <c r="AT112" s="87">
        <f t="shared" si="50"/>
        <v>0</v>
      </c>
      <c r="AU112" s="87">
        <f t="shared" si="51"/>
        <v>0</v>
      </c>
      <c r="AV112" s="88" t="s">
        <v>72</v>
      </c>
      <c r="AW112" s="87">
        <f t="shared" si="52"/>
        <v>490068</v>
      </c>
      <c r="AX112" s="87">
        <f t="shared" si="53"/>
        <v>222237</v>
      </c>
      <c r="AY112" s="87">
        <f t="shared" si="54"/>
        <v>266848</v>
      </c>
      <c r="AZ112" s="87">
        <f t="shared" si="55"/>
        <v>4802</v>
      </c>
      <c r="BA112" s="87">
        <f t="shared" si="56"/>
        <v>251400</v>
      </c>
      <c r="BB112" s="87">
        <f t="shared" si="57"/>
        <v>10646</v>
      </c>
      <c r="BC112" s="87">
        <f t="shared" si="45"/>
        <v>0</v>
      </c>
      <c r="BD112" s="87">
        <f t="shared" si="46"/>
        <v>983</v>
      </c>
      <c r="BE112" s="87">
        <f t="shared" si="47"/>
        <v>0</v>
      </c>
      <c r="BF112" s="88" t="s">
        <v>72</v>
      </c>
      <c r="BG112" s="87">
        <f t="shared" si="48"/>
        <v>20424</v>
      </c>
      <c r="BH112" s="87">
        <f t="shared" si="44"/>
        <v>1035492</v>
      </c>
    </row>
    <row r="113" spans="1:60" ht="13.5">
      <c r="A113" s="17" t="s">
        <v>146</v>
      </c>
      <c r="B113" s="78" t="s">
        <v>37</v>
      </c>
      <c r="C113" s="79" t="s">
        <v>38</v>
      </c>
      <c r="D113" s="87">
        <f t="shared" si="34"/>
        <v>47565</v>
      </c>
      <c r="E113" s="87">
        <f t="shared" si="35"/>
        <v>47565</v>
      </c>
      <c r="F113" s="87">
        <v>47565</v>
      </c>
      <c r="G113" s="87">
        <v>0</v>
      </c>
      <c r="H113" s="87">
        <v>0</v>
      </c>
      <c r="I113" s="87">
        <v>0</v>
      </c>
      <c r="J113" s="87" t="s">
        <v>302</v>
      </c>
      <c r="K113" s="87">
        <f t="shared" si="36"/>
        <v>122470</v>
      </c>
      <c r="L113" s="87">
        <v>34190</v>
      </c>
      <c r="M113" s="88">
        <f t="shared" si="37"/>
        <v>33419</v>
      </c>
      <c r="N113" s="87">
        <v>5259</v>
      </c>
      <c r="O113" s="87">
        <v>27341</v>
      </c>
      <c r="P113" s="87">
        <v>819</v>
      </c>
      <c r="Q113" s="87">
        <v>0</v>
      </c>
      <c r="R113" s="87">
        <v>52504</v>
      </c>
      <c r="S113" s="87">
        <v>2357</v>
      </c>
      <c r="T113" s="87" t="s">
        <v>302</v>
      </c>
      <c r="U113" s="87">
        <v>0</v>
      </c>
      <c r="V113" s="87">
        <f t="shared" si="38"/>
        <v>170035</v>
      </c>
      <c r="W113" s="87">
        <f t="shared" si="39"/>
        <v>8715</v>
      </c>
      <c r="X113" s="87">
        <f t="shared" si="40"/>
        <v>8715</v>
      </c>
      <c r="Y113" s="87">
        <v>8715</v>
      </c>
      <c r="Z113" s="87">
        <v>0</v>
      </c>
      <c r="AA113" s="87">
        <v>0</v>
      </c>
      <c r="AB113" s="87">
        <v>0</v>
      </c>
      <c r="AC113" s="87" t="s">
        <v>302</v>
      </c>
      <c r="AD113" s="87">
        <f t="shared" si="41"/>
        <v>47474</v>
      </c>
      <c r="AE113" s="87">
        <v>11337</v>
      </c>
      <c r="AF113" s="88">
        <f t="shared" si="42"/>
        <v>28073</v>
      </c>
      <c r="AG113" s="87">
        <v>0</v>
      </c>
      <c r="AH113" s="87">
        <v>28073</v>
      </c>
      <c r="AI113" s="87">
        <v>0</v>
      </c>
      <c r="AJ113" s="87">
        <v>0</v>
      </c>
      <c r="AK113" s="87">
        <v>7537</v>
      </c>
      <c r="AL113" s="87">
        <v>527</v>
      </c>
      <c r="AM113" s="87" t="s">
        <v>302</v>
      </c>
      <c r="AN113" s="87">
        <v>0</v>
      </c>
      <c r="AO113" s="87">
        <f t="shared" si="43"/>
        <v>56189</v>
      </c>
      <c r="AP113" s="87">
        <f aca="true" t="shared" si="58" ref="AP113:AP124">D113+W113</f>
        <v>56280</v>
      </c>
      <c r="AQ113" s="87">
        <f aca="true" t="shared" si="59" ref="AQ113:AQ124">E113+X113</f>
        <v>56280</v>
      </c>
      <c r="AR113" s="87">
        <f aca="true" t="shared" si="60" ref="AR113:AR124">F113+Y113</f>
        <v>56280</v>
      </c>
      <c r="AS113" s="87">
        <f aca="true" t="shared" si="61" ref="AS113:AS124">G113+Z113</f>
        <v>0</v>
      </c>
      <c r="AT113" s="87">
        <f t="shared" si="50"/>
        <v>0</v>
      </c>
      <c r="AU113" s="87">
        <f t="shared" si="51"/>
        <v>0</v>
      </c>
      <c r="AV113" s="88" t="s">
        <v>72</v>
      </c>
      <c r="AW113" s="87">
        <f t="shared" si="52"/>
        <v>169944</v>
      </c>
      <c r="AX113" s="87">
        <f t="shared" si="53"/>
        <v>45527</v>
      </c>
      <c r="AY113" s="87">
        <f t="shared" si="54"/>
        <v>61492</v>
      </c>
      <c r="AZ113" s="87">
        <f t="shared" si="55"/>
        <v>5259</v>
      </c>
      <c r="BA113" s="87">
        <f t="shared" si="56"/>
        <v>55414</v>
      </c>
      <c r="BB113" s="87">
        <f t="shared" si="57"/>
        <v>819</v>
      </c>
      <c r="BC113" s="87">
        <f t="shared" si="45"/>
        <v>0</v>
      </c>
      <c r="BD113" s="87">
        <f t="shared" si="46"/>
        <v>60041</v>
      </c>
      <c r="BE113" s="87">
        <f t="shared" si="47"/>
        <v>2884</v>
      </c>
      <c r="BF113" s="88" t="s">
        <v>72</v>
      </c>
      <c r="BG113" s="87">
        <f t="shared" si="48"/>
        <v>0</v>
      </c>
      <c r="BH113" s="87">
        <f t="shared" si="44"/>
        <v>226224</v>
      </c>
    </row>
    <row r="114" spans="1:60" ht="13.5">
      <c r="A114" s="17" t="s">
        <v>146</v>
      </c>
      <c r="B114" s="78" t="s">
        <v>39</v>
      </c>
      <c r="C114" s="79" t="s">
        <v>40</v>
      </c>
      <c r="D114" s="87">
        <f t="shared" si="34"/>
        <v>0</v>
      </c>
      <c r="E114" s="87">
        <f t="shared" si="35"/>
        <v>0</v>
      </c>
      <c r="F114" s="87">
        <v>0</v>
      </c>
      <c r="G114" s="87">
        <v>0</v>
      </c>
      <c r="H114" s="87">
        <v>0</v>
      </c>
      <c r="I114" s="87">
        <v>0</v>
      </c>
      <c r="J114" s="87" t="s">
        <v>302</v>
      </c>
      <c r="K114" s="87">
        <f t="shared" si="36"/>
        <v>67393</v>
      </c>
      <c r="L114" s="87">
        <v>25827</v>
      </c>
      <c r="M114" s="88">
        <f t="shared" si="37"/>
        <v>3868</v>
      </c>
      <c r="N114" s="87">
        <v>2403</v>
      </c>
      <c r="O114" s="87">
        <v>280</v>
      </c>
      <c r="P114" s="87">
        <v>1185</v>
      </c>
      <c r="Q114" s="87">
        <v>0</v>
      </c>
      <c r="R114" s="87">
        <v>37698</v>
      </c>
      <c r="S114" s="87">
        <v>0</v>
      </c>
      <c r="T114" s="87" t="s">
        <v>302</v>
      </c>
      <c r="U114" s="87">
        <v>0</v>
      </c>
      <c r="V114" s="87">
        <f t="shared" si="38"/>
        <v>67393</v>
      </c>
      <c r="W114" s="87">
        <f t="shared" si="39"/>
        <v>0</v>
      </c>
      <c r="X114" s="87">
        <f t="shared" si="40"/>
        <v>0</v>
      </c>
      <c r="Y114" s="87">
        <v>0</v>
      </c>
      <c r="Z114" s="87">
        <v>0</v>
      </c>
      <c r="AA114" s="87">
        <v>0</v>
      </c>
      <c r="AB114" s="87">
        <v>0</v>
      </c>
      <c r="AC114" s="87" t="s">
        <v>302</v>
      </c>
      <c r="AD114" s="87">
        <f t="shared" si="41"/>
        <v>48621</v>
      </c>
      <c r="AE114" s="87">
        <v>17349</v>
      </c>
      <c r="AF114" s="88">
        <f t="shared" si="42"/>
        <v>27327</v>
      </c>
      <c r="AG114" s="87">
        <v>150</v>
      </c>
      <c r="AH114" s="87">
        <v>27177</v>
      </c>
      <c r="AI114" s="87">
        <v>0</v>
      </c>
      <c r="AJ114" s="87">
        <v>0</v>
      </c>
      <c r="AK114" s="87">
        <v>3945</v>
      </c>
      <c r="AL114" s="87">
        <v>0</v>
      </c>
      <c r="AM114" s="87" t="s">
        <v>302</v>
      </c>
      <c r="AN114" s="87">
        <v>0</v>
      </c>
      <c r="AO114" s="87">
        <f t="shared" si="43"/>
        <v>48621</v>
      </c>
      <c r="AP114" s="87">
        <f t="shared" si="58"/>
        <v>0</v>
      </c>
      <c r="AQ114" s="87">
        <f t="shared" si="59"/>
        <v>0</v>
      </c>
      <c r="AR114" s="87">
        <f t="shared" si="60"/>
        <v>0</v>
      </c>
      <c r="AS114" s="87">
        <f t="shared" si="61"/>
        <v>0</v>
      </c>
      <c r="AT114" s="87">
        <f t="shared" si="50"/>
        <v>0</v>
      </c>
      <c r="AU114" s="87">
        <f t="shared" si="51"/>
        <v>0</v>
      </c>
      <c r="AV114" s="88" t="s">
        <v>72</v>
      </c>
      <c r="AW114" s="87">
        <f t="shared" si="52"/>
        <v>116014</v>
      </c>
      <c r="AX114" s="87">
        <f t="shared" si="53"/>
        <v>43176</v>
      </c>
      <c r="AY114" s="87">
        <f t="shared" si="54"/>
        <v>31195</v>
      </c>
      <c r="AZ114" s="87">
        <f t="shared" si="55"/>
        <v>2553</v>
      </c>
      <c r="BA114" s="87">
        <f t="shared" si="56"/>
        <v>27457</v>
      </c>
      <c r="BB114" s="87">
        <f t="shared" si="57"/>
        <v>1185</v>
      </c>
      <c r="BC114" s="87">
        <f t="shared" si="45"/>
        <v>0</v>
      </c>
      <c r="BD114" s="87">
        <f t="shared" si="46"/>
        <v>41643</v>
      </c>
      <c r="BE114" s="87">
        <f t="shared" si="47"/>
        <v>0</v>
      </c>
      <c r="BF114" s="88" t="s">
        <v>72</v>
      </c>
      <c r="BG114" s="87">
        <f t="shared" si="48"/>
        <v>0</v>
      </c>
      <c r="BH114" s="87">
        <f t="shared" si="44"/>
        <v>116014</v>
      </c>
    </row>
    <row r="115" spans="1:60" ht="13.5">
      <c r="A115" s="17" t="s">
        <v>146</v>
      </c>
      <c r="B115" s="78" t="s">
        <v>41</v>
      </c>
      <c r="C115" s="79" t="s">
        <v>42</v>
      </c>
      <c r="D115" s="87">
        <f t="shared" si="34"/>
        <v>450000</v>
      </c>
      <c r="E115" s="87">
        <f t="shared" si="35"/>
        <v>450000</v>
      </c>
      <c r="F115" s="87">
        <v>450000</v>
      </c>
      <c r="G115" s="87">
        <v>0</v>
      </c>
      <c r="H115" s="87">
        <v>0</v>
      </c>
      <c r="I115" s="87">
        <v>0</v>
      </c>
      <c r="J115" s="87" t="s">
        <v>302</v>
      </c>
      <c r="K115" s="87">
        <f t="shared" si="36"/>
        <v>734918</v>
      </c>
      <c r="L115" s="87">
        <v>217404</v>
      </c>
      <c r="M115" s="88">
        <f t="shared" si="37"/>
        <v>374997</v>
      </c>
      <c r="N115" s="87">
        <v>0</v>
      </c>
      <c r="O115" s="87">
        <v>374997</v>
      </c>
      <c r="P115" s="87">
        <v>0</v>
      </c>
      <c r="Q115" s="87">
        <v>0</v>
      </c>
      <c r="R115" s="87">
        <v>142517</v>
      </c>
      <c r="S115" s="87">
        <v>0</v>
      </c>
      <c r="T115" s="87" t="s">
        <v>302</v>
      </c>
      <c r="U115" s="87">
        <v>343474</v>
      </c>
      <c r="V115" s="87">
        <f t="shared" si="38"/>
        <v>1528392</v>
      </c>
      <c r="W115" s="87">
        <f t="shared" si="39"/>
        <v>0</v>
      </c>
      <c r="X115" s="87">
        <f t="shared" si="40"/>
        <v>0</v>
      </c>
      <c r="Y115" s="87">
        <v>0</v>
      </c>
      <c r="Z115" s="87">
        <v>0</v>
      </c>
      <c r="AA115" s="87">
        <v>0</v>
      </c>
      <c r="AB115" s="87">
        <v>0</v>
      </c>
      <c r="AC115" s="87" t="s">
        <v>302</v>
      </c>
      <c r="AD115" s="87">
        <f t="shared" si="41"/>
        <v>0</v>
      </c>
      <c r="AE115" s="87">
        <v>0</v>
      </c>
      <c r="AF115" s="88">
        <f t="shared" si="42"/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0</v>
      </c>
      <c r="AL115" s="87">
        <v>0</v>
      </c>
      <c r="AM115" s="87" t="s">
        <v>302</v>
      </c>
      <c r="AN115" s="87">
        <v>0</v>
      </c>
      <c r="AO115" s="87">
        <f t="shared" si="43"/>
        <v>0</v>
      </c>
      <c r="AP115" s="87">
        <f t="shared" si="58"/>
        <v>450000</v>
      </c>
      <c r="AQ115" s="87">
        <f t="shared" si="59"/>
        <v>450000</v>
      </c>
      <c r="AR115" s="87">
        <f t="shared" si="60"/>
        <v>450000</v>
      </c>
      <c r="AS115" s="87">
        <f t="shared" si="61"/>
        <v>0</v>
      </c>
      <c r="AT115" s="87">
        <f t="shared" si="50"/>
        <v>0</v>
      </c>
      <c r="AU115" s="87">
        <f t="shared" si="51"/>
        <v>0</v>
      </c>
      <c r="AV115" s="88" t="s">
        <v>72</v>
      </c>
      <c r="AW115" s="87">
        <f t="shared" si="52"/>
        <v>734918</v>
      </c>
      <c r="AX115" s="87">
        <f t="shared" si="53"/>
        <v>217404</v>
      </c>
      <c r="AY115" s="87">
        <f t="shared" si="54"/>
        <v>374997</v>
      </c>
      <c r="AZ115" s="87">
        <f t="shared" si="55"/>
        <v>0</v>
      </c>
      <c r="BA115" s="87">
        <f t="shared" si="56"/>
        <v>374997</v>
      </c>
      <c r="BB115" s="87">
        <f t="shared" si="57"/>
        <v>0</v>
      </c>
      <c r="BC115" s="87">
        <f t="shared" si="45"/>
        <v>0</v>
      </c>
      <c r="BD115" s="87">
        <f t="shared" si="46"/>
        <v>142517</v>
      </c>
      <c r="BE115" s="87">
        <f t="shared" si="47"/>
        <v>0</v>
      </c>
      <c r="BF115" s="88" t="s">
        <v>72</v>
      </c>
      <c r="BG115" s="87">
        <f t="shared" si="48"/>
        <v>343474</v>
      </c>
      <c r="BH115" s="87">
        <f t="shared" si="44"/>
        <v>1528392</v>
      </c>
    </row>
    <row r="116" spans="1:60" ht="13.5">
      <c r="A116" s="17" t="s">
        <v>146</v>
      </c>
      <c r="B116" s="78" t="s">
        <v>43</v>
      </c>
      <c r="C116" s="79" t="s">
        <v>44</v>
      </c>
      <c r="D116" s="87">
        <f t="shared" si="34"/>
        <v>0</v>
      </c>
      <c r="E116" s="87">
        <f t="shared" si="35"/>
        <v>0</v>
      </c>
      <c r="F116" s="87">
        <v>0</v>
      </c>
      <c r="G116" s="87">
        <v>0</v>
      </c>
      <c r="H116" s="87">
        <v>0</v>
      </c>
      <c r="I116" s="87">
        <v>0</v>
      </c>
      <c r="J116" s="87" t="s">
        <v>302</v>
      </c>
      <c r="K116" s="87">
        <f t="shared" si="36"/>
        <v>0</v>
      </c>
      <c r="L116" s="87">
        <v>0</v>
      </c>
      <c r="M116" s="88">
        <f t="shared" si="37"/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87">
        <v>0</v>
      </c>
      <c r="T116" s="87" t="s">
        <v>302</v>
      </c>
      <c r="U116" s="87">
        <v>0</v>
      </c>
      <c r="V116" s="87">
        <f t="shared" si="38"/>
        <v>0</v>
      </c>
      <c r="W116" s="87">
        <f t="shared" si="39"/>
        <v>0</v>
      </c>
      <c r="X116" s="87">
        <f t="shared" si="40"/>
        <v>0</v>
      </c>
      <c r="Y116" s="87">
        <v>0</v>
      </c>
      <c r="Z116" s="87">
        <v>0</v>
      </c>
      <c r="AA116" s="87">
        <v>0</v>
      </c>
      <c r="AB116" s="87">
        <v>0</v>
      </c>
      <c r="AC116" s="87" t="s">
        <v>302</v>
      </c>
      <c r="AD116" s="87">
        <f t="shared" si="41"/>
        <v>175213</v>
      </c>
      <c r="AE116" s="87">
        <v>49367</v>
      </c>
      <c r="AF116" s="88">
        <f t="shared" si="42"/>
        <v>105166</v>
      </c>
      <c r="AG116" s="87">
        <v>0</v>
      </c>
      <c r="AH116" s="87">
        <v>104418</v>
      </c>
      <c r="AI116" s="87">
        <v>748</v>
      </c>
      <c r="AJ116" s="87">
        <v>0</v>
      </c>
      <c r="AK116" s="87">
        <v>0</v>
      </c>
      <c r="AL116" s="87">
        <v>20680</v>
      </c>
      <c r="AM116" s="87" t="s">
        <v>302</v>
      </c>
      <c r="AN116" s="87">
        <v>0</v>
      </c>
      <c r="AO116" s="87">
        <f t="shared" si="43"/>
        <v>175213</v>
      </c>
      <c r="AP116" s="87">
        <f t="shared" si="58"/>
        <v>0</v>
      </c>
      <c r="AQ116" s="87">
        <f t="shared" si="59"/>
        <v>0</v>
      </c>
      <c r="AR116" s="87">
        <f t="shared" si="60"/>
        <v>0</v>
      </c>
      <c r="AS116" s="87">
        <f t="shared" si="61"/>
        <v>0</v>
      </c>
      <c r="AT116" s="87">
        <f t="shared" si="50"/>
        <v>0</v>
      </c>
      <c r="AU116" s="87">
        <f t="shared" si="51"/>
        <v>0</v>
      </c>
      <c r="AV116" s="88" t="s">
        <v>72</v>
      </c>
      <c r="AW116" s="87">
        <f t="shared" si="52"/>
        <v>175213</v>
      </c>
      <c r="AX116" s="87">
        <f t="shared" si="53"/>
        <v>49367</v>
      </c>
      <c r="AY116" s="87">
        <f t="shared" si="54"/>
        <v>105166</v>
      </c>
      <c r="AZ116" s="87">
        <f t="shared" si="55"/>
        <v>0</v>
      </c>
      <c r="BA116" s="87">
        <f t="shared" si="56"/>
        <v>104418</v>
      </c>
      <c r="BB116" s="87">
        <f t="shared" si="57"/>
        <v>748</v>
      </c>
      <c r="BC116" s="87">
        <f t="shared" si="45"/>
        <v>0</v>
      </c>
      <c r="BD116" s="87">
        <f t="shared" si="46"/>
        <v>0</v>
      </c>
      <c r="BE116" s="87">
        <f t="shared" si="47"/>
        <v>20680</v>
      </c>
      <c r="BF116" s="88" t="s">
        <v>72</v>
      </c>
      <c r="BG116" s="87">
        <f t="shared" si="48"/>
        <v>0</v>
      </c>
      <c r="BH116" s="87">
        <f t="shared" si="44"/>
        <v>175213</v>
      </c>
    </row>
    <row r="117" spans="1:60" ht="13.5">
      <c r="A117" s="17" t="s">
        <v>146</v>
      </c>
      <c r="B117" s="78" t="s">
        <v>45</v>
      </c>
      <c r="C117" s="79" t="s">
        <v>46</v>
      </c>
      <c r="D117" s="87">
        <f t="shared" si="34"/>
        <v>3378615</v>
      </c>
      <c r="E117" s="87">
        <f t="shared" si="35"/>
        <v>3378615</v>
      </c>
      <c r="F117" s="87">
        <v>3354828</v>
      </c>
      <c r="G117" s="87">
        <v>0</v>
      </c>
      <c r="H117" s="87">
        <v>23787</v>
      </c>
      <c r="I117" s="87">
        <v>0</v>
      </c>
      <c r="J117" s="87" t="s">
        <v>302</v>
      </c>
      <c r="K117" s="87">
        <f t="shared" si="36"/>
        <v>364050</v>
      </c>
      <c r="L117" s="87">
        <v>112932</v>
      </c>
      <c r="M117" s="88">
        <f t="shared" si="37"/>
        <v>207264</v>
      </c>
      <c r="N117" s="87">
        <v>0</v>
      </c>
      <c r="O117" s="87">
        <v>197403</v>
      </c>
      <c r="P117" s="87">
        <v>9861</v>
      </c>
      <c r="Q117" s="87">
        <v>0</v>
      </c>
      <c r="R117" s="87">
        <v>43854</v>
      </c>
      <c r="S117" s="87">
        <v>0</v>
      </c>
      <c r="T117" s="87" t="s">
        <v>302</v>
      </c>
      <c r="U117" s="87">
        <v>0</v>
      </c>
      <c r="V117" s="87">
        <f t="shared" si="38"/>
        <v>3742665</v>
      </c>
      <c r="W117" s="87">
        <f t="shared" si="39"/>
        <v>0</v>
      </c>
      <c r="X117" s="87">
        <f t="shared" si="40"/>
        <v>0</v>
      </c>
      <c r="Y117" s="87">
        <v>0</v>
      </c>
      <c r="Z117" s="87">
        <v>0</v>
      </c>
      <c r="AA117" s="87">
        <v>0</v>
      </c>
      <c r="AB117" s="87">
        <v>0</v>
      </c>
      <c r="AC117" s="87" t="s">
        <v>302</v>
      </c>
      <c r="AD117" s="87">
        <f t="shared" si="41"/>
        <v>0</v>
      </c>
      <c r="AE117" s="87">
        <v>0</v>
      </c>
      <c r="AF117" s="88">
        <f t="shared" si="42"/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 t="s">
        <v>302</v>
      </c>
      <c r="AN117" s="87">
        <v>0</v>
      </c>
      <c r="AO117" s="87">
        <f t="shared" si="43"/>
        <v>0</v>
      </c>
      <c r="AP117" s="87">
        <f t="shared" si="58"/>
        <v>3378615</v>
      </c>
      <c r="AQ117" s="87">
        <f t="shared" si="59"/>
        <v>3378615</v>
      </c>
      <c r="AR117" s="87">
        <f t="shared" si="60"/>
        <v>3354828</v>
      </c>
      <c r="AS117" s="87">
        <f t="shared" si="61"/>
        <v>0</v>
      </c>
      <c r="AT117" s="87">
        <f t="shared" si="50"/>
        <v>23787</v>
      </c>
      <c r="AU117" s="87">
        <f t="shared" si="51"/>
        <v>0</v>
      </c>
      <c r="AV117" s="88" t="s">
        <v>72</v>
      </c>
      <c r="AW117" s="87">
        <f t="shared" si="52"/>
        <v>364050</v>
      </c>
      <c r="AX117" s="87">
        <f t="shared" si="53"/>
        <v>112932</v>
      </c>
      <c r="AY117" s="87">
        <f t="shared" si="54"/>
        <v>207264</v>
      </c>
      <c r="AZ117" s="87">
        <f t="shared" si="55"/>
        <v>0</v>
      </c>
      <c r="BA117" s="87">
        <f t="shared" si="56"/>
        <v>197403</v>
      </c>
      <c r="BB117" s="87">
        <f t="shared" si="57"/>
        <v>9861</v>
      </c>
      <c r="BC117" s="87">
        <f t="shared" si="45"/>
        <v>0</v>
      </c>
      <c r="BD117" s="87">
        <f t="shared" si="46"/>
        <v>43854</v>
      </c>
      <c r="BE117" s="87">
        <f t="shared" si="47"/>
        <v>0</v>
      </c>
      <c r="BF117" s="88" t="s">
        <v>72</v>
      </c>
      <c r="BG117" s="87">
        <f t="shared" si="48"/>
        <v>0</v>
      </c>
      <c r="BH117" s="87">
        <f t="shared" si="44"/>
        <v>3742665</v>
      </c>
    </row>
    <row r="118" spans="1:60" ht="13.5">
      <c r="A118" s="17" t="s">
        <v>146</v>
      </c>
      <c r="B118" s="78" t="s">
        <v>47</v>
      </c>
      <c r="C118" s="79" t="s">
        <v>48</v>
      </c>
      <c r="D118" s="87">
        <f t="shared" si="34"/>
        <v>0</v>
      </c>
      <c r="E118" s="87">
        <f t="shared" si="35"/>
        <v>0</v>
      </c>
      <c r="F118" s="87">
        <v>0</v>
      </c>
      <c r="G118" s="87">
        <v>0</v>
      </c>
      <c r="H118" s="87">
        <v>0</v>
      </c>
      <c r="I118" s="87">
        <v>0</v>
      </c>
      <c r="J118" s="87" t="s">
        <v>302</v>
      </c>
      <c r="K118" s="87">
        <f t="shared" si="36"/>
        <v>0</v>
      </c>
      <c r="L118" s="87">
        <v>0</v>
      </c>
      <c r="M118" s="88">
        <f t="shared" si="37"/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87">
        <v>0</v>
      </c>
      <c r="T118" s="87" t="s">
        <v>302</v>
      </c>
      <c r="U118" s="87">
        <v>0</v>
      </c>
      <c r="V118" s="87">
        <f t="shared" si="38"/>
        <v>0</v>
      </c>
      <c r="W118" s="87">
        <f t="shared" si="39"/>
        <v>0</v>
      </c>
      <c r="X118" s="87">
        <f t="shared" si="40"/>
        <v>0</v>
      </c>
      <c r="Y118" s="87">
        <v>0</v>
      </c>
      <c r="Z118" s="87">
        <v>0</v>
      </c>
      <c r="AA118" s="87">
        <v>0</v>
      </c>
      <c r="AB118" s="87">
        <v>0</v>
      </c>
      <c r="AC118" s="87" t="s">
        <v>302</v>
      </c>
      <c r="AD118" s="87">
        <f t="shared" si="41"/>
        <v>151907</v>
      </c>
      <c r="AE118" s="87">
        <v>48135</v>
      </c>
      <c r="AF118" s="88">
        <f t="shared" si="42"/>
        <v>87326</v>
      </c>
      <c r="AG118" s="87">
        <v>0</v>
      </c>
      <c r="AH118" s="87">
        <v>39492</v>
      </c>
      <c r="AI118" s="87">
        <v>47834</v>
      </c>
      <c r="AJ118" s="87">
        <v>0</v>
      </c>
      <c r="AK118" s="87">
        <v>16446</v>
      </c>
      <c r="AL118" s="87">
        <v>0</v>
      </c>
      <c r="AM118" s="87" t="s">
        <v>302</v>
      </c>
      <c r="AN118" s="87">
        <v>2669</v>
      </c>
      <c r="AO118" s="87">
        <f t="shared" si="43"/>
        <v>154576</v>
      </c>
      <c r="AP118" s="87">
        <f t="shared" si="58"/>
        <v>0</v>
      </c>
      <c r="AQ118" s="87">
        <f t="shared" si="59"/>
        <v>0</v>
      </c>
      <c r="AR118" s="87">
        <f t="shared" si="60"/>
        <v>0</v>
      </c>
      <c r="AS118" s="87">
        <f t="shared" si="61"/>
        <v>0</v>
      </c>
      <c r="AT118" s="87">
        <f t="shared" si="50"/>
        <v>0</v>
      </c>
      <c r="AU118" s="87">
        <f t="shared" si="51"/>
        <v>0</v>
      </c>
      <c r="AV118" s="88" t="s">
        <v>72</v>
      </c>
      <c r="AW118" s="87">
        <f t="shared" si="52"/>
        <v>151907</v>
      </c>
      <c r="AX118" s="87">
        <f t="shared" si="53"/>
        <v>48135</v>
      </c>
      <c r="AY118" s="87">
        <f t="shared" si="54"/>
        <v>87326</v>
      </c>
      <c r="AZ118" s="87">
        <f t="shared" si="55"/>
        <v>0</v>
      </c>
      <c r="BA118" s="87">
        <f t="shared" si="56"/>
        <v>39492</v>
      </c>
      <c r="BB118" s="87">
        <f t="shared" si="57"/>
        <v>47834</v>
      </c>
      <c r="BC118" s="87">
        <f t="shared" si="45"/>
        <v>0</v>
      </c>
      <c r="BD118" s="87">
        <f t="shared" si="46"/>
        <v>16446</v>
      </c>
      <c r="BE118" s="87">
        <f t="shared" si="47"/>
        <v>0</v>
      </c>
      <c r="BF118" s="88" t="s">
        <v>72</v>
      </c>
      <c r="BG118" s="87">
        <f t="shared" si="48"/>
        <v>2669</v>
      </c>
      <c r="BH118" s="87">
        <f t="shared" si="44"/>
        <v>154576</v>
      </c>
    </row>
    <row r="119" spans="1:60" ht="13.5">
      <c r="A119" s="17" t="s">
        <v>146</v>
      </c>
      <c r="B119" s="78" t="s">
        <v>49</v>
      </c>
      <c r="C119" s="79" t="s">
        <v>50</v>
      </c>
      <c r="D119" s="87">
        <f t="shared" si="34"/>
        <v>18995</v>
      </c>
      <c r="E119" s="87">
        <f t="shared" si="35"/>
        <v>18995</v>
      </c>
      <c r="F119" s="87">
        <v>17745</v>
      </c>
      <c r="G119" s="87">
        <v>0</v>
      </c>
      <c r="H119" s="87">
        <v>1250</v>
      </c>
      <c r="I119" s="87">
        <v>0</v>
      </c>
      <c r="J119" s="87" t="s">
        <v>302</v>
      </c>
      <c r="K119" s="87">
        <f t="shared" si="36"/>
        <v>429779</v>
      </c>
      <c r="L119" s="87">
        <v>64476</v>
      </c>
      <c r="M119" s="88">
        <f t="shared" si="37"/>
        <v>48088</v>
      </c>
      <c r="N119" s="87">
        <v>0</v>
      </c>
      <c r="O119" s="87">
        <v>40887</v>
      </c>
      <c r="P119" s="87">
        <v>7201</v>
      </c>
      <c r="Q119" s="87">
        <v>99</v>
      </c>
      <c r="R119" s="87">
        <v>317116</v>
      </c>
      <c r="S119" s="87">
        <v>0</v>
      </c>
      <c r="T119" s="87" t="s">
        <v>302</v>
      </c>
      <c r="U119" s="87">
        <v>6585</v>
      </c>
      <c r="V119" s="87">
        <f t="shared" si="38"/>
        <v>455359</v>
      </c>
      <c r="W119" s="87">
        <f t="shared" si="39"/>
        <v>0</v>
      </c>
      <c r="X119" s="87">
        <f t="shared" si="40"/>
        <v>0</v>
      </c>
      <c r="Y119" s="87">
        <v>0</v>
      </c>
      <c r="Z119" s="87">
        <v>0</v>
      </c>
      <c r="AA119" s="87">
        <v>0</v>
      </c>
      <c r="AB119" s="87">
        <v>0</v>
      </c>
      <c r="AC119" s="87" t="s">
        <v>302</v>
      </c>
      <c r="AD119" s="87">
        <f t="shared" si="41"/>
        <v>0</v>
      </c>
      <c r="AE119" s="87">
        <v>0</v>
      </c>
      <c r="AF119" s="88">
        <f t="shared" si="42"/>
        <v>0</v>
      </c>
      <c r="AG119" s="87">
        <v>0</v>
      </c>
      <c r="AH119" s="87">
        <v>0</v>
      </c>
      <c r="AI119" s="87">
        <v>0</v>
      </c>
      <c r="AJ119" s="87">
        <v>0</v>
      </c>
      <c r="AK119" s="87">
        <v>0</v>
      </c>
      <c r="AL119" s="87">
        <v>0</v>
      </c>
      <c r="AM119" s="87" t="s">
        <v>302</v>
      </c>
      <c r="AN119" s="87">
        <v>0</v>
      </c>
      <c r="AO119" s="87">
        <f t="shared" si="43"/>
        <v>0</v>
      </c>
      <c r="AP119" s="87">
        <f t="shared" si="58"/>
        <v>18995</v>
      </c>
      <c r="AQ119" s="87">
        <f t="shared" si="59"/>
        <v>18995</v>
      </c>
      <c r="AR119" s="87">
        <f t="shared" si="60"/>
        <v>17745</v>
      </c>
      <c r="AS119" s="87">
        <f t="shared" si="61"/>
        <v>0</v>
      </c>
      <c r="AT119" s="87">
        <f t="shared" si="50"/>
        <v>1250</v>
      </c>
      <c r="AU119" s="87">
        <f t="shared" si="51"/>
        <v>0</v>
      </c>
      <c r="AV119" s="88" t="s">
        <v>72</v>
      </c>
      <c r="AW119" s="87">
        <f t="shared" si="52"/>
        <v>429779</v>
      </c>
      <c r="AX119" s="87">
        <f t="shared" si="53"/>
        <v>64476</v>
      </c>
      <c r="AY119" s="87">
        <f t="shared" si="54"/>
        <v>48088</v>
      </c>
      <c r="AZ119" s="87">
        <f t="shared" si="55"/>
        <v>0</v>
      </c>
      <c r="BA119" s="87">
        <f t="shared" si="56"/>
        <v>40887</v>
      </c>
      <c r="BB119" s="87">
        <f t="shared" si="57"/>
        <v>7201</v>
      </c>
      <c r="BC119" s="87">
        <f t="shared" si="45"/>
        <v>99</v>
      </c>
      <c r="BD119" s="87">
        <f t="shared" si="46"/>
        <v>317116</v>
      </c>
      <c r="BE119" s="87">
        <f t="shared" si="47"/>
        <v>0</v>
      </c>
      <c r="BF119" s="88" t="s">
        <v>72</v>
      </c>
      <c r="BG119" s="87">
        <f t="shared" si="48"/>
        <v>6585</v>
      </c>
      <c r="BH119" s="87">
        <f t="shared" si="44"/>
        <v>455359</v>
      </c>
    </row>
    <row r="120" spans="1:60" ht="13.5">
      <c r="A120" s="17" t="s">
        <v>146</v>
      </c>
      <c r="B120" s="78" t="s">
        <v>51</v>
      </c>
      <c r="C120" s="79" t="s">
        <v>52</v>
      </c>
      <c r="D120" s="87">
        <f t="shared" si="34"/>
        <v>0</v>
      </c>
      <c r="E120" s="87">
        <f t="shared" si="35"/>
        <v>0</v>
      </c>
      <c r="F120" s="87">
        <v>0</v>
      </c>
      <c r="G120" s="87">
        <v>0</v>
      </c>
      <c r="H120" s="87">
        <v>0</v>
      </c>
      <c r="I120" s="87">
        <v>0</v>
      </c>
      <c r="J120" s="87" t="s">
        <v>302</v>
      </c>
      <c r="K120" s="87">
        <f t="shared" si="36"/>
        <v>123026</v>
      </c>
      <c r="L120" s="87">
        <v>51124</v>
      </c>
      <c r="M120" s="88">
        <f t="shared" si="37"/>
        <v>69865</v>
      </c>
      <c r="N120" s="87">
        <v>0</v>
      </c>
      <c r="O120" s="87">
        <v>64772</v>
      </c>
      <c r="P120" s="87">
        <v>5093</v>
      </c>
      <c r="Q120" s="87">
        <v>0</v>
      </c>
      <c r="R120" s="87">
        <v>0</v>
      </c>
      <c r="S120" s="87">
        <v>2037</v>
      </c>
      <c r="T120" s="87" t="s">
        <v>302</v>
      </c>
      <c r="U120" s="87">
        <v>0</v>
      </c>
      <c r="V120" s="87">
        <f t="shared" si="38"/>
        <v>123026</v>
      </c>
      <c r="W120" s="87">
        <f t="shared" si="39"/>
        <v>0</v>
      </c>
      <c r="X120" s="87">
        <f t="shared" si="40"/>
        <v>0</v>
      </c>
      <c r="Y120" s="87">
        <v>0</v>
      </c>
      <c r="Z120" s="87">
        <v>0</v>
      </c>
      <c r="AA120" s="87">
        <v>0</v>
      </c>
      <c r="AB120" s="87">
        <v>0</v>
      </c>
      <c r="AC120" s="87" t="s">
        <v>302</v>
      </c>
      <c r="AD120" s="87">
        <f t="shared" si="41"/>
        <v>0</v>
      </c>
      <c r="AE120" s="87">
        <v>0</v>
      </c>
      <c r="AF120" s="88">
        <f t="shared" si="42"/>
        <v>0</v>
      </c>
      <c r="AG120" s="87">
        <v>0</v>
      </c>
      <c r="AH120" s="87">
        <v>0</v>
      </c>
      <c r="AI120" s="87">
        <v>0</v>
      </c>
      <c r="AJ120" s="87">
        <v>0</v>
      </c>
      <c r="AK120" s="87">
        <v>0</v>
      </c>
      <c r="AL120" s="87">
        <v>0</v>
      </c>
      <c r="AM120" s="87" t="s">
        <v>302</v>
      </c>
      <c r="AN120" s="87">
        <v>0</v>
      </c>
      <c r="AO120" s="87">
        <f t="shared" si="43"/>
        <v>0</v>
      </c>
      <c r="AP120" s="87">
        <f t="shared" si="58"/>
        <v>0</v>
      </c>
      <c r="AQ120" s="87">
        <f t="shared" si="59"/>
        <v>0</v>
      </c>
      <c r="AR120" s="87">
        <f t="shared" si="60"/>
        <v>0</v>
      </c>
      <c r="AS120" s="87">
        <f t="shared" si="61"/>
        <v>0</v>
      </c>
      <c r="AT120" s="87">
        <f t="shared" si="50"/>
        <v>0</v>
      </c>
      <c r="AU120" s="87">
        <f t="shared" si="51"/>
        <v>0</v>
      </c>
      <c r="AV120" s="88" t="s">
        <v>72</v>
      </c>
      <c r="AW120" s="87">
        <f t="shared" si="52"/>
        <v>123026</v>
      </c>
      <c r="AX120" s="87">
        <f t="shared" si="53"/>
        <v>51124</v>
      </c>
      <c r="AY120" s="87">
        <f t="shared" si="54"/>
        <v>69865</v>
      </c>
      <c r="AZ120" s="87">
        <f t="shared" si="55"/>
        <v>0</v>
      </c>
      <c r="BA120" s="87">
        <f t="shared" si="56"/>
        <v>64772</v>
      </c>
      <c r="BB120" s="87">
        <f t="shared" si="57"/>
        <v>5093</v>
      </c>
      <c r="BC120" s="87">
        <f t="shared" si="45"/>
        <v>0</v>
      </c>
      <c r="BD120" s="87">
        <f t="shared" si="46"/>
        <v>0</v>
      </c>
      <c r="BE120" s="87">
        <f t="shared" si="47"/>
        <v>2037</v>
      </c>
      <c r="BF120" s="88" t="s">
        <v>72</v>
      </c>
      <c r="BG120" s="87">
        <f t="shared" si="48"/>
        <v>0</v>
      </c>
      <c r="BH120" s="87">
        <f t="shared" si="44"/>
        <v>123026</v>
      </c>
    </row>
    <row r="121" spans="1:60" ht="13.5">
      <c r="A121" s="17" t="s">
        <v>146</v>
      </c>
      <c r="B121" s="78" t="s">
        <v>53</v>
      </c>
      <c r="C121" s="79" t="s">
        <v>54</v>
      </c>
      <c r="D121" s="87">
        <f t="shared" si="34"/>
        <v>1028912</v>
      </c>
      <c r="E121" s="87">
        <f t="shared" si="35"/>
        <v>1027445</v>
      </c>
      <c r="F121" s="87">
        <v>805510</v>
      </c>
      <c r="G121" s="87">
        <v>160372</v>
      </c>
      <c r="H121" s="87">
        <v>61563</v>
      </c>
      <c r="I121" s="87">
        <v>1467</v>
      </c>
      <c r="J121" s="87" t="s">
        <v>302</v>
      </c>
      <c r="K121" s="87">
        <f t="shared" si="36"/>
        <v>73712</v>
      </c>
      <c r="L121" s="87">
        <v>32980</v>
      </c>
      <c r="M121" s="88">
        <f t="shared" si="37"/>
        <v>27800</v>
      </c>
      <c r="N121" s="87">
        <v>0</v>
      </c>
      <c r="O121" s="87">
        <v>24387</v>
      </c>
      <c r="P121" s="87">
        <v>3413</v>
      </c>
      <c r="Q121" s="87">
        <v>0</v>
      </c>
      <c r="R121" s="87">
        <v>12932</v>
      </c>
      <c r="S121" s="87">
        <v>0</v>
      </c>
      <c r="T121" s="87" t="s">
        <v>302</v>
      </c>
      <c r="U121" s="87">
        <v>62639</v>
      </c>
      <c r="V121" s="87">
        <f t="shared" si="38"/>
        <v>1165263</v>
      </c>
      <c r="W121" s="87">
        <f t="shared" si="39"/>
        <v>0</v>
      </c>
      <c r="X121" s="87">
        <f t="shared" si="40"/>
        <v>0</v>
      </c>
      <c r="Y121" s="87">
        <v>0</v>
      </c>
      <c r="Z121" s="87">
        <v>0</v>
      </c>
      <c r="AA121" s="87">
        <v>0</v>
      </c>
      <c r="AB121" s="87">
        <v>0</v>
      </c>
      <c r="AC121" s="87" t="s">
        <v>302</v>
      </c>
      <c r="AD121" s="87">
        <f t="shared" si="41"/>
        <v>0</v>
      </c>
      <c r="AE121" s="87">
        <v>0</v>
      </c>
      <c r="AF121" s="88">
        <f t="shared" si="42"/>
        <v>0</v>
      </c>
      <c r="AG121" s="87">
        <v>0</v>
      </c>
      <c r="AH121" s="87">
        <v>0</v>
      </c>
      <c r="AI121" s="87">
        <v>0</v>
      </c>
      <c r="AJ121" s="87">
        <v>0</v>
      </c>
      <c r="AK121" s="87">
        <v>0</v>
      </c>
      <c r="AL121" s="87">
        <v>0</v>
      </c>
      <c r="AM121" s="87" t="s">
        <v>302</v>
      </c>
      <c r="AN121" s="87">
        <v>0</v>
      </c>
      <c r="AO121" s="87">
        <f t="shared" si="43"/>
        <v>0</v>
      </c>
      <c r="AP121" s="87">
        <f t="shared" si="58"/>
        <v>1028912</v>
      </c>
      <c r="AQ121" s="87">
        <f t="shared" si="59"/>
        <v>1027445</v>
      </c>
      <c r="AR121" s="87">
        <f t="shared" si="60"/>
        <v>805510</v>
      </c>
      <c r="AS121" s="87">
        <f t="shared" si="61"/>
        <v>160372</v>
      </c>
      <c r="AT121" s="87">
        <f t="shared" si="50"/>
        <v>61563</v>
      </c>
      <c r="AU121" s="87">
        <f t="shared" si="51"/>
        <v>1467</v>
      </c>
      <c r="AV121" s="88" t="s">
        <v>72</v>
      </c>
      <c r="AW121" s="87">
        <f t="shared" si="52"/>
        <v>73712</v>
      </c>
      <c r="AX121" s="87">
        <f t="shared" si="53"/>
        <v>32980</v>
      </c>
      <c r="AY121" s="87">
        <f t="shared" si="54"/>
        <v>27800</v>
      </c>
      <c r="AZ121" s="87">
        <f t="shared" si="55"/>
        <v>0</v>
      </c>
      <c r="BA121" s="87">
        <f t="shared" si="56"/>
        <v>24387</v>
      </c>
      <c r="BB121" s="87">
        <f t="shared" si="57"/>
        <v>3413</v>
      </c>
      <c r="BC121" s="87">
        <f t="shared" si="45"/>
        <v>0</v>
      </c>
      <c r="BD121" s="87">
        <f t="shared" si="46"/>
        <v>12932</v>
      </c>
      <c r="BE121" s="87">
        <f t="shared" si="47"/>
        <v>0</v>
      </c>
      <c r="BF121" s="88" t="s">
        <v>72</v>
      </c>
      <c r="BG121" s="87">
        <f t="shared" si="48"/>
        <v>62639</v>
      </c>
      <c r="BH121" s="87">
        <f t="shared" si="44"/>
        <v>1165263</v>
      </c>
    </row>
    <row r="122" spans="1:60" ht="13.5">
      <c r="A122" s="17" t="s">
        <v>146</v>
      </c>
      <c r="B122" s="78" t="s">
        <v>55</v>
      </c>
      <c r="C122" s="79" t="s">
        <v>56</v>
      </c>
      <c r="D122" s="87">
        <f t="shared" si="34"/>
        <v>268218</v>
      </c>
      <c r="E122" s="87">
        <f t="shared" si="35"/>
        <v>252305</v>
      </c>
      <c r="F122" s="87">
        <v>248000</v>
      </c>
      <c r="G122" s="87">
        <v>4305</v>
      </c>
      <c r="H122" s="87">
        <v>0</v>
      </c>
      <c r="I122" s="87">
        <v>15913</v>
      </c>
      <c r="J122" s="87" t="s">
        <v>302</v>
      </c>
      <c r="K122" s="87">
        <f t="shared" si="36"/>
        <v>311194</v>
      </c>
      <c r="L122" s="87">
        <v>76124</v>
      </c>
      <c r="M122" s="88">
        <f t="shared" si="37"/>
        <v>186416</v>
      </c>
      <c r="N122" s="87">
        <v>0</v>
      </c>
      <c r="O122" s="87">
        <v>179620</v>
      </c>
      <c r="P122" s="87">
        <v>6796</v>
      </c>
      <c r="Q122" s="87">
        <v>0</v>
      </c>
      <c r="R122" s="87">
        <v>44415</v>
      </c>
      <c r="S122" s="87">
        <v>4239</v>
      </c>
      <c r="T122" s="87" t="s">
        <v>302</v>
      </c>
      <c r="U122" s="87">
        <v>54990</v>
      </c>
      <c r="V122" s="87">
        <f t="shared" si="38"/>
        <v>634402</v>
      </c>
      <c r="W122" s="87">
        <f t="shared" si="39"/>
        <v>389178</v>
      </c>
      <c r="X122" s="87">
        <f t="shared" si="40"/>
        <v>389178</v>
      </c>
      <c r="Y122" s="87">
        <v>389178</v>
      </c>
      <c r="Z122" s="87">
        <v>0</v>
      </c>
      <c r="AA122" s="87">
        <v>0</v>
      </c>
      <c r="AB122" s="87">
        <v>0</v>
      </c>
      <c r="AC122" s="87" t="s">
        <v>302</v>
      </c>
      <c r="AD122" s="87">
        <f t="shared" si="41"/>
        <v>197153</v>
      </c>
      <c r="AE122" s="87">
        <v>56836</v>
      </c>
      <c r="AF122" s="88">
        <f t="shared" si="42"/>
        <v>91485</v>
      </c>
      <c r="AG122" s="87">
        <v>0</v>
      </c>
      <c r="AH122" s="87">
        <v>91485</v>
      </c>
      <c r="AI122" s="87">
        <v>0</v>
      </c>
      <c r="AJ122" s="87">
        <v>0</v>
      </c>
      <c r="AK122" s="87">
        <v>12756</v>
      </c>
      <c r="AL122" s="87">
        <v>36076</v>
      </c>
      <c r="AM122" s="87" t="s">
        <v>302</v>
      </c>
      <c r="AN122" s="87">
        <v>5506</v>
      </c>
      <c r="AO122" s="87">
        <f t="shared" si="43"/>
        <v>591837</v>
      </c>
      <c r="AP122" s="87">
        <f t="shared" si="58"/>
        <v>657396</v>
      </c>
      <c r="AQ122" s="87">
        <f t="shared" si="59"/>
        <v>641483</v>
      </c>
      <c r="AR122" s="87">
        <f t="shared" si="60"/>
        <v>637178</v>
      </c>
      <c r="AS122" s="87">
        <f t="shared" si="61"/>
        <v>4305</v>
      </c>
      <c r="AT122" s="87">
        <f t="shared" si="50"/>
        <v>0</v>
      </c>
      <c r="AU122" s="87">
        <f t="shared" si="51"/>
        <v>15913</v>
      </c>
      <c r="AV122" s="88" t="s">
        <v>72</v>
      </c>
      <c r="AW122" s="87">
        <f t="shared" si="52"/>
        <v>508347</v>
      </c>
      <c r="AX122" s="87">
        <f t="shared" si="53"/>
        <v>132960</v>
      </c>
      <c r="AY122" s="87">
        <f t="shared" si="54"/>
        <v>277901</v>
      </c>
      <c r="AZ122" s="87">
        <f t="shared" si="55"/>
        <v>0</v>
      </c>
      <c r="BA122" s="87">
        <f t="shared" si="56"/>
        <v>271105</v>
      </c>
      <c r="BB122" s="87">
        <f t="shared" si="57"/>
        <v>6796</v>
      </c>
      <c r="BC122" s="87">
        <f t="shared" si="45"/>
        <v>0</v>
      </c>
      <c r="BD122" s="87">
        <f t="shared" si="46"/>
        <v>57171</v>
      </c>
      <c r="BE122" s="87">
        <f t="shared" si="47"/>
        <v>40315</v>
      </c>
      <c r="BF122" s="88" t="s">
        <v>72</v>
      </c>
      <c r="BG122" s="87">
        <f t="shared" si="48"/>
        <v>60496</v>
      </c>
      <c r="BH122" s="87">
        <f t="shared" si="44"/>
        <v>1226239</v>
      </c>
    </row>
    <row r="123" spans="1:60" ht="13.5">
      <c r="A123" s="17" t="s">
        <v>146</v>
      </c>
      <c r="B123" s="78" t="s">
        <v>57</v>
      </c>
      <c r="C123" s="79" t="s">
        <v>58</v>
      </c>
      <c r="D123" s="87">
        <f t="shared" si="34"/>
        <v>509880</v>
      </c>
      <c r="E123" s="87">
        <f t="shared" si="35"/>
        <v>507780</v>
      </c>
      <c r="F123" s="87">
        <v>507780</v>
      </c>
      <c r="G123" s="87">
        <v>0</v>
      </c>
      <c r="H123" s="87">
        <v>0</v>
      </c>
      <c r="I123" s="87">
        <v>2100</v>
      </c>
      <c r="J123" s="87" t="s">
        <v>302</v>
      </c>
      <c r="K123" s="87">
        <f t="shared" si="36"/>
        <v>365982</v>
      </c>
      <c r="L123" s="87">
        <v>117763</v>
      </c>
      <c r="M123" s="88">
        <f t="shared" si="37"/>
        <v>156937</v>
      </c>
      <c r="N123" s="87">
        <v>0</v>
      </c>
      <c r="O123" s="87">
        <v>153757</v>
      </c>
      <c r="P123" s="87">
        <v>3180</v>
      </c>
      <c r="Q123" s="87">
        <v>17912</v>
      </c>
      <c r="R123" s="87">
        <v>69458</v>
      </c>
      <c r="S123" s="87">
        <v>3912</v>
      </c>
      <c r="T123" s="87" t="s">
        <v>302</v>
      </c>
      <c r="U123" s="87">
        <v>27495</v>
      </c>
      <c r="V123" s="87">
        <f t="shared" si="38"/>
        <v>903357</v>
      </c>
      <c r="W123" s="87">
        <f t="shared" si="39"/>
        <v>0</v>
      </c>
      <c r="X123" s="87">
        <f t="shared" si="40"/>
        <v>0</v>
      </c>
      <c r="Y123" s="87">
        <v>0</v>
      </c>
      <c r="Z123" s="87">
        <v>0</v>
      </c>
      <c r="AA123" s="87">
        <v>0</v>
      </c>
      <c r="AB123" s="87">
        <v>0</v>
      </c>
      <c r="AC123" s="87" t="s">
        <v>302</v>
      </c>
      <c r="AD123" s="87">
        <f t="shared" si="41"/>
        <v>175941</v>
      </c>
      <c r="AE123" s="87">
        <v>63407</v>
      </c>
      <c r="AF123" s="88">
        <f t="shared" si="42"/>
        <v>93647</v>
      </c>
      <c r="AG123" s="87">
        <v>0</v>
      </c>
      <c r="AH123" s="87">
        <v>93647</v>
      </c>
      <c r="AI123" s="87">
        <v>0</v>
      </c>
      <c r="AJ123" s="87">
        <v>0</v>
      </c>
      <c r="AK123" s="87">
        <v>18244</v>
      </c>
      <c r="AL123" s="87">
        <v>643</v>
      </c>
      <c r="AM123" s="87" t="s">
        <v>302</v>
      </c>
      <c r="AN123" s="87">
        <v>9787</v>
      </c>
      <c r="AO123" s="87">
        <f t="shared" si="43"/>
        <v>185728</v>
      </c>
      <c r="AP123" s="87">
        <f t="shared" si="58"/>
        <v>509880</v>
      </c>
      <c r="AQ123" s="87">
        <f t="shared" si="59"/>
        <v>507780</v>
      </c>
      <c r="AR123" s="87">
        <f t="shared" si="60"/>
        <v>507780</v>
      </c>
      <c r="AS123" s="87">
        <f t="shared" si="61"/>
        <v>0</v>
      </c>
      <c r="AT123" s="87">
        <f t="shared" si="50"/>
        <v>0</v>
      </c>
      <c r="AU123" s="87">
        <f t="shared" si="51"/>
        <v>2100</v>
      </c>
      <c r="AV123" s="88" t="s">
        <v>72</v>
      </c>
      <c r="AW123" s="87">
        <f t="shared" si="52"/>
        <v>541923</v>
      </c>
      <c r="AX123" s="87">
        <f t="shared" si="53"/>
        <v>181170</v>
      </c>
      <c r="AY123" s="87">
        <f t="shared" si="54"/>
        <v>250584</v>
      </c>
      <c r="AZ123" s="87">
        <f t="shared" si="55"/>
        <v>0</v>
      </c>
      <c r="BA123" s="87">
        <f t="shared" si="56"/>
        <v>247404</v>
      </c>
      <c r="BB123" s="87">
        <f t="shared" si="57"/>
        <v>3180</v>
      </c>
      <c r="BC123" s="87">
        <f t="shared" si="45"/>
        <v>17912</v>
      </c>
      <c r="BD123" s="87">
        <f t="shared" si="46"/>
        <v>87702</v>
      </c>
      <c r="BE123" s="87">
        <f t="shared" si="47"/>
        <v>4555</v>
      </c>
      <c r="BF123" s="88" t="s">
        <v>72</v>
      </c>
      <c r="BG123" s="87">
        <f t="shared" si="48"/>
        <v>37282</v>
      </c>
      <c r="BH123" s="87">
        <f t="shared" si="44"/>
        <v>1089085</v>
      </c>
    </row>
    <row r="124" spans="1:60" ht="13.5">
      <c r="A124" s="17" t="s">
        <v>146</v>
      </c>
      <c r="B124" s="78" t="s">
        <v>59</v>
      </c>
      <c r="C124" s="79" t="s">
        <v>60</v>
      </c>
      <c r="D124" s="87">
        <f>E124+I124</f>
        <v>12201</v>
      </c>
      <c r="E124" s="87">
        <f>SUM(F124:H124)</f>
        <v>12201</v>
      </c>
      <c r="F124" s="87">
        <v>12201</v>
      </c>
      <c r="G124" s="87">
        <v>0</v>
      </c>
      <c r="H124" s="87">
        <v>0</v>
      </c>
      <c r="I124" s="87">
        <v>0</v>
      </c>
      <c r="J124" s="87" t="s">
        <v>302</v>
      </c>
      <c r="K124" s="87">
        <f>L124+M124+Q124+R124+S124</f>
        <v>473567</v>
      </c>
      <c r="L124" s="87">
        <v>49168</v>
      </c>
      <c r="M124" s="88">
        <f>SUM(N124:P124)</f>
        <v>312629</v>
      </c>
      <c r="N124" s="87">
        <v>1026</v>
      </c>
      <c r="O124" s="87">
        <v>282897</v>
      </c>
      <c r="P124" s="87">
        <v>28706</v>
      </c>
      <c r="Q124" s="87">
        <v>0</v>
      </c>
      <c r="R124" s="87">
        <v>111770</v>
      </c>
      <c r="S124" s="87">
        <v>0</v>
      </c>
      <c r="T124" s="87" t="s">
        <v>302</v>
      </c>
      <c r="U124" s="87">
        <v>0</v>
      </c>
      <c r="V124" s="87">
        <f>D124+K124+U124</f>
        <v>485768</v>
      </c>
      <c r="W124" s="87">
        <f>X124+AB124</f>
        <v>267841</v>
      </c>
      <c r="X124" s="87">
        <f>SUM(Y124:AA124)</f>
        <v>267841</v>
      </c>
      <c r="Y124" s="87">
        <v>267841</v>
      </c>
      <c r="Z124" s="87">
        <v>0</v>
      </c>
      <c r="AA124" s="87">
        <v>0</v>
      </c>
      <c r="AB124" s="87">
        <v>0</v>
      </c>
      <c r="AC124" s="87" t="s">
        <v>302</v>
      </c>
      <c r="AD124" s="87">
        <f>AE124+AF124+AJ124+AK124+AL124</f>
        <v>207802</v>
      </c>
      <c r="AE124" s="87">
        <v>53424</v>
      </c>
      <c r="AF124" s="88">
        <f>SUM(AG124:AI124)</f>
        <v>45266</v>
      </c>
      <c r="AG124" s="87">
        <v>0</v>
      </c>
      <c r="AH124" s="87">
        <v>45266</v>
      </c>
      <c r="AI124" s="87">
        <v>0</v>
      </c>
      <c r="AJ124" s="87">
        <v>0</v>
      </c>
      <c r="AK124" s="87">
        <v>109112</v>
      </c>
      <c r="AL124" s="87">
        <v>0</v>
      </c>
      <c r="AM124" s="87" t="s">
        <v>302</v>
      </c>
      <c r="AN124" s="87">
        <v>0</v>
      </c>
      <c r="AO124" s="87">
        <f>W124+AD124+AN124</f>
        <v>475643</v>
      </c>
      <c r="AP124" s="87">
        <f t="shared" si="58"/>
        <v>280042</v>
      </c>
      <c r="AQ124" s="87">
        <f t="shared" si="59"/>
        <v>280042</v>
      </c>
      <c r="AR124" s="87">
        <f t="shared" si="60"/>
        <v>280042</v>
      </c>
      <c r="AS124" s="87">
        <f t="shared" si="61"/>
        <v>0</v>
      </c>
      <c r="AT124" s="87">
        <f t="shared" si="50"/>
        <v>0</v>
      </c>
      <c r="AU124" s="87">
        <f t="shared" si="51"/>
        <v>0</v>
      </c>
      <c r="AV124" s="88" t="s">
        <v>72</v>
      </c>
      <c r="AW124" s="87">
        <f t="shared" si="52"/>
        <v>681369</v>
      </c>
      <c r="AX124" s="87">
        <f t="shared" si="53"/>
        <v>102592</v>
      </c>
      <c r="AY124" s="87">
        <f t="shared" si="54"/>
        <v>357895</v>
      </c>
      <c r="AZ124" s="87">
        <f t="shared" si="55"/>
        <v>1026</v>
      </c>
      <c r="BA124" s="87">
        <f t="shared" si="56"/>
        <v>328163</v>
      </c>
      <c r="BB124" s="87">
        <f t="shared" si="57"/>
        <v>28706</v>
      </c>
      <c r="BC124" s="87">
        <f t="shared" si="45"/>
        <v>0</v>
      </c>
      <c r="BD124" s="87">
        <f t="shared" si="46"/>
        <v>220882</v>
      </c>
      <c r="BE124" s="87">
        <f t="shared" si="47"/>
        <v>0</v>
      </c>
      <c r="BF124" s="88" t="s">
        <v>72</v>
      </c>
      <c r="BG124" s="87">
        <f t="shared" si="48"/>
        <v>0</v>
      </c>
      <c r="BH124" s="87">
        <f>V124+AO124</f>
        <v>961411</v>
      </c>
    </row>
    <row r="125" spans="1:60" ht="13.5">
      <c r="A125" s="95" t="s">
        <v>303</v>
      </c>
      <c r="B125" s="96"/>
      <c r="C125" s="97"/>
      <c r="D125" s="87">
        <f aca="true" t="shared" si="62" ref="D125:AI125">SUM(D7:D124)</f>
        <v>24053644</v>
      </c>
      <c r="E125" s="87">
        <f t="shared" si="62"/>
        <v>23974262</v>
      </c>
      <c r="F125" s="87">
        <f t="shared" si="62"/>
        <v>23126971</v>
      </c>
      <c r="G125" s="87">
        <f t="shared" si="62"/>
        <v>399260</v>
      </c>
      <c r="H125" s="87">
        <f t="shared" si="62"/>
        <v>448031</v>
      </c>
      <c r="I125" s="87">
        <f t="shared" si="62"/>
        <v>79382</v>
      </c>
      <c r="J125" s="87">
        <f t="shared" si="62"/>
        <v>565870</v>
      </c>
      <c r="K125" s="87">
        <f t="shared" si="62"/>
        <v>21116824</v>
      </c>
      <c r="L125" s="87">
        <f t="shared" si="62"/>
        <v>6871209</v>
      </c>
      <c r="M125" s="87">
        <f t="shared" si="62"/>
        <v>4798169</v>
      </c>
      <c r="N125" s="87">
        <f t="shared" si="62"/>
        <v>494261</v>
      </c>
      <c r="O125" s="87">
        <f t="shared" si="62"/>
        <v>3886241</v>
      </c>
      <c r="P125" s="87">
        <f t="shared" si="62"/>
        <v>417667</v>
      </c>
      <c r="Q125" s="87">
        <f t="shared" si="62"/>
        <v>198475</v>
      </c>
      <c r="R125" s="87">
        <f t="shared" si="62"/>
        <v>8135299</v>
      </c>
      <c r="S125" s="87">
        <f t="shared" si="62"/>
        <v>1113672</v>
      </c>
      <c r="T125" s="87">
        <f t="shared" si="62"/>
        <v>4905157</v>
      </c>
      <c r="U125" s="87">
        <f t="shared" si="62"/>
        <v>1519134</v>
      </c>
      <c r="V125" s="87">
        <f t="shared" si="62"/>
        <v>46689602</v>
      </c>
      <c r="W125" s="87">
        <f t="shared" si="62"/>
        <v>1113618</v>
      </c>
      <c r="X125" s="87">
        <f t="shared" si="62"/>
        <v>1084899</v>
      </c>
      <c r="Y125" s="87">
        <f t="shared" si="62"/>
        <v>1000193</v>
      </c>
      <c r="Z125" s="87">
        <f t="shared" si="62"/>
        <v>0</v>
      </c>
      <c r="AA125" s="87">
        <f t="shared" si="62"/>
        <v>84706</v>
      </c>
      <c r="AB125" s="87">
        <f t="shared" si="62"/>
        <v>28719</v>
      </c>
      <c r="AC125" s="87">
        <f t="shared" si="62"/>
        <v>332272</v>
      </c>
      <c r="AD125" s="87">
        <f t="shared" si="62"/>
        <v>5634749</v>
      </c>
      <c r="AE125" s="87">
        <f t="shared" si="62"/>
        <v>1767979</v>
      </c>
      <c r="AF125" s="87">
        <f t="shared" si="62"/>
        <v>2133869</v>
      </c>
      <c r="AG125" s="87">
        <f t="shared" si="62"/>
        <v>64943</v>
      </c>
      <c r="AH125" s="87">
        <f t="shared" si="62"/>
        <v>1981409</v>
      </c>
      <c r="AI125" s="87">
        <f t="shared" si="62"/>
        <v>87517</v>
      </c>
      <c r="AJ125" s="87">
        <f aca="true" t="shared" si="63" ref="AJ125:BH125">SUM(AJ7:AJ124)</f>
        <v>7655</v>
      </c>
      <c r="AK125" s="87">
        <f t="shared" si="63"/>
        <v>1537966</v>
      </c>
      <c r="AL125" s="87">
        <f t="shared" si="63"/>
        <v>187280</v>
      </c>
      <c r="AM125" s="87">
        <f t="shared" si="63"/>
        <v>2581105</v>
      </c>
      <c r="AN125" s="87">
        <f t="shared" si="63"/>
        <v>1230131</v>
      </c>
      <c r="AO125" s="87">
        <f t="shared" si="63"/>
        <v>7978498</v>
      </c>
      <c r="AP125" s="87">
        <f t="shared" si="63"/>
        <v>25167262</v>
      </c>
      <c r="AQ125" s="87">
        <f t="shared" si="63"/>
        <v>25059161</v>
      </c>
      <c r="AR125" s="87">
        <f t="shared" si="63"/>
        <v>24127164</v>
      </c>
      <c r="AS125" s="87">
        <f t="shared" si="63"/>
        <v>399260</v>
      </c>
      <c r="AT125" s="87">
        <f t="shared" si="63"/>
        <v>532737</v>
      </c>
      <c r="AU125" s="87">
        <f t="shared" si="63"/>
        <v>108101</v>
      </c>
      <c r="AV125" s="87">
        <f t="shared" si="63"/>
        <v>898142</v>
      </c>
      <c r="AW125" s="87">
        <f t="shared" si="63"/>
        <v>26751573</v>
      </c>
      <c r="AX125" s="87">
        <f t="shared" si="63"/>
        <v>8639188</v>
      </c>
      <c r="AY125" s="87">
        <f t="shared" si="63"/>
        <v>6932038</v>
      </c>
      <c r="AZ125" s="87">
        <f t="shared" si="63"/>
        <v>559204</v>
      </c>
      <c r="BA125" s="87">
        <f t="shared" si="63"/>
        <v>5867650</v>
      </c>
      <c r="BB125" s="87">
        <f t="shared" si="63"/>
        <v>505184</v>
      </c>
      <c r="BC125" s="87">
        <f t="shared" si="63"/>
        <v>206130</v>
      </c>
      <c r="BD125" s="87">
        <f t="shared" si="63"/>
        <v>9673265</v>
      </c>
      <c r="BE125" s="87">
        <f t="shared" si="63"/>
        <v>1300952</v>
      </c>
      <c r="BF125" s="87">
        <f t="shared" si="63"/>
        <v>7486262</v>
      </c>
      <c r="BG125" s="87">
        <f t="shared" si="63"/>
        <v>2749265</v>
      </c>
      <c r="BH125" s="87">
        <f t="shared" si="63"/>
        <v>54668100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25:C1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106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342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137</v>
      </c>
      <c r="B2" s="114" t="s">
        <v>74</v>
      </c>
      <c r="C2" s="121" t="s">
        <v>108</v>
      </c>
      <c r="D2" s="44" t="s">
        <v>287</v>
      </c>
      <c r="E2" s="45"/>
      <c r="F2" s="45"/>
      <c r="G2" s="45"/>
      <c r="H2" s="45"/>
      <c r="I2" s="45"/>
      <c r="J2" s="44" t="s">
        <v>288</v>
      </c>
      <c r="K2" s="46"/>
      <c r="L2" s="46"/>
      <c r="M2" s="46"/>
      <c r="N2" s="46"/>
      <c r="O2" s="46"/>
      <c r="P2" s="46"/>
      <c r="Q2" s="47"/>
      <c r="R2" s="48" t="s">
        <v>289</v>
      </c>
      <c r="S2" s="46"/>
      <c r="T2" s="46"/>
      <c r="U2" s="46"/>
      <c r="V2" s="46"/>
      <c r="W2" s="46"/>
      <c r="X2" s="46"/>
      <c r="Y2" s="47"/>
      <c r="Z2" s="44" t="s">
        <v>290</v>
      </c>
      <c r="AA2" s="46"/>
      <c r="AB2" s="46"/>
      <c r="AC2" s="46"/>
      <c r="AD2" s="46"/>
      <c r="AE2" s="46"/>
      <c r="AF2" s="46"/>
      <c r="AG2" s="47"/>
      <c r="AH2" s="44" t="s">
        <v>291</v>
      </c>
      <c r="AI2" s="46"/>
      <c r="AJ2" s="46"/>
      <c r="AK2" s="46"/>
      <c r="AL2" s="46"/>
      <c r="AM2" s="46"/>
      <c r="AN2" s="46"/>
      <c r="AO2" s="47"/>
      <c r="AP2" s="44" t="s">
        <v>292</v>
      </c>
      <c r="AQ2" s="46"/>
      <c r="AR2" s="46"/>
      <c r="AS2" s="46"/>
      <c r="AT2" s="46"/>
      <c r="AU2" s="46"/>
      <c r="AV2" s="46"/>
      <c r="AW2" s="47"/>
      <c r="AX2" s="44" t="s">
        <v>293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109</v>
      </c>
      <c r="E4" s="59"/>
      <c r="F4" s="50"/>
      <c r="G4" s="49" t="s">
        <v>3</v>
      </c>
      <c r="H4" s="59"/>
      <c r="I4" s="50"/>
      <c r="J4" s="114" t="s">
        <v>294</v>
      </c>
      <c r="K4" s="117" t="s">
        <v>295</v>
      </c>
      <c r="L4" s="49" t="s">
        <v>110</v>
      </c>
      <c r="M4" s="59"/>
      <c r="N4" s="50"/>
      <c r="O4" s="49" t="s">
        <v>3</v>
      </c>
      <c r="P4" s="59"/>
      <c r="Q4" s="50"/>
      <c r="R4" s="114" t="s">
        <v>294</v>
      </c>
      <c r="S4" s="117" t="s">
        <v>295</v>
      </c>
      <c r="T4" s="49" t="s">
        <v>110</v>
      </c>
      <c r="U4" s="59"/>
      <c r="V4" s="50"/>
      <c r="W4" s="49" t="s">
        <v>3</v>
      </c>
      <c r="X4" s="59"/>
      <c r="Y4" s="50"/>
      <c r="Z4" s="114" t="s">
        <v>294</v>
      </c>
      <c r="AA4" s="117" t="s">
        <v>295</v>
      </c>
      <c r="AB4" s="49" t="s">
        <v>110</v>
      </c>
      <c r="AC4" s="59"/>
      <c r="AD4" s="50"/>
      <c r="AE4" s="49" t="s">
        <v>3</v>
      </c>
      <c r="AF4" s="59"/>
      <c r="AG4" s="50"/>
      <c r="AH4" s="114" t="s">
        <v>294</v>
      </c>
      <c r="AI4" s="117" t="s">
        <v>295</v>
      </c>
      <c r="AJ4" s="49" t="s">
        <v>110</v>
      </c>
      <c r="AK4" s="59"/>
      <c r="AL4" s="50"/>
      <c r="AM4" s="49" t="s">
        <v>3</v>
      </c>
      <c r="AN4" s="59"/>
      <c r="AO4" s="50"/>
      <c r="AP4" s="114" t="s">
        <v>294</v>
      </c>
      <c r="AQ4" s="117" t="s">
        <v>295</v>
      </c>
      <c r="AR4" s="49" t="s">
        <v>110</v>
      </c>
      <c r="AS4" s="59"/>
      <c r="AT4" s="50"/>
      <c r="AU4" s="49" t="s">
        <v>3</v>
      </c>
      <c r="AV4" s="59"/>
      <c r="AW4" s="50"/>
      <c r="AX4" s="114" t="s">
        <v>294</v>
      </c>
      <c r="AY4" s="117" t="s">
        <v>295</v>
      </c>
      <c r="AZ4" s="49" t="s">
        <v>110</v>
      </c>
      <c r="BA4" s="59"/>
      <c r="BB4" s="50"/>
      <c r="BC4" s="49" t="s">
        <v>3</v>
      </c>
      <c r="BD4" s="59"/>
      <c r="BE4" s="50"/>
    </row>
    <row r="5" spans="1:57" s="70" customFormat="1" ht="22.5" customHeight="1">
      <c r="A5" s="118"/>
      <c r="B5" s="115"/>
      <c r="C5" s="118"/>
      <c r="D5" s="51" t="s">
        <v>296</v>
      </c>
      <c r="E5" s="19" t="s">
        <v>297</v>
      </c>
      <c r="F5" s="52" t="s">
        <v>4</v>
      </c>
      <c r="G5" s="51" t="s">
        <v>296</v>
      </c>
      <c r="H5" s="19" t="s">
        <v>297</v>
      </c>
      <c r="I5" s="38" t="s">
        <v>4</v>
      </c>
      <c r="J5" s="115"/>
      <c r="K5" s="118"/>
      <c r="L5" s="51" t="s">
        <v>296</v>
      </c>
      <c r="M5" s="19" t="s">
        <v>297</v>
      </c>
      <c r="N5" s="38" t="s">
        <v>298</v>
      </c>
      <c r="O5" s="51" t="s">
        <v>296</v>
      </c>
      <c r="P5" s="19" t="s">
        <v>297</v>
      </c>
      <c r="Q5" s="38" t="s">
        <v>298</v>
      </c>
      <c r="R5" s="115"/>
      <c r="S5" s="118"/>
      <c r="T5" s="51" t="s">
        <v>296</v>
      </c>
      <c r="U5" s="19" t="s">
        <v>297</v>
      </c>
      <c r="V5" s="38" t="s">
        <v>298</v>
      </c>
      <c r="W5" s="51" t="s">
        <v>296</v>
      </c>
      <c r="X5" s="19" t="s">
        <v>297</v>
      </c>
      <c r="Y5" s="38" t="s">
        <v>298</v>
      </c>
      <c r="Z5" s="115"/>
      <c r="AA5" s="118"/>
      <c r="AB5" s="51" t="s">
        <v>296</v>
      </c>
      <c r="AC5" s="19" t="s">
        <v>297</v>
      </c>
      <c r="AD5" s="38" t="s">
        <v>298</v>
      </c>
      <c r="AE5" s="51" t="s">
        <v>296</v>
      </c>
      <c r="AF5" s="19" t="s">
        <v>297</v>
      </c>
      <c r="AG5" s="38" t="s">
        <v>298</v>
      </c>
      <c r="AH5" s="115"/>
      <c r="AI5" s="118"/>
      <c r="AJ5" s="51" t="s">
        <v>296</v>
      </c>
      <c r="AK5" s="19" t="s">
        <v>297</v>
      </c>
      <c r="AL5" s="38" t="s">
        <v>298</v>
      </c>
      <c r="AM5" s="51" t="s">
        <v>296</v>
      </c>
      <c r="AN5" s="19" t="s">
        <v>297</v>
      </c>
      <c r="AO5" s="38" t="s">
        <v>298</v>
      </c>
      <c r="AP5" s="115"/>
      <c r="AQ5" s="118"/>
      <c r="AR5" s="51" t="s">
        <v>296</v>
      </c>
      <c r="AS5" s="19" t="s">
        <v>297</v>
      </c>
      <c r="AT5" s="38" t="s">
        <v>298</v>
      </c>
      <c r="AU5" s="51" t="s">
        <v>296</v>
      </c>
      <c r="AV5" s="19" t="s">
        <v>297</v>
      </c>
      <c r="AW5" s="38" t="s">
        <v>298</v>
      </c>
      <c r="AX5" s="115"/>
      <c r="AY5" s="118"/>
      <c r="AZ5" s="51" t="s">
        <v>296</v>
      </c>
      <c r="BA5" s="19" t="s">
        <v>297</v>
      </c>
      <c r="BB5" s="38" t="s">
        <v>298</v>
      </c>
      <c r="BC5" s="51" t="s">
        <v>296</v>
      </c>
      <c r="BD5" s="19" t="s">
        <v>297</v>
      </c>
      <c r="BE5" s="38" t="s">
        <v>298</v>
      </c>
    </row>
    <row r="6" spans="1:57" s="70" customFormat="1" ht="22.5" customHeight="1">
      <c r="A6" s="120"/>
      <c r="B6" s="116"/>
      <c r="C6" s="119"/>
      <c r="D6" s="54" t="s">
        <v>8</v>
      </c>
      <c r="E6" s="55" t="s">
        <v>8</v>
      </c>
      <c r="F6" s="55" t="s">
        <v>8</v>
      </c>
      <c r="G6" s="54" t="s">
        <v>8</v>
      </c>
      <c r="H6" s="55" t="s">
        <v>8</v>
      </c>
      <c r="I6" s="55" t="s">
        <v>8</v>
      </c>
      <c r="J6" s="116"/>
      <c r="K6" s="119"/>
      <c r="L6" s="54" t="s">
        <v>8</v>
      </c>
      <c r="M6" s="55" t="s">
        <v>8</v>
      </c>
      <c r="N6" s="55" t="s">
        <v>8</v>
      </c>
      <c r="O6" s="54" t="s">
        <v>8</v>
      </c>
      <c r="P6" s="55" t="s">
        <v>8</v>
      </c>
      <c r="Q6" s="55" t="s">
        <v>8</v>
      </c>
      <c r="R6" s="116"/>
      <c r="S6" s="119"/>
      <c r="T6" s="54" t="s">
        <v>8</v>
      </c>
      <c r="U6" s="55" t="s">
        <v>8</v>
      </c>
      <c r="V6" s="55" t="s">
        <v>8</v>
      </c>
      <c r="W6" s="54" t="s">
        <v>8</v>
      </c>
      <c r="X6" s="55" t="s">
        <v>8</v>
      </c>
      <c r="Y6" s="55" t="s">
        <v>8</v>
      </c>
      <c r="Z6" s="116"/>
      <c r="AA6" s="119"/>
      <c r="AB6" s="54" t="s">
        <v>8</v>
      </c>
      <c r="AC6" s="55" t="s">
        <v>8</v>
      </c>
      <c r="AD6" s="55" t="s">
        <v>8</v>
      </c>
      <c r="AE6" s="54" t="s">
        <v>8</v>
      </c>
      <c r="AF6" s="55" t="s">
        <v>8</v>
      </c>
      <c r="AG6" s="55" t="s">
        <v>8</v>
      </c>
      <c r="AH6" s="116"/>
      <c r="AI6" s="119"/>
      <c r="AJ6" s="54" t="s">
        <v>8</v>
      </c>
      <c r="AK6" s="55" t="s">
        <v>8</v>
      </c>
      <c r="AL6" s="55" t="s">
        <v>8</v>
      </c>
      <c r="AM6" s="54" t="s">
        <v>8</v>
      </c>
      <c r="AN6" s="55" t="s">
        <v>8</v>
      </c>
      <c r="AO6" s="55" t="s">
        <v>8</v>
      </c>
      <c r="AP6" s="116"/>
      <c r="AQ6" s="119"/>
      <c r="AR6" s="54" t="s">
        <v>8</v>
      </c>
      <c r="AS6" s="55" t="s">
        <v>8</v>
      </c>
      <c r="AT6" s="55" t="s">
        <v>8</v>
      </c>
      <c r="AU6" s="54" t="s">
        <v>8</v>
      </c>
      <c r="AV6" s="55" t="s">
        <v>8</v>
      </c>
      <c r="AW6" s="55" t="s">
        <v>8</v>
      </c>
      <c r="AX6" s="116"/>
      <c r="AY6" s="119"/>
      <c r="AZ6" s="54" t="s">
        <v>8</v>
      </c>
      <c r="BA6" s="55" t="s">
        <v>8</v>
      </c>
      <c r="BB6" s="55" t="s">
        <v>8</v>
      </c>
      <c r="BC6" s="54" t="s">
        <v>8</v>
      </c>
      <c r="BD6" s="55" t="s">
        <v>8</v>
      </c>
      <c r="BE6" s="55" t="s">
        <v>8</v>
      </c>
    </row>
    <row r="7" spans="1:57" ht="13.5">
      <c r="A7" s="82" t="s">
        <v>146</v>
      </c>
      <c r="B7" s="76" t="s">
        <v>147</v>
      </c>
      <c r="C7" s="77" t="s">
        <v>148</v>
      </c>
      <c r="D7" s="18">
        <f aca="true" t="shared" si="0" ref="D7:D52">L7+T7+AB7+AJ7+AR7+AZ7</f>
        <v>0</v>
      </c>
      <c r="E7" s="18">
        <f aca="true" t="shared" si="1" ref="E7:E52">M7+U7+AC7+AK7+AS7+BA7</f>
        <v>248796</v>
      </c>
      <c r="F7" s="18">
        <f aca="true" t="shared" si="2" ref="F7:F52">D7+E7</f>
        <v>248796</v>
      </c>
      <c r="G7" s="18">
        <f aca="true" t="shared" si="3" ref="G7:G52">O7+W7+AE7+AM7+AU7+BC7</f>
        <v>7232</v>
      </c>
      <c r="H7" s="18">
        <f aca="true" t="shared" si="4" ref="H7:H52">P7+X7+AF7+AN7+AV7+BD7</f>
        <v>50169</v>
      </c>
      <c r="I7" s="18">
        <f aca="true" t="shared" si="5" ref="I7:I52">G7+H7</f>
        <v>57401</v>
      </c>
      <c r="J7" s="86" t="s">
        <v>23</v>
      </c>
      <c r="K7" s="80" t="s">
        <v>24</v>
      </c>
      <c r="L7" s="18">
        <v>0</v>
      </c>
      <c r="M7" s="18">
        <v>248796</v>
      </c>
      <c r="N7" s="18">
        <f aca="true" t="shared" si="6" ref="N7:N52">SUM(L7:M7)</f>
        <v>248796</v>
      </c>
      <c r="O7" s="18">
        <v>7232</v>
      </c>
      <c r="P7" s="18">
        <v>50169</v>
      </c>
      <c r="Q7" s="18">
        <f aca="true" t="shared" si="7" ref="Q7:Q52">SUM(O7:P7)</f>
        <v>57401</v>
      </c>
      <c r="R7" s="86" t="s">
        <v>1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1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1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1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1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146</v>
      </c>
      <c r="B8" s="76" t="s">
        <v>149</v>
      </c>
      <c r="C8" s="77" t="s">
        <v>150</v>
      </c>
      <c r="D8" s="18">
        <f t="shared" si="0"/>
        <v>53477</v>
      </c>
      <c r="E8" s="18">
        <f t="shared" si="1"/>
        <v>299880</v>
      </c>
      <c r="F8" s="18">
        <f t="shared" si="2"/>
        <v>353357</v>
      </c>
      <c r="G8" s="18">
        <f t="shared" si="3"/>
        <v>0</v>
      </c>
      <c r="H8" s="18">
        <f t="shared" si="4"/>
        <v>171525</v>
      </c>
      <c r="I8" s="18">
        <f t="shared" si="5"/>
        <v>171525</v>
      </c>
      <c r="J8" s="86" t="s">
        <v>49</v>
      </c>
      <c r="K8" s="80" t="s">
        <v>50</v>
      </c>
      <c r="L8" s="18"/>
      <c r="M8" s="18">
        <v>205441</v>
      </c>
      <c r="N8" s="18">
        <f t="shared" si="6"/>
        <v>205441</v>
      </c>
      <c r="O8" s="18"/>
      <c r="P8" s="18"/>
      <c r="Q8" s="18">
        <f t="shared" si="7"/>
        <v>0</v>
      </c>
      <c r="R8" s="86" t="s">
        <v>41</v>
      </c>
      <c r="S8" s="80" t="s">
        <v>42</v>
      </c>
      <c r="T8" s="18">
        <v>53477</v>
      </c>
      <c r="U8" s="18">
        <v>94439</v>
      </c>
      <c r="V8" s="18">
        <f t="shared" si="8"/>
        <v>147916</v>
      </c>
      <c r="W8" s="18"/>
      <c r="X8" s="18"/>
      <c r="Y8" s="18">
        <f t="shared" si="9"/>
        <v>0</v>
      </c>
      <c r="Z8" s="86" t="s">
        <v>25</v>
      </c>
      <c r="AA8" s="80" t="s">
        <v>26</v>
      </c>
      <c r="AB8" s="18"/>
      <c r="AC8" s="18"/>
      <c r="AD8" s="18">
        <f t="shared" si="10"/>
        <v>0</v>
      </c>
      <c r="AE8" s="18"/>
      <c r="AF8" s="18">
        <v>171525</v>
      </c>
      <c r="AG8" s="18">
        <f t="shared" si="11"/>
        <v>171525</v>
      </c>
      <c r="AH8" s="86" t="s">
        <v>1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1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1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146</v>
      </c>
      <c r="B9" s="76" t="s">
        <v>151</v>
      </c>
      <c r="C9" s="77" t="s">
        <v>152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116374</v>
      </c>
      <c r="I9" s="18">
        <f t="shared" si="5"/>
        <v>116374</v>
      </c>
      <c r="J9" s="86" t="s">
        <v>47</v>
      </c>
      <c r="K9" s="80" t="s">
        <v>48</v>
      </c>
      <c r="L9" s="18"/>
      <c r="M9" s="18"/>
      <c r="N9" s="18">
        <f t="shared" si="6"/>
        <v>0</v>
      </c>
      <c r="O9" s="18"/>
      <c r="P9" s="18">
        <v>116374</v>
      </c>
      <c r="Q9" s="18">
        <f t="shared" si="7"/>
        <v>116374</v>
      </c>
      <c r="R9" s="86" t="s">
        <v>1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1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1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1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1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146</v>
      </c>
      <c r="B10" s="76" t="s">
        <v>153</v>
      </c>
      <c r="C10" s="77" t="s">
        <v>154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1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1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1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1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1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1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146</v>
      </c>
      <c r="B11" s="76" t="s">
        <v>155</v>
      </c>
      <c r="C11" s="77" t="s">
        <v>156</v>
      </c>
      <c r="D11" s="18">
        <f t="shared" si="0"/>
        <v>0</v>
      </c>
      <c r="E11" s="18">
        <f t="shared" si="1"/>
        <v>181818</v>
      </c>
      <c r="F11" s="18">
        <f t="shared" si="2"/>
        <v>181818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45</v>
      </c>
      <c r="K11" s="80" t="s">
        <v>46</v>
      </c>
      <c r="L11" s="18">
        <v>0</v>
      </c>
      <c r="M11" s="18">
        <v>181818</v>
      </c>
      <c r="N11" s="18">
        <f t="shared" si="6"/>
        <v>181818</v>
      </c>
      <c r="O11" s="18">
        <v>0</v>
      </c>
      <c r="P11" s="18">
        <v>0</v>
      </c>
      <c r="Q11" s="18">
        <f t="shared" si="7"/>
        <v>0</v>
      </c>
      <c r="R11" s="86" t="s">
        <v>1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1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1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1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1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146</v>
      </c>
      <c r="B12" s="76" t="s">
        <v>157</v>
      </c>
      <c r="C12" s="77" t="s">
        <v>158</v>
      </c>
      <c r="D12" s="18">
        <f t="shared" si="0"/>
        <v>101738</v>
      </c>
      <c r="E12" s="18">
        <f t="shared" si="1"/>
        <v>52280</v>
      </c>
      <c r="F12" s="18">
        <f t="shared" si="2"/>
        <v>154018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53</v>
      </c>
      <c r="K12" s="80" t="s">
        <v>54</v>
      </c>
      <c r="L12" s="18">
        <v>101738</v>
      </c>
      <c r="M12" s="18">
        <v>52280</v>
      </c>
      <c r="N12" s="18">
        <f t="shared" si="6"/>
        <v>154018</v>
      </c>
      <c r="O12" s="18"/>
      <c r="P12" s="18"/>
      <c r="Q12" s="18">
        <f t="shared" si="7"/>
        <v>0</v>
      </c>
      <c r="R12" s="86" t="s">
        <v>1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1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1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1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1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146</v>
      </c>
      <c r="B13" s="76" t="s">
        <v>159</v>
      </c>
      <c r="C13" s="77" t="s">
        <v>160</v>
      </c>
      <c r="D13" s="18">
        <f t="shared" si="0"/>
        <v>0</v>
      </c>
      <c r="E13" s="18">
        <f t="shared" si="1"/>
        <v>71432</v>
      </c>
      <c r="F13" s="18">
        <f t="shared" si="2"/>
        <v>71432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45</v>
      </c>
      <c r="K13" s="80" t="s">
        <v>46</v>
      </c>
      <c r="L13" s="18"/>
      <c r="M13" s="18">
        <v>71432</v>
      </c>
      <c r="N13" s="18">
        <f t="shared" si="6"/>
        <v>71432</v>
      </c>
      <c r="O13" s="18"/>
      <c r="P13" s="18"/>
      <c r="Q13" s="18">
        <f t="shared" si="7"/>
        <v>0</v>
      </c>
      <c r="R13" s="86" t="s">
        <v>1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1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1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1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1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146</v>
      </c>
      <c r="B14" s="76" t="s">
        <v>161</v>
      </c>
      <c r="C14" s="77" t="s">
        <v>162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1</v>
      </c>
      <c r="K14" s="80"/>
      <c r="L14" s="18"/>
      <c r="M14" s="18"/>
      <c r="N14" s="18">
        <f t="shared" si="6"/>
        <v>0</v>
      </c>
      <c r="O14" s="18"/>
      <c r="P14" s="18"/>
      <c r="Q14" s="18">
        <f t="shared" si="7"/>
        <v>0</v>
      </c>
      <c r="R14" s="86" t="s">
        <v>1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1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1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1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1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146</v>
      </c>
      <c r="B15" s="76" t="s">
        <v>163</v>
      </c>
      <c r="C15" s="77" t="s">
        <v>164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6" t="s">
        <v>1</v>
      </c>
      <c r="K15" s="80"/>
      <c r="L15" s="18"/>
      <c r="M15" s="18"/>
      <c r="N15" s="18">
        <f t="shared" si="6"/>
        <v>0</v>
      </c>
      <c r="O15" s="18"/>
      <c r="P15" s="18"/>
      <c r="Q15" s="18">
        <f t="shared" si="7"/>
        <v>0</v>
      </c>
      <c r="R15" s="86" t="s">
        <v>1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1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1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1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1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146</v>
      </c>
      <c r="B16" s="76" t="s">
        <v>165</v>
      </c>
      <c r="C16" s="77" t="s">
        <v>166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0</v>
      </c>
      <c r="I16" s="18">
        <f t="shared" si="5"/>
        <v>0</v>
      </c>
      <c r="J16" s="86" t="s">
        <v>1</v>
      </c>
      <c r="K16" s="80"/>
      <c r="L16" s="18"/>
      <c r="M16" s="18"/>
      <c r="N16" s="18">
        <f t="shared" si="6"/>
        <v>0</v>
      </c>
      <c r="O16" s="18"/>
      <c r="P16" s="18"/>
      <c r="Q16" s="18">
        <f t="shared" si="7"/>
        <v>0</v>
      </c>
      <c r="R16" s="86" t="s">
        <v>1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1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1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1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1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146</v>
      </c>
      <c r="B17" s="76" t="s">
        <v>167</v>
      </c>
      <c r="C17" s="77" t="s">
        <v>168</v>
      </c>
      <c r="D17" s="18">
        <f t="shared" si="0"/>
        <v>50560</v>
      </c>
      <c r="E17" s="18">
        <f t="shared" si="1"/>
        <v>255140</v>
      </c>
      <c r="F17" s="18">
        <f t="shared" si="2"/>
        <v>305700</v>
      </c>
      <c r="G17" s="18">
        <f t="shared" si="3"/>
        <v>70152</v>
      </c>
      <c r="H17" s="18">
        <f t="shared" si="4"/>
        <v>87259</v>
      </c>
      <c r="I17" s="18">
        <f t="shared" si="5"/>
        <v>157411</v>
      </c>
      <c r="J17" s="86" t="s">
        <v>27</v>
      </c>
      <c r="K17" s="80" t="s">
        <v>28</v>
      </c>
      <c r="L17" s="18">
        <v>50560</v>
      </c>
      <c r="M17" s="18">
        <v>255140</v>
      </c>
      <c r="N17" s="18">
        <f t="shared" si="6"/>
        <v>305700</v>
      </c>
      <c r="O17" s="18">
        <v>70152</v>
      </c>
      <c r="P17" s="18">
        <v>87259</v>
      </c>
      <c r="Q17" s="18">
        <f t="shared" si="7"/>
        <v>157411</v>
      </c>
      <c r="R17" s="86" t="s">
        <v>1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1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1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1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1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146</v>
      </c>
      <c r="B18" s="76" t="s">
        <v>169</v>
      </c>
      <c r="C18" s="77" t="s">
        <v>170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86" t="s">
        <v>1</v>
      </c>
      <c r="K18" s="80"/>
      <c r="L18" s="18"/>
      <c r="M18" s="18"/>
      <c r="N18" s="18">
        <f t="shared" si="6"/>
        <v>0</v>
      </c>
      <c r="O18" s="18"/>
      <c r="P18" s="18"/>
      <c r="Q18" s="18">
        <f t="shared" si="7"/>
        <v>0</v>
      </c>
      <c r="R18" s="86" t="s">
        <v>1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1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1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1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1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146</v>
      </c>
      <c r="B19" s="76" t="s">
        <v>171</v>
      </c>
      <c r="C19" s="77" t="s">
        <v>172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86" t="s">
        <v>1</v>
      </c>
      <c r="K19" s="80"/>
      <c r="L19" s="18"/>
      <c r="M19" s="18"/>
      <c r="N19" s="18">
        <f t="shared" si="6"/>
        <v>0</v>
      </c>
      <c r="O19" s="18"/>
      <c r="P19" s="18"/>
      <c r="Q19" s="18">
        <f t="shared" si="7"/>
        <v>0</v>
      </c>
      <c r="R19" s="86" t="s">
        <v>1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1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1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1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1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146</v>
      </c>
      <c r="B20" s="76" t="s">
        <v>173</v>
      </c>
      <c r="C20" s="77" t="s">
        <v>174</v>
      </c>
      <c r="D20" s="18">
        <f t="shared" si="0"/>
        <v>100308</v>
      </c>
      <c r="E20" s="18">
        <f t="shared" si="1"/>
        <v>502342</v>
      </c>
      <c r="F20" s="18">
        <f t="shared" si="2"/>
        <v>602650</v>
      </c>
      <c r="G20" s="18">
        <f t="shared" si="3"/>
        <v>101761</v>
      </c>
      <c r="H20" s="18">
        <f t="shared" si="4"/>
        <v>122560</v>
      </c>
      <c r="I20" s="18">
        <f t="shared" si="5"/>
        <v>224321</v>
      </c>
      <c r="J20" s="86" t="s">
        <v>27</v>
      </c>
      <c r="K20" s="80" t="s">
        <v>28</v>
      </c>
      <c r="L20" s="18">
        <v>100308</v>
      </c>
      <c r="M20" s="18">
        <v>502342</v>
      </c>
      <c r="N20" s="18">
        <f t="shared" si="6"/>
        <v>602650</v>
      </c>
      <c r="O20" s="18">
        <v>101761</v>
      </c>
      <c r="P20" s="18">
        <v>122560</v>
      </c>
      <c r="Q20" s="18">
        <f t="shared" si="7"/>
        <v>224321</v>
      </c>
      <c r="R20" s="86" t="s">
        <v>1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1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1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1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1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146</v>
      </c>
      <c r="B21" s="76" t="s">
        <v>175</v>
      </c>
      <c r="C21" s="77" t="s">
        <v>136</v>
      </c>
      <c r="D21" s="18">
        <f t="shared" si="0"/>
        <v>0</v>
      </c>
      <c r="E21" s="18">
        <f t="shared" si="1"/>
        <v>40664</v>
      </c>
      <c r="F21" s="18">
        <f t="shared" si="2"/>
        <v>40664</v>
      </c>
      <c r="G21" s="18">
        <f t="shared" si="3"/>
        <v>1977</v>
      </c>
      <c r="H21" s="18">
        <f t="shared" si="4"/>
        <v>13707</v>
      </c>
      <c r="I21" s="18">
        <f t="shared" si="5"/>
        <v>15684</v>
      </c>
      <c r="J21" s="86" t="s">
        <v>23</v>
      </c>
      <c r="K21" s="80" t="s">
        <v>24</v>
      </c>
      <c r="L21" s="18"/>
      <c r="M21" s="18">
        <v>40664</v>
      </c>
      <c r="N21" s="18">
        <f t="shared" si="6"/>
        <v>40664</v>
      </c>
      <c r="O21" s="18">
        <v>1977</v>
      </c>
      <c r="P21" s="18">
        <v>13707</v>
      </c>
      <c r="Q21" s="18">
        <f t="shared" si="7"/>
        <v>15684</v>
      </c>
      <c r="R21" s="86" t="s">
        <v>1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1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1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1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1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146</v>
      </c>
      <c r="B22" s="76" t="s">
        <v>176</v>
      </c>
      <c r="C22" s="77" t="s">
        <v>177</v>
      </c>
      <c r="D22" s="18">
        <f t="shared" si="0"/>
        <v>0</v>
      </c>
      <c r="E22" s="18">
        <f t="shared" si="1"/>
        <v>147544</v>
      </c>
      <c r="F22" s="18">
        <f t="shared" si="2"/>
        <v>147544</v>
      </c>
      <c r="G22" s="18">
        <f t="shared" si="3"/>
        <v>0</v>
      </c>
      <c r="H22" s="18">
        <f t="shared" si="4"/>
        <v>24295</v>
      </c>
      <c r="I22" s="18">
        <f t="shared" si="5"/>
        <v>24295</v>
      </c>
      <c r="J22" s="86" t="s">
        <v>23</v>
      </c>
      <c r="K22" s="80" t="s">
        <v>24</v>
      </c>
      <c r="L22" s="18"/>
      <c r="M22" s="18">
        <v>147544</v>
      </c>
      <c r="N22" s="18">
        <f t="shared" si="6"/>
        <v>147544</v>
      </c>
      <c r="O22" s="18"/>
      <c r="P22" s="18">
        <v>24295</v>
      </c>
      <c r="Q22" s="18">
        <f t="shared" si="7"/>
        <v>24295</v>
      </c>
      <c r="R22" s="86" t="s">
        <v>1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1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1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1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1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146</v>
      </c>
      <c r="B23" s="76" t="s">
        <v>178</v>
      </c>
      <c r="C23" s="77" t="s">
        <v>179</v>
      </c>
      <c r="D23" s="18">
        <f t="shared" si="0"/>
        <v>0</v>
      </c>
      <c r="E23" s="18">
        <f t="shared" si="1"/>
        <v>157447</v>
      </c>
      <c r="F23" s="18">
        <f t="shared" si="2"/>
        <v>157447</v>
      </c>
      <c r="G23" s="18">
        <f t="shared" si="3"/>
        <v>4104</v>
      </c>
      <c r="H23" s="18">
        <f t="shared" si="4"/>
        <v>28458</v>
      </c>
      <c r="I23" s="18">
        <f t="shared" si="5"/>
        <v>32562</v>
      </c>
      <c r="J23" s="86" t="s">
        <v>23</v>
      </c>
      <c r="K23" s="80" t="s">
        <v>24</v>
      </c>
      <c r="L23" s="18"/>
      <c r="M23" s="18">
        <v>157447</v>
      </c>
      <c r="N23" s="18">
        <f t="shared" si="6"/>
        <v>157447</v>
      </c>
      <c r="O23" s="18">
        <v>4104</v>
      </c>
      <c r="P23" s="18">
        <v>28458</v>
      </c>
      <c r="Q23" s="18">
        <f t="shared" si="7"/>
        <v>32562</v>
      </c>
      <c r="R23" s="86" t="s">
        <v>1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1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1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1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1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146</v>
      </c>
      <c r="B24" s="76" t="s">
        <v>180</v>
      </c>
      <c r="C24" s="77" t="s">
        <v>61</v>
      </c>
      <c r="D24" s="18">
        <f t="shared" si="0"/>
        <v>0</v>
      </c>
      <c r="E24" s="18">
        <f t="shared" si="1"/>
        <v>80532</v>
      </c>
      <c r="F24" s="18">
        <f t="shared" si="2"/>
        <v>80532</v>
      </c>
      <c r="G24" s="18">
        <f t="shared" si="3"/>
        <v>0</v>
      </c>
      <c r="H24" s="18">
        <f t="shared" si="4"/>
        <v>17216</v>
      </c>
      <c r="I24" s="18">
        <f t="shared" si="5"/>
        <v>17216</v>
      </c>
      <c r="J24" s="86" t="s">
        <v>23</v>
      </c>
      <c r="K24" s="80" t="s">
        <v>24</v>
      </c>
      <c r="L24" s="18">
        <v>0</v>
      </c>
      <c r="M24" s="18">
        <v>80532</v>
      </c>
      <c r="N24" s="18">
        <f t="shared" si="6"/>
        <v>80532</v>
      </c>
      <c r="O24" s="18">
        <v>0</v>
      </c>
      <c r="P24" s="18">
        <v>17216</v>
      </c>
      <c r="Q24" s="18">
        <f t="shared" si="7"/>
        <v>17216</v>
      </c>
      <c r="R24" s="86" t="s">
        <v>1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1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1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1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1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146</v>
      </c>
      <c r="B25" s="76" t="s">
        <v>181</v>
      </c>
      <c r="C25" s="77" t="s">
        <v>182</v>
      </c>
      <c r="D25" s="18">
        <f t="shared" si="0"/>
        <v>0</v>
      </c>
      <c r="E25" s="18">
        <f t="shared" si="1"/>
        <v>49987</v>
      </c>
      <c r="F25" s="18">
        <f t="shared" si="2"/>
        <v>49987</v>
      </c>
      <c r="G25" s="18">
        <f t="shared" si="3"/>
        <v>0</v>
      </c>
      <c r="H25" s="18">
        <f t="shared" si="4"/>
        <v>41101</v>
      </c>
      <c r="I25" s="18">
        <f t="shared" si="5"/>
        <v>41101</v>
      </c>
      <c r="J25" s="86" t="s">
        <v>29</v>
      </c>
      <c r="K25" s="80" t="s">
        <v>30</v>
      </c>
      <c r="L25" s="18"/>
      <c r="M25" s="18">
        <v>38301</v>
      </c>
      <c r="N25" s="18">
        <f t="shared" si="6"/>
        <v>38301</v>
      </c>
      <c r="O25" s="18"/>
      <c r="P25" s="18">
        <v>41101</v>
      </c>
      <c r="Q25" s="18">
        <f t="shared" si="7"/>
        <v>41101</v>
      </c>
      <c r="R25" s="86" t="s">
        <v>49</v>
      </c>
      <c r="S25" s="80" t="s">
        <v>50</v>
      </c>
      <c r="T25" s="18"/>
      <c r="U25" s="18">
        <v>11686</v>
      </c>
      <c r="V25" s="18">
        <f t="shared" si="8"/>
        <v>11686</v>
      </c>
      <c r="W25" s="18"/>
      <c r="X25" s="18"/>
      <c r="Y25" s="18">
        <f t="shared" si="9"/>
        <v>0</v>
      </c>
      <c r="Z25" s="86" t="s">
        <v>1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1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1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1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146</v>
      </c>
      <c r="B26" s="76" t="s">
        <v>183</v>
      </c>
      <c r="C26" s="77" t="s">
        <v>134</v>
      </c>
      <c r="D26" s="18">
        <f t="shared" si="0"/>
        <v>0</v>
      </c>
      <c r="E26" s="18">
        <f t="shared" si="1"/>
        <v>34470</v>
      </c>
      <c r="F26" s="18">
        <f t="shared" si="2"/>
        <v>34470</v>
      </c>
      <c r="G26" s="18">
        <f t="shared" si="3"/>
        <v>0</v>
      </c>
      <c r="H26" s="18">
        <f t="shared" si="4"/>
        <v>26865</v>
      </c>
      <c r="I26" s="18">
        <f t="shared" si="5"/>
        <v>26865</v>
      </c>
      <c r="J26" s="86" t="s">
        <v>29</v>
      </c>
      <c r="K26" s="80" t="s">
        <v>30</v>
      </c>
      <c r="L26" s="18">
        <v>0</v>
      </c>
      <c r="M26" s="18">
        <v>23955</v>
      </c>
      <c r="N26" s="18">
        <f t="shared" si="6"/>
        <v>23955</v>
      </c>
      <c r="O26" s="18">
        <v>0</v>
      </c>
      <c r="P26" s="18">
        <v>26865</v>
      </c>
      <c r="Q26" s="18">
        <f t="shared" si="7"/>
        <v>26865</v>
      </c>
      <c r="R26" s="86" t="s">
        <v>49</v>
      </c>
      <c r="S26" s="80" t="s">
        <v>50</v>
      </c>
      <c r="T26" s="18">
        <v>0</v>
      </c>
      <c r="U26" s="18">
        <v>10515</v>
      </c>
      <c r="V26" s="18">
        <f t="shared" si="8"/>
        <v>10515</v>
      </c>
      <c r="W26" s="18">
        <v>0</v>
      </c>
      <c r="X26" s="18">
        <v>0</v>
      </c>
      <c r="Y26" s="18">
        <f t="shared" si="9"/>
        <v>0</v>
      </c>
      <c r="Z26" s="86" t="s">
        <v>1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1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1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1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146</v>
      </c>
      <c r="B27" s="76" t="s">
        <v>184</v>
      </c>
      <c r="C27" s="77" t="s">
        <v>185</v>
      </c>
      <c r="D27" s="18">
        <f t="shared" si="0"/>
        <v>0</v>
      </c>
      <c r="E27" s="18">
        <f t="shared" si="1"/>
        <v>59300</v>
      </c>
      <c r="F27" s="18">
        <f t="shared" si="2"/>
        <v>59300</v>
      </c>
      <c r="G27" s="18">
        <f t="shared" si="3"/>
        <v>0</v>
      </c>
      <c r="H27" s="18">
        <f t="shared" si="4"/>
        <v>38148</v>
      </c>
      <c r="I27" s="18">
        <f t="shared" si="5"/>
        <v>38148</v>
      </c>
      <c r="J27" s="86" t="s">
        <v>29</v>
      </c>
      <c r="K27" s="80" t="s">
        <v>30</v>
      </c>
      <c r="L27" s="18">
        <v>0</v>
      </c>
      <c r="M27" s="18">
        <v>45679</v>
      </c>
      <c r="N27" s="18">
        <f t="shared" si="6"/>
        <v>45679</v>
      </c>
      <c r="O27" s="18">
        <v>0</v>
      </c>
      <c r="P27" s="18">
        <v>38148</v>
      </c>
      <c r="Q27" s="18">
        <f t="shared" si="7"/>
        <v>38148</v>
      </c>
      <c r="R27" s="86" t="s">
        <v>49</v>
      </c>
      <c r="S27" s="80" t="s">
        <v>50</v>
      </c>
      <c r="T27" s="18">
        <v>0</v>
      </c>
      <c r="U27" s="18">
        <v>13621</v>
      </c>
      <c r="V27" s="18">
        <f t="shared" si="8"/>
        <v>13621</v>
      </c>
      <c r="W27" s="18">
        <v>0</v>
      </c>
      <c r="X27" s="18">
        <v>0</v>
      </c>
      <c r="Y27" s="18">
        <f t="shared" si="9"/>
        <v>0</v>
      </c>
      <c r="Z27" s="86" t="s">
        <v>1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1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1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1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146</v>
      </c>
      <c r="B28" s="76" t="s">
        <v>186</v>
      </c>
      <c r="C28" s="77" t="s">
        <v>187</v>
      </c>
      <c r="D28" s="18">
        <f t="shared" si="0"/>
        <v>0</v>
      </c>
      <c r="E28" s="18">
        <f t="shared" si="1"/>
        <v>135479</v>
      </c>
      <c r="F28" s="18">
        <f t="shared" si="2"/>
        <v>135479</v>
      </c>
      <c r="G28" s="18">
        <f t="shared" si="3"/>
        <v>0</v>
      </c>
      <c r="H28" s="18">
        <f t="shared" si="4"/>
        <v>103069</v>
      </c>
      <c r="I28" s="18">
        <f t="shared" si="5"/>
        <v>103069</v>
      </c>
      <c r="J28" s="86" t="s">
        <v>29</v>
      </c>
      <c r="K28" s="80" t="s">
        <v>30</v>
      </c>
      <c r="L28" s="18">
        <v>0</v>
      </c>
      <c r="M28" s="18">
        <v>84427</v>
      </c>
      <c r="N28" s="18">
        <f t="shared" si="6"/>
        <v>84427</v>
      </c>
      <c r="O28" s="18">
        <v>0</v>
      </c>
      <c r="P28" s="18">
        <v>103069</v>
      </c>
      <c r="Q28" s="18">
        <f t="shared" si="7"/>
        <v>103069</v>
      </c>
      <c r="R28" s="86" t="s">
        <v>49</v>
      </c>
      <c r="S28" s="80" t="s">
        <v>50</v>
      </c>
      <c r="T28" s="18">
        <v>0</v>
      </c>
      <c r="U28" s="18">
        <v>51052</v>
      </c>
      <c r="V28" s="18">
        <f t="shared" si="8"/>
        <v>51052</v>
      </c>
      <c r="W28" s="18">
        <v>0</v>
      </c>
      <c r="X28" s="18">
        <v>0</v>
      </c>
      <c r="Y28" s="18">
        <f t="shared" si="9"/>
        <v>0</v>
      </c>
      <c r="Z28" s="86" t="s">
        <v>1</v>
      </c>
      <c r="AA28" s="80"/>
      <c r="AB28" s="18">
        <v>0</v>
      </c>
      <c r="AC28" s="18">
        <v>0</v>
      </c>
      <c r="AD28" s="18">
        <f t="shared" si="10"/>
        <v>0</v>
      </c>
      <c r="AE28" s="18">
        <v>0</v>
      </c>
      <c r="AF28" s="18">
        <v>0</v>
      </c>
      <c r="AG28" s="18">
        <f t="shared" si="11"/>
        <v>0</v>
      </c>
      <c r="AH28" s="86" t="s">
        <v>1</v>
      </c>
      <c r="AI28" s="80"/>
      <c r="AJ28" s="18">
        <v>0</v>
      </c>
      <c r="AK28" s="18">
        <v>0</v>
      </c>
      <c r="AL28" s="18">
        <f t="shared" si="12"/>
        <v>0</v>
      </c>
      <c r="AM28" s="18">
        <v>0</v>
      </c>
      <c r="AN28" s="18">
        <v>0</v>
      </c>
      <c r="AO28" s="18">
        <f t="shared" si="13"/>
        <v>0</v>
      </c>
      <c r="AP28" s="86" t="s">
        <v>1</v>
      </c>
      <c r="AQ28" s="80"/>
      <c r="AR28" s="18">
        <v>0</v>
      </c>
      <c r="AS28" s="18">
        <v>0</v>
      </c>
      <c r="AT28" s="18">
        <f t="shared" si="14"/>
        <v>0</v>
      </c>
      <c r="AU28" s="18">
        <v>0</v>
      </c>
      <c r="AV28" s="18">
        <v>0</v>
      </c>
      <c r="AW28" s="18">
        <f t="shared" si="15"/>
        <v>0</v>
      </c>
      <c r="AX28" s="86" t="s">
        <v>1</v>
      </c>
      <c r="AY28" s="80"/>
      <c r="AZ28" s="18">
        <v>0</v>
      </c>
      <c r="BA28" s="18">
        <v>0</v>
      </c>
      <c r="BB28" s="18">
        <f t="shared" si="16"/>
        <v>0</v>
      </c>
      <c r="BC28" s="18">
        <v>0</v>
      </c>
      <c r="BD28" s="18">
        <v>0</v>
      </c>
      <c r="BE28" s="18">
        <f t="shared" si="17"/>
        <v>0</v>
      </c>
    </row>
    <row r="29" spans="1:57" ht="13.5">
      <c r="A29" s="82" t="s">
        <v>146</v>
      </c>
      <c r="B29" s="76" t="s">
        <v>188</v>
      </c>
      <c r="C29" s="77" t="s">
        <v>189</v>
      </c>
      <c r="D29" s="18">
        <f t="shared" si="0"/>
        <v>0</v>
      </c>
      <c r="E29" s="18">
        <f t="shared" si="1"/>
        <v>24158</v>
      </c>
      <c r="F29" s="18">
        <f t="shared" si="2"/>
        <v>24158</v>
      </c>
      <c r="G29" s="18">
        <f t="shared" si="3"/>
        <v>0</v>
      </c>
      <c r="H29" s="18">
        <f t="shared" si="4"/>
        <v>24942</v>
      </c>
      <c r="I29" s="18">
        <f t="shared" si="5"/>
        <v>24942</v>
      </c>
      <c r="J29" s="86" t="s">
        <v>29</v>
      </c>
      <c r="K29" s="80" t="s">
        <v>30</v>
      </c>
      <c r="L29" s="18">
        <v>0</v>
      </c>
      <c r="M29" s="18">
        <v>16410</v>
      </c>
      <c r="N29" s="18">
        <f t="shared" si="6"/>
        <v>16410</v>
      </c>
      <c r="O29" s="18">
        <v>0</v>
      </c>
      <c r="P29" s="18">
        <v>24942</v>
      </c>
      <c r="Q29" s="18">
        <f t="shared" si="7"/>
        <v>24942</v>
      </c>
      <c r="R29" s="86" t="s">
        <v>49</v>
      </c>
      <c r="S29" s="80" t="s">
        <v>50</v>
      </c>
      <c r="T29" s="18"/>
      <c r="U29" s="18">
        <v>7748</v>
      </c>
      <c r="V29" s="18">
        <f t="shared" si="8"/>
        <v>7748</v>
      </c>
      <c r="W29" s="18"/>
      <c r="X29" s="18"/>
      <c r="Y29" s="18">
        <f t="shared" si="9"/>
        <v>0</v>
      </c>
      <c r="Z29" s="86" t="s">
        <v>1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1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1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1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146</v>
      </c>
      <c r="B30" s="76" t="s">
        <v>190</v>
      </c>
      <c r="C30" s="77" t="s">
        <v>191</v>
      </c>
      <c r="D30" s="18">
        <f t="shared" si="0"/>
        <v>0</v>
      </c>
      <c r="E30" s="18">
        <f t="shared" si="1"/>
        <v>34133</v>
      </c>
      <c r="F30" s="18">
        <f t="shared" si="2"/>
        <v>34133</v>
      </c>
      <c r="G30" s="18">
        <f t="shared" si="3"/>
        <v>0</v>
      </c>
      <c r="H30" s="18">
        <f t="shared" si="4"/>
        <v>68545</v>
      </c>
      <c r="I30" s="18">
        <f t="shared" si="5"/>
        <v>68545</v>
      </c>
      <c r="J30" s="86" t="s">
        <v>49</v>
      </c>
      <c r="K30" s="80" t="s">
        <v>50</v>
      </c>
      <c r="L30" s="18">
        <v>0</v>
      </c>
      <c r="M30" s="18">
        <v>34133</v>
      </c>
      <c r="N30" s="18">
        <f t="shared" si="6"/>
        <v>34133</v>
      </c>
      <c r="O30" s="18">
        <v>0</v>
      </c>
      <c r="P30" s="18">
        <v>0</v>
      </c>
      <c r="Q30" s="18">
        <f t="shared" si="7"/>
        <v>0</v>
      </c>
      <c r="R30" s="86" t="s">
        <v>25</v>
      </c>
      <c r="S30" s="80" t="s">
        <v>26</v>
      </c>
      <c r="T30" s="18">
        <v>0</v>
      </c>
      <c r="U30" s="18">
        <v>0</v>
      </c>
      <c r="V30" s="18">
        <f t="shared" si="8"/>
        <v>0</v>
      </c>
      <c r="W30" s="18">
        <v>0</v>
      </c>
      <c r="X30" s="18">
        <v>68545</v>
      </c>
      <c r="Y30" s="18">
        <f t="shared" si="9"/>
        <v>68545</v>
      </c>
      <c r="Z30" s="86" t="s">
        <v>1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1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1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1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146</v>
      </c>
      <c r="B31" s="76" t="s">
        <v>192</v>
      </c>
      <c r="C31" s="77" t="s">
        <v>193</v>
      </c>
      <c r="D31" s="18">
        <f t="shared" si="0"/>
        <v>0</v>
      </c>
      <c r="E31" s="18">
        <f t="shared" si="1"/>
        <v>22215</v>
      </c>
      <c r="F31" s="18">
        <f t="shared" si="2"/>
        <v>22215</v>
      </c>
      <c r="G31" s="18">
        <f t="shared" si="3"/>
        <v>0</v>
      </c>
      <c r="H31" s="18">
        <f t="shared" si="4"/>
        <v>24866</v>
      </c>
      <c r="I31" s="18">
        <f t="shared" si="5"/>
        <v>24866</v>
      </c>
      <c r="J31" s="86" t="s">
        <v>49</v>
      </c>
      <c r="K31" s="80" t="s">
        <v>50</v>
      </c>
      <c r="L31" s="18"/>
      <c r="M31" s="18">
        <v>22215</v>
      </c>
      <c r="N31" s="18">
        <f t="shared" si="6"/>
        <v>22215</v>
      </c>
      <c r="O31" s="18"/>
      <c r="P31" s="18"/>
      <c r="Q31" s="18">
        <f t="shared" si="7"/>
        <v>0</v>
      </c>
      <c r="R31" s="86" t="s">
        <v>25</v>
      </c>
      <c r="S31" s="80" t="s">
        <v>26</v>
      </c>
      <c r="T31" s="18"/>
      <c r="U31" s="18"/>
      <c r="V31" s="18">
        <f t="shared" si="8"/>
        <v>0</v>
      </c>
      <c r="W31" s="18"/>
      <c r="X31" s="18">
        <v>24866</v>
      </c>
      <c r="Y31" s="18">
        <f t="shared" si="9"/>
        <v>24866</v>
      </c>
      <c r="Z31" s="86" t="s">
        <v>1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1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1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1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146</v>
      </c>
      <c r="B32" s="76" t="s">
        <v>194</v>
      </c>
      <c r="C32" s="77" t="s">
        <v>195</v>
      </c>
      <c r="D32" s="18">
        <f t="shared" si="0"/>
        <v>0</v>
      </c>
      <c r="E32" s="18">
        <f t="shared" si="1"/>
        <v>90482</v>
      </c>
      <c r="F32" s="18">
        <f t="shared" si="2"/>
        <v>90482</v>
      </c>
      <c r="G32" s="18">
        <f t="shared" si="3"/>
        <v>0</v>
      </c>
      <c r="H32" s="18">
        <f t="shared" si="4"/>
        <v>47099</v>
      </c>
      <c r="I32" s="18">
        <f t="shared" si="5"/>
        <v>47099</v>
      </c>
      <c r="J32" s="86" t="s">
        <v>41</v>
      </c>
      <c r="K32" s="80" t="s">
        <v>42</v>
      </c>
      <c r="L32" s="18">
        <v>0</v>
      </c>
      <c r="M32" s="18">
        <v>68744</v>
      </c>
      <c r="N32" s="18">
        <f t="shared" si="6"/>
        <v>68744</v>
      </c>
      <c r="O32" s="18">
        <v>0</v>
      </c>
      <c r="P32" s="18">
        <v>0</v>
      </c>
      <c r="Q32" s="18">
        <f t="shared" si="7"/>
        <v>0</v>
      </c>
      <c r="R32" s="86" t="s">
        <v>49</v>
      </c>
      <c r="S32" s="80" t="s">
        <v>50</v>
      </c>
      <c r="T32" s="18">
        <v>0</v>
      </c>
      <c r="U32" s="18">
        <v>21738</v>
      </c>
      <c r="V32" s="18">
        <f t="shared" si="8"/>
        <v>21738</v>
      </c>
      <c r="W32" s="18">
        <v>0</v>
      </c>
      <c r="X32" s="18">
        <v>0</v>
      </c>
      <c r="Y32" s="18">
        <f t="shared" si="9"/>
        <v>0</v>
      </c>
      <c r="Z32" s="86" t="s">
        <v>25</v>
      </c>
      <c r="AA32" s="80" t="s">
        <v>26</v>
      </c>
      <c r="AB32" s="18">
        <v>0</v>
      </c>
      <c r="AC32" s="18">
        <v>0</v>
      </c>
      <c r="AD32" s="18">
        <f t="shared" si="10"/>
        <v>0</v>
      </c>
      <c r="AE32" s="18">
        <v>0</v>
      </c>
      <c r="AF32" s="18">
        <v>47099</v>
      </c>
      <c r="AG32" s="18">
        <f t="shared" si="11"/>
        <v>47099</v>
      </c>
      <c r="AH32" s="86" t="s">
        <v>1</v>
      </c>
      <c r="AI32" s="80"/>
      <c r="AJ32" s="18">
        <v>0</v>
      </c>
      <c r="AK32" s="18">
        <v>0</v>
      </c>
      <c r="AL32" s="18">
        <f t="shared" si="12"/>
        <v>0</v>
      </c>
      <c r="AM32" s="18">
        <v>0</v>
      </c>
      <c r="AN32" s="18">
        <v>0</v>
      </c>
      <c r="AO32" s="18">
        <f t="shared" si="13"/>
        <v>0</v>
      </c>
      <c r="AP32" s="86" t="s">
        <v>1</v>
      </c>
      <c r="AQ32" s="80"/>
      <c r="AR32" s="18">
        <v>0</v>
      </c>
      <c r="AS32" s="18">
        <v>0</v>
      </c>
      <c r="AT32" s="18">
        <f t="shared" si="14"/>
        <v>0</v>
      </c>
      <c r="AU32" s="18">
        <v>0</v>
      </c>
      <c r="AV32" s="18">
        <v>0</v>
      </c>
      <c r="AW32" s="18">
        <f t="shared" si="15"/>
        <v>0</v>
      </c>
      <c r="AX32" s="86" t="s">
        <v>1</v>
      </c>
      <c r="AY32" s="80"/>
      <c r="AZ32" s="18">
        <v>0</v>
      </c>
      <c r="BA32" s="18">
        <v>0</v>
      </c>
      <c r="BB32" s="18">
        <f t="shared" si="16"/>
        <v>0</v>
      </c>
      <c r="BC32" s="18">
        <v>0</v>
      </c>
      <c r="BD32" s="18">
        <v>0</v>
      </c>
      <c r="BE32" s="18">
        <f t="shared" si="17"/>
        <v>0</v>
      </c>
    </row>
    <row r="33" spans="1:57" ht="13.5">
      <c r="A33" s="82" t="s">
        <v>146</v>
      </c>
      <c r="B33" s="76" t="s">
        <v>196</v>
      </c>
      <c r="C33" s="77" t="s">
        <v>197</v>
      </c>
      <c r="D33" s="18">
        <f t="shared" si="0"/>
        <v>5508</v>
      </c>
      <c r="E33" s="18">
        <f t="shared" si="1"/>
        <v>26780</v>
      </c>
      <c r="F33" s="18">
        <f t="shared" si="2"/>
        <v>32288</v>
      </c>
      <c r="G33" s="18">
        <f t="shared" si="3"/>
        <v>0</v>
      </c>
      <c r="H33" s="18">
        <f t="shared" si="4"/>
        <v>22016</v>
      </c>
      <c r="I33" s="18">
        <f t="shared" si="5"/>
        <v>22016</v>
      </c>
      <c r="J33" s="86" t="s">
        <v>41</v>
      </c>
      <c r="K33" s="80" t="s">
        <v>42</v>
      </c>
      <c r="L33" s="18">
        <v>5508</v>
      </c>
      <c r="M33" s="18">
        <v>9375</v>
      </c>
      <c r="N33" s="18">
        <f t="shared" si="6"/>
        <v>14883</v>
      </c>
      <c r="O33" s="18"/>
      <c r="P33" s="18"/>
      <c r="Q33" s="18">
        <f t="shared" si="7"/>
        <v>0</v>
      </c>
      <c r="R33" s="86" t="s">
        <v>49</v>
      </c>
      <c r="S33" s="80" t="s">
        <v>50</v>
      </c>
      <c r="T33" s="18"/>
      <c r="U33" s="18">
        <v>17405</v>
      </c>
      <c r="V33" s="18">
        <f t="shared" si="8"/>
        <v>17405</v>
      </c>
      <c r="W33" s="18"/>
      <c r="X33" s="18"/>
      <c r="Y33" s="18">
        <f t="shared" si="9"/>
        <v>0</v>
      </c>
      <c r="Z33" s="86" t="s">
        <v>25</v>
      </c>
      <c r="AA33" s="80" t="s">
        <v>26</v>
      </c>
      <c r="AB33" s="18"/>
      <c r="AC33" s="18"/>
      <c r="AD33" s="18">
        <f t="shared" si="10"/>
        <v>0</v>
      </c>
      <c r="AE33" s="18"/>
      <c r="AF33" s="18">
        <v>22016</v>
      </c>
      <c r="AG33" s="18">
        <f t="shared" si="11"/>
        <v>22016</v>
      </c>
      <c r="AH33" s="86" t="s">
        <v>1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1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1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146</v>
      </c>
      <c r="B34" s="76" t="s">
        <v>198</v>
      </c>
      <c r="C34" s="77" t="s">
        <v>199</v>
      </c>
      <c r="D34" s="18">
        <f t="shared" si="0"/>
        <v>0</v>
      </c>
      <c r="E34" s="18">
        <f t="shared" si="1"/>
        <v>53632</v>
      </c>
      <c r="F34" s="18">
        <f t="shared" si="2"/>
        <v>53632</v>
      </c>
      <c r="G34" s="18">
        <f t="shared" si="3"/>
        <v>0</v>
      </c>
      <c r="H34" s="18">
        <f t="shared" si="4"/>
        <v>30864</v>
      </c>
      <c r="I34" s="18">
        <f t="shared" si="5"/>
        <v>30864</v>
      </c>
      <c r="J34" s="86" t="s">
        <v>41</v>
      </c>
      <c r="K34" s="80" t="s">
        <v>42</v>
      </c>
      <c r="L34" s="18">
        <v>0</v>
      </c>
      <c r="M34" s="18">
        <v>29625</v>
      </c>
      <c r="N34" s="18">
        <f t="shared" si="6"/>
        <v>29625</v>
      </c>
      <c r="O34" s="18">
        <v>0</v>
      </c>
      <c r="P34" s="18">
        <v>0</v>
      </c>
      <c r="Q34" s="18">
        <f t="shared" si="7"/>
        <v>0</v>
      </c>
      <c r="R34" s="86" t="s">
        <v>49</v>
      </c>
      <c r="S34" s="80" t="s">
        <v>50</v>
      </c>
      <c r="T34" s="18">
        <v>0</v>
      </c>
      <c r="U34" s="18">
        <v>24007</v>
      </c>
      <c r="V34" s="18">
        <f t="shared" si="8"/>
        <v>24007</v>
      </c>
      <c r="W34" s="18">
        <v>0</v>
      </c>
      <c r="X34" s="18">
        <v>0</v>
      </c>
      <c r="Y34" s="18">
        <f t="shared" si="9"/>
        <v>0</v>
      </c>
      <c r="Z34" s="86" t="s">
        <v>25</v>
      </c>
      <c r="AA34" s="80" t="s">
        <v>26</v>
      </c>
      <c r="AB34" s="18">
        <v>0</v>
      </c>
      <c r="AC34" s="18">
        <v>0</v>
      </c>
      <c r="AD34" s="18">
        <f t="shared" si="10"/>
        <v>0</v>
      </c>
      <c r="AE34" s="18">
        <v>0</v>
      </c>
      <c r="AF34" s="18">
        <v>30864</v>
      </c>
      <c r="AG34" s="18">
        <f t="shared" si="11"/>
        <v>30864</v>
      </c>
      <c r="AH34" s="86" t="s">
        <v>1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1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1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146</v>
      </c>
      <c r="B35" s="76" t="s">
        <v>200</v>
      </c>
      <c r="C35" s="77" t="s">
        <v>201</v>
      </c>
      <c r="D35" s="18">
        <f t="shared" si="0"/>
        <v>0</v>
      </c>
      <c r="E35" s="18">
        <f t="shared" si="1"/>
        <v>24719</v>
      </c>
      <c r="F35" s="18">
        <f t="shared" si="2"/>
        <v>24719</v>
      </c>
      <c r="G35" s="18">
        <f t="shared" si="3"/>
        <v>0</v>
      </c>
      <c r="H35" s="18">
        <f t="shared" si="4"/>
        <v>12714</v>
      </c>
      <c r="I35" s="18">
        <f t="shared" si="5"/>
        <v>12714</v>
      </c>
      <c r="J35" s="86" t="s">
        <v>41</v>
      </c>
      <c r="K35" s="80" t="s">
        <v>42</v>
      </c>
      <c r="L35" s="18"/>
      <c r="M35" s="18">
        <v>15839</v>
      </c>
      <c r="N35" s="18">
        <f t="shared" si="6"/>
        <v>15839</v>
      </c>
      <c r="O35" s="18"/>
      <c r="P35" s="18"/>
      <c r="Q35" s="18">
        <f t="shared" si="7"/>
        <v>0</v>
      </c>
      <c r="R35" s="86" t="s">
        <v>49</v>
      </c>
      <c r="S35" s="80" t="s">
        <v>50</v>
      </c>
      <c r="T35" s="18"/>
      <c r="U35" s="18">
        <v>8880</v>
      </c>
      <c r="V35" s="18">
        <f t="shared" si="8"/>
        <v>8880</v>
      </c>
      <c r="W35" s="18"/>
      <c r="X35" s="18"/>
      <c r="Y35" s="18">
        <f t="shared" si="9"/>
        <v>0</v>
      </c>
      <c r="Z35" s="86" t="s">
        <v>25</v>
      </c>
      <c r="AA35" s="80" t="s">
        <v>26</v>
      </c>
      <c r="AB35" s="18"/>
      <c r="AC35" s="18"/>
      <c r="AD35" s="18">
        <f t="shared" si="10"/>
        <v>0</v>
      </c>
      <c r="AE35" s="18"/>
      <c r="AF35" s="18">
        <v>12714</v>
      </c>
      <c r="AG35" s="18">
        <f t="shared" si="11"/>
        <v>12714</v>
      </c>
      <c r="AH35" s="86" t="s">
        <v>1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1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1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146</v>
      </c>
      <c r="B36" s="76" t="s">
        <v>202</v>
      </c>
      <c r="C36" s="77" t="s">
        <v>203</v>
      </c>
      <c r="D36" s="18">
        <f t="shared" si="0"/>
        <v>0</v>
      </c>
      <c r="E36" s="18">
        <f t="shared" si="1"/>
        <v>38739</v>
      </c>
      <c r="F36" s="18">
        <f t="shared" si="2"/>
        <v>38739</v>
      </c>
      <c r="G36" s="18">
        <f t="shared" si="3"/>
        <v>0</v>
      </c>
      <c r="H36" s="18">
        <f t="shared" si="4"/>
        <v>48720</v>
      </c>
      <c r="I36" s="18">
        <f t="shared" si="5"/>
        <v>48720</v>
      </c>
      <c r="J36" s="86" t="s">
        <v>41</v>
      </c>
      <c r="K36" s="80" t="s">
        <v>42</v>
      </c>
      <c r="L36" s="18"/>
      <c r="M36" s="18">
        <v>38739</v>
      </c>
      <c r="N36" s="18">
        <f t="shared" si="6"/>
        <v>38739</v>
      </c>
      <c r="O36" s="18"/>
      <c r="P36" s="18"/>
      <c r="Q36" s="18">
        <f t="shared" si="7"/>
        <v>0</v>
      </c>
      <c r="R36" s="86" t="s">
        <v>25</v>
      </c>
      <c r="S36" s="80" t="s">
        <v>26</v>
      </c>
      <c r="T36" s="18"/>
      <c r="U36" s="18"/>
      <c r="V36" s="18">
        <f t="shared" si="8"/>
        <v>0</v>
      </c>
      <c r="W36" s="18"/>
      <c r="X36" s="18">
        <v>48720</v>
      </c>
      <c r="Y36" s="18">
        <f t="shared" si="9"/>
        <v>48720</v>
      </c>
      <c r="Z36" s="86" t="s">
        <v>1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1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1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1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146</v>
      </c>
      <c r="B37" s="76" t="s">
        <v>204</v>
      </c>
      <c r="C37" s="77" t="s">
        <v>205</v>
      </c>
      <c r="D37" s="18">
        <f t="shared" si="0"/>
        <v>0</v>
      </c>
      <c r="E37" s="18">
        <f t="shared" si="1"/>
        <v>5285</v>
      </c>
      <c r="F37" s="18">
        <f t="shared" si="2"/>
        <v>5285</v>
      </c>
      <c r="G37" s="18">
        <f t="shared" si="3"/>
        <v>0</v>
      </c>
      <c r="H37" s="18">
        <f t="shared" si="4"/>
        <v>15907</v>
      </c>
      <c r="I37" s="18">
        <f t="shared" si="5"/>
        <v>15907</v>
      </c>
      <c r="J37" s="86" t="s">
        <v>41</v>
      </c>
      <c r="K37" s="80" t="s">
        <v>42</v>
      </c>
      <c r="L37" s="18"/>
      <c r="M37" s="18">
        <v>5285</v>
      </c>
      <c r="N37" s="18">
        <f t="shared" si="6"/>
        <v>5285</v>
      </c>
      <c r="O37" s="18"/>
      <c r="P37" s="18"/>
      <c r="Q37" s="18">
        <f t="shared" si="7"/>
        <v>0</v>
      </c>
      <c r="R37" s="86" t="s">
        <v>25</v>
      </c>
      <c r="S37" s="80" t="s">
        <v>26</v>
      </c>
      <c r="T37" s="18"/>
      <c r="U37" s="18"/>
      <c r="V37" s="18">
        <f t="shared" si="8"/>
        <v>0</v>
      </c>
      <c r="W37" s="18"/>
      <c r="X37" s="18">
        <v>15907</v>
      </c>
      <c r="Y37" s="18">
        <f t="shared" si="9"/>
        <v>15907</v>
      </c>
      <c r="Z37" s="86" t="s">
        <v>1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1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1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1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146</v>
      </c>
      <c r="B38" s="76" t="s">
        <v>206</v>
      </c>
      <c r="C38" s="77" t="s">
        <v>9</v>
      </c>
      <c r="D38" s="18">
        <f t="shared" si="0"/>
        <v>0</v>
      </c>
      <c r="E38" s="18">
        <f t="shared" si="1"/>
        <v>62660</v>
      </c>
      <c r="F38" s="18">
        <f t="shared" si="2"/>
        <v>62660</v>
      </c>
      <c r="G38" s="18">
        <f t="shared" si="3"/>
        <v>0</v>
      </c>
      <c r="H38" s="18">
        <f t="shared" si="4"/>
        <v>54264</v>
      </c>
      <c r="I38" s="18">
        <f t="shared" si="5"/>
        <v>54264</v>
      </c>
      <c r="J38" s="86" t="s">
        <v>41</v>
      </c>
      <c r="K38" s="80" t="s">
        <v>42</v>
      </c>
      <c r="L38" s="18"/>
      <c r="M38" s="18">
        <v>62660</v>
      </c>
      <c r="N38" s="18">
        <f t="shared" si="6"/>
        <v>62660</v>
      </c>
      <c r="O38" s="18"/>
      <c r="P38" s="18"/>
      <c r="Q38" s="18">
        <f t="shared" si="7"/>
        <v>0</v>
      </c>
      <c r="R38" s="86" t="s">
        <v>25</v>
      </c>
      <c r="S38" s="80" t="s">
        <v>26</v>
      </c>
      <c r="T38" s="18"/>
      <c r="U38" s="18"/>
      <c r="V38" s="18">
        <f t="shared" si="8"/>
        <v>0</v>
      </c>
      <c r="W38" s="18"/>
      <c r="X38" s="18">
        <v>54264</v>
      </c>
      <c r="Y38" s="18">
        <f t="shared" si="9"/>
        <v>54264</v>
      </c>
      <c r="Z38" s="86" t="s">
        <v>1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1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1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1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146</v>
      </c>
      <c r="B39" s="76" t="s">
        <v>207</v>
      </c>
      <c r="C39" s="77" t="s">
        <v>0</v>
      </c>
      <c r="D39" s="18">
        <f t="shared" si="0"/>
        <v>0</v>
      </c>
      <c r="E39" s="18">
        <f t="shared" si="1"/>
        <v>55477</v>
      </c>
      <c r="F39" s="18">
        <f t="shared" si="2"/>
        <v>55477</v>
      </c>
      <c r="G39" s="18">
        <f t="shared" si="3"/>
        <v>0</v>
      </c>
      <c r="H39" s="18">
        <f t="shared" si="4"/>
        <v>66980</v>
      </c>
      <c r="I39" s="18">
        <f t="shared" si="5"/>
        <v>66980</v>
      </c>
      <c r="J39" s="86" t="s">
        <v>41</v>
      </c>
      <c r="K39" s="80" t="s">
        <v>42</v>
      </c>
      <c r="L39" s="18"/>
      <c r="M39" s="18">
        <v>55477</v>
      </c>
      <c r="N39" s="18">
        <f t="shared" si="6"/>
        <v>55477</v>
      </c>
      <c r="O39" s="18"/>
      <c r="P39" s="18"/>
      <c r="Q39" s="18">
        <f t="shared" si="7"/>
        <v>0</v>
      </c>
      <c r="R39" s="86" t="s">
        <v>25</v>
      </c>
      <c r="S39" s="80" t="s">
        <v>26</v>
      </c>
      <c r="T39" s="18"/>
      <c r="U39" s="18"/>
      <c r="V39" s="18">
        <f t="shared" si="8"/>
        <v>0</v>
      </c>
      <c r="W39" s="18"/>
      <c r="X39" s="18">
        <v>66980</v>
      </c>
      <c r="Y39" s="18">
        <f t="shared" si="9"/>
        <v>66980</v>
      </c>
      <c r="Z39" s="86" t="s">
        <v>1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1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1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1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146</v>
      </c>
      <c r="B40" s="76" t="s">
        <v>208</v>
      </c>
      <c r="C40" s="77" t="s">
        <v>209</v>
      </c>
      <c r="D40" s="18">
        <f t="shared" si="0"/>
        <v>0</v>
      </c>
      <c r="E40" s="18">
        <f t="shared" si="1"/>
        <v>1039</v>
      </c>
      <c r="F40" s="18">
        <f t="shared" si="2"/>
        <v>1039</v>
      </c>
      <c r="G40" s="18">
        <f t="shared" si="3"/>
        <v>0</v>
      </c>
      <c r="H40" s="18">
        <f t="shared" si="4"/>
        <v>7281</v>
      </c>
      <c r="I40" s="18">
        <f t="shared" si="5"/>
        <v>7281</v>
      </c>
      <c r="J40" s="86" t="s">
        <v>41</v>
      </c>
      <c r="K40" s="80" t="s">
        <v>42</v>
      </c>
      <c r="L40" s="18"/>
      <c r="M40" s="18">
        <v>1039</v>
      </c>
      <c r="N40" s="18">
        <f t="shared" si="6"/>
        <v>1039</v>
      </c>
      <c r="O40" s="18"/>
      <c r="P40" s="18"/>
      <c r="Q40" s="18">
        <f t="shared" si="7"/>
        <v>0</v>
      </c>
      <c r="R40" s="86" t="s">
        <v>25</v>
      </c>
      <c r="S40" s="80" t="s">
        <v>26</v>
      </c>
      <c r="T40" s="18"/>
      <c r="U40" s="18"/>
      <c r="V40" s="18">
        <f t="shared" si="8"/>
        <v>0</v>
      </c>
      <c r="W40" s="18"/>
      <c r="X40" s="18">
        <v>7281</v>
      </c>
      <c r="Y40" s="18">
        <f t="shared" si="9"/>
        <v>7281</v>
      </c>
      <c r="Z40" s="86" t="s">
        <v>1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1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1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1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146</v>
      </c>
      <c r="B41" s="76" t="s">
        <v>210</v>
      </c>
      <c r="C41" s="77" t="s">
        <v>211</v>
      </c>
      <c r="D41" s="18">
        <f t="shared" si="0"/>
        <v>0</v>
      </c>
      <c r="E41" s="18">
        <f t="shared" si="1"/>
        <v>2190</v>
      </c>
      <c r="F41" s="18">
        <f t="shared" si="2"/>
        <v>2190</v>
      </c>
      <c r="G41" s="18">
        <f t="shared" si="3"/>
        <v>0</v>
      </c>
      <c r="H41" s="18">
        <f t="shared" si="4"/>
        <v>8798</v>
      </c>
      <c r="I41" s="18">
        <f t="shared" si="5"/>
        <v>8798</v>
      </c>
      <c r="J41" s="86" t="s">
        <v>41</v>
      </c>
      <c r="K41" s="80" t="s">
        <v>42</v>
      </c>
      <c r="L41" s="18"/>
      <c r="M41" s="18">
        <v>2190</v>
      </c>
      <c r="N41" s="18">
        <f t="shared" si="6"/>
        <v>2190</v>
      </c>
      <c r="O41" s="18"/>
      <c r="P41" s="18"/>
      <c r="Q41" s="18">
        <f t="shared" si="7"/>
        <v>0</v>
      </c>
      <c r="R41" s="86" t="s">
        <v>25</v>
      </c>
      <c r="S41" s="80" t="s">
        <v>26</v>
      </c>
      <c r="T41" s="18"/>
      <c r="U41" s="18"/>
      <c r="V41" s="18">
        <f t="shared" si="8"/>
        <v>0</v>
      </c>
      <c r="W41" s="18"/>
      <c r="X41" s="18">
        <v>8798</v>
      </c>
      <c r="Y41" s="18">
        <f t="shared" si="9"/>
        <v>8798</v>
      </c>
      <c r="Z41" s="86" t="s">
        <v>1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1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1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1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146</v>
      </c>
      <c r="B42" s="76" t="s">
        <v>212</v>
      </c>
      <c r="C42" s="77" t="s">
        <v>213</v>
      </c>
      <c r="D42" s="18">
        <f t="shared" si="0"/>
        <v>0</v>
      </c>
      <c r="E42" s="18">
        <f t="shared" si="1"/>
        <v>1640</v>
      </c>
      <c r="F42" s="18">
        <f t="shared" si="2"/>
        <v>1640</v>
      </c>
      <c r="G42" s="18">
        <f t="shared" si="3"/>
        <v>0</v>
      </c>
      <c r="H42" s="18">
        <f t="shared" si="4"/>
        <v>5439</v>
      </c>
      <c r="I42" s="18">
        <f t="shared" si="5"/>
        <v>5439</v>
      </c>
      <c r="J42" s="86" t="s">
        <v>41</v>
      </c>
      <c r="K42" s="80" t="s">
        <v>42</v>
      </c>
      <c r="L42" s="18"/>
      <c r="M42" s="18">
        <v>1640</v>
      </c>
      <c r="N42" s="18">
        <f t="shared" si="6"/>
        <v>1640</v>
      </c>
      <c r="O42" s="18"/>
      <c r="P42" s="18"/>
      <c r="Q42" s="18">
        <f t="shared" si="7"/>
        <v>0</v>
      </c>
      <c r="R42" s="86" t="s">
        <v>25</v>
      </c>
      <c r="S42" s="80" t="s">
        <v>26</v>
      </c>
      <c r="T42" s="18"/>
      <c r="U42" s="18"/>
      <c r="V42" s="18">
        <f t="shared" si="8"/>
        <v>0</v>
      </c>
      <c r="W42" s="18"/>
      <c r="X42" s="18">
        <v>5439</v>
      </c>
      <c r="Y42" s="18">
        <f t="shared" si="9"/>
        <v>5439</v>
      </c>
      <c r="Z42" s="86" t="s">
        <v>1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1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1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1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146</v>
      </c>
      <c r="B43" s="76" t="s">
        <v>214</v>
      </c>
      <c r="C43" s="77" t="s">
        <v>215</v>
      </c>
      <c r="D43" s="18">
        <f t="shared" si="0"/>
        <v>0</v>
      </c>
      <c r="E43" s="18">
        <f t="shared" si="1"/>
        <v>1082</v>
      </c>
      <c r="F43" s="18">
        <f t="shared" si="2"/>
        <v>1082</v>
      </c>
      <c r="G43" s="18">
        <f t="shared" si="3"/>
        <v>0</v>
      </c>
      <c r="H43" s="18">
        <f t="shared" si="4"/>
        <v>4430</v>
      </c>
      <c r="I43" s="18">
        <f t="shared" si="5"/>
        <v>4430</v>
      </c>
      <c r="J43" s="86" t="s">
        <v>41</v>
      </c>
      <c r="K43" s="80" t="s">
        <v>42</v>
      </c>
      <c r="L43" s="18"/>
      <c r="M43" s="18">
        <v>1082</v>
      </c>
      <c r="N43" s="18">
        <f t="shared" si="6"/>
        <v>1082</v>
      </c>
      <c r="O43" s="18"/>
      <c r="P43" s="18"/>
      <c r="Q43" s="18">
        <f t="shared" si="7"/>
        <v>0</v>
      </c>
      <c r="R43" s="86" t="s">
        <v>25</v>
      </c>
      <c r="S43" s="80" t="s">
        <v>26</v>
      </c>
      <c r="T43" s="18"/>
      <c r="U43" s="18"/>
      <c r="V43" s="18">
        <f t="shared" si="8"/>
        <v>0</v>
      </c>
      <c r="W43" s="18"/>
      <c r="X43" s="18">
        <v>4430</v>
      </c>
      <c r="Y43" s="18">
        <f t="shared" si="9"/>
        <v>4430</v>
      </c>
      <c r="Z43" s="86" t="s">
        <v>1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1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1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1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146</v>
      </c>
      <c r="B44" s="76" t="s">
        <v>216</v>
      </c>
      <c r="C44" s="77" t="s">
        <v>217</v>
      </c>
      <c r="D44" s="18">
        <f t="shared" si="0"/>
        <v>0</v>
      </c>
      <c r="E44" s="18">
        <f t="shared" si="1"/>
        <v>93350</v>
      </c>
      <c r="F44" s="18">
        <f t="shared" si="2"/>
        <v>93350</v>
      </c>
      <c r="G44" s="18">
        <f t="shared" si="3"/>
        <v>0</v>
      </c>
      <c r="H44" s="18">
        <f t="shared" si="4"/>
        <v>28020</v>
      </c>
      <c r="I44" s="18">
        <f t="shared" si="5"/>
        <v>28020</v>
      </c>
      <c r="J44" s="86" t="s">
        <v>41</v>
      </c>
      <c r="K44" s="80" t="s">
        <v>42</v>
      </c>
      <c r="L44" s="18">
        <v>0</v>
      </c>
      <c r="M44" s="18">
        <v>93350</v>
      </c>
      <c r="N44" s="18">
        <f t="shared" si="6"/>
        <v>93350</v>
      </c>
      <c r="O44" s="18"/>
      <c r="P44" s="18"/>
      <c r="Q44" s="18">
        <f t="shared" si="7"/>
        <v>0</v>
      </c>
      <c r="R44" s="86" t="s">
        <v>31</v>
      </c>
      <c r="S44" s="80" t="s">
        <v>32</v>
      </c>
      <c r="T44" s="18"/>
      <c r="U44" s="18"/>
      <c r="V44" s="18">
        <f t="shared" si="8"/>
        <v>0</v>
      </c>
      <c r="W44" s="18"/>
      <c r="X44" s="18">
        <v>28020</v>
      </c>
      <c r="Y44" s="18">
        <f t="shared" si="9"/>
        <v>28020</v>
      </c>
      <c r="Z44" s="86" t="s">
        <v>1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1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1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1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146</v>
      </c>
      <c r="B45" s="76" t="s">
        <v>218</v>
      </c>
      <c r="C45" s="77" t="s">
        <v>219</v>
      </c>
      <c r="D45" s="18">
        <f t="shared" si="0"/>
        <v>0</v>
      </c>
      <c r="E45" s="18">
        <f t="shared" si="1"/>
        <v>23590</v>
      </c>
      <c r="F45" s="18">
        <f t="shared" si="2"/>
        <v>23590</v>
      </c>
      <c r="G45" s="18">
        <f t="shared" si="3"/>
        <v>0</v>
      </c>
      <c r="H45" s="18">
        <f t="shared" si="4"/>
        <v>20289</v>
      </c>
      <c r="I45" s="18">
        <f t="shared" si="5"/>
        <v>20289</v>
      </c>
      <c r="J45" s="86" t="s">
        <v>41</v>
      </c>
      <c r="K45" s="80" t="s">
        <v>42</v>
      </c>
      <c r="L45" s="18">
        <v>0</v>
      </c>
      <c r="M45" s="18">
        <v>23590</v>
      </c>
      <c r="N45" s="18">
        <f t="shared" si="6"/>
        <v>23590</v>
      </c>
      <c r="O45" s="18">
        <v>0</v>
      </c>
      <c r="P45" s="18">
        <v>0</v>
      </c>
      <c r="Q45" s="18">
        <f t="shared" si="7"/>
        <v>0</v>
      </c>
      <c r="R45" s="86" t="s">
        <v>31</v>
      </c>
      <c r="S45" s="80" t="s">
        <v>32</v>
      </c>
      <c r="T45" s="18">
        <v>0</v>
      </c>
      <c r="U45" s="18">
        <v>0</v>
      </c>
      <c r="V45" s="18">
        <f t="shared" si="8"/>
        <v>0</v>
      </c>
      <c r="W45" s="18">
        <v>0</v>
      </c>
      <c r="X45" s="18">
        <v>20289</v>
      </c>
      <c r="Y45" s="18">
        <f t="shared" si="9"/>
        <v>20289</v>
      </c>
      <c r="Z45" s="86" t="s">
        <v>1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1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1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1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146</v>
      </c>
      <c r="B46" s="76" t="s">
        <v>220</v>
      </c>
      <c r="C46" s="77" t="s">
        <v>221</v>
      </c>
      <c r="D46" s="18">
        <f t="shared" si="0"/>
        <v>0</v>
      </c>
      <c r="E46" s="18">
        <f t="shared" si="1"/>
        <v>147745</v>
      </c>
      <c r="F46" s="18">
        <f t="shared" si="2"/>
        <v>147745</v>
      </c>
      <c r="G46" s="18">
        <f t="shared" si="3"/>
        <v>0</v>
      </c>
      <c r="H46" s="18">
        <f t="shared" si="4"/>
        <v>69453</v>
      </c>
      <c r="I46" s="18">
        <f t="shared" si="5"/>
        <v>69453</v>
      </c>
      <c r="J46" s="86" t="s">
        <v>41</v>
      </c>
      <c r="K46" s="80" t="s">
        <v>42</v>
      </c>
      <c r="L46" s="18"/>
      <c r="M46" s="18">
        <v>147745</v>
      </c>
      <c r="N46" s="18">
        <f t="shared" si="6"/>
        <v>147745</v>
      </c>
      <c r="O46" s="18"/>
      <c r="P46" s="18"/>
      <c r="Q46" s="18">
        <f t="shared" si="7"/>
        <v>0</v>
      </c>
      <c r="R46" s="86" t="s">
        <v>31</v>
      </c>
      <c r="S46" s="80" t="s">
        <v>32</v>
      </c>
      <c r="T46" s="18"/>
      <c r="U46" s="18"/>
      <c r="V46" s="18">
        <f t="shared" si="8"/>
        <v>0</v>
      </c>
      <c r="W46" s="18"/>
      <c r="X46" s="18">
        <v>69453</v>
      </c>
      <c r="Y46" s="18">
        <f t="shared" si="9"/>
        <v>69453</v>
      </c>
      <c r="Z46" s="86" t="s">
        <v>1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1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1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1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146</v>
      </c>
      <c r="B47" s="76" t="s">
        <v>222</v>
      </c>
      <c r="C47" s="77" t="s">
        <v>223</v>
      </c>
      <c r="D47" s="18">
        <f t="shared" si="0"/>
        <v>0</v>
      </c>
      <c r="E47" s="18">
        <f t="shared" si="1"/>
        <v>27114</v>
      </c>
      <c r="F47" s="18">
        <f t="shared" si="2"/>
        <v>27114</v>
      </c>
      <c r="G47" s="18">
        <f t="shared" si="3"/>
        <v>0</v>
      </c>
      <c r="H47" s="18">
        <f t="shared" si="4"/>
        <v>28623</v>
      </c>
      <c r="I47" s="18">
        <f t="shared" si="5"/>
        <v>28623</v>
      </c>
      <c r="J47" s="86" t="s">
        <v>41</v>
      </c>
      <c r="K47" s="80" t="s">
        <v>42</v>
      </c>
      <c r="L47" s="18">
        <v>0</v>
      </c>
      <c r="M47" s="18">
        <v>27114</v>
      </c>
      <c r="N47" s="18">
        <f t="shared" si="6"/>
        <v>27114</v>
      </c>
      <c r="O47" s="18">
        <v>0</v>
      </c>
      <c r="P47" s="18">
        <v>0</v>
      </c>
      <c r="Q47" s="18">
        <f t="shared" si="7"/>
        <v>0</v>
      </c>
      <c r="R47" s="86" t="s">
        <v>31</v>
      </c>
      <c r="S47" s="80" t="s">
        <v>32</v>
      </c>
      <c r="T47" s="18">
        <v>0</v>
      </c>
      <c r="U47" s="18">
        <v>0</v>
      </c>
      <c r="V47" s="18">
        <f t="shared" si="8"/>
        <v>0</v>
      </c>
      <c r="W47" s="18">
        <v>0</v>
      </c>
      <c r="X47" s="18">
        <v>28623</v>
      </c>
      <c r="Y47" s="18">
        <f t="shared" si="9"/>
        <v>28623</v>
      </c>
      <c r="Z47" s="86" t="s">
        <v>1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1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1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1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146</v>
      </c>
      <c r="B48" s="76" t="s">
        <v>224</v>
      </c>
      <c r="C48" s="77" t="s">
        <v>225</v>
      </c>
      <c r="D48" s="18">
        <f t="shared" si="0"/>
        <v>0</v>
      </c>
      <c r="E48" s="18">
        <f t="shared" si="1"/>
        <v>37369</v>
      </c>
      <c r="F48" s="18">
        <f t="shared" si="2"/>
        <v>37369</v>
      </c>
      <c r="G48" s="18">
        <f t="shared" si="3"/>
        <v>0</v>
      </c>
      <c r="H48" s="18">
        <f t="shared" si="4"/>
        <v>35006</v>
      </c>
      <c r="I48" s="18">
        <f t="shared" si="5"/>
        <v>35006</v>
      </c>
      <c r="J48" s="86" t="s">
        <v>41</v>
      </c>
      <c r="K48" s="80" t="s">
        <v>42</v>
      </c>
      <c r="L48" s="18"/>
      <c r="M48" s="18">
        <v>37369</v>
      </c>
      <c r="N48" s="18">
        <f t="shared" si="6"/>
        <v>37369</v>
      </c>
      <c r="O48" s="18"/>
      <c r="P48" s="18"/>
      <c r="Q48" s="18">
        <f t="shared" si="7"/>
        <v>0</v>
      </c>
      <c r="R48" s="86" t="s">
        <v>31</v>
      </c>
      <c r="S48" s="80" t="s">
        <v>32</v>
      </c>
      <c r="T48" s="18"/>
      <c r="U48" s="18"/>
      <c r="V48" s="18">
        <f t="shared" si="8"/>
        <v>0</v>
      </c>
      <c r="W48" s="18"/>
      <c r="X48" s="18">
        <v>35006</v>
      </c>
      <c r="Y48" s="18">
        <f t="shared" si="9"/>
        <v>35006</v>
      </c>
      <c r="Z48" s="86" t="s">
        <v>1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1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1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1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146</v>
      </c>
      <c r="B49" s="76" t="s">
        <v>226</v>
      </c>
      <c r="C49" s="77" t="s">
        <v>227</v>
      </c>
      <c r="D49" s="18">
        <f t="shared" si="0"/>
        <v>0</v>
      </c>
      <c r="E49" s="18">
        <f t="shared" si="1"/>
        <v>25996</v>
      </c>
      <c r="F49" s="18">
        <f t="shared" si="2"/>
        <v>25996</v>
      </c>
      <c r="G49" s="18">
        <f t="shared" si="3"/>
        <v>0</v>
      </c>
      <c r="H49" s="18">
        <f t="shared" si="4"/>
        <v>30637</v>
      </c>
      <c r="I49" s="18">
        <f t="shared" si="5"/>
        <v>30637</v>
      </c>
      <c r="J49" s="86" t="s">
        <v>41</v>
      </c>
      <c r="K49" s="80" t="s">
        <v>42</v>
      </c>
      <c r="L49" s="18">
        <v>0</v>
      </c>
      <c r="M49" s="18">
        <v>25996</v>
      </c>
      <c r="N49" s="18">
        <f t="shared" si="6"/>
        <v>25996</v>
      </c>
      <c r="O49" s="18">
        <v>0</v>
      </c>
      <c r="P49" s="18">
        <v>0</v>
      </c>
      <c r="Q49" s="18">
        <f t="shared" si="7"/>
        <v>0</v>
      </c>
      <c r="R49" s="86" t="s">
        <v>31</v>
      </c>
      <c r="S49" s="80" t="s">
        <v>32</v>
      </c>
      <c r="T49" s="18">
        <v>0</v>
      </c>
      <c r="U49" s="18">
        <v>0</v>
      </c>
      <c r="V49" s="18">
        <f t="shared" si="8"/>
        <v>0</v>
      </c>
      <c r="W49" s="18">
        <v>0</v>
      </c>
      <c r="X49" s="18">
        <v>30637</v>
      </c>
      <c r="Y49" s="18">
        <f t="shared" si="9"/>
        <v>30637</v>
      </c>
      <c r="Z49" s="86" t="s">
        <v>1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1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1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1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146</v>
      </c>
      <c r="B50" s="76" t="s">
        <v>228</v>
      </c>
      <c r="C50" s="77" t="s">
        <v>229</v>
      </c>
      <c r="D50" s="18">
        <f t="shared" si="0"/>
        <v>0</v>
      </c>
      <c r="E50" s="18">
        <f t="shared" si="1"/>
        <v>1708</v>
      </c>
      <c r="F50" s="18">
        <f t="shared" si="2"/>
        <v>1708</v>
      </c>
      <c r="G50" s="18">
        <f t="shared" si="3"/>
        <v>0</v>
      </c>
      <c r="H50" s="18">
        <f t="shared" si="4"/>
        <v>11672</v>
      </c>
      <c r="I50" s="18">
        <f t="shared" si="5"/>
        <v>11672</v>
      </c>
      <c r="J50" s="86" t="s">
        <v>41</v>
      </c>
      <c r="K50" s="80" t="s">
        <v>42</v>
      </c>
      <c r="L50" s="18"/>
      <c r="M50" s="18">
        <v>1708</v>
      </c>
      <c r="N50" s="18">
        <f t="shared" si="6"/>
        <v>1708</v>
      </c>
      <c r="O50" s="18"/>
      <c r="P50" s="18"/>
      <c r="Q50" s="18">
        <f t="shared" si="7"/>
        <v>0</v>
      </c>
      <c r="R50" s="86" t="s">
        <v>31</v>
      </c>
      <c r="S50" s="80" t="s">
        <v>32</v>
      </c>
      <c r="T50" s="18"/>
      <c r="U50" s="18"/>
      <c r="V50" s="18">
        <f t="shared" si="8"/>
        <v>0</v>
      </c>
      <c r="W50" s="18"/>
      <c r="X50" s="18">
        <v>11672</v>
      </c>
      <c r="Y50" s="18">
        <f t="shared" si="9"/>
        <v>11672</v>
      </c>
      <c r="Z50" s="86" t="s">
        <v>1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1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1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1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146</v>
      </c>
      <c r="B51" s="76" t="s">
        <v>230</v>
      </c>
      <c r="C51" s="77" t="s">
        <v>231</v>
      </c>
      <c r="D51" s="18">
        <f t="shared" si="0"/>
        <v>0</v>
      </c>
      <c r="E51" s="18">
        <f t="shared" si="1"/>
        <v>68764</v>
      </c>
      <c r="F51" s="18">
        <f t="shared" si="2"/>
        <v>68764</v>
      </c>
      <c r="G51" s="18">
        <f t="shared" si="3"/>
        <v>0</v>
      </c>
      <c r="H51" s="18">
        <f t="shared" si="4"/>
        <v>52837</v>
      </c>
      <c r="I51" s="18">
        <f t="shared" si="5"/>
        <v>52837</v>
      </c>
      <c r="J51" s="86" t="s">
        <v>51</v>
      </c>
      <c r="K51" s="80" t="s">
        <v>52</v>
      </c>
      <c r="L51" s="18">
        <v>0</v>
      </c>
      <c r="M51" s="18">
        <v>68764</v>
      </c>
      <c r="N51" s="18">
        <f t="shared" si="6"/>
        <v>68764</v>
      </c>
      <c r="O51" s="18">
        <v>0</v>
      </c>
      <c r="P51" s="18">
        <v>0</v>
      </c>
      <c r="Q51" s="18">
        <f t="shared" si="7"/>
        <v>0</v>
      </c>
      <c r="R51" s="86" t="s">
        <v>43</v>
      </c>
      <c r="S51" s="80" t="s">
        <v>44</v>
      </c>
      <c r="T51" s="18">
        <v>0</v>
      </c>
      <c r="U51" s="18">
        <v>0</v>
      </c>
      <c r="V51" s="18">
        <f t="shared" si="8"/>
        <v>0</v>
      </c>
      <c r="W51" s="18">
        <v>0</v>
      </c>
      <c r="X51" s="18">
        <v>52837</v>
      </c>
      <c r="Y51" s="18">
        <f t="shared" si="9"/>
        <v>52837</v>
      </c>
      <c r="Z51" s="86" t="s">
        <v>1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1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1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1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146</v>
      </c>
      <c r="B52" s="76" t="s">
        <v>232</v>
      </c>
      <c r="C52" s="77" t="s">
        <v>233</v>
      </c>
      <c r="D52" s="18">
        <f t="shared" si="0"/>
        <v>0</v>
      </c>
      <c r="E52" s="18">
        <f t="shared" si="1"/>
        <v>7740</v>
      </c>
      <c r="F52" s="18">
        <f t="shared" si="2"/>
        <v>7740</v>
      </c>
      <c r="G52" s="18">
        <f t="shared" si="3"/>
        <v>0</v>
      </c>
      <c r="H52" s="18">
        <f t="shared" si="4"/>
        <v>16053</v>
      </c>
      <c r="I52" s="18">
        <f t="shared" si="5"/>
        <v>16053</v>
      </c>
      <c r="J52" s="86" t="s">
        <v>43</v>
      </c>
      <c r="K52" s="80" t="s">
        <v>44</v>
      </c>
      <c r="L52" s="18"/>
      <c r="M52" s="18"/>
      <c r="N52" s="18">
        <f t="shared" si="6"/>
        <v>0</v>
      </c>
      <c r="O52" s="18"/>
      <c r="P52" s="18">
        <v>16053</v>
      </c>
      <c r="Q52" s="18">
        <f t="shared" si="7"/>
        <v>16053</v>
      </c>
      <c r="R52" s="86" t="s">
        <v>51</v>
      </c>
      <c r="S52" s="80" t="s">
        <v>52</v>
      </c>
      <c r="T52" s="18"/>
      <c r="U52" s="18">
        <v>7740</v>
      </c>
      <c r="V52" s="18">
        <f t="shared" si="8"/>
        <v>7740</v>
      </c>
      <c r="W52" s="18"/>
      <c r="X52" s="18"/>
      <c r="Y52" s="18">
        <f t="shared" si="9"/>
        <v>0</v>
      </c>
      <c r="Z52" s="86" t="s">
        <v>1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1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1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1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146</v>
      </c>
      <c r="B53" s="76" t="s">
        <v>234</v>
      </c>
      <c r="C53" s="77" t="s">
        <v>130</v>
      </c>
      <c r="D53" s="18">
        <f aca="true" t="shared" si="18" ref="D53:D105">L53+T53+AB53+AJ53+AR53+AZ53</f>
        <v>0</v>
      </c>
      <c r="E53" s="18">
        <f aca="true" t="shared" si="19" ref="E53:E105">M53+U53+AC53+AK53+AS53+BA53</f>
        <v>25747</v>
      </c>
      <c r="F53" s="18">
        <f aca="true" t="shared" si="20" ref="F53:F105">D53+E53</f>
        <v>25747</v>
      </c>
      <c r="G53" s="18">
        <f aca="true" t="shared" si="21" ref="G53:G105">O53+W53+AE53+AM53+AU53+BC53</f>
        <v>0</v>
      </c>
      <c r="H53" s="18">
        <f aca="true" t="shared" si="22" ref="H53:H105">P53+X53+AF53+AN53+AV53+BD53</f>
        <v>31041</v>
      </c>
      <c r="I53" s="18">
        <f aca="true" t="shared" si="23" ref="I53:I105">G53+H53</f>
        <v>31041</v>
      </c>
      <c r="J53" s="86" t="s">
        <v>51</v>
      </c>
      <c r="K53" s="80" t="s">
        <v>52</v>
      </c>
      <c r="L53" s="18">
        <v>0</v>
      </c>
      <c r="M53" s="18">
        <v>25747</v>
      </c>
      <c r="N53" s="18">
        <f aca="true" t="shared" si="24" ref="N53:N105">SUM(L53:M53)</f>
        <v>25747</v>
      </c>
      <c r="O53" s="18">
        <v>0</v>
      </c>
      <c r="P53" s="18">
        <v>0</v>
      </c>
      <c r="Q53" s="18">
        <f aca="true" t="shared" si="25" ref="Q53:Q105">SUM(O53:P53)</f>
        <v>0</v>
      </c>
      <c r="R53" s="86" t="s">
        <v>43</v>
      </c>
      <c r="S53" s="80" t="s">
        <v>44</v>
      </c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31041</v>
      </c>
      <c r="Y53" s="18">
        <f t="shared" si="9"/>
        <v>31041</v>
      </c>
      <c r="Z53" s="86" t="s">
        <v>1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1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1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1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146</v>
      </c>
      <c r="B54" s="76" t="s">
        <v>235</v>
      </c>
      <c r="C54" s="77" t="s">
        <v>236</v>
      </c>
      <c r="D54" s="18">
        <f t="shared" si="18"/>
        <v>0</v>
      </c>
      <c r="E54" s="18">
        <f t="shared" si="19"/>
        <v>11969</v>
      </c>
      <c r="F54" s="18">
        <f t="shared" si="20"/>
        <v>11969</v>
      </c>
      <c r="G54" s="18">
        <f t="shared" si="21"/>
        <v>0</v>
      </c>
      <c r="H54" s="18">
        <f t="shared" si="22"/>
        <v>13284</v>
      </c>
      <c r="I54" s="18">
        <f t="shared" si="23"/>
        <v>13284</v>
      </c>
      <c r="J54" s="86" t="s">
        <v>45</v>
      </c>
      <c r="K54" s="80" t="s">
        <v>46</v>
      </c>
      <c r="L54" s="18">
        <v>0</v>
      </c>
      <c r="M54" s="18">
        <v>11969</v>
      </c>
      <c r="N54" s="18">
        <f t="shared" si="24"/>
        <v>11969</v>
      </c>
      <c r="O54" s="18">
        <v>0</v>
      </c>
      <c r="P54" s="18">
        <v>0</v>
      </c>
      <c r="Q54" s="18">
        <f t="shared" si="25"/>
        <v>0</v>
      </c>
      <c r="R54" s="86" t="s">
        <v>43</v>
      </c>
      <c r="S54" s="80" t="s">
        <v>44</v>
      </c>
      <c r="T54" s="18">
        <v>0</v>
      </c>
      <c r="U54" s="18">
        <v>0</v>
      </c>
      <c r="V54" s="18">
        <f t="shared" si="8"/>
        <v>0</v>
      </c>
      <c r="W54" s="18"/>
      <c r="X54" s="18">
        <v>13284</v>
      </c>
      <c r="Y54" s="18">
        <f t="shared" si="9"/>
        <v>13284</v>
      </c>
      <c r="Z54" s="86" t="s">
        <v>1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1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1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1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146</v>
      </c>
      <c r="B55" s="76" t="s">
        <v>237</v>
      </c>
      <c r="C55" s="77" t="s">
        <v>238</v>
      </c>
      <c r="D55" s="18">
        <f t="shared" si="18"/>
        <v>0</v>
      </c>
      <c r="E55" s="18">
        <f t="shared" si="19"/>
        <v>11266</v>
      </c>
      <c r="F55" s="18">
        <f t="shared" si="20"/>
        <v>11266</v>
      </c>
      <c r="G55" s="18">
        <f t="shared" si="21"/>
        <v>0</v>
      </c>
      <c r="H55" s="18">
        <f t="shared" si="22"/>
        <v>13504</v>
      </c>
      <c r="I55" s="18">
        <f t="shared" si="23"/>
        <v>13504</v>
      </c>
      <c r="J55" s="86" t="s">
        <v>45</v>
      </c>
      <c r="K55" s="80" t="s">
        <v>46</v>
      </c>
      <c r="L55" s="18">
        <v>0</v>
      </c>
      <c r="M55" s="18">
        <v>11266</v>
      </c>
      <c r="N55" s="18">
        <f t="shared" si="24"/>
        <v>11266</v>
      </c>
      <c r="O55" s="18">
        <v>0</v>
      </c>
      <c r="P55" s="18">
        <v>0</v>
      </c>
      <c r="Q55" s="18">
        <f t="shared" si="25"/>
        <v>0</v>
      </c>
      <c r="R55" s="86" t="s">
        <v>43</v>
      </c>
      <c r="S55" s="80" t="s">
        <v>44</v>
      </c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13504</v>
      </c>
      <c r="Y55" s="18">
        <f t="shared" si="9"/>
        <v>13504</v>
      </c>
      <c r="Z55" s="86" t="s">
        <v>1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1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1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1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146</v>
      </c>
      <c r="B56" s="76" t="s">
        <v>239</v>
      </c>
      <c r="C56" s="77" t="s">
        <v>240</v>
      </c>
      <c r="D56" s="18">
        <f t="shared" si="18"/>
        <v>0</v>
      </c>
      <c r="E56" s="18">
        <f t="shared" si="19"/>
        <v>20191</v>
      </c>
      <c r="F56" s="18">
        <f t="shared" si="20"/>
        <v>20191</v>
      </c>
      <c r="G56" s="18">
        <f t="shared" si="21"/>
        <v>0</v>
      </c>
      <c r="H56" s="18">
        <f t="shared" si="22"/>
        <v>19758</v>
      </c>
      <c r="I56" s="18">
        <f t="shared" si="23"/>
        <v>19758</v>
      </c>
      <c r="J56" s="86" t="s">
        <v>45</v>
      </c>
      <c r="K56" s="80" t="s">
        <v>46</v>
      </c>
      <c r="L56" s="18">
        <v>0</v>
      </c>
      <c r="M56" s="18">
        <v>20191</v>
      </c>
      <c r="N56" s="18">
        <f t="shared" si="24"/>
        <v>20191</v>
      </c>
      <c r="O56" s="18"/>
      <c r="P56" s="18"/>
      <c r="Q56" s="18">
        <f t="shared" si="25"/>
        <v>0</v>
      </c>
      <c r="R56" s="86" t="s">
        <v>43</v>
      </c>
      <c r="S56" s="80" t="s">
        <v>44</v>
      </c>
      <c r="T56" s="18"/>
      <c r="U56" s="18"/>
      <c r="V56" s="18">
        <f t="shared" si="8"/>
        <v>0</v>
      </c>
      <c r="W56" s="18">
        <v>0</v>
      </c>
      <c r="X56" s="18">
        <v>19758</v>
      </c>
      <c r="Y56" s="18">
        <f t="shared" si="9"/>
        <v>19758</v>
      </c>
      <c r="Z56" s="86" t="s">
        <v>1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1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1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1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146</v>
      </c>
      <c r="B57" s="76" t="s">
        <v>241</v>
      </c>
      <c r="C57" s="77" t="s">
        <v>242</v>
      </c>
      <c r="D57" s="18">
        <f t="shared" si="18"/>
        <v>0</v>
      </c>
      <c r="E57" s="18">
        <f t="shared" si="19"/>
        <v>16343</v>
      </c>
      <c r="F57" s="18">
        <f t="shared" si="20"/>
        <v>16343</v>
      </c>
      <c r="G57" s="18">
        <f t="shared" si="21"/>
        <v>0</v>
      </c>
      <c r="H57" s="18">
        <f t="shared" si="22"/>
        <v>0</v>
      </c>
      <c r="I57" s="18">
        <f t="shared" si="23"/>
        <v>0</v>
      </c>
      <c r="J57" s="86" t="s">
        <v>45</v>
      </c>
      <c r="K57" s="80" t="s">
        <v>46</v>
      </c>
      <c r="L57" s="18">
        <v>0</v>
      </c>
      <c r="M57" s="18">
        <v>16343</v>
      </c>
      <c r="N57" s="18">
        <f t="shared" si="24"/>
        <v>16343</v>
      </c>
      <c r="O57" s="18">
        <v>0</v>
      </c>
      <c r="P57" s="18">
        <v>0</v>
      </c>
      <c r="Q57" s="18">
        <f t="shared" si="25"/>
        <v>0</v>
      </c>
      <c r="R57" s="86" t="s">
        <v>1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1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1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1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1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146</v>
      </c>
      <c r="B58" s="76" t="s">
        <v>243</v>
      </c>
      <c r="C58" s="77" t="s">
        <v>244</v>
      </c>
      <c r="D58" s="18">
        <f t="shared" si="18"/>
        <v>0</v>
      </c>
      <c r="E58" s="18">
        <f t="shared" si="19"/>
        <v>11638</v>
      </c>
      <c r="F58" s="18">
        <f t="shared" si="20"/>
        <v>11638</v>
      </c>
      <c r="G58" s="18">
        <f t="shared" si="21"/>
        <v>0</v>
      </c>
      <c r="H58" s="18">
        <f t="shared" si="22"/>
        <v>0</v>
      </c>
      <c r="I58" s="18">
        <f t="shared" si="23"/>
        <v>0</v>
      </c>
      <c r="J58" s="86" t="s">
        <v>45</v>
      </c>
      <c r="K58" s="80" t="s">
        <v>46</v>
      </c>
      <c r="L58" s="18">
        <v>0</v>
      </c>
      <c r="M58" s="18">
        <v>11638</v>
      </c>
      <c r="N58" s="18">
        <f t="shared" si="24"/>
        <v>11638</v>
      </c>
      <c r="O58" s="18">
        <v>0</v>
      </c>
      <c r="P58" s="18">
        <v>0</v>
      </c>
      <c r="Q58" s="18">
        <f t="shared" si="25"/>
        <v>0</v>
      </c>
      <c r="R58" s="86" t="s">
        <v>1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1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1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1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1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146</v>
      </c>
      <c r="B59" s="76" t="s">
        <v>245</v>
      </c>
      <c r="C59" s="77" t="s">
        <v>133</v>
      </c>
      <c r="D59" s="18">
        <f t="shared" si="18"/>
        <v>9384</v>
      </c>
      <c r="E59" s="18">
        <f t="shared" si="19"/>
        <v>53261</v>
      </c>
      <c r="F59" s="18">
        <f t="shared" si="20"/>
        <v>62645</v>
      </c>
      <c r="G59" s="18">
        <f t="shared" si="21"/>
        <v>9393</v>
      </c>
      <c r="H59" s="18">
        <f t="shared" si="22"/>
        <v>61480</v>
      </c>
      <c r="I59" s="18">
        <f t="shared" si="23"/>
        <v>70873</v>
      </c>
      <c r="J59" s="86" t="s">
        <v>59</v>
      </c>
      <c r="K59" s="80" t="s">
        <v>60</v>
      </c>
      <c r="L59" s="18">
        <v>9384</v>
      </c>
      <c r="M59" s="18">
        <v>53261</v>
      </c>
      <c r="N59" s="18">
        <f t="shared" si="24"/>
        <v>62645</v>
      </c>
      <c r="O59" s="18">
        <v>9393</v>
      </c>
      <c r="P59" s="18">
        <v>61480</v>
      </c>
      <c r="Q59" s="18">
        <f t="shared" si="25"/>
        <v>70873</v>
      </c>
      <c r="R59" s="86" t="s">
        <v>1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1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1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1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1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146</v>
      </c>
      <c r="B60" s="76" t="s">
        <v>246</v>
      </c>
      <c r="C60" s="77" t="s">
        <v>144</v>
      </c>
      <c r="D60" s="18">
        <f t="shared" si="18"/>
        <v>4361</v>
      </c>
      <c r="E60" s="18">
        <f t="shared" si="19"/>
        <v>35040</v>
      </c>
      <c r="F60" s="18">
        <f t="shared" si="20"/>
        <v>39401</v>
      </c>
      <c r="G60" s="18">
        <f t="shared" si="21"/>
        <v>0</v>
      </c>
      <c r="H60" s="18">
        <f t="shared" si="22"/>
        <v>16395</v>
      </c>
      <c r="I60" s="18">
        <f t="shared" si="23"/>
        <v>16395</v>
      </c>
      <c r="J60" s="86" t="s">
        <v>59</v>
      </c>
      <c r="K60" s="80" t="s">
        <v>60</v>
      </c>
      <c r="L60" s="18">
        <v>4361</v>
      </c>
      <c r="M60" s="18">
        <v>35040</v>
      </c>
      <c r="N60" s="18">
        <f t="shared" si="24"/>
        <v>39401</v>
      </c>
      <c r="O60" s="18"/>
      <c r="P60" s="18">
        <v>16395</v>
      </c>
      <c r="Q60" s="18">
        <f t="shared" si="25"/>
        <v>16395</v>
      </c>
      <c r="R60" s="86" t="s">
        <v>1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1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1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1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1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146</v>
      </c>
      <c r="B61" s="76" t="s">
        <v>247</v>
      </c>
      <c r="C61" s="77" t="s">
        <v>248</v>
      </c>
      <c r="D61" s="18">
        <f t="shared" si="18"/>
        <v>6538</v>
      </c>
      <c r="E61" s="18">
        <f t="shared" si="19"/>
        <v>35144</v>
      </c>
      <c r="F61" s="18">
        <f t="shared" si="20"/>
        <v>41682</v>
      </c>
      <c r="G61" s="18">
        <f t="shared" si="21"/>
        <v>0</v>
      </c>
      <c r="H61" s="18">
        <f t="shared" si="22"/>
        <v>36128</v>
      </c>
      <c r="I61" s="18">
        <f t="shared" si="23"/>
        <v>36128</v>
      </c>
      <c r="J61" s="86" t="s">
        <v>59</v>
      </c>
      <c r="K61" s="80" t="s">
        <v>60</v>
      </c>
      <c r="L61" s="18">
        <v>6538</v>
      </c>
      <c r="M61" s="18">
        <v>35144</v>
      </c>
      <c r="N61" s="18">
        <f t="shared" si="24"/>
        <v>41682</v>
      </c>
      <c r="O61" s="18"/>
      <c r="P61" s="18">
        <v>36128</v>
      </c>
      <c r="Q61" s="18">
        <f t="shared" si="25"/>
        <v>36128</v>
      </c>
      <c r="R61" s="86" t="s">
        <v>1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1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1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1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1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146</v>
      </c>
      <c r="B62" s="76" t="s">
        <v>249</v>
      </c>
      <c r="C62" s="77" t="s">
        <v>250</v>
      </c>
      <c r="D62" s="18">
        <f t="shared" si="18"/>
        <v>2970</v>
      </c>
      <c r="E62" s="18">
        <f t="shared" si="19"/>
        <v>9543</v>
      </c>
      <c r="F62" s="18">
        <f t="shared" si="20"/>
        <v>12513</v>
      </c>
      <c r="G62" s="18">
        <f t="shared" si="21"/>
        <v>0</v>
      </c>
      <c r="H62" s="18">
        <f t="shared" si="22"/>
        <v>10170</v>
      </c>
      <c r="I62" s="18">
        <f t="shared" si="23"/>
        <v>10170</v>
      </c>
      <c r="J62" s="86" t="s">
        <v>59</v>
      </c>
      <c r="K62" s="80" t="s">
        <v>60</v>
      </c>
      <c r="L62" s="18">
        <v>2970</v>
      </c>
      <c r="M62" s="18">
        <v>9543</v>
      </c>
      <c r="N62" s="18">
        <f t="shared" si="24"/>
        <v>12513</v>
      </c>
      <c r="O62" s="18"/>
      <c r="P62" s="18">
        <v>10170</v>
      </c>
      <c r="Q62" s="18">
        <f t="shared" si="25"/>
        <v>10170</v>
      </c>
      <c r="R62" s="86" t="s">
        <v>1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1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1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1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1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146</v>
      </c>
      <c r="B63" s="76" t="s">
        <v>251</v>
      </c>
      <c r="C63" s="77" t="s">
        <v>252</v>
      </c>
      <c r="D63" s="18">
        <f t="shared" si="18"/>
        <v>3633</v>
      </c>
      <c r="E63" s="18">
        <f t="shared" si="19"/>
        <v>17377</v>
      </c>
      <c r="F63" s="18">
        <f t="shared" si="20"/>
        <v>21010</v>
      </c>
      <c r="G63" s="18">
        <f t="shared" si="21"/>
        <v>0</v>
      </c>
      <c r="H63" s="18">
        <f t="shared" si="22"/>
        <v>15028</v>
      </c>
      <c r="I63" s="18">
        <f t="shared" si="23"/>
        <v>15028</v>
      </c>
      <c r="J63" s="86" t="s">
        <v>59</v>
      </c>
      <c r="K63" s="80" t="s">
        <v>60</v>
      </c>
      <c r="L63" s="18">
        <v>3633</v>
      </c>
      <c r="M63" s="18">
        <v>17377</v>
      </c>
      <c r="N63" s="18">
        <f t="shared" si="24"/>
        <v>21010</v>
      </c>
      <c r="O63" s="18"/>
      <c r="P63" s="18">
        <v>15028</v>
      </c>
      <c r="Q63" s="18">
        <f t="shared" si="25"/>
        <v>15028</v>
      </c>
      <c r="R63" s="86" t="s">
        <v>1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1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1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1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1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146</v>
      </c>
      <c r="B64" s="76" t="s">
        <v>253</v>
      </c>
      <c r="C64" s="77" t="s">
        <v>254</v>
      </c>
      <c r="D64" s="18">
        <f t="shared" si="18"/>
        <v>2306</v>
      </c>
      <c r="E64" s="18">
        <f t="shared" si="19"/>
        <v>8681</v>
      </c>
      <c r="F64" s="18">
        <f t="shared" si="20"/>
        <v>10987</v>
      </c>
      <c r="G64" s="18">
        <f t="shared" si="21"/>
        <v>0</v>
      </c>
      <c r="H64" s="18">
        <f t="shared" si="22"/>
        <v>8198</v>
      </c>
      <c r="I64" s="18">
        <f t="shared" si="23"/>
        <v>8198</v>
      </c>
      <c r="J64" s="86" t="s">
        <v>59</v>
      </c>
      <c r="K64" s="80" t="s">
        <v>60</v>
      </c>
      <c r="L64" s="18">
        <v>2306</v>
      </c>
      <c r="M64" s="18">
        <v>8681</v>
      </c>
      <c r="N64" s="18">
        <f t="shared" si="24"/>
        <v>10987</v>
      </c>
      <c r="O64" s="18">
        <v>0</v>
      </c>
      <c r="P64" s="18">
        <v>8198</v>
      </c>
      <c r="Q64" s="18">
        <f t="shared" si="25"/>
        <v>8198</v>
      </c>
      <c r="R64" s="86" t="s">
        <v>1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1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1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1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1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146</v>
      </c>
      <c r="B65" s="76" t="s">
        <v>255</v>
      </c>
      <c r="C65" s="77" t="s">
        <v>256</v>
      </c>
      <c r="D65" s="18">
        <f t="shared" si="18"/>
        <v>2400</v>
      </c>
      <c r="E65" s="18">
        <f t="shared" si="19"/>
        <v>10389</v>
      </c>
      <c r="F65" s="18">
        <f t="shared" si="20"/>
        <v>12789</v>
      </c>
      <c r="G65" s="18">
        <f t="shared" si="21"/>
        <v>0</v>
      </c>
      <c r="H65" s="18">
        <f t="shared" si="22"/>
        <v>4402</v>
      </c>
      <c r="I65" s="18">
        <f t="shared" si="23"/>
        <v>4402</v>
      </c>
      <c r="J65" s="86" t="s">
        <v>59</v>
      </c>
      <c r="K65" s="80" t="s">
        <v>60</v>
      </c>
      <c r="L65" s="18">
        <v>2400</v>
      </c>
      <c r="M65" s="18">
        <v>10389</v>
      </c>
      <c r="N65" s="18">
        <f t="shared" si="24"/>
        <v>12789</v>
      </c>
      <c r="O65" s="18"/>
      <c r="P65" s="18">
        <v>4402</v>
      </c>
      <c r="Q65" s="18">
        <f t="shared" si="25"/>
        <v>4402</v>
      </c>
      <c r="R65" s="86" t="s">
        <v>1</v>
      </c>
      <c r="S65" s="80"/>
      <c r="T65" s="18"/>
      <c r="U65" s="18"/>
      <c r="V65" s="18">
        <f t="shared" si="8"/>
        <v>0</v>
      </c>
      <c r="W65" s="18"/>
      <c r="X65" s="18"/>
      <c r="Y65" s="18">
        <f t="shared" si="9"/>
        <v>0</v>
      </c>
      <c r="Z65" s="86" t="s">
        <v>1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1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1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1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146</v>
      </c>
      <c r="B66" s="76" t="s">
        <v>257</v>
      </c>
      <c r="C66" s="77" t="s">
        <v>258</v>
      </c>
      <c r="D66" s="18">
        <f t="shared" si="18"/>
        <v>7418</v>
      </c>
      <c r="E66" s="18">
        <f t="shared" si="19"/>
        <v>34264</v>
      </c>
      <c r="F66" s="18">
        <f t="shared" si="20"/>
        <v>41682</v>
      </c>
      <c r="G66" s="18">
        <f t="shared" si="21"/>
        <v>8135</v>
      </c>
      <c r="H66" s="18">
        <f t="shared" si="22"/>
        <v>9563</v>
      </c>
      <c r="I66" s="18">
        <f t="shared" si="23"/>
        <v>17698</v>
      </c>
      <c r="J66" s="86" t="s">
        <v>27</v>
      </c>
      <c r="K66" s="80" t="s">
        <v>28</v>
      </c>
      <c r="L66" s="18">
        <v>7418</v>
      </c>
      <c r="M66" s="18">
        <v>34264</v>
      </c>
      <c r="N66" s="18">
        <f t="shared" si="24"/>
        <v>41682</v>
      </c>
      <c r="O66" s="18">
        <v>8135</v>
      </c>
      <c r="P66" s="18">
        <v>9563</v>
      </c>
      <c r="Q66" s="18">
        <f t="shared" si="25"/>
        <v>17698</v>
      </c>
      <c r="R66" s="86" t="s">
        <v>1</v>
      </c>
      <c r="S66" s="80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6" t="s">
        <v>1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1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1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1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146</v>
      </c>
      <c r="B67" s="76" t="s">
        <v>259</v>
      </c>
      <c r="C67" s="77" t="s">
        <v>260</v>
      </c>
      <c r="D67" s="18">
        <f t="shared" si="18"/>
        <v>5600</v>
      </c>
      <c r="E67" s="18">
        <f t="shared" si="19"/>
        <v>26632</v>
      </c>
      <c r="F67" s="18">
        <f t="shared" si="20"/>
        <v>32232</v>
      </c>
      <c r="G67" s="18">
        <f t="shared" si="21"/>
        <v>11139</v>
      </c>
      <c r="H67" s="18">
        <f t="shared" si="22"/>
        <v>14201</v>
      </c>
      <c r="I67" s="18">
        <f t="shared" si="23"/>
        <v>25340</v>
      </c>
      <c r="J67" s="86" t="s">
        <v>27</v>
      </c>
      <c r="K67" s="80" t="s">
        <v>28</v>
      </c>
      <c r="L67" s="18">
        <v>5600</v>
      </c>
      <c r="M67" s="18">
        <v>26632</v>
      </c>
      <c r="N67" s="18">
        <f t="shared" si="24"/>
        <v>32232</v>
      </c>
      <c r="O67" s="18">
        <v>11139</v>
      </c>
      <c r="P67" s="18">
        <v>14201</v>
      </c>
      <c r="Q67" s="18">
        <f t="shared" si="25"/>
        <v>25340</v>
      </c>
      <c r="R67" s="86" t="s">
        <v>1</v>
      </c>
      <c r="S67" s="80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6" t="s">
        <v>1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1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1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1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146</v>
      </c>
      <c r="B68" s="76" t="s">
        <v>261</v>
      </c>
      <c r="C68" s="77" t="s">
        <v>262</v>
      </c>
      <c r="D68" s="18">
        <f t="shared" si="18"/>
        <v>9106</v>
      </c>
      <c r="E68" s="18">
        <f t="shared" si="19"/>
        <v>45600</v>
      </c>
      <c r="F68" s="18">
        <f t="shared" si="20"/>
        <v>54706</v>
      </c>
      <c r="G68" s="18">
        <f t="shared" si="21"/>
        <v>15957</v>
      </c>
      <c r="H68" s="18">
        <f t="shared" si="22"/>
        <v>19834</v>
      </c>
      <c r="I68" s="18">
        <f t="shared" si="23"/>
        <v>35791</v>
      </c>
      <c r="J68" s="86" t="s">
        <v>27</v>
      </c>
      <c r="K68" s="80" t="s">
        <v>28</v>
      </c>
      <c r="L68" s="18">
        <v>9106</v>
      </c>
      <c r="M68" s="18">
        <v>45600</v>
      </c>
      <c r="N68" s="18">
        <f t="shared" si="24"/>
        <v>54706</v>
      </c>
      <c r="O68" s="18">
        <v>15957</v>
      </c>
      <c r="P68" s="18">
        <v>19834</v>
      </c>
      <c r="Q68" s="18">
        <f t="shared" si="25"/>
        <v>35791</v>
      </c>
      <c r="R68" s="86" t="s">
        <v>1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1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1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1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1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146</v>
      </c>
      <c r="B69" s="76" t="s">
        <v>263</v>
      </c>
      <c r="C69" s="77" t="s">
        <v>264</v>
      </c>
      <c r="D69" s="18">
        <f t="shared" si="18"/>
        <v>3997</v>
      </c>
      <c r="E69" s="18">
        <f t="shared" si="19"/>
        <v>19858</v>
      </c>
      <c r="F69" s="18">
        <f t="shared" si="20"/>
        <v>23855</v>
      </c>
      <c r="G69" s="18">
        <f t="shared" si="21"/>
        <v>9513</v>
      </c>
      <c r="H69" s="18">
        <f t="shared" si="22"/>
        <v>12048</v>
      </c>
      <c r="I69" s="18">
        <f t="shared" si="23"/>
        <v>21561</v>
      </c>
      <c r="J69" s="86" t="s">
        <v>27</v>
      </c>
      <c r="K69" s="80" t="s">
        <v>28</v>
      </c>
      <c r="L69" s="18">
        <v>3997</v>
      </c>
      <c r="M69" s="18">
        <v>19858</v>
      </c>
      <c r="N69" s="18">
        <f t="shared" si="24"/>
        <v>23855</v>
      </c>
      <c r="O69" s="18">
        <v>9513</v>
      </c>
      <c r="P69" s="18">
        <v>12048</v>
      </c>
      <c r="Q69" s="18">
        <f t="shared" si="25"/>
        <v>21561</v>
      </c>
      <c r="R69" s="86" t="s">
        <v>1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1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1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1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1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146</v>
      </c>
      <c r="B70" s="76" t="s">
        <v>265</v>
      </c>
      <c r="C70" s="77" t="s">
        <v>266</v>
      </c>
      <c r="D70" s="18">
        <f t="shared" si="18"/>
        <v>10156</v>
      </c>
      <c r="E70" s="18">
        <f t="shared" si="19"/>
        <v>49675</v>
      </c>
      <c r="F70" s="18">
        <f t="shared" si="20"/>
        <v>59831</v>
      </c>
      <c r="G70" s="18">
        <f t="shared" si="21"/>
        <v>20371</v>
      </c>
      <c r="H70" s="18">
        <f t="shared" si="22"/>
        <v>25366</v>
      </c>
      <c r="I70" s="18">
        <f t="shared" si="23"/>
        <v>45737</v>
      </c>
      <c r="J70" s="86" t="s">
        <v>27</v>
      </c>
      <c r="K70" s="80" t="s">
        <v>28</v>
      </c>
      <c r="L70" s="18">
        <v>10156</v>
      </c>
      <c r="M70" s="18">
        <v>49675</v>
      </c>
      <c r="N70" s="18">
        <f t="shared" si="24"/>
        <v>59831</v>
      </c>
      <c r="O70" s="18">
        <v>20371</v>
      </c>
      <c r="P70" s="18">
        <v>25366</v>
      </c>
      <c r="Q70" s="18">
        <f t="shared" si="25"/>
        <v>45737</v>
      </c>
      <c r="R70" s="86" t="s">
        <v>1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1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1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1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1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146</v>
      </c>
      <c r="B71" s="76" t="s">
        <v>267</v>
      </c>
      <c r="C71" s="77" t="s">
        <v>268</v>
      </c>
      <c r="D71" s="18">
        <f t="shared" si="18"/>
        <v>8062</v>
      </c>
      <c r="E71" s="18">
        <f t="shared" si="19"/>
        <v>36259</v>
      </c>
      <c r="F71" s="18">
        <f t="shared" si="20"/>
        <v>44321</v>
      </c>
      <c r="G71" s="18">
        <f t="shared" si="21"/>
        <v>20461</v>
      </c>
      <c r="H71" s="18">
        <f t="shared" si="22"/>
        <v>25932</v>
      </c>
      <c r="I71" s="18">
        <f t="shared" si="23"/>
        <v>46393</v>
      </c>
      <c r="J71" s="86" t="s">
        <v>27</v>
      </c>
      <c r="K71" s="80" t="s">
        <v>28</v>
      </c>
      <c r="L71" s="18">
        <v>8062</v>
      </c>
      <c r="M71" s="18">
        <v>36259</v>
      </c>
      <c r="N71" s="18">
        <f t="shared" si="24"/>
        <v>44321</v>
      </c>
      <c r="O71" s="18">
        <v>20461</v>
      </c>
      <c r="P71" s="18">
        <v>25932</v>
      </c>
      <c r="Q71" s="18">
        <f t="shared" si="25"/>
        <v>46393</v>
      </c>
      <c r="R71" s="86" t="s">
        <v>1</v>
      </c>
      <c r="S71" s="80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6" t="s">
        <v>1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1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1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1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146</v>
      </c>
      <c r="B72" s="76" t="s">
        <v>269</v>
      </c>
      <c r="C72" s="77" t="s">
        <v>270</v>
      </c>
      <c r="D72" s="18">
        <f t="shared" si="18"/>
        <v>2232</v>
      </c>
      <c r="E72" s="18">
        <f t="shared" si="19"/>
        <v>8878</v>
      </c>
      <c r="F72" s="18">
        <f t="shared" si="20"/>
        <v>11110</v>
      </c>
      <c r="G72" s="18">
        <f t="shared" si="21"/>
        <v>4917</v>
      </c>
      <c r="H72" s="18">
        <f t="shared" si="22"/>
        <v>6170</v>
      </c>
      <c r="I72" s="18">
        <f t="shared" si="23"/>
        <v>11087</v>
      </c>
      <c r="J72" s="86" t="s">
        <v>27</v>
      </c>
      <c r="K72" s="80" t="s">
        <v>28</v>
      </c>
      <c r="L72" s="18">
        <v>2232</v>
      </c>
      <c r="M72" s="18">
        <v>8878</v>
      </c>
      <c r="N72" s="18">
        <f t="shared" si="24"/>
        <v>11110</v>
      </c>
      <c r="O72" s="18">
        <v>4917</v>
      </c>
      <c r="P72" s="18">
        <v>6170</v>
      </c>
      <c r="Q72" s="18">
        <f t="shared" si="25"/>
        <v>11087</v>
      </c>
      <c r="R72" s="86" t="s">
        <v>1</v>
      </c>
      <c r="S72" s="80"/>
      <c r="T72" s="18"/>
      <c r="U72" s="18"/>
      <c r="V72" s="18">
        <f aca="true" t="shared" si="26" ref="V72:V105">SUM(T72:U72)</f>
        <v>0</v>
      </c>
      <c r="W72" s="18"/>
      <c r="X72" s="18"/>
      <c r="Y72" s="18">
        <f aca="true" t="shared" si="27" ref="Y72:Y105">SUM(W72:X72)</f>
        <v>0</v>
      </c>
      <c r="Z72" s="86" t="s">
        <v>1</v>
      </c>
      <c r="AA72" s="80"/>
      <c r="AB72" s="18"/>
      <c r="AC72" s="18"/>
      <c r="AD72" s="18">
        <f aca="true" t="shared" si="28" ref="AD72:AD105">SUM(AB72:AC72)</f>
        <v>0</v>
      </c>
      <c r="AE72" s="18"/>
      <c r="AF72" s="18"/>
      <c r="AG72" s="18">
        <f aca="true" t="shared" si="29" ref="AG72:AG105">SUM(AE72:AF72)</f>
        <v>0</v>
      </c>
      <c r="AH72" s="86" t="s">
        <v>1</v>
      </c>
      <c r="AI72" s="80"/>
      <c r="AJ72" s="18"/>
      <c r="AK72" s="18"/>
      <c r="AL72" s="18">
        <f aca="true" t="shared" si="30" ref="AL72:AL105">SUM(AJ72:AK72)</f>
        <v>0</v>
      </c>
      <c r="AM72" s="18"/>
      <c r="AN72" s="18"/>
      <c r="AO72" s="18">
        <f aca="true" t="shared" si="31" ref="AO72:AO105">SUM(AM72:AN72)</f>
        <v>0</v>
      </c>
      <c r="AP72" s="86" t="s">
        <v>1</v>
      </c>
      <c r="AQ72" s="80"/>
      <c r="AR72" s="18"/>
      <c r="AS72" s="18"/>
      <c r="AT72" s="18">
        <f aca="true" t="shared" si="32" ref="AT72:AT105">SUM(AR72:AS72)</f>
        <v>0</v>
      </c>
      <c r="AU72" s="18"/>
      <c r="AV72" s="18"/>
      <c r="AW72" s="18">
        <f aca="true" t="shared" si="33" ref="AW72:AW105">SUM(AU72:AV72)</f>
        <v>0</v>
      </c>
      <c r="AX72" s="86" t="s">
        <v>1</v>
      </c>
      <c r="AY72" s="80"/>
      <c r="AZ72" s="18"/>
      <c r="BA72" s="18"/>
      <c r="BB72" s="18">
        <f aca="true" t="shared" si="34" ref="BB72:BB105">SUM(AZ72:BA72)</f>
        <v>0</v>
      </c>
      <c r="BC72" s="18"/>
      <c r="BD72" s="18"/>
      <c r="BE72" s="18">
        <f aca="true" t="shared" si="35" ref="BE72:BE105">SUM(BC72:BD72)</f>
        <v>0</v>
      </c>
    </row>
    <row r="73" spans="1:57" ht="13.5">
      <c r="A73" s="82" t="s">
        <v>146</v>
      </c>
      <c r="B73" s="76" t="s">
        <v>271</v>
      </c>
      <c r="C73" s="77" t="s">
        <v>272</v>
      </c>
      <c r="D73" s="18">
        <f t="shared" si="18"/>
        <v>21336</v>
      </c>
      <c r="E73" s="18">
        <f t="shared" si="19"/>
        <v>105282</v>
      </c>
      <c r="F73" s="18">
        <f t="shared" si="20"/>
        <v>126618</v>
      </c>
      <c r="G73" s="18">
        <f t="shared" si="21"/>
        <v>32593</v>
      </c>
      <c r="H73" s="18">
        <f t="shared" si="22"/>
        <v>41037</v>
      </c>
      <c r="I73" s="18">
        <f t="shared" si="23"/>
        <v>73630</v>
      </c>
      <c r="J73" s="86" t="s">
        <v>27</v>
      </c>
      <c r="K73" s="80" t="s">
        <v>28</v>
      </c>
      <c r="L73" s="18">
        <v>21336</v>
      </c>
      <c r="M73" s="18">
        <v>105282</v>
      </c>
      <c r="N73" s="18">
        <f t="shared" si="24"/>
        <v>126618</v>
      </c>
      <c r="O73" s="18">
        <v>32593</v>
      </c>
      <c r="P73" s="18">
        <v>41037</v>
      </c>
      <c r="Q73" s="18">
        <f t="shared" si="25"/>
        <v>73630</v>
      </c>
      <c r="R73" s="86" t="s">
        <v>1</v>
      </c>
      <c r="S73" s="80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6" t="s">
        <v>1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1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1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1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146</v>
      </c>
      <c r="B74" s="76" t="s">
        <v>273</v>
      </c>
      <c r="C74" s="77" t="s">
        <v>274</v>
      </c>
      <c r="D74" s="18">
        <f t="shared" si="18"/>
        <v>2150</v>
      </c>
      <c r="E74" s="18">
        <f t="shared" si="19"/>
        <v>10481</v>
      </c>
      <c r="F74" s="18">
        <f t="shared" si="20"/>
        <v>12631</v>
      </c>
      <c r="G74" s="18">
        <f t="shared" si="21"/>
        <v>2834</v>
      </c>
      <c r="H74" s="18">
        <f t="shared" si="22"/>
        <v>3547</v>
      </c>
      <c r="I74" s="18">
        <f t="shared" si="23"/>
        <v>6381</v>
      </c>
      <c r="J74" s="86" t="s">
        <v>27</v>
      </c>
      <c r="K74" s="80" t="s">
        <v>28</v>
      </c>
      <c r="L74" s="18">
        <v>2150</v>
      </c>
      <c r="M74" s="18">
        <v>10481</v>
      </c>
      <c r="N74" s="18">
        <f t="shared" si="24"/>
        <v>12631</v>
      </c>
      <c r="O74" s="18">
        <v>2834</v>
      </c>
      <c r="P74" s="18">
        <v>3547</v>
      </c>
      <c r="Q74" s="18">
        <f t="shared" si="25"/>
        <v>6381</v>
      </c>
      <c r="R74" s="86" t="s">
        <v>1</v>
      </c>
      <c r="S74" s="80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6" t="s">
        <v>1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1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1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1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146</v>
      </c>
      <c r="B75" s="76" t="s">
        <v>275</v>
      </c>
      <c r="C75" s="77" t="s">
        <v>276</v>
      </c>
      <c r="D75" s="18">
        <f t="shared" si="18"/>
        <v>0</v>
      </c>
      <c r="E75" s="18">
        <f t="shared" si="19"/>
        <v>0</v>
      </c>
      <c r="F75" s="18">
        <f t="shared" si="20"/>
        <v>0</v>
      </c>
      <c r="G75" s="18">
        <f t="shared" si="21"/>
        <v>0</v>
      </c>
      <c r="H75" s="18">
        <f t="shared" si="22"/>
        <v>0</v>
      </c>
      <c r="I75" s="18">
        <f t="shared" si="23"/>
        <v>0</v>
      </c>
      <c r="J75" s="86" t="s">
        <v>1</v>
      </c>
      <c r="K75" s="80"/>
      <c r="L75" s="18"/>
      <c r="M75" s="18"/>
      <c r="N75" s="18">
        <f t="shared" si="24"/>
        <v>0</v>
      </c>
      <c r="O75" s="18"/>
      <c r="P75" s="18"/>
      <c r="Q75" s="18">
        <f t="shared" si="25"/>
        <v>0</v>
      </c>
      <c r="R75" s="86" t="s">
        <v>1</v>
      </c>
      <c r="S75" s="80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6" t="s">
        <v>1</v>
      </c>
      <c r="AA75" s="80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6" t="s">
        <v>1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6" t="s">
        <v>1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6" t="s">
        <v>1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146</v>
      </c>
      <c r="B76" s="76" t="s">
        <v>277</v>
      </c>
      <c r="C76" s="77" t="s">
        <v>278</v>
      </c>
      <c r="D76" s="18">
        <f t="shared" si="18"/>
        <v>9434</v>
      </c>
      <c r="E76" s="18">
        <f t="shared" si="19"/>
        <v>18458</v>
      </c>
      <c r="F76" s="18">
        <f t="shared" si="20"/>
        <v>27892</v>
      </c>
      <c r="G76" s="18">
        <f t="shared" si="21"/>
        <v>0</v>
      </c>
      <c r="H76" s="18">
        <f t="shared" si="22"/>
        <v>24418</v>
      </c>
      <c r="I76" s="18">
        <f t="shared" si="23"/>
        <v>24418</v>
      </c>
      <c r="J76" s="86" t="s">
        <v>33</v>
      </c>
      <c r="K76" s="80" t="s">
        <v>34</v>
      </c>
      <c r="L76" s="18"/>
      <c r="M76" s="18">
        <v>13605</v>
      </c>
      <c r="N76" s="18">
        <f t="shared" si="24"/>
        <v>13605</v>
      </c>
      <c r="O76" s="18">
        <v>0</v>
      </c>
      <c r="P76" s="18">
        <v>24418</v>
      </c>
      <c r="Q76" s="18">
        <f t="shared" si="25"/>
        <v>24418</v>
      </c>
      <c r="R76" s="86" t="s">
        <v>53</v>
      </c>
      <c r="S76" s="80" t="s">
        <v>54</v>
      </c>
      <c r="T76" s="18">
        <v>9434</v>
      </c>
      <c r="U76" s="18">
        <v>4853</v>
      </c>
      <c r="V76" s="18">
        <f t="shared" si="26"/>
        <v>14287</v>
      </c>
      <c r="W76" s="18">
        <v>0</v>
      </c>
      <c r="X76" s="18">
        <v>0</v>
      </c>
      <c r="Y76" s="18">
        <f t="shared" si="27"/>
        <v>0</v>
      </c>
      <c r="Z76" s="86" t="s">
        <v>1</v>
      </c>
      <c r="AA76" s="80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6" t="s">
        <v>1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6" t="s">
        <v>1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6" t="s">
        <v>1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146</v>
      </c>
      <c r="B77" s="76" t="s">
        <v>279</v>
      </c>
      <c r="C77" s="77" t="s">
        <v>344</v>
      </c>
      <c r="D77" s="18">
        <f t="shared" si="18"/>
        <v>2224</v>
      </c>
      <c r="E77" s="18">
        <f t="shared" si="19"/>
        <v>3346</v>
      </c>
      <c r="F77" s="18">
        <f t="shared" si="20"/>
        <v>5570</v>
      </c>
      <c r="G77" s="18">
        <f t="shared" si="21"/>
        <v>0</v>
      </c>
      <c r="H77" s="18">
        <f t="shared" si="22"/>
        <v>2132</v>
      </c>
      <c r="I77" s="18">
        <f t="shared" si="23"/>
        <v>2132</v>
      </c>
      <c r="J77" s="86" t="s">
        <v>33</v>
      </c>
      <c r="K77" s="80" t="s">
        <v>34</v>
      </c>
      <c r="L77" s="18">
        <v>0</v>
      </c>
      <c r="M77" s="18">
        <v>1535</v>
      </c>
      <c r="N77" s="18">
        <f t="shared" si="24"/>
        <v>1535</v>
      </c>
      <c r="O77" s="18">
        <v>0</v>
      </c>
      <c r="P77" s="18">
        <v>2132</v>
      </c>
      <c r="Q77" s="18">
        <f t="shared" si="25"/>
        <v>2132</v>
      </c>
      <c r="R77" s="86" t="s">
        <v>53</v>
      </c>
      <c r="S77" s="80" t="s">
        <v>54</v>
      </c>
      <c r="T77" s="18">
        <v>2224</v>
      </c>
      <c r="U77" s="18">
        <v>1811</v>
      </c>
      <c r="V77" s="18">
        <f t="shared" si="26"/>
        <v>4035</v>
      </c>
      <c r="W77" s="18">
        <v>0</v>
      </c>
      <c r="X77" s="18">
        <v>0</v>
      </c>
      <c r="Y77" s="18">
        <f t="shared" si="27"/>
        <v>0</v>
      </c>
      <c r="Z77" s="86" t="s">
        <v>1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1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1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1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146</v>
      </c>
      <c r="B78" s="76" t="s">
        <v>280</v>
      </c>
      <c r="C78" s="77" t="s">
        <v>281</v>
      </c>
      <c r="D78" s="18">
        <f t="shared" si="18"/>
        <v>4241</v>
      </c>
      <c r="E78" s="18">
        <f t="shared" si="19"/>
        <v>8527</v>
      </c>
      <c r="F78" s="18">
        <f t="shared" si="20"/>
        <v>12768</v>
      </c>
      <c r="G78" s="18">
        <f t="shared" si="21"/>
        <v>0</v>
      </c>
      <c r="H78" s="18">
        <f t="shared" si="22"/>
        <v>11337</v>
      </c>
      <c r="I78" s="18">
        <f t="shared" si="23"/>
        <v>11337</v>
      </c>
      <c r="J78" s="86" t="s">
        <v>33</v>
      </c>
      <c r="K78" s="80" t="s">
        <v>34</v>
      </c>
      <c r="L78" s="18"/>
      <c r="M78" s="18">
        <v>5452</v>
      </c>
      <c r="N78" s="18">
        <f t="shared" si="24"/>
        <v>5452</v>
      </c>
      <c r="O78" s="18"/>
      <c r="P78" s="18">
        <v>11337</v>
      </c>
      <c r="Q78" s="18">
        <f t="shared" si="25"/>
        <v>11337</v>
      </c>
      <c r="R78" s="86" t="s">
        <v>53</v>
      </c>
      <c r="S78" s="80" t="s">
        <v>54</v>
      </c>
      <c r="T78" s="18">
        <v>4241</v>
      </c>
      <c r="U78" s="18">
        <v>3075</v>
      </c>
      <c r="V78" s="18">
        <f t="shared" si="26"/>
        <v>7316</v>
      </c>
      <c r="W78" s="18"/>
      <c r="X78" s="18"/>
      <c r="Y78" s="18">
        <f t="shared" si="27"/>
        <v>0</v>
      </c>
      <c r="Z78" s="86" t="s">
        <v>1</v>
      </c>
      <c r="AA78" s="80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6" t="s">
        <v>1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6" t="s">
        <v>1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6" t="s">
        <v>1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146</v>
      </c>
      <c r="B79" s="76" t="s">
        <v>282</v>
      </c>
      <c r="C79" s="77" t="s">
        <v>283</v>
      </c>
      <c r="D79" s="18">
        <f t="shared" si="18"/>
        <v>9763</v>
      </c>
      <c r="E79" s="18">
        <f t="shared" si="19"/>
        <v>20512</v>
      </c>
      <c r="F79" s="18">
        <f t="shared" si="20"/>
        <v>30275</v>
      </c>
      <c r="G79" s="18">
        <f t="shared" si="21"/>
        <v>0</v>
      </c>
      <c r="H79" s="18">
        <f t="shared" si="22"/>
        <v>16569</v>
      </c>
      <c r="I79" s="18">
        <f t="shared" si="23"/>
        <v>16569</v>
      </c>
      <c r="J79" s="86" t="s">
        <v>33</v>
      </c>
      <c r="K79" s="80" t="s">
        <v>34</v>
      </c>
      <c r="L79" s="18"/>
      <c r="M79" s="18">
        <v>15351</v>
      </c>
      <c r="N79" s="18">
        <f t="shared" si="24"/>
        <v>15351</v>
      </c>
      <c r="O79" s="18"/>
      <c r="P79" s="18">
        <v>16569</v>
      </c>
      <c r="Q79" s="18">
        <f t="shared" si="25"/>
        <v>16569</v>
      </c>
      <c r="R79" s="86" t="s">
        <v>53</v>
      </c>
      <c r="S79" s="80" t="s">
        <v>54</v>
      </c>
      <c r="T79" s="18">
        <v>9763</v>
      </c>
      <c r="U79" s="18">
        <v>5161</v>
      </c>
      <c r="V79" s="18">
        <f t="shared" si="26"/>
        <v>14924</v>
      </c>
      <c r="W79" s="18"/>
      <c r="X79" s="18"/>
      <c r="Y79" s="18">
        <f t="shared" si="27"/>
        <v>0</v>
      </c>
      <c r="Z79" s="86" t="s">
        <v>1</v>
      </c>
      <c r="AA79" s="80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6" t="s">
        <v>1</v>
      </c>
      <c r="AI79" s="80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6" t="s">
        <v>1</v>
      </c>
      <c r="AQ79" s="80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6" t="s">
        <v>1</v>
      </c>
      <c r="AY79" s="80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2" t="s">
        <v>146</v>
      </c>
      <c r="B80" s="76" t="s">
        <v>284</v>
      </c>
      <c r="C80" s="77" t="s">
        <v>301</v>
      </c>
      <c r="D80" s="18">
        <f t="shared" si="18"/>
        <v>8451</v>
      </c>
      <c r="E80" s="18">
        <f t="shared" si="19"/>
        <v>16892</v>
      </c>
      <c r="F80" s="18">
        <f t="shared" si="20"/>
        <v>25343</v>
      </c>
      <c r="G80" s="18">
        <f t="shared" si="21"/>
        <v>0</v>
      </c>
      <c r="H80" s="18">
        <f t="shared" si="22"/>
        <v>31976</v>
      </c>
      <c r="I80" s="18">
        <f t="shared" si="23"/>
        <v>31976</v>
      </c>
      <c r="J80" s="86" t="s">
        <v>33</v>
      </c>
      <c r="K80" s="80" t="s">
        <v>34</v>
      </c>
      <c r="L80" s="18">
        <v>0</v>
      </c>
      <c r="M80" s="18">
        <v>11064</v>
      </c>
      <c r="N80" s="18">
        <f t="shared" si="24"/>
        <v>11064</v>
      </c>
      <c r="O80" s="18">
        <v>0</v>
      </c>
      <c r="P80" s="18">
        <v>31976</v>
      </c>
      <c r="Q80" s="18">
        <f t="shared" si="25"/>
        <v>31976</v>
      </c>
      <c r="R80" s="86" t="s">
        <v>53</v>
      </c>
      <c r="S80" s="80" t="s">
        <v>54</v>
      </c>
      <c r="T80" s="18">
        <v>8451</v>
      </c>
      <c r="U80" s="18">
        <v>5828</v>
      </c>
      <c r="V80" s="18">
        <f t="shared" si="26"/>
        <v>14279</v>
      </c>
      <c r="W80" s="18">
        <v>0</v>
      </c>
      <c r="X80" s="18">
        <v>0</v>
      </c>
      <c r="Y80" s="18">
        <f t="shared" si="27"/>
        <v>0</v>
      </c>
      <c r="Z80" s="86" t="s">
        <v>1</v>
      </c>
      <c r="AA80" s="80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6" t="s">
        <v>1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6" t="s">
        <v>1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6" t="s">
        <v>1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2" t="s">
        <v>146</v>
      </c>
      <c r="B81" s="76" t="s">
        <v>285</v>
      </c>
      <c r="C81" s="77" t="s">
        <v>286</v>
      </c>
      <c r="D81" s="18">
        <f t="shared" si="18"/>
        <v>4653</v>
      </c>
      <c r="E81" s="18">
        <f t="shared" si="19"/>
        <v>10132</v>
      </c>
      <c r="F81" s="18">
        <f t="shared" si="20"/>
        <v>14785</v>
      </c>
      <c r="G81" s="18">
        <f t="shared" si="21"/>
        <v>0</v>
      </c>
      <c r="H81" s="18">
        <f t="shared" si="22"/>
        <v>10465</v>
      </c>
      <c r="I81" s="18">
        <f t="shared" si="23"/>
        <v>10465</v>
      </c>
      <c r="J81" s="86" t="s">
        <v>33</v>
      </c>
      <c r="K81" s="80" t="s">
        <v>34</v>
      </c>
      <c r="L81" s="18">
        <v>0</v>
      </c>
      <c r="M81" s="18">
        <v>5929</v>
      </c>
      <c r="N81" s="18">
        <f t="shared" si="24"/>
        <v>5929</v>
      </c>
      <c r="O81" s="18">
        <v>0</v>
      </c>
      <c r="P81" s="18">
        <v>10465</v>
      </c>
      <c r="Q81" s="18">
        <f t="shared" si="25"/>
        <v>10465</v>
      </c>
      <c r="R81" s="86" t="s">
        <v>53</v>
      </c>
      <c r="S81" s="80" t="s">
        <v>54</v>
      </c>
      <c r="T81" s="18">
        <v>4653</v>
      </c>
      <c r="U81" s="18">
        <v>4203</v>
      </c>
      <c r="V81" s="18">
        <f t="shared" si="26"/>
        <v>8856</v>
      </c>
      <c r="W81" s="18">
        <v>0</v>
      </c>
      <c r="X81" s="18">
        <v>0</v>
      </c>
      <c r="Y81" s="18">
        <f t="shared" si="27"/>
        <v>0</v>
      </c>
      <c r="Z81" s="86" t="s">
        <v>1</v>
      </c>
      <c r="AA81" s="80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6" t="s">
        <v>1</v>
      </c>
      <c r="AI81" s="80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6" t="s">
        <v>1</v>
      </c>
      <c r="AQ81" s="80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6" t="s">
        <v>1</v>
      </c>
      <c r="AY81" s="80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2" t="s">
        <v>146</v>
      </c>
      <c r="B82" s="76" t="s">
        <v>309</v>
      </c>
      <c r="C82" s="77" t="s">
        <v>310</v>
      </c>
      <c r="D82" s="18">
        <f t="shared" si="18"/>
        <v>0</v>
      </c>
      <c r="E82" s="18">
        <f t="shared" si="19"/>
        <v>96185</v>
      </c>
      <c r="F82" s="18">
        <f t="shared" si="20"/>
        <v>96185</v>
      </c>
      <c r="G82" s="18">
        <f t="shared" si="21"/>
        <v>0</v>
      </c>
      <c r="H82" s="18">
        <f t="shared" si="22"/>
        <v>2930</v>
      </c>
      <c r="I82" s="18">
        <f t="shared" si="23"/>
        <v>2930</v>
      </c>
      <c r="J82" s="86" t="s">
        <v>35</v>
      </c>
      <c r="K82" s="80" t="s">
        <v>36</v>
      </c>
      <c r="L82" s="18">
        <v>0</v>
      </c>
      <c r="M82" s="18">
        <v>96185</v>
      </c>
      <c r="N82" s="18">
        <f t="shared" si="24"/>
        <v>96185</v>
      </c>
      <c r="O82" s="18">
        <v>0</v>
      </c>
      <c r="P82" s="18">
        <v>2930</v>
      </c>
      <c r="Q82" s="18">
        <f t="shared" si="25"/>
        <v>2930</v>
      </c>
      <c r="R82" s="86" t="s">
        <v>1</v>
      </c>
      <c r="S82" s="80"/>
      <c r="T82" s="18"/>
      <c r="U82" s="18"/>
      <c r="V82" s="18">
        <f t="shared" si="26"/>
        <v>0</v>
      </c>
      <c r="W82" s="18"/>
      <c r="X82" s="18"/>
      <c r="Y82" s="18">
        <f t="shared" si="27"/>
        <v>0</v>
      </c>
      <c r="Z82" s="86" t="s">
        <v>1</v>
      </c>
      <c r="AA82" s="80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6" t="s">
        <v>1</v>
      </c>
      <c r="AI82" s="80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6" t="s">
        <v>1</v>
      </c>
      <c r="AQ82" s="80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6" t="s">
        <v>1</v>
      </c>
      <c r="AY82" s="80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2" t="s">
        <v>146</v>
      </c>
      <c r="B83" s="76" t="s">
        <v>311</v>
      </c>
      <c r="C83" s="77" t="s">
        <v>312</v>
      </c>
      <c r="D83" s="18">
        <f t="shared" si="18"/>
        <v>0</v>
      </c>
      <c r="E83" s="18">
        <f t="shared" si="19"/>
        <v>73310</v>
      </c>
      <c r="F83" s="18">
        <f t="shared" si="20"/>
        <v>73310</v>
      </c>
      <c r="G83" s="18">
        <f t="shared" si="21"/>
        <v>0</v>
      </c>
      <c r="H83" s="18">
        <f t="shared" si="22"/>
        <v>6441</v>
      </c>
      <c r="I83" s="18">
        <f t="shared" si="23"/>
        <v>6441</v>
      </c>
      <c r="J83" s="86" t="s">
        <v>35</v>
      </c>
      <c r="K83" s="80" t="s">
        <v>36</v>
      </c>
      <c r="L83" s="18"/>
      <c r="M83" s="18">
        <v>73310</v>
      </c>
      <c r="N83" s="18">
        <f t="shared" si="24"/>
        <v>73310</v>
      </c>
      <c r="O83" s="18"/>
      <c r="P83" s="18">
        <v>6441</v>
      </c>
      <c r="Q83" s="18">
        <f t="shared" si="25"/>
        <v>6441</v>
      </c>
      <c r="R83" s="86" t="s">
        <v>1</v>
      </c>
      <c r="S83" s="80"/>
      <c r="T83" s="18"/>
      <c r="U83" s="18"/>
      <c r="V83" s="18">
        <f t="shared" si="26"/>
        <v>0</v>
      </c>
      <c r="W83" s="18"/>
      <c r="X83" s="18"/>
      <c r="Y83" s="18">
        <f t="shared" si="27"/>
        <v>0</v>
      </c>
      <c r="Z83" s="86" t="s">
        <v>1</v>
      </c>
      <c r="AA83" s="80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6" t="s">
        <v>1</v>
      </c>
      <c r="AI83" s="80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6" t="s">
        <v>1</v>
      </c>
      <c r="AQ83" s="80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6" t="s">
        <v>1</v>
      </c>
      <c r="AY83" s="80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2" t="s">
        <v>146</v>
      </c>
      <c r="B84" s="76" t="s">
        <v>313</v>
      </c>
      <c r="C84" s="77" t="s">
        <v>314</v>
      </c>
      <c r="D84" s="18">
        <f t="shared" si="18"/>
        <v>0</v>
      </c>
      <c r="E84" s="18">
        <f t="shared" si="19"/>
        <v>160888</v>
      </c>
      <c r="F84" s="18">
        <f t="shared" si="20"/>
        <v>160888</v>
      </c>
      <c r="G84" s="18">
        <f t="shared" si="21"/>
        <v>0</v>
      </c>
      <c r="H84" s="18">
        <f t="shared" si="22"/>
        <v>11181</v>
      </c>
      <c r="I84" s="18">
        <f t="shared" si="23"/>
        <v>11181</v>
      </c>
      <c r="J84" s="86" t="s">
        <v>35</v>
      </c>
      <c r="K84" s="80" t="s">
        <v>36</v>
      </c>
      <c r="L84" s="18"/>
      <c r="M84" s="18">
        <v>160888</v>
      </c>
      <c r="N84" s="18">
        <f t="shared" si="24"/>
        <v>160888</v>
      </c>
      <c r="O84" s="18"/>
      <c r="P84" s="18">
        <v>11181</v>
      </c>
      <c r="Q84" s="18">
        <f t="shared" si="25"/>
        <v>11181</v>
      </c>
      <c r="R84" s="86" t="s">
        <v>1</v>
      </c>
      <c r="S84" s="80"/>
      <c r="T84" s="18"/>
      <c r="U84" s="18"/>
      <c r="V84" s="18">
        <f t="shared" si="26"/>
        <v>0</v>
      </c>
      <c r="W84" s="18"/>
      <c r="X84" s="18"/>
      <c r="Y84" s="18">
        <f t="shared" si="27"/>
        <v>0</v>
      </c>
      <c r="Z84" s="86" t="s">
        <v>1</v>
      </c>
      <c r="AA84" s="80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6" t="s">
        <v>1</v>
      </c>
      <c r="AI84" s="80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6" t="s">
        <v>1</v>
      </c>
      <c r="AQ84" s="80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6" t="s">
        <v>1</v>
      </c>
      <c r="AY84" s="80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2" t="s">
        <v>146</v>
      </c>
      <c r="B85" s="76" t="s">
        <v>315</v>
      </c>
      <c r="C85" s="77" t="s">
        <v>316</v>
      </c>
      <c r="D85" s="18">
        <f t="shared" si="18"/>
        <v>0</v>
      </c>
      <c r="E85" s="18">
        <f t="shared" si="19"/>
        <v>13733</v>
      </c>
      <c r="F85" s="18">
        <f t="shared" si="20"/>
        <v>13733</v>
      </c>
      <c r="G85" s="18">
        <f t="shared" si="21"/>
        <v>0</v>
      </c>
      <c r="H85" s="18">
        <f t="shared" si="22"/>
        <v>2399</v>
      </c>
      <c r="I85" s="18">
        <f t="shared" si="23"/>
        <v>2399</v>
      </c>
      <c r="J85" s="86" t="s">
        <v>35</v>
      </c>
      <c r="K85" s="80" t="s">
        <v>36</v>
      </c>
      <c r="L85" s="18">
        <v>0</v>
      </c>
      <c r="M85" s="18">
        <v>13733</v>
      </c>
      <c r="N85" s="18">
        <f t="shared" si="24"/>
        <v>13733</v>
      </c>
      <c r="O85" s="18">
        <v>0</v>
      </c>
      <c r="P85" s="18">
        <v>2399</v>
      </c>
      <c r="Q85" s="18">
        <f t="shared" si="25"/>
        <v>2399</v>
      </c>
      <c r="R85" s="86" t="s">
        <v>1</v>
      </c>
      <c r="S85" s="80"/>
      <c r="T85" s="18"/>
      <c r="U85" s="18"/>
      <c r="V85" s="18">
        <f t="shared" si="26"/>
        <v>0</v>
      </c>
      <c r="W85" s="18"/>
      <c r="X85" s="18"/>
      <c r="Y85" s="18">
        <f t="shared" si="27"/>
        <v>0</v>
      </c>
      <c r="Z85" s="86" t="s">
        <v>1</v>
      </c>
      <c r="AA85" s="80"/>
      <c r="AB85" s="18"/>
      <c r="AC85" s="18"/>
      <c r="AD85" s="18">
        <f t="shared" si="28"/>
        <v>0</v>
      </c>
      <c r="AE85" s="18"/>
      <c r="AF85" s="18"/>
      <c r="AG85" s="18">
        <f t="shared" si="29"/>
        <v>0</v>
      </c>
      <c r="AH85" s="86" t="s">
        <v>1</v>
      </c>
      <c r="AI85" s="80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6" t="s">
        <v>1</v>
      </c>
      <c r="AQ85" s="80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6" t="s">
        <v>1</v>
      </c>
      <c r="AY85" s="80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82" t="s">
        <v>146</v>
      </c>
      <c r="B86" s="76" t="s">
        <v>317</v>
      </c>
      <c r="C86" s="77" t="s">
        <v>318</v>
      </c>
      <c r="D86" s="18">
        <f t="shared" si="18"/>
        <v>0</v>
      </c>
      <c r="E86" s="18">
        <f t="shared" si="19"/>
        <v>40697</v>
      </c>
      <c r="F86" s="18">
        <f t="shared" si="20"/>
        <v>40697</v>
      </c>
      <c r="G86" s="18">
        <f t="shared" si="21"/>
        <v>0</v>
      </c>
      <c r="H86" s="18">
        <f t="shared" si="22"/>
        <v>3334</v>
      </c>
      <c r="I86" s="18">
        <f t="shared" si="23"/>
        <v>3334</v>
      </c>
      <c r="J86" s="86" t="s">
        <v>35</v>
      </c>
      <c r="K86" s="80" t="s">
        <v>36</v>
      </c>
      <c r="L86" s="18"/>
      <c r="M86" s="18">
        <v>40697</v>
      </c>
      <c r="N86" s="18">
        <f t="shared" si="24"/>
        <v>40697</v>
      </c>
      <c r="O86" s="18"/>
      <c r="P86" s="18">
        <v>3334</v>
      </c>
      <c r="Q86" s="18">
        <f t="shared" si="25"/>
        <v>3334</v>
      </c>
      <c r="R86" s="86" t="s">
        <v>1</v>
      </c>
      <c r="S86" s="80"/>
      <c r="T86" s="18"/>
      <c r="U86" s="18"/>
      <c r="V86" s="18">
        <f t="shared" si="26"/>
        <v>0</v>
      </c>
      <c r="W86" s="18"/>
      <c r="X86" s="18"/>
      <c r="Y86" s="18">
        <f t="shared" si="27"/>
        <v>0</v>
      </c>
      <c r="Z86" s="86" t="s">
        <v>1</v>
      </c>
      <c r="AA86" s="80"/>
      <c r="AB86" s="18"/>
      <c r="AC86" s="18"/>
      <c r="AD86" s="18">
        <f t="shared" si="28"/>
        <v>0</v>
      </c>
      <c r="AE86" s="18"/>
      <c r="AF86" s="18"/>
      <c r="AG86" s="18">
        <f t="shared" si="29"/>
        <v>0</v>
      </c>
      <c r="AH86" s="86" t="s">
        <v>1</v>
      </c>
      <c r="AI86" s="80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6" t="s">
        <v>1</v>
      </c>
      <c r="AQ86" s="80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6" t="s">
        <v>1</v>
      </c>
      <c r="AY86" s="80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82" t="s">
        <v>146</v>
      </c>
      <c r="B87" s="76" t="s">
        <v>319</v>
      </c>
      <c r="C87" s="77" t="s">
        <v>320</v>
      </c>
      <c r="D87" s="18">
        <f t="shared" si="18"/>
        <v>7123</v>
      </c>
      <c r="E87" s="18">
        <f t="shared" si="19"/>
        <v>49833</v>
      </c>
      <c r="F87" s="18">
        <f t="shared" si="20"/>
        <v>56956</v>
      </c>
      <c r="G87" s="18">
        <f t="shared" si="21"/>
        <v>0</v>
      </c>
      <c r="H87" s="18">
        <f t="shared" si="22"/>
        <v>53226</v>
      </c>
      <c r="I87" s="18">
        <f t="shared" si="23"/>
        <v>53226</v>
      </c>
      <c r="J87" s="86" t="s">
        <v>57</v>
      </c>
      <c r="K87" s="80" t="s">
        <v>58</v>
      </c>
      <c r="L87" s="18">
        <v>7123</v>
      </c>
      <c r="M87" s="18">
        <v>49833</v>
      </c>
      <c r="N87" s="18">
        <f t="shared" si="24"/>
        <v>56956</v>
      </c>
      <c r="O87" s="18">
        <v>0</v>
      </c>
      <c r="P87" s="18">
        <v>53226</v>
      </c>
      <c r="Q87" s="18">
        <f t="shared" si="25"/>
        <v>53226</v>
      </c>
      <c r="R87" s="86" t="s">
        <v>1</v>
      </c>
      <c r="S87" s="80"/>
      <c r="T87" s="18"/>
      <c r="U87" s="18"/>
      <c r="V87" s="18">
        <f t="shared" si="26"/>
        <v>0</v>
      </c>
      <c r="W87" s="18"/>
      <c r="X87" s="18"/>
      <c r="Y87" s="18">
        <f t="shared" si="27"/>
        <v>0</v>
      </c>
      <c r="Z87" s="86" t="s">
        <v>1</v>
      </c>
      <c r="AA87" s="80"/>
      <c r="AB87" s="18"/>
      <c r="AC87" s="18"/>
      <c r="AD87" s="18">
        <f t="shared" si="28"/>
        <v>0</v>
      </c>
      <c r="AE87" s="18"/>
      <c r="AF87" s="18"/>
      <c r="AG87" s="18">
        <f t="shared" si="29"/>
        <v>0</v>
      </c>
      <c r="AH87" s="86" t="s">
        <v>1</v>
      </c>
      <c r="AI87" s="80"/>
      <c r="AJ87" s="18"/>
      <c r="AK87" s="18"/>
      <c r="AL87" s="18">
        <f t="shared" si="30"/>
        <v>0</v>
      </c>
      <c r="AM87" s="18"/>
      <c r="AN87" s="18"/>
      <c r="AO87" s="18">
        <f t="shared" si="31"/>
        <v>0</v>
      </c>
      <c r="AP87" s="86" t="s">
        <v>1</v>
      </c>
      <c r="AQ87" s="80"/>
      <c r="AR87" s="18"/>
      <c r="AS87" s="18"/>
      <c r="AT87" s="18">
        <f t="shared" si="32"/>
        <v>0</v>
      </c>
      <c r="AU87" s="18"/>
      <c r="AV87" s="18"/>
      <c r="AW87" s="18">
        <f t="shared" si="33"/>
        <v>0</v>
      </c>
      <c r="AX87" s="86" t="s">
        <v>1</v>
      </c>
      <c r="AY87" s="80"/>
      <c r="AZ87" s="18"/>
      <c r="BA87" s="18"/>
      <c r="BB87" s="18">
        <f t="shared" si="34"/>
        <v>0</v>
      </c>
      <c r="BC87" s="18"/>
      <c r="BD87" s="18"/>
      <c r="BE87" s="18">
        <f t="shared" si="35"/>
        <v>0</v>
      </c>
    </row>
    <row r="88" spans="1:57" ht="13.5">
      <c r="A88" s="82" t="s">
        <v>146</v>
      </c>
      <c r="B88" s="76" t="s">
        <v>321</v>
      </c>
      <c r="C88" s="77" t="s">
        <v>145</v>
      </c>
      <c r="D88" s="18">
        <f t="shared" si="18"/>
        <v>2384</v>
      </c>
      <c r="E88" s="18">
        <f t="shared" si="19"/>
        <v>16888</v>
      </c>
      <c r="F88" s="18">
        <f t="shared" si="20"/>
        <v>19272</v>
      </c>
      <c r="G88" s="18">
        <f t="shared" si="21"/>
        <v>0</v>
      </c>
      <c r="H88" s="18">
        <f t="shared" si="22"/>
        <v>23319</v>
      </c>
      <c r="I88" s="18">
        <f t="shared" si="23"/>
        <v>23319</v>
      </c>
      <c r="J88" s="86" t="s">
        <v>57</v>
      </c>
      <c r="K88" s="80" t="s">
        <v>58</v>
      </c>
      <c r="L88" s="18">
        <v>2384</v>
      </c>
      <c r="M88" s="18">
        <v>16888</v>
      </c>
      <c r="N88" s="18">
        <f t="shared" si="24"/>
        <v>19272</v>
      </c>
      <c r="O88" s="18">
        <v>0</v>
      </c>
      <c r="P88" s="18">
        <v>23319</v>
      </c>
      <c r="Q88" s="18">
        <f t="shared" si="25"/>
        <v>23319</v>
      </c>
      <c r="R88" s="86" t="s">
        <v>1</v>
      </c>
      <c r="S88" s="80"/>
      <c r="T88" s="18"/>
      <c r="U88" s="18"/>
      <c r="V88" s="18">
        <f t="shared" si="26"/>
        <v>0</v>
      </c>
      <c r="W88" s="18"/>
      <c r="X88" s="18"/>
      <c r="Y88" s="18">
        <f t="shared" si="27"/>
        <v>0</v>
      </c>
      <c r="Z88" s="86" t="s">
        <v>1</v>
      </c>
      <c r="AA88" s="80"/>
      <c r="AB88" s="18"/>
      <c r="AC88" s="18"/>
      <c r="AD88" s="18">
        <f t="shared" si="28"/>
        <v>0</v>
      </c>
      <c r="AE88" s="18"/>
      <c r="AF88" s="18"/>
      <c r="AG88" s="18">
        <f t="shared" si="29"/>
        <v>0</v>
      </c>
      <c r="AH88" s="86" t="s">
        <v>1</v>
      </c>
      <c r="AI88" s="80"/>
      <c r="AJ88" s="18"/>
      <c r="AK88" s="18"/>
      <c r="AL88" s="18">
        <f t="shared" si="30"/>
        <v>0</v>
      </c>
      <c r="AM88" s="18"/>
      <c r="AN88" s="18"/>
      <c r="AO88" s="18">
        <f t="shared" si="31"/>
        <v>0</v>
      </c>
      <c r="AP88" s="86" t="s">
        <v>1</v>
      </c>
      <c r="AQ88" s="80"/>
      <c r="AR88" s="18"/>
      <c r="AS88" s="18"/>
      <c r="AT88" s="18">
        <f t="shared" si="32"/>
        <v>0</v>
      </c>
      <c r="AU88" s="18"/>
      <c r="AV88" s="18"/>
      <c r="AW88" s="18">
        <f t="shared" si="33"/>
        <v>0</v>
      </c>
      <c r="AX88" s="86" t="s">
        <v>1</v>
      </c>
      <c r="AY88" s="80"/>
      <c r="AZ88" s="18"/>
      <c r="BA88" s="18"/>
      <c r="BB88" s="18">
        <f t="shared" si="34"/>
        <v>0</v>
      </c>
      <c r="BC88" s="18"/>
      <c r="BD88" s="18"/>
      <c r="BE88" s="18">
        <f t="shared" si="35"/>
        <v>0</v>
      </c>
    </row>
    <row r="89" spans="1:57" ht="13.5">
      <c r="A89" s="82" t="s">
        <v>146</v>
      </c>
      <c r="B89" s="76" t="s">
        <v>322</v>
      </c>
      <c r="C89" s="77" t="s">
        <v>323</v>
      </c>
      <c r="D89" s="18">
        <f t="shared" si="18"/>
        <v>15302</v>
      </c>
      <c r="E89" s="18">
        <f t="shared" si="19"/>
        <v>103511</v>
      </c>
      <c r="F89" s="18">
        <f t="shared" si="20"/>
        <v>118813</v>
      </c>
      <c r="G89" s="18">
        <f t="shared" si="21"/>
        <v>0</v>
      </c>
      <c r="H89" s="18">
        <f t="shared" si="22"/>
        <v>53382</v>
      </c>
      <c r="I89" s="18">
        <f t="shared" si="23"/>
        <v>53382</v>
      </c>
      <c r="J89" s="86" t="s">
        <v>57</v>
      </c>
      <c r="K89" s="80" t="s">
        <v>58</v>
      </c>
      <c r="L89" s="18">
        <v>15302</v>
      </c>
      <c r="M89" s="18">
        <v>103511</v>
      </c>
      <c r="N89" s="18">
        <f t="shared" si="24"/>
        <v>118813</v>
      </c>
      <c r="O89" s="18">
        <v>0</v>
      </c>
      <c r="P89" s="18">
        <v>53382</v>
      </c>
      <c r="Q89" s="18">
        <f t="shared" si="25"/>
        <v>53382</v>
      </c>
      <c r="R89" s="86" t="s">
        <v>1</v>
      </c>
      <c r="S89" s="80"/>
      <c r="T89" s="18"/>
      <c r="U89" s="18"/>
      <c r="V89" s="18">
        <f t="shared" si="26"/>
        <v>0</v>
      </c>
      <c r="W89" s="18"/>
      <c r="X89" s="18"/>
      <c r="Y89" s="18">
        <f t="shared" si="27"/>
        <v>0</v>
      </c>
      <c r="Z89" s="86" t="s">
        <v>1</v>
      </c>
      <c r="AA89" s="80"/>
      <c r="AB89" s="18"/>
      <c r="AC89" s="18"/>
      <c r="AD89" s="18">
        <f t="shared" si="28"/>
        <v>0</v>
      </c>
      <c r="AE89" s="18"/>
      <c r="AF89" s="18"/>
      <c r="AG89" s="18">
        <f t="shared" si="29"/>
        <v>0</v>
      </c>
      <c r="AH89" s="86" t="s">
        <v>1</v>
      </c>
      <c r="AI89" s="80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6" t="s">
        <v>1</v>
      </c>
      <c r="AQ89" s="80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6" t="s">
        <v>1</v>
      </c>
      <c r="AY89" s="80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2" t="s">
        <v>146</v>
      </c>
      <c r="B90" s="76" t="s">
        <v>324</v>
      </c>
      <c r="C90" s="77" t="s">
        <v>131</v>
      </c>
      <c r="D90" s="18">
        <f t="shared" si="18"/>
        <v>4226</v>
      </c>
      <c r="E90" s="18">
        <f t="shared" si="19"/>
        <v>30117</v>
      </c>
      <c r="F90" s="18">
        <f t="shared" si="20"/>
        <v>34343</v>
      </c>
      <c r="G90" s="18">
        <f t="shared" si="21"/>
        <v>0</v>
      </c>
      <c r="H90" s="18">
        <f t="shared" si="22"/>
        <v>40926</v>
      </c>
      <c r="I90" s="18">
        <f t="shared" si="23"/>
        <v>40926</v>
      </c>
      <c r="J90" s="86" t="s">
        <v>57</v>
      </c>
      <c r="K90" s="80" t="s">
        <v>58</v>
      </c>
      <c r="L90" s="18">
        <v>4226</v>
      </c>
      <c r="M90" s="18">
        <v>30117</v>
      </c>
      <c r="N90" s="18">
        <f t="shared" si="24"/>
        <v>34343</v>
      </c>
      <c r="O90" s="18">
        <v>0</v>
      </c>
      <c r="P90" s="18">
        <v>40926</v>
      </c>
      <c r="Q90" s="18">
        <f t="shared" si="25"/>
        <v>40926</v>
      </c>
      <c r="R90" s="86" t="s">
        <v>1</v>
      </c>
      <c r="S90" s="80"/>
      <c r="T90" s="18"/>
      <c r="U90" s="18"/>
      <c r="V90" s="18">
        <f t="shared" si="26"/>
        <v>0</v>
      </c>
      <c r="W90" s="18"/>
      <c r="X90" s="18"/>
      <c r="Y90" s="18">
        <f t="shared" si="27"/>
        <v>0</v>
      </c>
      <c r="Z90" s="86" t="s">
        <v>1</v>
      </c>
      <c r="AA90" s="80"/>
      <c r="AB90" s="18"/>
      <c r="AC90" s="18"/>
      <c r="AD90" s="18">
        <f t="shared" si="28"/>
        <v>0</v>
      </c>
      <c r="AE90" s="18"/>
      <c r="AF90" s="18"/>
      <c r="AG90" s="18">
        <f t="shared" si="29"/>
        <v>0</v>
      </c>
      <c r="AH90" s="86" t="s">
        <v>1</v>
      </c>
      <c r="AI90" s="80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6" t="s">
        <v>1</v>
      </c>
      <c r="AQ90" s="80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6" t="s">
        <v>1</v>
      </c>
      <c r="AY90" s="80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82" t="s">
        <v>146</v>
      </c>
      <c r="B91" s="76" t="s">
        <v>325</v>
      </c>
      <c r="C91" s="77" t="s">
        <v>326</v>
      </c>
      <c r="D91" s="18">
        <f t="shared" si="18"/>
        <v>1147</v>
      </c>
      <c r="E91" s="18">
        <f t="shared" si="19"/>
        <v>8258</v>
      </c>
      <c r="F91" s="18">
        <f t="shared" si="20"/>
        <v>9405</v>
      </c>
      <c r="G91" s="18">
        <f t="shared" si="21"/>
        <v>0</v>
      </c>
      <c r="H91" s="18">
        <f t="shared" si="22"/>
        <v>13454</v>
      </c>
      <c r="I91" s="18">
        <f t="shared" si="23"/>
        <v>13454</v>
      </c>
      <c r="J91" s="86" t="s">
        <v>57</v>
      </c>
      <c r="K91" s="80" t="s">
        <v>58</v>
      </c>
      <c r="L91" s="18">
        <v>1147</v>
      </c>
      <c r="M91" s="18">
        <v>8258</v>
      </c>
      <c r="N91" s="18">
        <f t="shared" si="24"/>
        <v>9405</v>
      </c>
      <c r="O91" s="18">
        <v>0</v>
      </c>
      <c r="P91" s="18">
        <v>13454</v>
      </c>
      <c r="Q91" s="18">
        <f t="shared" si="25"/>
        <v>13454</v>
      </c>
      <c r="R91" s="86" t="s">
        <v>1</v>
      </c>
      <c r="S91" s="80"/>
      <c r="T91" s="18"/>
      <c r="U91" s="18"/>
      <c r="V91" s="18">
        <f t="shared" si="26"/>
        <v>0</v>
      </c>
      <c r="W91" s="18"/>
      <c r="X91" s="18"/>
      <c r="Y91" s="18">
        <f t="shared" si="27"/>
        <v>0</v>
      </c>
      <c r="Z91" s="86" t="s">
        <v>1</v>
      </c>
      <c r="AA91" s="80"/>
      <c r="AB91" s="18"/>
      <c r="AC91" s="18"/>
      <c r="AD91" s="18">
        <f t="shared" si="28"/>
        <v>0</v>
      </c>
      <c r="AE91" s="18"/>
      <c r="AF91" s="18"/>
      <c r="AG91" s="18">
        <f t="shared" si="29"/>
        <v>0</v>
      </c>
      <c r="AH91" s="86" t="s">
        <v>1</v>
      </c>
      <c r="AI91" s="80"/>
      <c r="AJ91" s="18"/>
      <c r="AK91" s="18"/>
      <c r="AL91" s="18">
        <f t="shared" si="30"/>
        <v>0</v>
      </c>
      <c r="AM91" s="18"/>
      <c r="AN91" s="18"/>
      <c r="AO91" s="18">
        <f t="shared" si="31"/>
        <v>0</v>
      </c>
      <c r="AP91" s="86" t="s">
        <v>1</v>
      </c>
      <c r="AQ91" s="80"/>
      <c r="AR91" s="18"/>
      <c r="AS91" s="18"/>
      <c r="AT91" s="18">
        <f t="shared" si="32"/>
        <v>0</v>
      </c>
      <c r="AU91" s="18"/>
      <c r="AV91" s="18"/>
      <c r="AW91" s="18">
        <f t="shared" si="33"/>
        <v>0</v>
      </c>
      <c r="AX91" s="86" t="s">
        <v>1</v>
      </c>
      <c r="AY91" s="80"/>
      <c r="AZ91" s="18"/>
      <c r="BA91" s="18"/>
      <c r="BB91" s="18">
        <f t="shared" si="34"/>
        <v>0</v>
      </c>
      <c r="BC91" s="18"/>
      <c r="BD91" s="18"/>
      <c r="BE91" s="18">
        <f t="shared" si="35"/>
        <v>0</v>
      </c>
    </row>
    <row r="92" spans="1:57" ht="13.5">
      <c r="A92" s="82" t="s">
        <v>146</v>
      </c>
      <c r="B92" s="76" t="s">
        <v>327</v>
      </c>
      <c r="C92" s="77" t="s">
        <v>328</v>
      </c>
      <c r="D92" s="18">
        <f t="shared" si="18"/>
        <v>0</v>
      </c>
      <c r="E92" s="18">
        <f t="shared" si="19"/>
        <v>0</v>
      </c>
      <c r="F92" s="18">
        <f t="shared" si="20"/>
        <v>0</v>
      </c>
      <c r="G92" s="18">
        <f t="shared" si="21"/>
        <v>0</v>
      </c>
      <c r="H92" s="18">
        <f t="shared" si="22"/>
        <v>20502</v>
      </c>
      <c r="I92" s="18">
        <f t="shared" si="23"/>
        <v>20502</v>
      </c>
      <c r="J92" s="86" t="s">
        <v>47</v>
      </c>
      <c r="K92" s="80" t="s">
        <v>48</v>
      </c>
      <c r="L92" s="18"/>
      <c r="M92" s="18"/>
      <c r="N92" s="18">
        <f t="shared" si="24"/>
        <v>0</v>
      </c>
      <c r="O92" s="18"/>
      <c r="P92" s="18">
        <v>20502</v>
      </c>
      <c r="Q92" s="18">
        <f t="shared" si="25"/>
        <v>20502</v>
      </c>
      <c r="R92" s="86" t="s">
        <v>1</v>
      </c>
      <c r="S92" s="80"/>
      <c r="T92" s="18"/>
      <c r="U92" s="18"/>
      <c r="V92" s="18">
        <f t="shared" si="26"/>
        <v>0</v>
      </c>
      <c r="W92" s="18"/>
      <c r="X92" s="18"/>
      <c r="Y92" s="18">
        <f t="shared" si="27"/>
        <v>0</v>
      </c>
      <c r="Z92" s="86" t="s">
        <v>1</v>
      </c>
      <c r="AA92" s="80"/>
      <c r="AB92" s="18"/>
      <c r="AC92" s="18"/>
      <c r="AD92" s="18">
        <f t="shared" si="28"/>
        <v>0</v>
      </c>
      <c r="AE92" s="18"/>
      <c r="AF92" s="18"/>
      <c r="AG92" s="18">
        <f t="shared" si="29"/>
        <v>0</v>
      </c>
      <c r="AH92" s="86" t="s">
        <v>1</v>
      </c>
      <c r="AI92" s="80"/>
      <c r="AJ92" s="18"/>
      <c r="AK92" s="18"/>
      <c r="AL92" s="18">
        <f t="shared" si="30"/>
        <v>0</v>
      </c>
      <c r="AM92" s="18"/>
      <c r="AN92" s="18"/>
      <c r="AO92" s="18">
        <f t="shared" si="31"/>
        <v>0</v>
      </c>
      <c r="AP92" s="86" t="s">
        <v>1</v>
      </c>
      <c r="AQ92" s="80"/>
      <c r="AR92" s="18"/>
      <c r="AS92" s="18"/>
      <c r="AT92" s="18">
        <f t="shared" si="32"/>
        <v>0</v>
      </c>
      <c r="AU92" s="18"/>
      <c r="AV92" s="18"/>
      <c r="AW92" s="18">
        <f t="shared" si="33"/>
        <v>0</v>
      </c>
      <c r="AX92" s="86" t="s">
        <v>1</v>
      </c>
      <c r="AY92" s="80"/>
      <c r="AZ92" s="18"/>
      <c r="BA92" s="18"/>
      <c r="BB92" s="18">
        <f t="shared" si="34"/>
        <v>0</v>
      </c>
      <c r="BC92" s="18"/>
      <c r="BD92" s="18"/>
      <c r="BE92" s="18">
        <f t="shared" si="35"/>
        <v>0</v>
      </c>
    </row>
    <row r="93" spans="1:57" ht="13.5">
      <c r="A93" s="82" t="s">
        <v>146</v>
      </c>
      <c r="B93" s="76" t="s">
        <v>329</v>
      </c>
      <c r="C93" s="77" t="s">
        <v>330</v>
      </c>
      <c r="D93" s="18">
        <f t="shared" si="18"/>
        <v>0</v>
      </c>
      <c r="E93" s="18">
        <f t="shared" si="19"/>
        <v>0</v>
      </c>
      <c r="F93" s="18">
        <f t="shared" si="20"/>
        <v>0</v>
      </c>
      <c r="G93" s="18">
        <f t="shared" si="21"/>
        <v>0</v>
      </c>
      <c r="H93" s="18">
        <f t="shared" si="22"/>
        <v>14937</v>
      </c>
      <c r="I93" s="18">
        <f t="shared" si="23"/>
        <v>14937</v>
      </c>
      <c r="J93" s="86" t="s">
        <v>47</v>
      </c>
      <c r="K93" s="80" t="s">
        <v>48</v>
      </c>
      <c r="L93" s="18"/>
      <c r="M93" s="18"/>
      <c r="N93" s="18">
        <f t="shared" si="24"/>
        <v>0</v>
      </c>
      <c r="O93" s="18"/>
      <c r="P93" s="18">
        <v>14937</v>
      </c>
      <c r="Q93" s="18">
        <f t="shared" si="25"/>
        <v>14937</v>
      </c>
      <c r="R93" s="86" t="s">
        <v>1</v>
      </c>
      <c r="S93" s="80"/>
      <c r="T93" s="18"/>
      <c r="U93" s="18"/>
      <c r="V93" s="18">
        <f t="shared" si="26"/>
        <v>0</v>
      </c>
      <c r="W93" s="18"/>
      <c r="X93" s="18"/>
      <c r="Y93" s="18">
        <f t="shared" si="27"/>
        <v>0</v>
      </c>
      <c r="Z93" s="86" t="s">
        <v>1</v>
      </c>
      <c r="AA93" s="80"/>
      <c r="AB93" s="18"/>
      <c r="AC93" s="18"/>
      <c r="AD93" s="18">
        <f t="shared" si="28"/>
        <v>0</v>
      </c>
      <c r="AE93" s="18"/>
      <c r="AF93" s="18"/>
      <c r="AG93" s="18">
        <f t="shared" si="29"/>
        <v>0</v>
      </c>
      <c r="AH93" s="86" t="s">
        <v>1</v>
      </c>
      <c r="AI93" s="80"/>
      <c r="AJ93" s="18"/>
      <c r="AK93" s="18"/>
      <c r="AL93" s="18">
        <f t="shared" si="30"/>
        <v>0</v>
      </c>
      <c r="AM93" s="18"/>
      <c r="AN93" s="18"/>
      <c r="AO93" s="18">
        <f t="shared" si="31"/>
        <v>0</v>
      </c>
      <c r="AP93" s="86" t="s">
        <v>1</v>
      </c>
      <c r="AQ93" s="80"/>
      <c r="AR93" s="18"/>
      <c r="AS93" s="18"/>
      <c r="AT93" s="18">
        <f t="shared" si="32"/>
        <v>0</v>
      </c>
      <c r="AU93" s="18"/>
      <c r="AV93" s="18"/>
      <c r="AW93" s="18">
        <f t="shared" si="33"/>
        <v>0</v>
      </c>
      <c r="AX93" s="86" t="s">
        <v>1</v>
      </c>
      <c r="AY93" s="80"/>
      <c r="AZ93" s="18"/>
      <c r="BA93" s="18"/>
      <c r="BB93" s="18">
        <f t="shared" si="34"/>
        <v>0</v>
      </c>
      <c r="BC93" s="18"/>
      <c r="BD93" s="18"/>
      <c r="BE93" s="18">
        <f t="shared" si="35"/>
        <v>0</v>
      </c>
    </row>
    <row r="94" spans="1:57" ht="13.5">
      <c r="A94" s="82" t="s">
        <v>146</v>
      </c>
      <c r="B94" s="76" t="s">
        <v>331</v>
      </c>
      <c r="C94" s="77" t="s">
        <v>332</v>
      </c>
      <c r="D94" s="18">
        <f t="shared" si="18"/>
        <v>0</v>
      </c>
      <c r="E94" s="18">
        <f t="shared" si="19"/>
        <v>30689</v>
      </c>
      <c r="F94" s="18">
        <f t="shared" si="20"/>
        <v>30689</v>
      </c>
      <c r="G94" s="18">
        <f t="shared" si="21"/>
        <v>0</v>
      </c>
      <c r="H94" s="18">
        <f t="shared" si="22"/>
        <v>24311</v>
      </c>
      <c r="I94" s="18">
        <f t="shared" si="23"/>
        <v>24311</v>
      </c>
      <c r="J94" s="86" t="s">
        <v>39</v>
      </c>
      <c r="K94" s="80" t="s">
        <v>40</v>
      </c>
      <c r="L94" s="18">
        <v>0</v>
      </c>
      <c r="M94" s="18">
        <v>30689</v>
      </c>
      <c r="N94" s="18">
        <f t="shared" si="24"/>
        <v>30689</v>
      </c>
      <c r="O94" s="18">
        <v>0</v>
      </c>
      <c r="P94" s="18">
        <v>24311</v>
      </c>
      <c r="Q94" s="18">
        <f t="shared" si="25"/>
        <v>24311</v>
      </c>
      <c r="R94" s="86" t="s">
        <v>1</v>
      </c>
      <c r="S94" s="80"/>
      <c r="T94" s="18"/>
      <c r="U94" s="18"/>
      <c r="V94" s="18">
        <f t="shared" si="26"/>
        <v>0</v>
      </c>
      <c r="W94" s="18"/>
      <c r="X94" s="18"/>
      <c r="Y94" s="18">
        <f t="shared" si="27"/>
        <v>0</v>
      </c>
      <c r="Z94" s="86" t="s">
        <v>1</v>
      </c>
      <c r="AA94" s="80"/>
      <c r="AB94" s="18"/>
      <c r="AC94" s="18"/>
      <c r="AD94" s="18">
        <f t="shared" si="28"/>
        <v>0</v>
      </c>
      <c r="AE94" s="18"/>
      <c r="AF94" s="18"/>
      <c r="AG94" s="18">
        <f t="shared" si="29"/>
        <v>0</v>
      </c>
      <c r="AH94" s="86" t="s">
        <v>1</v>
      </c>
      <c r="AI94" s="80"/>
      <c r="AJ94" s="18"/>
      <c r="AK94" s="18"/>
      <c r="AL94" s="18">
        <f t="shared" si="30"/>
        <v>0</v>
      </c>
      <c r="AM94" s="18"/>
      <c r="AN94" s="18"/>
      <c r="AO94" s="18">
        <f t="shared" si="31"/>
        <v>0</v>
      </c>
      <c r="AP94" s="86" t="s">
        <v>1</v>
      </c>
      <c r="AQ94" s="80"/>
      <c r="AR94" s="18"/>
      <c r="AS94" s="18"/>
      <c r="AT94" s="18">
        <f t="shared" si="32"/>
        <v>0</v>
      </c>
      <c r="AU94" s="18"/>
      <c r="AV94" s="18"/>
      <c r="AW94" s="18">
        <f t="shared" si="33"/>
        <v>0</v>
      </c>
      <c r="AX94" s="86" t="s">
        <v>1</v>
      </c>
      <c r="AY94" s="80"/>
      <c r="AZ94" s="18"/>
      <c r="BA94" s="18"/>
      <c r="BB94" s="18">
        <f t="shared" si="34"/>
        <v>0</v>
      </c>
      <c r="BC94" s="18"/>
      <c r="BD94" s="18"/>
      <c r="BE94" s="18">
        <f t="shared" si="35"/>
        <v>0</v>
      </c>
    </row>
    <row r="95" spans="1:57" ht="13.5">
      <c r="A95" s="82" t="s">
        <v>146</v>
      </c>
      <c r="B95" s="76" t="s">
        <v>333</v>
      </c>
      <c r="C95" s="77" t="s">
        <v>334</v>
      </c>
      <c r="D95" s="18">
        <f t="shared" si="18"/>
        <v>0</v>
      </c>
      <c r="E95" s="18">
        <f t="shared" si="19"/>
        <v>30690</v>
      </c>
      <c r="F95" s="18">
        <f t="shared" si="20"/>
        <v>30690</v>
      </c>
      <c r="G95" s="18">
        <f t="shared" si="21"/>
        <v>0</v>
      </c>
      <c r="H95" s="18">
        <f t="shared" si="22"/>
        <v>24310</v>
      </c>
      <c r="I95" s="18">
        <f t="shared" si="23"/>
        <v>24310</v>
      </c>
      <c r="J95" s="86" t="s">
        <v>39</v>
      </c>
      <c r="K95" s="80" t="s">
        <v>40</v>
      </c>
      <c r="L95" s="18">
        <v>0</v>
      </c>
      <c r="M95" s="18">
        <v>30690</v>
      </c>
      <c r="N95" s="18">
        <f t="shared" si="24"/>
        <v>30690</v>
      </c>
      <c r="O95" s="18">
        <v>0</v>
      </c>
      <c r="P95" s="18">
        <v>24310</v>
      </c>
      <c r="Q95" s="18">
        <f t="shared" si="25"/>
        <v>24310</v>
      </c>
      <c r="R95" s="86" t="s">
        <v>1</v>
      </c>
      <c r="S95" s="80"/>
      <c r="T95" s="18"/>
      <c r="U95" s="18"/>
      <c r="V95" s="18">
        <f t="shared" si="26"/>
        <v>0</v>
      </c>
      <c r="W95" s="18"/>
      <c r="X95" s="18"/>
      <c r="Y95" s="18">
        <f t="shared" si="27"/>
        <v>0</v>
      </c>
      <c r="Z95" s="86" t="s">
        <v>1</v>
      </c>
      <c r="AA95" s="80"/>
      <c r="AB95" s="18"/>
      <c r="AC95" s="18"/>
      <c r="AD95" s="18">
        <f t="shared" si="28"/>
        <v>0</v>
      </c>
      <c r="AE95" s="18"/>
      <c r="AF95" s="18"/>
      <c r="AG95" s="18">
        <f t="shared" si="29"/>
        <v>0</v>
      </c>
      <c r="AH95" s="86" t="s">
        <v>1</v>
      </c>
      <c r="AI95" s="80"/>
      <c r="AJ95" s="18"/>
      <c r="AK95" s="18"/>
      <c r="AL95" s="18">
        <f t="shared" si="30"/>
        <v>0</v>
      </c>
      <c r="AM95" s="18"/>
      <c r="AN95" s="18"/>
      <c r="AO95" s="18">
        <f t="shared" si="31"/>
        <v>0</v>
      </c>
      <c r="AP95" s="86" t="s">
        <v>1</v>
      </c>
      <c r="AQ95" s="80"/>
      <c r="AR95" s="18"/>
      <c r="AS95" s="18"/>
      <c r="AT95" s="18">
        <f t="shared" si="32"/>
        <v>0</v>
      </c>
      <c r="AU95" s="18"/>
      <c r="AV95" s="18"/>
      <c r="AW95" s="18">
        <f t="shared" si="33"/>
        <v>0</v>
      </c>
      <c r="AX95" s="86" t="s">
        <v>1</v>
      </c>
      <c r="AY95" s="80"/>
      <c r="AZ95" s="18"/>
      <c r="BA95" s="18"/>
      <c r="BB95" s="18">
        <f t="shared" si="34"/>
        <v>0</v>
      </c>
      <c r="BC95" s="18"/>
      <c r="BD95" s="18"/>
      <c r="BE95" s="18">
        <f t="shared" si="35"/>
        <v>0</v>
      </c>
    </row>
    <row r="96" spans="1:57" ht="13.5">
      <c r="A96" s="82" t="s">
        <v>146</v>
      </c>
      <c r="B96" s="76" t="s">
        <v>335</v>
      </c>
      <c r="C96" s="77" t="s">
        <v>336</v>
      </c>
      <c r="D96" s="18">
        <f t="shared" si="18"/>
        <v>0</v>
      </c>
      <c r="E96" s="18">
        <f t="shared" si="19"/>
        <v>41117</v>
      </c>
      <c r="F96" s="18">
        <f t="shared" si="20"/>
        <v>41117</v>
      </c>
      <c r="G96" s="18">
        <f t="shared" si="21"/>
        <v>0</v>
      </c>
      <c r="H96" s="18">
        <f t="shared" si="22"/>
        <v>19087</v>
      </c>
      <c r="I96" s="18">
        <f t="shared" si="23"/>
        <v>19087</v>
      </c>
      <c r="J96" s="86" t="s">
        <v>37</v>
      </c>
      <c r="K96" s="80" t="s">
        <v>38</v>
      </c>
      <c r="L96" s="18"/>
      <c r="M96" s="18">
        <v>41117</v>
      </c>
      <c r="N96" s="18">
        <f t="shared" si="24"/>
        <v>41117</v>
      </c>
      <c r="O96" s="18"/>
      <c r="P96" s="18">
        <v>19087</v>
      </c>
      <c r="Q96" s="18">
        <f t="shared" si="25"/>
        <v>19087</v>
      </c>
      <c r="R96" s="86" t="s">
        <v>1</v>
      </c>
      <c r="S96" s="80"/>
      <c r="T96" s="18"/>
      <c r="U96" s="18"/>
      <c r="V96" s="18">
        <f t="shared" si="26"/>
        <v>0</v>
      </c>
      <c r="W96" s="18"/>
      <c r="X96" s="18"/>
      <c r="Y96" s="18">
        <f t="shared" si="27"/>
        <v>0</v>
      </c>
      <c r="Z96" s="86" t="s">
        <v>1</v>
      </c>
      <c r="AA96" s="80"/>
      <c r="AB96" s="18"/>
      <c r="AC96" s="18"/>
      <c r="AD96" s="18">
        <f t="shared" si="28"/>
        <v>0</v>
      </c>
      <c r="AE96" s="18"/>
      <c r="AF96" s="18"/>
      <c r="AG96" s="18">
        <f t="shared" si="29"/>
        <v>0</v>
      </c>
      <c r="AH96" s="86" t="s">
        <v>1</v>
      </c>
      <c r="AI96" s="80"/>
      <c r="AJ96" s="18"/>
      <c r="AK96" s="18"/>
      <c r="AL96" s="18">
        <f t="shared" si="30"/>
        <v>0</v>
      </c>
      <c r="AM96" s="18"/>
      <c r="AN96" s="18"/>
      <c r="AO96" s="18">
        <f t="shared" si="31"/>
        <v>0</v>
      </c>
      <c r="AP96" s="86" t="s">
        <v>1</v>
      </c>
      <c r="AQ96" s="80"/>
      <c r="AR96" s="18"/>
      <c r="AS96" s="18"/>
      <c r="AT96" s="18">
        <f t="shared" si="32"/>
        <v>0</v>
      </c>
      <c r="AU96" s="18"/>
      <c r="AV96" s="18"/>
      <c r="AW96" s="18">
        <f t="shared" si="33"/>
        <v>0</v>
      </c>
      <c r="AX96" s="86" t="s">
        <v>1</v>
      </c>
      <c r="AY96" s="80"/>
      <c r="AZ96" s="18"/>
      <c r="BA96" s="18"/>
      <c r="BB96" s="18">
        <f t="shared" si="34"/>
        <v>0</v>
      </c>
      <c r="BC96" s="18"/>
      <c r="BD96" s="18"/>
      <c r="BE96" s="18">
        <f t="shared" si="35"/>
        <v>0</v>
      </c>
    </row>
    <row r="97" spans="1:57" ht="13.5">
      <c r="A97" s="82" t="s">
        <v>146</v>
      </c>
      <c r="B97" s="76" t="s">
        <v>337</v>
      </c>
      <c r="C97" s="77" t="s">
        <v>338</v>
      </c>
      <c r="D97" s="18">
        <f t="shared" si="18"/>
        <v>0</v>
      </c>
      <c r="E97" s="18">
        <f t="shared" si="19"/>
        <v>59661</v>
      </c>
      <c r="F97" s="18">
        <f t="shared" si="20"/>
        <v>59661</v>
      </c>
      <c r="G97" s="18">
        <f t="shared" si="21"/>
        <v>0</v>
      </c>
      <c r="H97" s="18">
        <f t="shared" si="22"/>
        <v>23163</v>
      </c>
      <c r="I97" s="18">
        <f t="shared" si="23"/>
        <v>23163</v>
      </c>
      <c r="J97" s="86" t="s">
        <v>37</v>
      </c>
      <c r="K97" s="80" t="s">
        <v>38</v>
      </c>
      <c r="L97" s="18">
        <v>0</v>
      </c>
      <c r="M97" s="18">
        <v>59661</v>
      </c>
      <c r="N97" s="18">
        <f t="shared" si="24"/>
        <v>59661</v>
      </c>
      <c r="O97" s="18">
        <v>0</v>
      </c>
      <c r="P97" s="18">
        <v>23163</v>
      </c>
      <c r="Q97" s="18">
        <f t="shared" si="25"/>
        <v>23163</v>
      </c>
      <c r="R97" s="86" t="s">
        <v>1</v>
      </c>
      <c r="S97" s="80"/>
      <c r="T97" s="18"/>
      <c r="U97" s="18"/>
      <c r="V97" s="18">
        <f t="shared" si="26"/>
        <v>0</v>
      </c>
      <c r="W97" s="18"/>
      <c r="X97" s="18"/>
      <c r="Y97" s="18">
        <f t="shared" si="27"/>
        <v>0</v>
      </c>
      <c r="Z97" s="86" t="s">
        <v>1</v>
      </c>
      <c r="AA97" s="80"/>
      <c r="AB97" s="18"/>
      <c r="AC97" s="18"/>
      <c r="AD97" s="18">
        <f t="shared" si="28"/>
        <v>0</v>
      </c>
      <c r="AE97" s="18"/>
      <c r="AF97" s="18"/>
      <c r="AG97" s="18">
        <f t="shared" si="29"/>
        <v>0</v>
      </c>
      <c r="AH97" s="86" t="s">
        <v>1</v>
      </c>
      <c r="AI97" s="80"/>
      <c r="AJ97" s="18"/>
      <c r="AK97" s="18"/>
      <c r="AL97" s="18">
        <f t="shared" si="30"/>
        <v>0</v>
      </c>
      <c r="AM97" s="18"/>
      <c r="AN97" s="18"/>
      <c r="AO97" s="18">
        <f t="shared" si="31"/>
        <v>0</v>
      </c>
      <c r="AP97" s="86" t="s">
        <v>1</v>
      </c>
      <c r="AQ97" s="80"/>
      <c r="AR97" s="18"/>
      <c r="AS97" s="18"/>
      <c r="AT97" s="18">
        <f t="shared" si="32"/>
        <v>0</v>
      </c>
      <c r="AU97" s="18"/>
      <c r="AV97" s="18"/>
      <c r="AW97" s="18">
        <f t="shared" si="33"/>
        <v>0</v>
      </c>
      <c r="AX97" s="86" t="s">
        <v>1</v>
      </c>
      <c r="AY97" s="80"/>
      <c r="AZ97" s="18"/>
      <c r="BA97" s="18"/>
      <c r="BB97" s="18">
        <f t="shared" si="34"/>
        <v>0</v>
      </c>
      <c r="BC97" s="18"/>
      <c r="BD97" s="18"/>
      <c r="BE97" s="18">
        <f t="shared" si="35"/>
        <v>0</v>
      </c>
    </row>
    <row r="98" spans="1:57" ht="13.5">
      <c r="A98" s="82" t="s">
        <v>146</v>
      </c>
      <c r="B98" s="76" t="s">
        <v>339</v>
      </c>
      <c r="C98" s="77" t="s">
        <v>132</v>
      </c>
      <c r="D98" s="18">
        <f t="shared" si="18"/>
        <v>0</v>
      </c>
      <c r="E98" s="18">
        <f t="shared" si="19"/>
        <v>37542</v>
      </c>
      <c r="F98" s="18">
        <f t="shared" si="20"/>
        <v>37542</v>
      </c>
      <c r="G98" s="18">
        <f t="shared" si="21"/>
        <v>0</v>
      </c>
      <c r="H98" s="18">
        <f t="shared" si="22"/>
        <v>16036</v>
      </c>
      <c r="I98" s="18">
        <f t="shared" si="23"/>
        <v>16036</v>
      </c>
      <c r="J98" s="86" t="s">
        <v>37</v>
      </c>
      <c r="K98" s="80" t="s">
        <v>38</v>
      </c>
      <c r="L98" s="18">
        <v>0</v>
      </c>
      <c r="M98" s="18">
        <v>37542</v>
      </c>
      <c r="N98" s="18">
        <f t="shared" si="24"/>
        <v>37542</v>
      </c>
      <c r="O98" s="18">
        <v>0</v>
      </c>
      <c r="P98" s="18">
        <v>16036</v>
      </c>
      <c r="Q98" s="18">
        <f t="shared" si="25"/>
        <v>16036</v>
      </c>
      <c r="R98" s="86" t="s">
        <v>1</v>
      </c>
      <c r="S98" s="80"/>
      <c r="T98" s="18"/>
      <c r="U98" s="18"/>
      <c r="V98" s="18">
        <f t="shared" si="26"/>
        <v>0</v>
      </c>
      <c r="W98" s="18"/>
      <c r="X98" s="18"/>
      <c r="Y98" s="18">
        <f t="shared" si="27"/>
        <v>0</v>
      </c>
      <c r="Z98" s="86" t="s">
        <v>1</v>
      </c>
      <c r="AA98" s="80"/>
      <c r="AB98" s="18"/>
      <c r="AC98" s="18"/>
      <c r="AD98" s="18">
        <f t="shared" si="28"/>
        <v>0</v>
      </c>
      <c r="AE98" s="18"/>
      <c r="AF98" s="18"/>
      <c r="AG98" s="18">
        <f t="shared" si="29"/>
        <v>0</v>
      </c>
      <c r="AH98" s="86" t="s">
        <v>1</v>
      </c>
      <c r="AI98" s="80"/>
      <c r="AJ98" s="18"/>
      <c r="AK98" s="18"/>
      <c r="AL98" s="18">
        <f t="shared" si="30"/>
        <v>0</v>
      </c>
      <c r="AM98" s="18"/>
      <c r="AN98" s="18"/>
      <c r="AO98" s="18">
        <f t="shared" si="31"/>
        <v>0</v>
      </c>
      <c r="AP98" s="86" t="s">
        <v>1</v>
      </c>
      <c r="AQ98" s="80"/>
      <c r="AR98" s="18"/>
      <c r="AS98" s="18"/>
      <c r="AT98" s="18">
        <f t="shared" si="32"/>
        <v>0</v>
      </c>
      <c r="AU98" s="18"/>
      <c r="AV98" s="18"/>
      <c r="AW98" s="18">
        <f t="shared" si="33"/>
        <v>0</v>
      </c>
      <c r="AX98" s="86" t="s">
        <v>1</v>
      </c>
      <c r="AY98" s="80"/>
      <c r="AZ98" s="18"/>
      <c r="BA98" s="18"/>
      <c r="BB98" s="18">
        <f t="shared" si="34"/>
        <v>0</v>
      </c>
      <c r="BC98" s="18"/>
      <c r="BD98" s="18"/>
      <c r="BE98" s="18">
        <f t="shared" si="35"/>
        <v>0</v>
      </c>
    </row>
    <row r="99" spans="1:57" ht="13.5">
      <c r="A99" s="82" t="s">
        <v>146</v>
      </c>
      <c r="B99" s="76" t="s">
        <v>10</v>
      </c>
      <c r="C99" s="77" t="s">
        <v>11</v>
      </c>
      <c r="D99" s="18">
        <f t="shared" si="18"/>
        <v>0</v>
      </c>
      <c r="E99" s="18">
        <f t="shared" si="19"/>
        <v>26725</v>
      </c>
      <c r="F99" s="18">
        <f t="shared" si="20"/>
        <v>26725</v>
      </c>
      <c r="G99" s="18">
        <f t="shared" si="21"/>
        <v>0</v>
      </c>
      <c r="H99" s="18">
        <f t="shared" si="22"/>
        <v>10417</v>
      </c>
      <c r="I99" s="18">
        <f t="shared" si="23"/>
        <v>10417</v>
      </c>
      <c r="J99" s="86" t="s">
        <v>37</v>
      </c>
      <c r="K99" s="80" t="s">
        <v>38</v>
      </c>
      <c r="L99" s="18"/>
      <c r="M99" s="18">
        <v>26725</v>
      </c>
      <c r="N99" s="18">
        <f t="shared" si="24"/>
        <v>26725</v>
      </c>
      <c r="O99" s="18"/>
      <c r="P99" s="18">
        <v>10417</v>
      </c>
      <c r="Q99" s="18">
        <f t="shared" si="25"/>
        <v>10417</v>
      </c>
      <c r="R99" s="86" t="s">
        <v>1</v>
      </c>
      <c r="S99" s="80"/>
      <c r="T99" s="18"/>
      <c r="U99" s="18"/>
      <c r="V99" s="18">
        <f t="shared" si="26"/>
        <v>0</v>
      </c>
      <c r="W99" s="18"/>
      <c r="X99" s="18"/>
      <c r="Y99" s="18">
        <f t="shared" si="27"/>
        <v>0</v>
      </c>
      <c r="Z99" s="86" t="s">
        <v>1</v>
      </c>
      <c r="AA99" s="80"/>
      <c r="AB99" s="18"/>
      <c r="AC99" s="18"/>
      <c r="AD99" s="18">
        <f t="shared" si="28"/>
        <v>0</v>
      </c>
      <c r="AE99" s="18"/>
      <c r="AF99" s="18"/>
      <c r="AG99" s="18">
        <f t="shared" si="29"/>
        <v>0</v>
      </c>
      <c r="AH99" s="86" t="s">
        <v>1</v>
      </c>
      <c r="AI99" s="80"/>
      <c r="AJ99" s="18"/>
      <c r="AK99" s="18"/>
      <c r="AL99" s="18">
        <f t="shared" si="30"/>
        <v>0</v>
      </c>
      <c r="AM99" s="18"/>
      <c r="AN99" s="18"/>
      <c r="AO99" s="18">
        <f t="shared" si="31"/>
        <v>0</v>
      </c>
      <c r="AP99" s="86" t="s">
        <v>1</v>
      </c>
      <c r="AQ99" s="80"/>
      <c r="AR99" s="18"/>
      <c r="AS99" s="18"/>
      <c r="AT99" s="18">
        <f t="shared" si="32"/>
        <v>0</v>
      </c>
      <c r="AU99" s="18"/>
      <c r="AV99" s="18"/>
      <c r="AW99" s="18">
        <f t="shared" si="33"/>
        <v>0</v>
      </c>
      <c r="AX99" s="86" t="s">
        <v>1</v>
      </c>
      <c r="AY99" s="80"/>
      <c r="AZ99" s="18"/>
      <c r="BA99" s="18"/>
      <c r="BB99" s="18">
        <f t="shared" si="34"/>
        <v>0</v>
      </c>
      <c r="BC99" s="18"/>
      <c r="BD99" s="18"/>
      <c r="BE99" s="18">
        <f t="shared" si="35"/>
        <v>0</v>
      </c>
    </row>
    <row r="100" spans="1:57" ht="13.5">
      <c r="A100" s="82" t="s">
        <v>146</v>
      </c>
      <c r="B100" s="76" t="s">
        <v>12</v>
      </c>
      <c r="C100" s="77" t="s">
        <v>13</v>
      </c>
      <c r="D100" s="18">
        <f t="shared" si="18"/>
        <v>20490</v>
      </c>
      <c r="E100" s="18">
        <f t="shared" si="19"/>
        <v>61236</v>
      </c>
      <c r="F100" s="18">
        <f t="shared" si="20"/>
        <v>81726</v>
      </c>
      <c r="G100" s="18">
        <f t="shared" si="21"/>
        <v>11733</v>
      </c>
      <c r="H100" s="18">
        <f t="shared" si="22"/>
        <v>32240</v>
      </c>
      <c r="I100" s="18">
        <f t="shared" si="23"/>
        <v>43973</v>
      </c>
      <c r="J100" s="86" t="s">
        <v>55</v>
      </c>
      <c r="K100" s="80" t="s">
        <v>56</v>
      </c>
      <c r="L100" s="18">
        <v>20490</v>
      </c>
      <c r="M100" s="18">
        <v>61236</v>
      </c>
      <c r="N100" s="18">
        <f t="shared" si="24"/>
        <v>81726</v>
      </c>
      <c r="O100" s="18">
        <v>11733</v>
      </c>
      <c r="P100" s="18">
        <v>32240</v>
      </c>
      <c r="Q100" s="18">
        <f t="shared" si="25"/>
        <v>43973</v>
      </c>
      <c r="R100" s="86" t="s">
        <v>1</v>
      </c>
      <c r="S100" s="80"/>
      <c r="T100" s="18"/>
      <c r="U100" s="18"/>
      <c r="V100" s="18">
        <f t="shared" si="26"/>
        <v>0</v>
      </c>
      <c r="W100" s="18"/>
      <c r="X100" s="18"/>
      <c r="Y100" s="18">
        <f t="shared" si="27"/>
        <v>0</v>
      </c>
      <c r="Z100" s="86" t="s">
        <v>1</v>
      </c>
      <c r="AA100" s="80"/>
      <c r="AB100" s="18"/>
      <c r="AC100" s="18"/>
      <c r="AD100" s="18">
        <f t="shared" si="28"/>
        <v>0</v>
      </c>
      <c r="AE100" s="18"/>
      <c r="AF100" s="18"/>
      <c r="AG100" s="18">
        <f t="shared" si="29"/>
        <v>0</v>
      </c>
      <c r="AH100" s="86" t="s">
        <v>1</v>
      </c>
      <c r="AI100" s="80"/>
      <c r="AJ100" s="18"/>
      <c r="AK100" s="18"/>
      <c r="AL100" s="18">
        <f t="shared" si="30"/>
        <v>0</v>
      </c>
      <c r="AM100" s="18"/>
      <c r="AN100" s="18"/>
      <c r="AO100" s="18">
        <f t="shared" si="31"/>
        <v>0</v>
      </c>
      <c r="AP100" s="86" t="s">
        <v>1</v>
      </c>
      <c r="AQ100" s="80"/>
      <c r="AR100" s="18"/>
      <c r="AS100" s="18"/>
      <c r="AT100" s="18">
        <f t="shared" si="32"/>
        <v>0</v>
      </c>
      <c r="AU100" s="18"/>
      <c r="AV100" s="18"/>
      <c r="AW100" s="18">
        <f t="shared" si="33"/>
        <v>0</v>
      </c>
      <c r="AX100" s="86" t="s">
        <v>1</v>
      </c>
      <c r="AY100" s="80"/>
      <c r="AZ100" s="18"/>
      <c r="BA100" s="18"/>
      <c r="BB100" s="18">
        <f t="shared" si="34"/>
        <v>0</v>
      </c>
      <c r="BC100" s="18"/>
      <c r="BD100" s="18"/>
      <c r="BE100" s="18">
        <f t="shared" si="35"/>
        <v>0</v>
      </c>
    </row>
    <row r="101" spans="1:57" ht="13.5">
      <c r="A101" s="82" t="s">
        <v>146</v>
      </c>
      <c r="B101" s="76" t="s">
        <v>14</v>
      </c>
      <c r="C101" s="77" t="s">
        <v>15</v>
      </c>
      <c r="D101" s="18">
        <f t="shared" si="18"/>
        <v>6488</v>
      </c>
      <c r="E101" s="18">
        <f t="shared" si="19"/>
        <v>32912</v>
      </c>
      <c r="F101" s="18">
        <f t="shared" si="20"/>
        <v>39400</v>
      </c>
      <c r="G101" s="18">
        <f t="shared" si="21"/>
        <v>0</v>
      </c>
      <c r="H101" s="18">
        <f t="shared" si="22"/>
        <v>21918</v>
      </c>
      <c r="I101" s="18">
        <f t="shared" si="23"/>
        <v>21918</v>
      </c>
      <c r="J101" s="86" t="s">
        <v>55</v>
      </c>
      <c r="K101" s="80" t="s">
        <v>56</v>
      </c>
      <c r="L101" s="18">
        <v>6488</v>
      </c>
      <c r="M101" s="18">
        <v>32912</v>
      </c>
      <c r="N101" s="18">
        <f t="shared" si="24"/>
        <v>39400</v>
      </c>
      <c r="O101" s="18">
        <v>0</v>
      </c>
      <c r="P101" s="18">
        <v>21918</v>
      </c>
      <c r="Q101" s="18">
        <f t="shared" si="25"/>
        <v>21918</v>
      </c>
      <c r="R101" s="86" t="s">
        <v>1</v>
      </c>
      <c r="S101" s="80"/>
      <c r="T101" s="18"/>
      <c r="U101" s="18"/>
      <c r="V101" s="18">
        <f t="shared" si="26"/>
        <v>0</v>
      </c>
      <c r="W101" s="18"/>
      <c r="X101" s="18"/>
      <c r="Y101" s="18">
        <f t="shared" si="27"/>
        <v>0</v>
      </c>
      <c r="Z101" s="86" t="s">
        <v>1</v>
      </c>
      <c r="AA101" s="80"/>
      <c r="AB101" s="18"/>
      <c r="AC101" s="18"/>
      <c r="AD101" s="18">
        <f t="shared" si="28"/>
        <v>0</v>
      </c>
      <c r="AE101" s="18"/>
      <c r="AF101" s="18"/>
      <c r="AG101" s="18">
        <f t="shared" si="29"/>
        <v>0</v>
      </c>
      <c r="AH101" s="86" t="s">
        <v>1</v>
      </c>
      <c r="AI101" s="80"/>
      <c r="AJ101" s="18"/>
      <c r="AK101" s="18"/>
      <c r="AL101" s="18">
        <f t="shared" si="30"/>
        <v>0</v>
      </c>
      <c r="AM101" s="18"/>
      <c r="AN101" s="18"/>
      <c r="AO101" s="18">
        <f t="shared" si="31"/>
        <v>0</v>
      </c>
      <c r="AP101" s="86" t="s">
        <v>1</v>
      </c>
      <c r="AQ101" s="80"/>
      <c r="AR101" s="18"/>
      <c r="AS101" s="18"/>
      <c r="AT101" s="18">
        <f t="shared" si="32"/>
        <v>0</v>
      </c>
      <c r="AU101" s="18"/>
      <c r="AV101" s="18"/>
      <c r="AW101" s="18">
        <f t="shared" si="33"/>
        <v>0</v>
      </c>
      <c r="AX101" s="86" t="s">
        <v>1</v>
      </c>
      <c r="AY101" s="80"/>
      <c r="AZ101" s="18"/>
      <c r="BA101" s="18"/>
      <c r="BB101" s="18">
        <f t="shared" si="34"/>
        <v>0</v>
      </c>
      <c r="BC101" s="18"/>
      <c r="BD101" s="18"/>
      <c r="BE101" s="18">
        <f t="shared" si="35"/>
        <v>0</v>
      </c>
    </row>
    <row r="102" spans="1:57" ht="13.5">
      <c r="A102" s="82" t="s">
        <v>146</v>
      </c>
      <c r="B102" s="76" t="s">
        <v>16</v>
      </c>
      <c r="C102" s="77" t="s">
        <v>17</v>
      </c>
      <c r="D102" s="18">
        <f t="shared" si="18"/>
        <v>2558</v>
      </c>
      <c r="E102" s="18">
        <f t="shared" si="19"/>
        <v>6130</v>
      </c>
      <c r="F102" s="18">
        <f t="shared" si="20"/>
        <v>8688</v>
      </c>
      <c r="G102" s="18">
        <f t="shared" si="21"/>
        <v>0</v>
      </c>
      <c r="H102" s="18">
        <f t="shared" si="22"/>
        <v>5719</v>
      </c>
      <c r="I102" s="18">
        <f t="shared" si="23"/>
        <v>5719</v>
      </c>
      <c r="J102" s="86" t="s">
        <v>55</v>
      </c>
      <c r="K102" s="80" t="s">
        <v>56</v>
      </c>
      <c r="L102" s="18">
        <v>2558</v>
      </c>
      <c r="M102" s="18">
        <v>6130</v>
      </c>
      <c r="N102" s="18">
        <f t="shared" si="24"/>
        <v>8688</v>
      </c>
      <c r="O102" s="18">
        <v>0</v>
      </c>
      <c r="P102" s="18">
        <v>5719</v>
      </c>
      <c r="Q102" s="18">
        <f t="shared" si="25"/>
        <v>5719</v>
      </c>
      <c r="R102" s="86" t="s">
        <v>1</v>
      </c>
      <c r="S102" s="80"/>
      <c r="T102" s="18"/>
      <c r="U102" s="18"/>
      <c r="V102" s="18">
        <f t="shared" si="26"/>
        <v>0</v>
      </c>
      <c r="W102" s="18"/>
      <c r="X102" s="18"/>
      <c r="Y102" s="18">
        <f t="shared" si="27"/>
        <v>0</v>
      </c>
      <c r="Z102" s="86" t="s">
        <v>1</v>
      </c>
      <c r="AA102" s="80"/>
      <c r="AB102" s="18"/>
      <c r="AC102" s="18"/>
      <c r="AD102" s="18">
        <f t="shared" si="28"/>
        <v>0</v>
      </c>
      <c r="AE102" s="18"/>
      <c r="AF102" s="18"/>
      <c r="AG102" s="18">
        <f t="shared" si="29"/>
        <v>0</v>
      </c>
      <c r="AH102" s="86" t="s">
        <v>1</v>
      </c>
      <c r="AI102" s="80"/>
      <c r="AJ102" s="18"/>
      <c r="AK102" s="18"/>
      <c r="AL102" s="18">
        <f t="shared" si="30"/>
        <v>0</v>
      </c>
      <c r="AM102" s="18"/>
      <c r="AN102" s="18"/>
      <c r="AO102" s="18">
        <f t="shared" si="31"/>
        <v>0</v>
      </c>
      <c r="AP102" s="86" t="s">
        <v>1</v>
      </c>
      <c r="AQ102" s="80"/>
      <c r="AR102" s="18"/>
      <c r="AS102" s="18"/>
      <c r="AT102" s="18">
        <f t="shared" si="32"/>
        <v>0</v>
      </c>
      <c r="AU102" s="18"/>
      <c r="AV102" s="18"/>
      <c r="AW102" s="18">
        <f t="shared" si="33"/>
        <v>0</v>
      </c>
      <c r="AX102" s="86" t="s">
        <v>1</v>
      </c>
      <c r="AY102" s="80"/>
      <c r="AZ102" s="18"/>
      <c r="BA102" s="18"/>
      <c r="BB102" s="18">
        <f t="shared" si="34"/>
        <v>0</v>
      </c>
      <c r="BC102" s="18"/>
      <c r="BD102" s="18"/>
      <c r="BE102" s="18">
        <f t="shared" si="35"/>
        <v>0</v>
      </c>
    </row>
    <row r="103" spans="1:57" ht="13.5">
      <c r="A103" s="82" t="s">
        <v>146</v>
      </c>
      <c r="B103" s="76" t="s">
        <v>18</v>
      </c>
      <c r="C103" s="77" t="s">
        <v>19</v>
      </c>
      <c r="D103" s="18">
        <f t="shared" si="18"/>
        <v>2140</v>
      </c>
      <c r="E103" s="18">
        <f t="shared" si="19"/>
        <v>5072</v>
      </c>
      <c r="F103" s="18">
        <f t="shared" si="20"/>
        <v>7212</v>
      </c>
      <c r="G103" s="18">
        <f t="shared" si="21"/>
        <v>0</v>
      </c>
      <c r="H103" s="18">
        <f t="shared" si="22"/>
        <v>4927</v>
      </c>
      <c r="I103" s="18">
        <f t="shared" si="23"/>
        <v>4927</v>
      </c>
      <c r="J103" s="86" t="s">
        <v>55</v>
      </c>
      <c r="K103" s="80" t="s">
        <v>56</v>
      </c>
      <c r="L103" s="18">
        <v>2140</v>
      </c>
      <c r="M103" s="18">
        <v>5072</v>
      </c>
      <c r="N103" s="18">
        <f t="shared" si="24"/>
        <v>7212</v>
      </c>
      <c r="O103" s="18">
        <v>0</v>
      </c>
      <c r="P103" s="18">
        <v>4927</v>
      </c>
      <c r="Q103" s="18">
        <f t="shared" si="25"/>
        <v>4927</v>
      </c>
      <c r="R103" s="86" t="s">
        <v>1</v>
      </c>
      <c r="S103" s="80"/>
      <c r="T103" s="18"/>
      <c r="U103" s="18"/>
      <c r="V103" s="18">
        <f t="shared" si="26"/>
        <v>0</v>
      </c>
      <c r="W103" s="18"/>
      <c r="X103" s="18"/>
      <c r="Y103" s="18">
        <f t="shared" si="27"/>
        <v>0</v>
      </c>
      <c r="Z103" s="86" t="s">
        <v>1</v>
      </c>
      <c r="AA103" s="80"/>
      <c r="AB103" s="18"/>
      <c r="AC103" s="18"/>
      <c r="AD103" s="18">
        <f t="shared" si="28"/>
        <v>0</v>
      </c>
      <c r="AE103" s="18"/>
      <c r="AF103" s="18"/>
      <c r="AG103" s="18">
        <f t="shared" si="29"/>
        <v>0</v>
      </c>
      <c r="AH103" s="86" t="s">
        <v>1</v>
      </c>
      <c r="AI103" s="80"/>
      <c r="AJ103" s="18"/>
      <c r="AK103" s="18"/>
      <c r="AL103" s="18">
        <f t="shared" si="30"/>
        <v>0</v>
      </c>
      <c r="AM103" s="18"/>
      <c r="AN103" s="18"/>
      <c r="AO103" s="18">
        <f t="shared" si="31"/>
        <v>0</v>
      </c>
      <c r="AP103" s="86" t="s">
        <v>1</v>
      </c>
      <c r="AQ103" s="80"/>
      <c r="AR103" s="18"/>
      <c r="AS103" s="18"/>
      <c r="AT103" s="18">
        <f t="shared" si="32"/>
        <v>0</v>
      </c>
      <c r="AU103" s="18"/>
      <c r="AV103" s="18"/>
      <c r="AW103" s="18">
        <f t="shared" si="33"/>
        <v>0</v>
      </c>
      <c r="AX103" s="86" t="s">
        <v>1</v>
      </c>
      <c r="AY103" s="80"/>
      <c r="AZ103" s="18"/>
      <c r="BA103" s="18"/>
      <c r="BB103" s="18">
        <f t="shared" si="34"/>
        <v>0</v>
      </c>
      <c r="BC103" s="18"/>
      <c r="BD103" s="18"/>
      <c r="BE103" s="18">
        <f t="shared" si="35"/>
        <v>0</v>
      </c>
    </row>
    <row r="104" spans="1:57" ht="13.5">
      <c r="A104" s="82" t="s">
        <v>146</v>
      </c>
      <c r="B104" s="76" t="s">
        <v>20</v>
      </c>
      <c r="C104" s="77" t="s">
        <v>135</v>
      </c>
      <c r="D104" s="18">
        <f t="shared" si="18"/>
        <v>31325</v>
      </c>
      <c r="E104" s="18">
        <f t="shared" si="19"/>
        <v>65336</v>
      </c>
      <c r="F104" s="18">
        <f t="shared" si="20"/>
        <v>96661</v>
      </c>
      <c r="G104" s="18">
        <f t="shared" si="21"/>
        <v>0</v>
      </c>
      <c r="H104" s="18">
        <f t="shared" si="22"/>
        <v>64707</v>
      </c>
      <c r="I104" s="18">
        <f t="shared" si="23"/>
        <v>64707</v>
      </c>
      <c r="J104" s="86" t="s">
        <v>55</v>
      </c>
      <c r="K104" s="80" t="s">
        <v>56</v>
      </c>
      <c r="L104" s="18">
        <v>31325</v>
      </c>
      <c r="M104" s="18">
        <v>65336</v>
      </c>
      <c r="N104" s="18">
        <f t="shared" si="24"/>
        <v>96661</v>
      </c>
      <c r="O104" s="18">
        <v>0</v>
      </c>
      <c r="P104" s="18">
        <v>64707</v>
      </c>
      <c r="Q104" s="18">
        <f t="shared" si="25"/>
        <v>64707</v>
      </c>
      <c r="R104" s="86" t="s">
        <v>1</v>
      </c>
      <c r="S104" s="80"/>
      <c r="T104" s="18"/>
      <c r="U104" s="18"/>
      <c r="V104" s="18">
        <f t="shared" si="26"/>
        <v>0</v>
      </c>
      <c r="W104" s="18"/>
      <c r="X104" s="18"/>
      <c r="Y104" s="18">
        <f t="shared" si="27"/>
        <v>0</v>
      </c>
      <c r="Z104" s="86" t="s">
        <v>1</v>
      </c>
      <c r="AA104" s="80"/>
      <c r="AB104" s="18"/>
      <c r="AC104" s="18"/>
      <c r="AD104" s="18">
        <f t="shared" si="28"/>
        <v>0</v>
      </c>
      <c r="AE104" s="18"/>
      <c r="AF104" s="18"/>
      <c r="AG104" s="18">
        <f t="shared" si="29"/>
        <v>0</v>
      </c>
      <c r="AH104" s="86" t="s">
        <v>1</v>
      </c>
      <c r="AI104" s="80"/>
      <c r="AJ104" s="18"/>
      <c r="AK104" s="18"/>
      <c r="AL104" s="18">
        <f t="shared" si="30"/>
        <v>0</v>
      </c>
      <c r="AM104" s="18"/>
      <c r="AN104" s="18"/>
      <c r="AO104" s="18">
        <f t="shared" si="31"/>
        <v>0</v>
      </c>
      <c r="AP104" s="86" t="s">
        <v>1</v>
      </c>
      <c r="AQ104" s="80"/>
      <c r="AR104" s="18"/>
      <c r="AS104" s="18"/>
      <c r="AT104" s="18">
        <f t="shared" si="32"/>
        <v>0</v>
      </c>
      <c r="AU104" s="18"/>
      <c r="AV104" s="18"/>
      <c r="AW104" s="18">
        <f t="shared" si="33"/>
        <v>0</v>
      </c>
      <c r="AX104" s="86" t="s">
        <v>1</v>
      </c>
      <c r="AY104" s="80"/>
      <c r="AZ104" s="18"/>
      <c r="BA104" s="18"/>
      <c r="BB104" s="18">
        <f t="shared" si="34"/>
        <v>0</v>
      </c>
      <c r="BC104" s="18"/>
      <c r="BD104" s="18"/>
      <c r="BE104" s="18">
        <f t="shared" si="35"/>
        <v>0</v>
      </c>
    </row>
    <row r="105" spans="1:57" ht="13.5">
      <c r="A105" s="82" t="s">
        <v>146</v>
      </c>
      <c r="B105" s="76" t="s">
        <v>21</v>
      </c>
      <c r="C105" s="77" t="s">
        <v>22</v>
      </c>
      <c r="D105" s="18">
        <f t="shared" si="18"/>
        <v>20681</v>
      </c>
      <c r="E105" s="18">
        <f t="shared" si="19"/>
        <v>38524</v>
      </c>
      <c r="F105" s="18">
        <f t="shared" si="20"/>
        <v>59205</v>
      </c>
      <c r="G105" s="18">
        <f t="shared" si="21"/>
        <v>0</v>
      </c>
      <c r="H105" s="18">
        <f t="shared" si="22"/>
        <v>28055</v>
      </c>
      <c r="I105" s="18">
        <f t="shared" si="23"/>
        <v>28055</v>
      </c>
      <c r="J105" s="86" t="s">
        <v>55</v>
      </c>
      <c r="K105" s="80" t="s">
        <v>56</v>
      </c>
      <c r="L105" s="18">
        <v>20681</v>
      </c>
      <c r="M105" s="18">
        <v>38524</v>
      </c>
      <c r="N105" s="18">
        <f t="shared" si="24"/>
        <v>59205</v>
      </c>
      <c r="O105" s="18"/>
      <c r="P105" s="18">
        <v>28055</v>
      </c>
      <c r="Q105" s="18">
        <f t="shared" si="25"/>
        <v>28055</v>
      </c>
      <c r="R105" s="86" t="s">
        <v>1</v>
      </c>
      <c r="S105" s="80"/>
      <c r="T105" s="18"/>
      <c r="U105" s="18"/>
      <c r="V105" s="18">
        <f t="shared" si="26"/>
        <v>0</v>
      </c>
      <c r="W105" s="18"/>
      <c r="X105" s="18"/>
      <c r="Y105" s="18">
        <f t="shared" si="27"/>
        <v>0</v>
      </c>
      <c r="Z105" s="86" t="s">
        <v>1</v>
      </c>
      <c r="AA105" s="80"/>
      <c r="AB105" s="18"/>
      <c r="AC105" s="18"/>
      <c r="AD105" s="18">
        <f t="shared" si="28"/>
        <v>0</v>
      </c>
      <c r="AE105" s="18"/>
      <c r="AF105" s="18"/>
      <c r="AG105" s="18">
        <f t="shared" si="29"/>
        <v>0</v>
      </c>
      <c r="AH105" s="86" t="s">
        <v>1</v>
      </c>
      <c r="AI105" s="80"/>
      <c r="AJ105" s="18"/>
      <c r="AK105" s="18"/>
      <c r="AL105" s="18">
        <f t="shared" si="30"/>
        <v>0</v>
      </c>
      <c r="AM105" s="18"/>
      <c r="AN105" s="18"/>
      <c r="AO105" s="18">
        <f t="shared" si="31"/>
        <v>0</v>
      </c>
      <c r="AP105" s="86" t="s">
        <v>1</v>
      </c>
      <c r="AQ105" s="80"/>
      <c r="AR105" s="18"/>
      <c r="AS105" s="18"/>
      <c r="AT105" s="18">
        <f t="shared" si="32"/>
        <v>0</v>
      </c>
      <c r="AU105" s="18"/>
      <c r="AV105" s="18"/>
      <c r="AW105" s="18">
        <f t="shared" si="33"/>
        <v>0</v>
      </c>
      <c r="AX105" s="86" t="s">
        <v>1</v>
      </c>
      <c r="AY105" s="80"/>
      <c r="AZ105" s="18"/>
      <c r="BA105" s="18"/>
      <c r="BB105" s="18">
        <f t="shared" si="34"/>
        <v>0</v>
      </c>
      <c r="BC105" s="18"/>
      <c r="BD105" s="18"/>
      <c r="BE105" s="18">
        <f t="shared" si="35"/>
        <v>0</v>
      </c>
    </row>
    <row r="106" spans="1:57" ht="13.5">
      <c r="A106" s="111" t="s">
        <v>303</v>
      </c>
      <c r="B106" s="112"/>
      <c r="C106" s="113"/>
      <c r="D106" s="18">
        <f aca="true" t="shared" si="36" ref="D106:I106">SUM(D7:D105)</f>
        <v>565870</v>
      </c>
      <c r="E106" s="18">
        <f t="shared" si="36"/>
        <v>4905157</v>
      </c>
      <c r="F106" s="18">
        <f t="shared" si="36"/>
        <v>5471027</v>
      </c>
      <c r="G106" s="18">
        <f t="shared" si="36"/>
        <v>332272</v>
      </c>
      <c r="H106" s="18">
        <f t="shared" si="36"/>
        <v>2581105</v>
      </c>
      <c r="I106" s="18">
        <f t="shared" si="36"/>
        <v>2913377</v>
      </c>
      <c r="J106" s="85" t="s">
        <v>304</v>
      </c>
      <c r="K106" s="53" t="s">
        <v>304</v>
      </c>
      <c r="L106" s="18">
        <f aca="true" t="shared" si="37" ref="L106:Q106">SUM(L7:L105)</f>
        <v>473627</v>
      </c>
      <c r="M106" s="18">
        <f t="shared" si="37"/>
        <v>4611395</v>
      </c>
      <c r="N106" s="18">
        <f t="shared" si="37"/>
        <v>5085022</v>
      </c>
      <c r="O106" s="18">
        <f t="shared" si="37"/>
        <v>332272</v>
      </c>
      <c r="P106" s="18">
        <f t="shared" si="37"/>
        <v>1637533</v>
      </c>
      <c r="Q106" s="18">
        <f t="shared" si="37"/>
        <v>1969805</v>
      </c>
      <c r="R106" s="85" t="s">
        <v>304</v>
      </c>
      <c r="S106" s="53" t="s">
        <v>304</v>
      </c>
      <c r="T106" s="18">
        <f aca="true" t="shared" si="38" ref="T106:Y106">SUM(T7:T105)</f>
        <v>92243</v>
      </c>
      <c r="U106" s="18">
        <f t="shared" si="38"/>
        <v>293762</v>
      </c>
      <c r="V106" s="18">
        <f t="shared" si="38"/>
        <v>386005</v>
      </c>
      <c r="W106" s="18">
        <f t="shared" si="38"/>
        <v>0</v>
      </c>
      <c r="X106" s="18">
        <f t="shared" si="38"/>
        <v>659354</v>
      </c>
      <c r="Y106" s="18">
        <f t="shared" si="38"/>
        <v>659354</v>
      </c>
      <c r="Z106" s="85" t="s">
        <v>304</v>
      </c>
      <c r="AA106" s="53" t="s">
        <v>304</v>
      </c>
      <c r="AB106" s="18">
        <f aca="true" t="shared" si="39" ref="AB106:AG106">SUM(AB7:AB105)</f>
        <v>0</v>
      </c>
      <c r="AC106" s="18">
        <f t="shared" si="39"/>
        <v>0</v>
      </c>
      <c r="AD106" s="18">
        <f t="shared" si="39"/>
        <v>0</v>
      </c>
      <c r="AE106" s="18">
        <f t="shared" si="39"/>
        <v>0</v>
      </c>
      <c r="AF106" s="18">
        <f t="shared" si="39"/>
        <v>284218</v>
      </c>
      <c r="AG106" s="18">
        <f t="shared" si="39"/>
        <v>284218</v>
      </c>
      <c r="AH106" s="85" t="s">
        <v>304</v>
      </c>
      <c r="AI106" s="53" t="s">
        <v>304</v>
      </c>
      <c r="AJ106" s="18">
        <f aca="true" t="shared" si="40" ref="AJ106:AO106">SUM(AJ7:AJ105)</f>
        <v>0</v>
      </c>
      <c r="AK106" s="18">
        <f t="shared" si="40"/>
        <v>0</v>
      </c>
      <c r="AL106" s="18">
        <f t="shared" si="40"/>
        <v>0</v>
      </c>
      <c r="AM106" s="18">
        <f t="shared" si="40"/>
        <v>0</v>
      </c>
      <c r="AN106" s="18">
        <f t="shared" si="40"/>
        <v>0</v>
      </c>
      <c r="AO106" s="18">
        <f t="shared" si="40"/>
        <v>0</v>
      </c>
      <c r="AP106" s="85" t="s">
        <v>304</v>
      </c>
      <c r="AQ106" s="53" t="s">
        <v>304</v>
      </c>
      <c r="AR106" s="18">
        <f aca="true" t="shared" si="41" ref="AR106:AW106">SUM(AR7:AR105)</f>
        <v>0</v>
      </c>
      <c r="AS106" s="18">
        <f t="shared" si="41"/>
        <v>0</v>
      </c>
      <c r="AT106" s="18">
        <f t="shared" si="41"/>
        <v>0</v>
      </c>
      <c r="AU106" s="18">
        <f t="shared" si="41"/>
        <v>0</v>
      </c>
      <c r="AV106" s="18">
        <f t="shared" si="41"/>
        <v>0</v>
      </c>
      <c r="AW106" s="18">
        <f t="shared" si="41"/>
        <v>0</v>
      </c>
      <c r="AX106" s="85" t="s">
        <v>304</v>
      </c>
      <c r="AY106" s="53" t="s">
        <v>304</v>
      </c>
      <c r="AZ106" s="18">
        <f aca="true" t="shared" si="42" ref="AZ106:BE106">SUM(AZ7:AZ105)</f>
        <v>0</v>
      </c>
      <c r="BA106" s="18">
        <f t="shared" si="42"/>
        <v>0</v>
      </c>
      <c r="BB106" s="18">
        <f t="shared" si="42"/>
        <v>0</v>
      </c>
      <c r="BC106" s="18">
        <f t="shared" si="42"/>
        <v>0</v>
      </c>
      <c r="BD106" s="18">
        <f t="shared" si="42"/>
        <v>0</v>
      </c>
      <c r="BE106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106:C10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6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341</v>
      </c>
      <c r="B1" s="58"/>
      <c r="C1" s="1"/>
      <c r="D1" s="1"/>
      <c r="E1" s="1"/>
    </row>
    <row r="2" spans="1:125" s="70" customFormat="1" ht="22.5" customHeight="1">
      <c r="A2" s="117" t="s">
        <v>137</v>
      </c>
      <c r="B2" s="114" t="s">
        <v>74</v>
      </c>
      <c r="C2" s="121" t="s">
        <v>306</v>
      </c>
      <c r="D2" s="66" t="s">
        <v>307</v>
      </c>
      <c r="E2" s="67"/>
      <c r="F2" s="66" t="s">
        <v>75</v>
      </c>
      <c r="G2" s="68"/>
      <c r="H2" s="68"/>
      <c r="I2" s="50"/>
      <c r="J2" s="66" t="s">
        <v>76</v>
      </c>
      <c r="K2" s="68"/>
      <c r="L2" s="68"/>
      <c r="M2" s="50"/>
      <c r="N2" s="66" t="s">
        <v>77</v>
      </c>
      <c r="O2" s="68"/>
      <c r="P2" s="68"/>
      <c r="Q2" s="50"/>
      <c r="R2" s="66" t="s">
        <v>78</v>
      </c>
      <c r="S2" s="68"/>
      <c r="T2" s="68"/>
      <c r="U2" s="50"/>
      <c r="V2" s="66" t="s">
        <v>79</v>
      </c>
      <c r="W2" s="68"/>
      <c r="X2" s="68"/>
      <c r="Y2" s="50"/>
      <c r="Z2" s="66" t="s">
        <v>80</v>
      </c>
      <c r="AA2" s="68"/>
      <c r="AB2" s="68"/>
      <c r="AC2" s="50"/>
      <c r="AD2" s="66" t="s">
        <v>81</v>
      </c>
      <c r="AE2" s="68"/>
      <c r="AF2" s="68"/>
      <c r="AG2" s="50"/>
      <c r="AH2" s="66" t="s">
        <v>82</v>
      </c>
      <c r="AI2" s="68"/>
      <c r="AJ2" s="68"/>
      <c r="AK2" s="50"/>
      <c r="AL2" s="66" t="s">
        <v>83</v>
      </c>
      <c r="AM2" s="68"/>
      <c r="AN2" s="68"/>
      <c r="AO2" s="50"/>
      <c r="AP2" s="66" t="s">
        <v>84</v>
      </c>
      <c r="AQ2" s="68"/>
      <c r="AR2" s="68"/>
      <c r="AS2" s="50"/>
      <c r="AT2" s="66" t="s">
        <v>85</v>
      </c>
      <c r="AU2" s="68"/>
      <c r="AV2" s="68"/>
      <c r="AW2" s="50"/>
      <c r="AX2" s="66" t="s">
        <v>86</v>
      </c>
      <c r="AY2" s="68"/>
      <c r="AZ2" s="68"/>
      <c r="BA2" s="50"/>
      <c r="BB2" s="66" t="s">
        <v>87</v>
      </c>
      <c r="BC2" s="68"/>
      <c r="BD2" s="68"/>
      <c r="BE2" s="50"/>
      <c r="BF2" s="66" t="s">
        <v>88</v>
      </c>
      <c r="BG2" s="68"/>
      <c r="BH2" s="68"/>
      <c r="BI2" s="50"/>
      <c r="BJ2" s="66" t="s">
        <v>89</v>
      </c>
      <c r="BK2" s="68"/>
      <c r="BL2" s="68"/>
      <c r="BM2" s="50"/>
      <c r="BN2" s="66" t="s">
        <v>90</v>
      </c>
      <c r="BO2" s="68"/>
      <c r="BP2" s="68"/>
      <c r="BQ2" s="50"/>
      <c r="BR2" s="66" t="s">
        <v>91</v>
      </c>
      <c r="BS2" s="68"/>
      <c r="BT2" s="68"/>
      <c r="BU2" s="50"/>
      <c r="BV2" s="66" t="s">
        <v>92</v>
      </c>
      <c r="BW2" s="68"/>
      <c r="BX2" s="68"/>
      <c r="BY2" s="50"/>
      <c r="BZ2" s="66" t="s">
        <v>93</v>
      </c>
      <c r="CA2" s="68"/>
      <c r="CB2" s="68"/>
      <c r="CC2" s="50"/>
      <c r="CD2" s="66" t="s">
        <v>94</v>
      </c>
      <c r="CE2" s="68"/>
      <c r="CF2" s="68"/>
      <c r="CG2" s="50"/>
      <c r="CH2" s="66" t="s">
        <v>95</v>
      </c>
      <c r="CI2" s="68"/>
      <c r="CJ2" s="68"/>
      <c r="CK2" s="50"/>
      <c r="CL2" s="66" t="s">
        <v>96</v>
      </c>
      <c r="CM2" s="68"/>
      <c r="CN2" s="68"/>
      <c r="CO2" s="50"/>
      <c r="CP2" s="66" t="s">
        <v>97</v>
      </c>
      <c r="CQ2" s="68"/>
      <c r="CR2" s="68"/>
      <c r="CS2" s="50"/>
      <c r="CT2" s="66" t="s">
        <v>98</v>
      </c>
      <c r="CU2" s="68"/>
      <c r="CV2" s="68"/>
      <c r="CW2" s="50"/>
      <c r="CX2" s="66" t="s">
        <v>99</v>
      </c>
      <c r="CY2" s="68"/>
      <c r="CZ2" s="68"/>
      <c r="DA2" s="50"/>
      <c r="DB2" s="66" t="s">
        <v>100</v>
      </c>
      <c r="DC2" s="68"/>
      <c r="DD2" s="68"/>
      <c r="DE2" s="50"/>
      <c r="DF2" s="66" t="s">
        <v>101</v>
      </c>
      <c r="DG2" s="68"/>
      <c r="DH2" s="68"/>
      <c r="DI2" s="50"/>
      <c r="DJ2" s="66" t="s">
        <v>102</v>
      </c>
      <c r="DK2" s="68"/>
      <c r="DL2" s="68"/>
      <c r="DM2" s="50"/>
      <c r="DN2" s="66" t="s">
        <v>103</v>
      </c>
      <c r="DO2" s="68"/>
      <c r="DP2" s="68"/>
      <c r="DQ2" s="50"/>
      <c r="DR2" s="66" t="s">
        <v>104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105</v>
      </c>
      <c r="E4" s="37" t="s">
        <v>3</v>
      </c>
      <c r="F4" s="123" t="s">
        <v>106</v>
      </c>
      <c r="G4" s="126" t="s">
        <v>308</v>
      </c>
      <c r="H4" s="37" t="s">
        <v>107</v>
      </c>
      <c r="I4" s="37" t="s">
        <v>3</v>
      </c>
      <c r="J4" s="123" t="s">
        <v>106</v>
      </c>
      <c r="K4" s="126" t="s">
        <v>308</v>
      </c>
      <c r="L4" s="37" t="s">
        <v>107</v>
      </c>
      <c r="M4" s="37" t="s">
        <v>3</v>
      </c>
      <c r="N4" s="123" t="s">
        <v>106</v>
      </c>
      <c r="O4" s="126" t="s">
        <v>308</v>
      </c>
      <c r="P4" s="37" t="s">
        <v>107</v>
      </c>
      <c r="Q4" s="37" t="s">
        <v>3</v>
      </c>
      <c r="R4" s="123" t="s">
        <v>106</v>
      </c>
      <c r="S4" s="126" t="s">
        <v>308</v>
      </c>
      <c r="T4" s="37" t="s">
        <v>107</v>
      </c>
      <c r="U4" s="37" t="s">
        <v>3</v>
      </c>
      <c r="V4" s="123" t="s">
        <v>106</v>
      </c>
      <c r="W4" s="126" t="s">
        <v>308</v>
      </c>
      <c r="X4" s="37" t="s">
        <v>107</v>
      </c>
      <c r="Y4" s="37" t="s">
        <v>3</v>
      </c>
      <c r="Z4" s="123" t="s">
        <v>106</v>
      </c>
      <c r="AA4" s="126" t="s">
        <v>308</v>
      </c>
      <c r="AB4" s="37" t="s">
        <v>107</v>
      </c>
      <c r="AC4" s="37" t="s">
        <v>3</v>
      </c>
      <c r="AD4" s="123" t="s">
        <v>106</v>
      </c>
      <c r="AE4" s="126" t="s">
        <v>308</v>
      </c>
      <c r="AF4" s="37" t="s">
        <v>107</v>
      </c>
      <c r="AG4" s="37" t="s">
        <v>3</v>
      </c>
      <c r="AH4" s="123" t="s">
        <v>106</v>
      </c>
      <c r="AI4" s="126" t="s">
        <v>308</v>
      </c>
      <c r="AJ4" s="37" t="s">
        <v>107</v>
      </c>
      <c r="AK4" s="37" t="s">
        <v>3</v>
      </c>
      <c r="AL4" s="123" t="s">
        <v>106</v>
      </c>
      <c r="AM4" s="126" t="s">
        <v>308</v>
      </c>
      <c r="AN4" s="37" t="s">
        <v>107</v>
      </c>
      <c r="AO4" s="37" t="s">
        <v>3</v>
      </c>
      <c r="AP4" s="123" t="s">
        <v>106</v>
      </c>
      <c r="AQ4" s="126" t="s">
        <v>308</v>
      </c>
      <c r="AR4" s="37" t="s">
        <v>107</v>
      </c>
      <c r="AS4" s="37" t="s">
        <v>3</v>
      </c>
      <c r="AT4" s="123" t="s">
        <v>106</v>
      </c>
      <c r="AU4" s="126" t="s">
        <v>308</v>
      </c>
      <c r="AV4" s="37" t="s">
        <v>107</v>
      </c>
      <c r="AW4" s="37" t="s">
        <v>3</v>
      </c>
      <c r="AX4" s="123" t="s">
        <v>106</v>
      </c>
      <c r="AY4" s="126" t="s">
        <v>308</v>
      </c>
      <c r="AZ4" s="37" t="s">
        <v>107</v>
      </c>
      <c r="BA4" s="37" t="s">
        <v>3</v>
      </c>
      <c r="BB4" s="123" t="s">
        <v>106</v>
      </c>
      <c r="BC4" s="126" t="s">
        <v>308</v>
      </c>
      <c r="BD4" s="37" t="s">
        <v>107</v>
      </c>
      <c r="BE4" s="37" t="s">
        <v>3</v>
      </c>
      <c r="BF4" s="123" t="s">
        <v>106</v>
      </c>
      <c r="BG4" s="126" t="s">
        <v>308</v>
      </c>
      <c r="BH4" s="37" t="s">
        <v>107</v>
      </c>
      <c r="BI4" s="37" t="s">
        <v>3</v>
      </c>
      <c r="BJ4" s="123" t="s">
        <v>106</v>
      </c>
      <c r="BK4" s="126" t="s">
        <v>308</v>
      </c>
      <c r="BL4" s="37" t="s">
        <v>107</v>
      </c>
      <c r="BM4" s="37" t="s">
        <v>3</v>
      </c>
      <c r="BN4" s="123" t="s">
        <v>106</v>
      </c>
      <c r="BO4" s="126" t="s">
        <v>308</v>
      </c>
      <c r="BP4" s="37" t="s">
        <v>107</v>
      </c>
      <c r="BQ4" s="37" t="s">
        <v>3</v>
      </c>
      <c r="BR4" s="123" t="s">
        <v>106</v>
      </c>
      <c r="BS4" s="126" t="s">
        <v>308</v>
      </c>
      <c r="BT4" s="37" t="s">
        <v>107</v>
      </c>
      <c r="BU4" s="37" t="s">
        <v>3</v>
      </c>
      <c r="BV4" s="123" t="s">
        <v>106</v>
      </c>
      <c r="BW4" s="126" t="s">
        <v>308</v>
      </c>
      <c r="BX4" s="37" t="s">
        <v>107</v>
      </c>
      <c r="BY4" s="37" t="s">
        <v>3</v>
      </c>
      <c r="BZ4" s="123" t="s">
        <v>106</v>
      </c>
      <c r="CA4" s="126" t="s">
        <v>308</v>
      </c>
      <c r="CB4" s="37" t="s">
        <v>107</v>
      </c>
      <c r="CC4" s="37" t="s">
        <v>3</v>
      </c>
      <c r="CD4" s="123" t="s">
        <v>106</v>
      </c>
      <c r="CE4" s="126" t="s">
        <v>308</v>
      </c>
      <c r="CF4" s="37" t="s">
        <v>107</v>
      </c>
      <c r="CG4" s="37" t="s">
        <v>3</v>
      </c>
      <c r="CH4" s="123" t="s">
        <v>106</v>
      </c>
      <c r="CI4" s="126" t="s">
        <v>308</v>
      </c>
      <c r="CJ4" s="37" t="s">
        <v>107</v>
      </c>
      <c r="CK4" s="37" t="s">
        <v>3</v>
      </c>
      <c r="CL4" s="123" t="s">
        <v>106</v>
      </c>
      <c r="CM4" s="126" t="s">
        <v>308</v>
      </c>
      <c r="CN4" s="37" t="s">
        <v>107</v>
      </c>
      <c r="CO4" s="37" t="s">
        <v>3</v>
      </c>
      <c r="CP4" s="123" t="s">
        <v>106</v>
      </c>
      <c r="CQ4" s="126" t="s">
        <v>308</v>
      </c>
      <c r="CR4" s="37" t="s">
        <v>107</v>
      </c>
      <c r="CS4" s="37" t="s">
        <v>3</v>
      </c>
      <c r="CT4" s="123" t="s">
        <v>106</v>
      </c>
      <c r="CU4" s="126" t="s">
        <v>308</v>
      </c>
      <c r="CV4" s="37" t="s">
        <v>107</v>
      </c>
      <c r="CW4" s="37" t="s">
        <v>3</v>
      </c>
      <c r="CX4" s="123" t="s">
        <v>106</v>
      </c>
      <c r="CY4" s="126" t="s">
        <v>308</v>
      </c>
      <c r="CZ4" s="37" t="s">
        <v>107</v>
      </c>
      <c r="DA4" s="37" t="s">
        <v>3</v>
      </c>
      <c r="DB4" s="123" t="s">
        <v>106</v>
      </c>
      <c r="DC4" s="126" t="s">
        <v>308</v>
      </c>
      <c r="DD4" s="37" t="s">
        <v>107</v>
      </c>
      <c r="DE4" s="37" t="s">
        <v>3</v>
      </c>
      <c r="DF4" s="123" t="s">
        <v>106</v>
      </c>
      <c r="DG4" s="126" t="s">
        <v>308</v>
      </c>
      <c r="DH4" s="37" t="s">
        <v>107</v>
      </c>
      <c r="DI4" s="37" t="s">
        <v>3</v>
      </c>
      <c r="DJ4" s="123" t="s">
        <v>106</v>
      </c>
      <c r="DK4" s="126" t="s">
        <v>308</v>
      </c>
      <c r="DL4" s="37" t="s">
        <v>107</v>
      </c>
      <c r="DM4" s="37" t="s">
        <v>3</v>
      </c>
      <c r="DN4" s="123" t="s">
        <v>106</v>
      </c>
      <c r="DO4" s="126" t="s">
        <v>308</v>
      </c>
      <c r="DP4" s="37" t="s">
        <v>107</v>
      </c>
      <c r="DQ4" s="37" t="s">
        <v>3</v>
      </c>
      <c r="DR4" s="123" t="s">
        <v>106</v>
      </c>
      <c r="DS4" s="126" t="s">
        <v>308</v>
      </c>
      <c r="DT4" s="37" t="s">
        <v>107</v>
      </c>
      <c r="DU4" s="37" t="s">
        <v>3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8</v>
      </c>
      <c r="E6" s="55" t="s">
        <v>8</v>
      </c>
      <c r="F6" s="125"/>
      <c r="G6" s="128"/>
      <c r="H6" s="55" t="s">
        <v>8</v>
      </c>
      <c r="I6" s="55" t="s">
        <v>8</v>
      </c>
      <c r="J6" s="125"/>
      <c r="K6" s="128"/>
      <c r="L6" s="55" t="s">
        <v>8</v>
      </c>
      <c r="M6" s="55" t="s">
        <v>8</v>
      </c>
      <c r="N6" s="125"/>
      <c r="O6" s="128"/>
      <c r="P6" s="55" t="s">
        <v>8</v>
      </c>
      <c r="Q6" s="55" t="s">
        <v>8</v>
      </c>
      <c r="R6" s="125"/>
      <c r="S6" s="128"/>
      <c r="T6" s="55" t="s">
        <v>8</v>
      </c>
      <c r="U6" s="55" t="s">
        <v>8</v>
      </c>
      <c r="V6" s="125"/>
      <c r="W6" s="128"/>
      <c r="X6" s="55" t="s">
        <v>8</v>
      </c>
      <c r="Y6" s="55" t="s">
        <v>8</v>
      </c>
      <c r="Z6" s="125"/>
      <c r="AA6" s="128"/>
      <c r="AB6" s="55" t="s">
        <v>8</v>
      </c>
      <c r="AC6" s="55" t="s">
        <v>8</v>
      </c>
      <c r="AD6" s="125"/>
      <c r="AE6" s="128"/>
      <c r="AF6" s="55" t="s">
        <v>8</v>
      </c>
      <c r="AG6" s="55" t="s">
        <v>8</v>
      </c>
      <c r="AH6" s="125"/>
      <c r="AI6" s="128"/>
      <c r="AJ6" s="55" t="s">
        <v>8</v>
      </c>
      <c r="AK6" s="55" t="s">
        <v>8</v>
      </c>
      <c r="AL6" s="125"/>
      <c r="AM6" s="128"/>
      <c r="AN6" s="55" t="s">
        <v>8</v>
      </c>
      <c r="AO6" s="55" t="s">
        <v>8</v>
      </c>
      <c r="AP6" s="125"/>
      <c r="AQ6" s="128"/>
      <c r="AR6" s="55" t="s">
        <v>8</v>
      </c>
      <c r="AS6" s="55" t="s">
        <v>8</v>
      </c>
      <c r="AT6" s="125"/>
      <c r="AU6" s="128"/>
      <c r="AV6" s="55" t="s">
        <v>8</v>
      </c>
      <c r="AW6" s="55" t="s">
        <v>8</v>
      </c>
      <c r="AX6" s="125"/>
      <c r="AY6" s="128"/>
      <c r="AZ6" s="55" t="s">
        <v>8</v>
      </c>
      <c r="BA6" s="55" t="s">
        <v>8</v>
      </c>
      <c r="BB6" s="125"/>
      <c r="BC6" s="128"/>
      <c r="BD6" s="55" t="s">
        <v>8</v>
      </c>
      <c r="BE6" s="55" t="s">
        <v>8</v>
      </c>
      <c r="BF6" s="125"/>
      <c r="BG6" s="128"/>
      <c r="BH6" s="55" t="s">
        <v>8</v>
      </c>
      <c r="BI6" s="55" t="s">
        <v>8</v>
      </c>
      <c r="BJ6" s="125"/>
      <c r="BK6" s="128"/>
      <c r="BL6" s="55" t="s">
        <v>8</v>
      </c>
      <c r="BM6" s="55" t="s">
        <v>8</v>
      </c>
      <c r="BN6" s="125"/>
      <c r="BO6" s="128"/>
      <c r="BP6" s="55" t="s">
        <v>8</v>
      </c>
      <c r="BQ6" s="55" t="s">
        <v>8</v>
      </c>
      <c r="BR6" s="125"/>
      <c r="BS6" s="128"/>
      <c r="BT6" s="55" t="s">
        <v>8</v>
      </c>
      <c r="BU6" s="55" t="s">
        <v>8</v>
      </c>
      <c r="BV6" s="125"/>
      <c r="BW6" s="128"/>
      <c r="BX6" s="55" t="s">
        <v>8</v>
      </c>
      <c r="BY6" s="55" t="s">
        <v>8</v>
      </c>
      <c r="BZ6" s="125"/>
      <c r="CA6" s="128"/>
      <c r="CB6" s="55" t="s">
        <v>8</v>
      </c>
      <c r="CC6" s="55" t="s">
        <v>8</v>
      </c>
      <c r="CD6" s="125"/>
      <c r="CE6" s="128"/>
      <c r="CF6" s="55" t="s">
        <v>8</v>
      </c>
      <c r="CG6" s="55" t="s">
        <v>8</v>
      </c>
      <c r="CH6" s="125"/>
      <c r="CI6" s="128"/>
      <c r="CJ6" s="55" t="s">
        <v>8</v>
      </c>
      <c r="CK6" s="55" t="s">
        <v>8</v>
      </c>
      <c r="CL6" s="125"/>
      <c r="CM6" s="128"/>
      <c r="CN6" s="55" t="s">
        <v>8</v>
      </c>
      <c r="CO6" s="55" t="s">
        <v>8</v>
      </c>
      <c r="CP6" s="125"/>
      <c r="CQ6" s="128"/>
      <c r="CR6" s="55" t="s">
        <v>8</v>
      </c>
      <c r="CS6" s="55" t="s">
        <v>8</v>
      </c>
      <c r="CT6" s="125"/>
      <c r="CU6" s="128"/>
      <c r="CV6" s="55" t="s">
        <v>8</v>
      </c>
      <c r="CW6" s="55" t="s">
        <v>8</v>
      </c>
      <c r="CX6" s="125"/>
      <c r="CY6" s="128"/>
      <c r="CZ6" s="55" t="s">
        <v>8</v>
      </c>
      <c r="DA6" s="55" t="s">
        <v>8</v>
      </c>
      <c r="DB6" s="125"/>
      <c r="DC6" s="128"/>
      <c r="DD6" s="55" t="s">
        <v>8</v>
      </c>
      <c r="DE6" s="55" t="s">
        <v>8</v>
      </c>
      <c r="DF6" s="125"/>
      <c r="DG6" s="128"/>
      <c r="DH6" s="55" t="s">
        <v>8</v>
      </c>
      <c r="DI6" s="55" t="s">
        <v>8</v>
      </c>
      <c r="DJ6" s="125"/>
      <c r="DK6" s="128"/>
      <c r="DL6" s="55" t="s">
        <v>8</v>
      </c>
      <c r="DM6" s="55" t="s">
        <v>8</v>
      </c>
      <c r="DN6" s="125"/>
      <c r="DO6" s="128"/>
      <c r="DP6" s="55" t="s">
        <v>8</v>
      </c>
      <c r="DQ6" s="55" t="s">
        <v>8</v>
      </c>
      <c r="DR6" s="125"/>
      <c r="DS6" s="128"/>
      <c r="DT6" s="55" t="s">
        <v>8</v>
      </c>
      <c r="DU6" s="55" t="s">
        <v>8</v>
      </c>
    </row>
    <row r="7" spans="1:125" ht="13.5">
      <c r="A7" s="78" t="s">
        <v>146</v>
      </c>
      <c r="B7" s="78" t="s">
        <v>23</v>
      </c>
      <c r="C7" s="79" t="s">
        <v>24</v>
      </c>
      <c r="D7" s="18">
        <f aca="true" t="shared" si="0" ref="D7:D14">H7+L7+P7+T7+X7+AB7+AF7+AJ7+AN7+AR7+AV7+AZ7+BD7+BH7+BL7+BP7+BT7+BX7+CB7+CF7+CJ7+CN7+CR7+CV7+CZ7+DD7+DH7+DL7+DP7+DT7</f>
        <v>674983</v>
      </c>
      <c r="E7" s="18">
        <f aca="true" t="shared" si="1" ref="E7:E14">I7+M7+Q7+U7+Y7+AC7+AG7+AK7+AO7+AS7+AW7+BA7+BE7+BI7+BM7+BQ7+BU7+BY7+CC7+CG7+CK7+CO7+CS7+CW7+DA7+DE7+DI7+DM7+DQ7+DU7</f>
        <v>147158</v>
      </c>
      <c r="F7" s="84" t="s">
        <v>147</v>
      </c>
      <c r="G7" s="81" t="s">
        <v>148</v>
      </c>
      <c r="H7" s="18">
        <v>248796</v>
      </c>
      <c r="I7" s="18">
        <v>57401</v>
      </c>
      <c r="J7" s="84" t="s">
        <v>175</v>
      </c>
      <c r="K7" s="81" t="s">
        <v>136</v>
      </c>
      <c r="L7" s="18">
        <v>40664</v>
      </c>
      <c r="M7" s="18">
        <v>15684</v>
      </c>
      <c r="N7" s="84" t="s">
        <v>176</v>
      </c>
      <c r="O7" s="81" t="s">
        <v>177</v>
      </c>
      <c r="P7" s="18">
        <v>147544</v>
      </c>
      <c r="Q7" s="18">
        <v>24295</v>
      </c>
      <c r="R7" s="84" t="s">
        <v>178</v>
      </c>
      <c r="S7" s="81" t="s">
        <v>179</v>
      </c>
      <c r="T7" s="18">
        <v>157447</v>
      </c>
      <c r="U7" s="18">
        <v>32562</v>
      </c>
      <c r="V7" s="84" t="s">
        <v>180</v>
      </c>
      <c r="W7" s="81" t="s">
        <v>61</v>
      </c>
      <c r="X7" s="18">
        <v>80532</v>
      </c>
      <c r="Y7" s="18">
        <v>17216</v>
      </c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146</v>
      </c>
      <c r="B8" s="78" t="s">
        <v>25</v>
      </c>
      <c r="C8" s="79" t="s">
        <v>26</v>
      </c>
      <c r="D8" s="18">
        <f t="shared" si="0"/>
        <v>0</v>
      </c>
      <c r="E8" s="18">
        <f t="shared" si="1"/>
        <v>589448</v>
      </c>
      <c r="F8" s="84" t="s">
        <v>149</v>
      </c>
      <c r="G8" s="81" t="s">
        <v>150</v>
      </c>
      <c r="H8" s="18"/>
      <c r="I8" s="18">
        <v>171525</v>
      </c>
      <c r="J8" s="84" t="s">
        <v>190</v>
      </c>
      <c r="K8" s="81" t="s">
        <v>191</v>
      </c>
      <c r="L8" s="18"/>
      <c r="M8" s="18">
        <v>68545</v>
      </c>
      <c r="N8" s="84" t="s">
        <v>192</v>
      </c>
      <c r="O8" s="81" t="s">
        <v>193</v>
      </c>
      <c r="P8" s="18"/>
      <c r="Q8" s="18">
        <v>24866</v>
      </c>
      <c r="R8" s="84" t="s">
        <v>194</v>
      </c>
      <c r="S8" s="81" t="s">
        <v>195</v>
      </c>
      <c r="T8" s="18"/>
      <c r="U8" s="18">
        <v>47099</v>
      </c>
      <c r="V8" s="84" t="s">
        <v>196</v>
      </c>
      <c r="W8" s="81" t="s">
        <v>197</v>
      </c>
      <c r="X8" s="18"/>
      <c r="Y8" s="18">
        <v>22016</v>
      </c>
      <c r="Z8" s="84" t="s">
        <v>198</v>
      </c>
      <c r="AA8" s="81" t="s">
        <v>199</v>
      </c>
      <c r="AB8" s="18"/>
      <c r="AC8" s="18">
        <v>30864</v>
      </c>
      <c r="AD8" s="84" t="s">
        <v>200</v>
      </c>
      <c r="AE8" s="81" t="s">
        <v>201</v>
      </c>
      <c r="AF8" s="18"/>
      <c r="AG8" s="18">
        <v>12714</v>
      </c>
      <c r="AH8" s="84" t="s">
        <v>202</v>
      </c>
      <c r="AI8" s="81" t="s">
        <v>203</v>
      </c>
      <c r="AJ8" s="18"/>
      <c r="AK8" s="18">
        <v>48720</v>
      </c>
      <c r="AL8" s="84" t="s">
        <v>206</v>
      </c>
      <c r="AM8" s="81" t="s">
        <v>9</v>
      </c>
      <c r="AN8" s="18"/>
      <c r="AO8" s="18">
        <v>54264</v>
      </c>
      <c r="AP8" s="84" t="s">
        <v>207</v>
      </c>
      <c r="AQ8" s="81" t="s">
        <v>0</v>
      </c>
      <c r="AR8" s="18"/>
      <c r="AS8" s="18">
        <v>66980</v>
      </c>
      <c r="AT8" s="84" t="s">
        <v>204</v>
      </c>
      <c r="AU8" s="81" t="s">
        <v>205</v>
      </c>
      <c r="AV8" s="18"/>
      <c r="AW8" s="18">
        <v>15907</v>
      </c>
      <c r="AX8" s="84" t="s">
        <v>208</v>
      </c>
      <c r="AY8" s="81" t="s">
        <v>209</v>
      </c>
      <c r="AZ8" s="18"/>
      <c r="BA8" s="18">
        <v>7281</v>
      </c>
      <c r="BB8" s="84" t="s">
        <v>210</v>
      </c>
      <c r="BC8" s="81" t="s">
        <v>211</v>
      </c>
      <c r="BD8" s="18"/>
      <c r="BE8" s="18">
        <v>8798</v>
      </c>
      <c r="BF8" s="84" t="s">
        <v>212</v>
      </c>
      <c r="BG8" s="81" t="s">
        <v>213</v>
      </c>
      <c r="BH8" s="18"/>
      <c r="BI8" s="18">
        <v>5439</v>
      </c>
      <c r="BJ8" s="84" t="s">
        <v>214</v>
      </c>
      <c r="BK8" s="81" t="s">
        <v>215</v>
      </c>
      <c r="BL8" s="18"/>
      <c r="BM8" s="18">
        <v>4430</v>
      </c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146</v>
      </c>
      <c r="B9" s="78" t="s">
        <v>27</v>
      </c>
      <c r="C9" s="79" t="s">
        <v>28</v>
      </c>
      <c r="D9" s="18">
        <f t="shared" si="0"/>
        <v>1315336</v>
      </c>
      <c r="E9" s="18">
        <f t="shared" si="1"/>
        <v>665350</v>
      </c>
      <c r="F9" s="84" t="s">
        <v>167</v>
      </c>
      <c r="G9" s="81" t="s">
        <v>168</v>
      </c>
      <c r="H9" s="18">
        <v>305700</v>
      </c>
      <c r="I9" s="18">
        <v>157411</v>
      </c>
      <c r="J9" s="84" t="s">
        <v>173</v>
      </c>
      <c r="K9" s="81" t="s">
        <v>174</v>
      </c>
      <c r="L9" s="18">
        <v>602650</v>
      </c>
      <c r="M9" s="18">
        <v>224321</v>
      </c>
      <c r="N9" s="84" t="s">
        <v>257</v>
      </c>
      <c r="O9" s="81" t="s">
        <v>258</v>
      </c>
      <c r="P9" s="18">
        <v>41682</v>
      </c>
      <c r="Q9" s="18">
        <v>17698</v>
      </c>
      <c r="R9" s="84" t="s">
        <v>259</v>
      </c>
      <c r="S9" s="81" t="s">
        <v>260</v>
      </c>
      <c r="T9" s="18">
        <v>32232</v>
      </c>
      <c r="U9" s="18">
        <v>25340</v>
      </c>
      <c r="V9" s="84" t="s">
        <v>261</v>
      </c>
      <c r="W9" s="81" t="s">
        <v>262</v>
      </c>
      <c r="X9" s="18">
        <v>54706</v>
      </c>
      <c r="Y9" s="18">
        <v>35791</v>
      </c>
      <c r="Z9" s="84" t="s">
        <v>263</v>
      </c>
      <c r="AA9" s="81" t="s">
        <v>264</v>
      </c>
      <c r="AB9" s="18">
        <v>23855</v>
      </c>
      <c r="AC9" s="18">
        <v>21561</v>
      </c>
      <c r="AD9" s="84" t="s">
        <v>265</v>
      </c>
      <c r="AE9" s="81" t="s">
        <v>266</v>
      </c>
      <c r="AF9" s="18">
        <v>59831</v>
      </c>
      <c r="AG9" s="18">
        <v>45737</v>
      </c>
      <c r="AH9" s="84" t="s">
        <v>267</v>
      </c>
      <c r="AI9" s="81" t="s">
        <v>268</v>
      </c>
      <c r="AJ9" s="18">
        <v>44321</v>
      </c>
      <c r="AK9" s="18">
        <v>46393</v>
      </c>
      <c r="AL9" s="84" t="s">
        <v>269</v>
      </c>
      <c r="AM9" s="81" t="s">
        <v>270</v>
      </c>
      <c r="AN9" s="18">
        <v>11110</v>
      </c>
      <c r="AO9" s="18">
        <v>11087</v>
      </c>
      <c r="AP9" s="84" t="s">
        <v>271</v>
      </c>
      <c r="AQ9" s="81" t="s">
        <v>272</v>
      </c>
      <c r="AR9" s="18">
        <v>126618</v>
      </c>
      <c r="AS9" s="18">
        <v>73630</v>
      </c>
      <c r="AT9" s="84" t="s">
        <v>273</v>
      </c>
      <c r="AU9" s="81" t="s">
        <v>274</v>
      </c>
      <c r="AV9" s="18">
        <v>12631</v>
      </c>
      <c r="AW9" s="18">
        <v>6381</v>
      </c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146</v>
      </c>
      <c r="B10" s="78" t="s">
        <v>29</v>
      </c>
      <c r="C10" s="79" t="s">
        <v>30</v>
      </c>
      <c r="D10" s="18">
        <f t="shared" si="0"/>
        <v>208772</v>
      </c>
      <c r="E10" s="18">
        <f t="shared" si="1"/>
        <v>234125</v>
      </c>
      <c r="F10" s="84" t="s">
        <v>186</v>
      </c>
      <c r="G10" s="81" t="s">
        <v>187</v>
      </c>
      <c r="H10" s="18">
        <v>84427</v>
      </c>
      <c r="I10" s="18">
        <v>103069</v>
      </c>
      <c r="J10" s="84" t="s">
        <v>188</v>
      </c>
      <c r="K10" s="81" t="s">
        <v>189</v>
      </c>
      <c r="L10" s="18">
        <v>16410</v>
      </c>
      <c r="M10" s="18">
        <v>24942</v>
      </c>
      <c r="N10" s="84" t="s">
        <v>181</v>
      </c>
      <c r="O10" s="81" t="s">
        <v>182</v>
      </c>
      <c r="P10" s="18">
        <v>38301</v>
      </c>
      <c r="Q10" s="18">
        <v>41101</v>
      </c>
      <c r="R10" s="84" t="s">
        <v>183</v>
      </c>
      <c r="S10" s="81" t="s">
        <v>134</v>
      </c>
      <c r="T10" s="18">
        <v>23955</v>
      </c>
      <c r="U10" s="18">
        <v>26865</v>
      </c>
      <c r="V10" s="84" t="s">
        <v>184</v>
      </c>
      <c r="W10" s="81" t="s">
        <v>185</v>
      </c>
      <c r="X10" s="18">
        <v>45679</v>
      </c>
      <c r="Y10" s="18">
        <v>38148</v>
      </c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146</v>
      </c>
      <c r="B11" s="78" t="s">
        <v>31</v>
      </c>
      <c r="C11" s="79" t="s">
        <v>32</v>
      </c>
      <c r="D11" s="18">
        <f t="shared" si="0"/>
        <v>0</v>
      </c>
      <c r="E11" s="18">
        <f t="shared" si="1"/>
        <v>223700</v>
      </c>
      <c r="F11" s="84" t="s">
        <v>216</v>
      </c>
      <c r="G11" s="81" t="s">
        <v>217</v>
      </c>
      <c r="H11" s="18"/>
      <c r="I11" s="18">
        <v>28020</v>
      </c>
      <c r="J11" s="84" t="s">
        <v>218</v>
      </c>
      <c r="K11" s="81" t="s">
        <v>219</v>
      </c>
      <c r="L11" s="18"/>
      <c r="M11" s="18">
        <v>20289</v>
      </c>
      <c r="N11" s="84" t="s">
        <v>220</v>
      </c>
      <c r="O11" s="81" t="s">
        <v>221</v>
      </c>
      <c r="P11" s="18"/>
      <c r="Q11" s="18">
        <v>69453</v>
      </c>
      <c r="R11" s="84" t="s">
        <v>222</v>
      </c>
      <c r="S11" s="81" t="s">
        <v>223</v>
      </c>
      <c r="T11" s="18"/>
      <c r="U11" s="18">
        <v>28623</v>
      </c>
      <c r="V11" s="84" t="s">
        <v>224</v>
      </c>
      <c r="W11" s="81" t="s">
        <v>225</v>
      </c>
      <c r="X11" s="18"/>
      <c r="Y11" s="18">
        <v>35006</v>
      </c>
      <c r="Z11" s="84" t="s">
        <v>226</v>
      </c>
      <c r="AA11" s="81" t="s">
        <v>227</v>
      </c>
      <c r="AB11" s="18"/>
      <c r="AC11" s="18">
        <v>30637</v>
      </c>
      <c r="AD11" s="84" t="s">
        <v>228</v>
      </c>
      <c r="AE11" s="81" t="s">
        <v>229</v>
      </c>
      <c r="AF11" s="18"/>
      <c r="AG11" s="18">
        <v>11672</v>
      </c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146</v>
      </c>
      <c r="B12" s="78" t="s">
        <v>33</v>
      </c>
      <c r="C12" s="79" t="s">
        <v>34</v>
      </c>
      <c r="D12" s="18">
        <f t="shared" si="0"/>
        <v>52936</v>
      </c>
      <c r="E12" s="18">
        <f t="shared" si="1"/>
        <v>96897</v>
      </c>
      <c r="F12" s="84" t="s">
        <v>277</v>
      </c>
      <c r="G12" s="81" t="s">
        <v>278</v>
      </c>
      <c r="H12" s="18">
        <v>13605</v>
      </c>
      <c r="I12" s="18">
        <v>24418</v>
      </c>
      <c r="J12" s="84" t="s">
        <v>279</v>
      </c>
      <c r="K12" s="81" t="s">
        <v>344</v>
      </c>
      <c r="L12" s="18">
        <v>1535</v>
      </c>
      <c r="M12" s="18">
        <v>2132</v>
      </c>
      <c r="N12" s="84" t="s">
        <v>280</v>
      </c>
      <c r="O12" s="81" t="s">
        <v>281</v>
      </c>
      <c r="P12" s="18">
        <v>5452</v>
      </c>
      <c r="Q12" s="18">
        <v>11337</v>
      </c>
      <c r="R12" s="84" t="s">
        <v>282</v>
      </c>
      <c r="S12" s="81" t="s">
        <v>283</v>
      </c>
      <c r="T12" s="18">
        <v>15351</v>
      </c>
      <c r="U12" s="18">
        <v>16569</v>
      </c>
      <c r="V12" s="84" t="s">
        <v>284</v>
      </c>
      <c r="W12" s="81" t="s">
        <v>301</v>
      </c>
      <c r="X12" s="18">
        <v>11064</v>
      </c>
      <c r="Y12" s="18">
        <v>31976</v>
      </c>
      <c r="Z12" s="84" t="s">
        <v>285</v>
      </c>
      <c r="AA12" s="81" t="s">
        <v>286</v>
      </c>
      <c r="AB12" s="18">
        <v>5929</v>
      </c>
      <c r="AC12" s="18">
        <v>10465</v>
      </c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146</v>
      </c>
      <c r="B13" s="78" t="s">
        <v>35</v>
      </c>
      <c r="C13" s="79" t="s">
        <v>36</v>
      </c>
      <c r="D13" s="18">
        <f t="shared" si="0"/>
        <v>384813</v>
      </c>
      <c r="E13" s="18">
        <f t="shared" si="1"/>
        <v>26285</v>
      </c>
      <c r="F13" s="84" t="s">
        <v>309</v>
      </c>
      <c r="G13" s="81" t="s">
        <v>310</v>
      </c>
      <c r="H13" s="18">
        <v>96185</v>
      </c>
      <c r="I13" s="18">
        <v>2930</v>
      </c>
      <c r="J13" s="84" t="s">
        <v>311</v>
      </c>
      <c r="K13" s="81" t="s">
        <v>312</v>
      </c>
      <c r="L13" s="18">
        <v>73310</v>
      </c>
      <c r="M13" s="18">
        <v>6441</v>
      </c>
      <c r="N13" s="84" t="s">
        <v>313</v>
      </c>
      <c r="O13" s="81" t="s">
        <v>314</v>
      </c>
      <c r="P13" s="18">
        <v>160888</v>
      </c>
      <c r="Q13" s="18">
        <v>11181</v>
      </c>
      <c r="R13" s="84" t="s">
        <v>315</v>
      </c>
      <c r="S13" s="81" t="s">
        <v>316</v>
      </c>
      <c r="T13" s="18">
        <v>13733</v>
      </c>
      <c r="U13" s="18">
        <v>2399</v>
      </c>
      <c r="V13" s="84" t="s">
        <v>317</v>
      </c>
      <c r="W13" s="81" t="s">
        <v>318</v>
      </c>
      <c r="X13" s="18">
        <v>40697</v>
      </c>
      <c r="Y13" s="18">
        <v>3334</v>
      </c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146</v>
      </c>
      <c r="B14" s="78" t="s">
        <v>37</v>
      </c>
      <c r="C14" s="79" t="s">
        <v>38</v>
      </c>
      <c r="D14" s="18">
        <f t="shared" si="0"/>
        <v>165045</v>
      </c>
      <c r="E14" s="18">
        <f t="shared" si="1"/>
        <v>68703</v>
      </c>
      <c r="F14" s="84" t="s">
        <v>335</v>
      </c>
      <c r="G14" s="81" t="s">
        <v>336</v>
      </c>
      <c r="H14" s="18">
        <v>41117</v>
      </c>
      <c r="I14" s="18">
        <v>19087</v>
      </c>
      <c r="J14" s="84" t="s">
        <v>337</v>
      </c>
      <c r="K14" s="81" t="s">
        <v>338</v>
      </c>
      <c r="L14" s="18">
        <v>59661</v>
      </c>
      <c r="M14" s="18">
        <v>23163</v>
      </c>
      <c r="N14" s="84" t="s">
        <v>339</v>
      </c>
      <c r="O14" s="81" t="s">
        <v>132</v>
      </c>
      <c r="P14" s="18">
        <v>37542</v>
      </c>
      <c r="Q14" s="18">
        <v>16036</v>
      </c>
      <c r="R14" s="84" t="s">
        <v>10</v>
      </c>
      <c r="S14" s="81" t="s">
        <v>11</v>
      </c>
      <c r="T14" s="18">
        <v>26725</v>
      </c>
      <c r="U14" s="18">
        <v>10417</v>
      </c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146</v>
      </c>
      <c r="B15" s="78" t="s">
        <v>39</v>
      </c>
      <c r="C15" s="79" t="s">
        <v>40</v>
      </c>
      <c r="D15" s="18">
        <f aca="true" t="shared" si="2" ref="D15:D25">H15+L15+P15+T15+X15+AB15+AF15+AJ15+AN15+AR15+AV15+AZ15+BD15+BH15+BL15+BP15+BT15+BX15+CB15+CF15+CJ15+CN15+CR15+CV15+CZ15+DD15+DH15+DL15+DP15+DT15</f>
        <v>61379</v>
      </c>
      <c r="E15" s="18">
        <f aca="true" t="shared" si="3" ref="E15:E25">I15+M15+Q15+U15+Y15+AC15+AG15+AK15+AO15+AS15+AW15+BA15+BE15+BI15+BM15+BQ15+BU15+BY15+CC15+CG15+CK15+CO15+CS15+CW15+DA15+DE15+DI15+DM15+DQ15+DU15</f>
        <v>48621</v>
      </c>
      <c r="F15" s="84" t="s">
        <v>331</v>
      </c>
      <c r="G15" s="81" t="s">
        <v>332</v>
      </c>
      <c r="H15" s="18">
        <v>30689</v>
      </c>
      <c r="I15" s="18">
        <v>24311</v>
      </c>
      <c r="J15" s="84" t="s">
        <v>333</v>
      </c>
      <c r="K15" s="81" t="s">
        <v>334</v>
      </c>
      <c r="L15" s="18">
        <v>30690</v>
      </c>
      <c r="M15" s="18">
        <v>24310</v>
      </c>
      <c r="N15" s="83"/>
      <c r="O15" s="81"/>
      <c r="P15" s="18"/>
      <c r="Q15" s="18"/>
      <c r="R15" s="83"/>
      <c r="S15" s="81"/>
      <c r="T15" s="18"/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146</v>
      </c>
      <c r="B16" s="78" t="s">
        <v>41</v>
      </c>
      <c r="C16" s="79" t="s">
        <v>42</v>
      </c>
      <c r="D16" s="18">
        <f t="shared" si="2"/>
        <v>801991</v>
      </c>
      <c r="E16" s="18">
        <f t="shared" si="3"/>
        <v>0</v>
      </c>
      <c r="F16" s="84" t="s">
        <v>149</v>
      </c>
      <c r="G16" s="81" t="s">
        <v>150</v>
      </c>
      <c r="H16" s="18">
        <v>147916</v>
      </c>
      <c r="I16" s="18">
        <v>0</v>
      </c>
      <c r="J16" s="84" t="s">
        <v>194</v>
      </c>
      <c r="K16" s="81" t="s">
        <v>195</v>
      </c>
      <c r="L16" s="18">
        <v>68744</v>
      </c>
      <c r="M16" s="18">
        <v>0</v>
      </c>
      <c r="N16" s="84" t="s">
        <v>196</v>
      </c>
      <c r="O16" s="81" t="s">
        <v>197</v>
      </c>
      <c r="P16" s="18">
        <v>14883</v>
      </c>
      <c r="Q16" s="18">
        <v>0</v>
      </c>
      <c r="R16" s="84" t="s">
        <v>198</v>
      </c>
      <c r="S16" s="81" t="s">
        <v>199</v>
      </c>
      <c r="T16" s="18">
        <v>29625</v>
      </c>
      <c r="U16" s="18">
        <v>0</v>
      </c>
      <c r="V16" s="84" t="s">
        <v>200</v>
      </c>
      <c r="W16" s="81" t="s">
        <v>201</v>
      </c>
      <c r="X16" s="18">
        <v>15839</v>
      </c>
      <c r="Y16" s="18">
        <v>0</v>
      </c>
      <c r="Z16" s="84" t="s">
        <v>202</v>
      </c>
      <c r="AA16" s="81" t="s">
        <v>203</v>
      </c>
      <c r="AB16" s="18">
        <v>38739</v>
      </c>
      <c r="AC16" s="18">
        <v>0</v>
      </c>
      <c r="AD16" s="84" t="s">
        <v>204</v>
      </c>
      <c r="AE16" s="81" t="s">
        <v>205</v>
      </c>
      <c r="AF16" s="18">
        <v>5285</v>
      </c>
      <c r="AG16" s="18">
        <v>0</v>
      </c>
      <c r="AH16" s="84" t="s">
        <v>206</v>
      </c>
      <c r="AI16" s="81" t="s">
        <v>9</v>
      </c>
      <c r="AJ16" s="18">
        <v>62660</v>
      </c>
      <c r="AK16" s="18">
        <v>0</v>
      </c>
      <c r="AL16" s="84" t="s">
        <v>207</v>
      </c>
      <c r="AM16" s="81" t="s">
        <v>0</v>
      </c>
      <c r="AN16" s="18">
        <v>55477</v>
      </c>
      <c r="AO16" s="18">
        <v>0</v>
      </c>
      <c r="AP16" s="84" t="s">
        <v>208</v>
      </c>
      <c r="AQ16" s="81" t="s">
        <v>209</v>
      </c>
      <c r="AR16" s="18">
        <v>1039</v>
      </c>
      <c r="AS16" s="18">
        <v>0</v>
      </c>
      <c r="AT16" s="84" t="s">
        <v>210</v>
      </c>
      <c r="AU16" s="81" t="s">
        <v>211</v>
      </c>
      <c r="AV16" s="18">
        <v>2190</v>
      </c>
      <c r="AW16" s="18">
        <v>0</v>
      </c>
      <c r="AX16" s="84" t="s">
        <v>212</v>
      </c>
      <c r="AY16" s="81" t="s">
        <v>213</v>
      </c>
      <c r="AZ16" s="18">
        <v>1640</v>
      </c>
      <c r="BA16" s="18">
        <v>0</v>
      </c>
      <c r="BB16" s="84" t="s">
        <v>214</v>
      </c>
      <c r="BC16" s="81" t="s">
        <v>215</v>
      </c>
      <c r="BD16" s="18">
        <v>1082</v>
      </c>
      <c r="BE16" s="18">
        <v>0</v>
      </c>
      <c r="BF16" s="84" t="s">
        <v>216</v>
      </c>
      <c r="BG16" s="81" t="s">
        <v>217</v>
      </c>
      <c r="BH16" s="18">
        <v>93350</v>
      </c>
      <c r="BI16" s="18">
        <v>0</v>
      </c>
      <c r="BJ16" s="84" t="s">
        <v>218</v>
      </c>
      <c r="BK16" s="81" t="s">
        <v>219</v>
      </c>
      <c r="BL16" s="18">
        <v>23590</v>
      </c>
      <c r="BM16" s="18">
        <v>0</v>
      </c>
      <c r="BN16" s="84" t="s">
        <v>220</v>
      </c>
      <c r="BO16" s="81" t="s">
        <v>221</v>
      </c>
      <c r="BP16" s="18">
        <v>147745</v>
      </c>
      <c r="BQ16" s="18">
        <v>0</v>
      </c>
      <c r="BR16" s="84" t="s">
        <v>222</v>
      </c>
      <c r="BS16" s="81" t="s">
        <v>223</v>
      </c>
      <c r="BT16" s="18">
        <v>27114</v>
      </c>
      <c r="BU16" s="18">
        <v>0</v>
      </c>
      <c r="BV16" s="84" t="s">
        <v>224</v>
      </c>
      <c r="BW16" s="81" t="s">
        <v>225</v>
      </c>
      <c r="BX16" s="18">
        <v>37369</v>
      </c>
      <c r="BY16" s="18">
        <v>0</v>
      </c>
      <c r="BZ16" s="84" t="s">
        <v>226</v>
      </c>
      <c r="CA16" s="81" t="s">
        <v>227</v>
      </c>
      <c r="CB16" s="18">
        <v>25996</v>
      </c>
      <c r="CC16" s="18">
        <v>0</v>
      </c>
      <c r="CD16" s="84" t="s">
        <v>228</v>
      </c>
      <c r="CE16" s="81" t="s">
        <v>229</v>
      </c>
      <c r="CF16" s="18">
        <v>1708</v>
      </c>
      <c r="CG16" s="18">
        <v>0</v>
      </c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146</v>
      </c>
      <c r="B17" s="78" t="s">
        <v>43</v>
      </c>
      <c r="C17" s="79" t="s">
        <v>44</v>
      </c>
      <c r="D17" s="18">
        <f t="shared" si="2"/>
        <v>0</v>
      </c>
      <c r="E17" s="18">
        <f t="shared" si="3"/>
        <v>146477</v>
      </c>
      <c r="F17" s="84" t="s">
        <v>230</v>
      </c>
      <c r="G17" s="81" t="s">
        <v>231</v>
      </c>
      <c r="H17" s="18">
        <v>0</v>
      </c>
      <c r="I17" s="18">
        <v>52837</v>
      </c>
      <c r="J17" s="84" t="s">
        <v>232</v>
      </c>
      <c r="K17" s="81" t="s">
        <v>233</v>
      </c>
      <c r="L17" s="18">
        <v>0</v>
      </c>
      <c r="M17" s="18">
        <v>16053</v>
      </c>
      <c r="N17" s="84" t="s">
        <v>234</v>
      </c>
      <c r="O17" s="81" t="s">
        <v>130</v>
      </c>
      <c r="P17" s="18">
        <v>0</v>
      </c>
      <c r="Q17" s="18">
        <v>31041</v>
      </c>
      <c r="R17" s="84" t="s">
        <v>235</v>
      </c>
      <c r="S17" s="81" t="s">
        <v>236</v>
      </c>
      <c r="T17" s="18">
        <v>0</v>
      </c>
      <c r="U17" s="18">
        <v>13284</v>
      </c>
      <c r="V17" s="84" t="s">
        <v>237</v>
      </c>
      <c r="W17" s="81" t="s">
        <v>238</v>
      </c>
      <c r="X17" s="18">
        <v>0</v>
      </c>
      <c r="Y17" s="18">
        <v>13504</v>
      </c>
      <c r="Z17" s="84" t="s">
        <v>239</v>
      </c>
      <c r="AA17" s="81" t="s">
        <v>240</v>
      </c>
      <c r="AB17" s="18">
        <v>0</v>
      </c>
      <c r="AC17" s="18">
        <v>19758</v>
      </c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146</v>
      </c>
      <c r="B18" s="78" t="s">
        <v>45</v>
      </c>
      <c r="C18" s="79" t="s">
        <v>46</v>
      </c>
      <c r="D18" s="18">
        <f t="shared" si="2"/>
        <v>324657</v>
      </c>
      <c r="E18" s="18">
        <f t="shared" si="3"/>
        <v>0</v>
      </c>
      <c r="F18" s="84" t="s">
        <v>155</v>
      </c>
      <c r="G18" s="81" t="s">
        <v>156</v>
      </c>
      <c r="H18" s="18">
        <v>181818</v>
      </c>
      <c r="I18" s="18"/>
      <c r="J18" s="84" t="s">
        <v>159</v>
      </c>
      <c r="K18" s="81" t="s">
        <v>160</v>
      </c>
      <c r="L18" s="18">
        <v>71432</v>
      </c>
      <c r="M18" s="18"/>
      <c r="N18" s="84" t="s">
        <v>235</v>
      </c>
      <c r="O18" s="81" t="s">
        <v>236</v>
      </c>
      <c r="P18" s="18">
        <v>11969</v>
      </c>
      <c r="Q18" s="18"/>
      <c r="R18" s="84" t="s">
        <v>237</v>
      </c>
      <c r="S18" s="81" t="s">
        <v>238</v>
      </c>
      <c r="T18" s="18">
        <v>11266</v>
      </c>
      <c r="U18" s="18"/>
      <c r="V18" s="84" t="s">
        <v>239</v>
      </c>
      <c r="W18" s="81" t="s">
        <v>240</v>
      </c>
      <c r="X18" s="18">
        <v>20191</v>
      </c>
      <c r="Y18" s="18"/>
      <c r="Z18" s="84" t="s">
        <v>241</v>
      </c>
      <c r="AA18" s="81" t="s">
        <v>242</v>
      </c>
      <c r="AB18" s="18">
        <v>16343</v>
      </c>
      <c r="AC18" s="18"/>
      <c r="AD18" s="84" t="s">
        <v>243</v>
      </c>
      <c r="AE18" s="81" t="s">
        <v>244</v>
      </c>
      <c r="AF18" s="18">
        <v>11638</v>
      </c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146</v>
      </c>
      <c r="B19" s="78" t="s">
        <v>47</v>
      </c>
      <c r="C19" s="79" t="s">
        <v>48</v>
      </c>
      <c r="D19" s="18">
        <f t="shared" si="2"/>
        <v>0</v>
      </c>
      <c r="E19" s="18">
        <f t="shared" si="3"/>
        <v>151813</v>
      </c>
      <c r="F19" s="84" t="s">
        <v>151</v>
      </c>
      <c r="G19" s="81" t="s">
        <v>152</v>
      </c>
      <c r="H19" s="18"/>
      <c r="I19" s="18">
        <v>116374</v>
      </c>
      <c r="J19" s="84" t="s">
        <v>327</v>
      </c>
      <c r="K19" s="81" t="s">
        <v>328</v>
      </c>
      <c r="L19" s="18"/>
      <c r="M19" s="18">
        <v>20502</v>
      </c>
      <c r="N19" s="84" t="s">
        <v>329</v>
      </c>
      <c r="O19" s="81" t="s">
        <v>330</v>
      </c>
      <c r="P19" s="18"/>
      <c r="Q19" s="18">
        <v>14937</v>
      </c>
      <c r="R19" s="83"/>
      <c r="S19" s="81"/>
      <c r="T19" s="18"/>
      <c r="U19" s="18"/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146</v>
      </c>
      <c r="B20" s="78" t="s">
        <v>49</v>
      </c>
      <c r="C20" s="79" t="s">
        <v>50</v>
      </c>
      <c r="D20" s="18">
        <f t="shared" si="2"/>
        <v>428441</v>
      </c>
      <c r="E20" s="18">
        <f t="shared" si="3"/>
        <v>0</v>
      </c>
      <c r="F20" s="84" t="s">
        <v>149</v>
      </c>
      <c r="G20" s="81" t="s">
        <v>150</v>
      </c>
      <c r="H20" s="18">
        <v>205441</v>
      </c>
      <c r="I20" s="18"/>
      <c r="J20" s="84" t="s">
        <v>181</v>
      </c>
      <c r="K20" s="81" t="s">
        <v>182</v>
      </c>
      <c r="L20" s="18">
        <v>11686</v>
      </c>
      <c r="M20" s="18"/>
      <c r="N20" s="84" t="s">
        <v>183</v>
      </c>
      <c r="O20" s="81" t="s">
        <v>134</v>
      </c>
      <c r="P20" s="18">
        <v>10515</v>
      </c>
      <c r="Q20" s="18"/>
      <c r="R20" s="84" t="s">
        <v>184</v>
      </c>
      <c r="S20" s="81" t="s">
        <v>185</v>
      </c>
      <c r="T20" s="18">
        <v>13621</v>
      </c>
      <c r="U20" s="18"/>
      <c r="V20" s="84" t="s">
        <v>186</v>
      </c>
      <c r="W20" s="81" t="s">
        <v>187</v>
      </c>
      <c r="X20" s="18">
        <v>51052</v>
      </c>
      <c r="Y20" s="18"/>
      <c r="Z20" s="84" t="s">
        <v>188</v>
      </c>
      <c r="AA20" s="81" t="s">
        <v>189</v>
      </c>
      <c r="AB20" s="18">
        <v>7748</v>
      </c>
      <c r="AC20" s="18"/>
      <c r="AD20" s="84" t="s">
        <v>190</v>
      </c>
      <c r="AE20" s="81" t="s">
        <v>191</v>
      </c>
      <c r="AF20" s="18">
        <v>34133</v>
      </c>
      <c r="AG20" s="18"/>
      <c r="AH20" s="84" t="s">
        <v>192</v>
      </c>
      <c r="AI20" s="81" t="s">
        <v>193</v>
      </c>
      <c r="AJ20" s="18">
        <v>22215</v>
      </c>
      <c r="AK20" s="18"/>
      <c r="AL20" s="84" t="s">
        <v>194</v>
      </c>
      <c r="AM20" s="81" t="s">
        <v>195</v>
      </c>
      <c r="AN20" s="18">
        <v>21738</v>
      </c>
      <c r="AO20" s="18"/>
      <c r="AP20" s="84" t="s">
        <v>196</v>
      </c>
      <c r="AQ20" s="81" t="s">
        <v>197</v>
      </c>
      <c r="AR20" s="18">
        <v>17405</v>
      </c>
      <c r="AS20" s="18"/>
      <c r="AT20" s="84" t="s">
        <v>198</v>
      </c>
      <c r="AU20" s="81" t="s">
        <v>199</v>
      </c>
      <c r="AV20" s="18">
        <v>24007</v>
      </c>
      <c r="AW20" s="18"/>
      <c r="AX20" s="84" t="s">
        <v>200</v>
      </c>
      <c r="AY20" s="81" t="s">
        <v>201</v>
      </c>
      <c r="AZ20" s="18">
        <v>8880</v>
      </c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146</v>
      </c>
      <c r="B21" s="78" t="s">
        <v>51</v>
      </c>
      <c r="C21" s="79" t="s">
        <v>52</v>
      </c>
      <c r="D21" s="18">
        <f t="shared" si="2"/>
        <v>102251</v>
      </c>
      <c r="E21" s="18">
        <f t="shared" si="3"/>
        <v>0</v>
      </c>
      <c r="F21" s="84" t="s">
        <v>230</v>
      </c>
      <c r="G21" s="81" t="s">
        <v>231</v>
      </c>
      <c r="H21" s="18">
        <v>68764</v>
      </c>
      <c r="I21" s="18"/>
      <c r="J21" s="84" t="s">
        <v>232</v>
      </c>
      <c r="K21" s="81" t="s">
        <v>233</v>
      </c>
      <c r="L21" s="18">
        <v>7740</v>
      </c>
      <c r="M21" s="18"/>
      <c r="N21" s="84" t="s">
        <v>234</v>
      </c>
      <c r="O21" s="81" t="s">
        <v>130</v>
      </c>
      <c r="P21" s="18">
        <v>25747</v>
      </c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146</v>
      </c>
      <c r="B22" s="78" t="s">
        <v>53</v>
      </c>
      <c r="C22" s="79" t="s">
        <v>54</v>
      </c>
      <c r="D22" s="18">
        <f t="shared" si="2"/>
        <v>225219</v>
      </c>
      <c r="E22" s="18">
        <f t="shared" si="3"/>
        <v>0</v>
      </c>
      <c r="F22" s="84" t="s">
        <v>157</v>
      </c>
      <c r="G22" s="81" t="s">
        <v>158</v>
      </c>
      <c r="H22" s="18">
        <v>154018</v>
      </c>
      <c r="I22" s="18">
        <v>0</v>
      </c>
      <c r="J22" s="84" t="s">
        <v>277</v>
      </c>
      <c r="K22" s="81" t="s">
        <v>278</v>
      </c>
      <c r="L22" s="18">
        <v>14287</v>
      </c>
      <c r="M22" s="18">
        <v>0</v>
      </c>
      <c r="N22" s="84" t="s">
        <v>279</v>
      </c>
      <c r="O22" s="81" t="s">
        <v>344</v>
      </c>
      <c r="P22" s="18">
        <v>4035</v>
      </c>
      <c r="Q22" s="18">
        <v>0</v>
      </c>
      <c r="R22" s="84" t="s">
        <v>280</v>
      </c>
      <c r="S22" s="81" t="s">
        <v>281</v>
      </c>
      <c r="T22" s="18">
        <v>7316</v>
      </c>
      <c r="U22" s="18">
        <v>0</v>
      </c>
      <c r="V22" s="84" t="s">
        <v>282</v>
      </c>
      <c r="W22" s="81" t="s">
        <v>283</v>
      </c>
      <c r="X22" s="18">
        <v>14924</v>
      </c>
      <c r="Y22" s="18">
        <v>0</v>
      </c>
      <c r="Z22" s="84" t="s">
        <v>284</v>
      </c>
      <c r="AA22" s="81" t="s">
        <v>301</v>
      </c>
      <c r="AB22" s="18">
        <v>14279</v>
      </c>
      <c r="AC22" s="18">
        <v>0</v>
      </c>
      <c r="AD22" s="84" t="s">
        <v>285</v>
      </c>
      <c r="AE22" s="81" t="s">
        <v>286</v>
      </c>
      <c r="AF22" s="18">
        <v>8856</v>
      </c>
      <c r="AG22" s="18">
        <v>0</v>
      </c>
      <c r="AH22" s="84" t="s">
        <v>299</v>
      </c>
      <c r="AI22" s="81" t="s">
        <v>300</v>
      </c>
      <c r="AJ22" s="18">
        <v>7504</v>
      </c>
      <c r="AK22" s="18">
        <v>0</v>
      </c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146</v>
      </c>
      <c r="B23" s="78" t="s">
        <v>55</v>
      </c>
      <c r="C23" s="79" t="s">
        <v>56</v>
      </c>
      <c r="D23" s="18">
        <f t="shared" si="2"/>
        <v>292892</v>
      </c>
      <c r="E23" s="18">
        <f t="shared" si="3"/>
        <v>169299</v>
      </c>
      <c r="F23" s="84" t="s">
        <v>12</v>
      </c>
      <c r="G23" s="81" t="s">
        <v>13</v>
      </c>
      <c r="H23" s="18">
        <v>81726</v>
      </c>
      <c r="I23" s="18">
        <v>43973</v>
      </c>
      <c r="J23" s="84" t="s">
        <v>14</v>
      </c>
      <c r="K23" s="81" t="s">
        <v>15</v>
      </c>
      <c r="L23" s="18">
        <v>39400</v>
      </c>
      <c r="M23" s="18">
        <v>21918</v>
      </c>
      <c r="N23" s="84" t="s">
        <v>16</v>
      </c>
      <c r="O23" s="81" t="s">
        <v>17</v>
      </c>
      <c r="P23" s="18">
        <v>8688</v>
      </c>
      <c r="Q23" s="18">
        <v>5719</v>
      </c>
      <c r="R23" s="84" t="s">
        <v>18</v>
      </c>
      <c r="S23" s="81" t="s">
        <v>19</v>
      </c>
      <c r="T23" s="18">
        <v>7212</v>
      </c>
      <c r="U23" s="18">
        <v>4927</v>
      </c>
      <c r="V23" s="84" t="s">
        <v>20</v>
      </c>
      <c r="W23" s="81" t="s">
        <v>135</v>
      </c>
      <c r="X23" s="18">
        <v>96661</v>
      </c>
      <c r="Y23" s="18">
        <v>64707</v>
      </c>
      <c r="Z23" s="84" t="s">
        <v>21</v>
      </c>
      <c r="AA23" s="81" t="s">
        <v>22</v>
      </c>
      <c r="AB23" s="18">
        <v>59205</v>
      </c>
      <c r="AC23" s="18">
        <v>28055</v>
      </c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146</v>
      </c>
      <c r="B24" s="78" t="s">
        <v>57</v>
      </c>
      <c r="C24" s="79" t="s">
        <v>58</v>
      </c>
      <c r="D24" s="18">
        <f t="shared" si="2"/>
        <v>238789</v>
      </c>
      <c r="E24" s="18">
        <f t="shared" si="3"/>
        <v>184307</v>
      </c>
      <c r="F24" s="84" t="s">
        <v>319</v>
      </c>
      <c r="G24" s="81" t="s">
        <v>320</v>
      </c>
      <c r="H24" s="18">
        <v>56956</v>
      </c>
      <c r="I24" s="18">
        <v>53226</v>
      </c>
      <c r="J24" s="84" t="s">
        <v>321</v>
      </c>
      <c r="K24" s="81" t="s">
        <v>145</v>
      </c>
      <c r="L24" s="18">
        <v>19272</v>
      </c>
      <c r="M24" s="18">
        <v>23319</v>
      </c>
      <c r="N24" s="84" t="s">
        <v>322</v>
      </c>
      <c r="O24" s="81" t="s">
        <v>323</v>
      </c>
      <c r="P24" s="18">
        <v>118813</v>
      </c>
      <c r="Q24" s="18">
        <v>53382</v>
      </c>
      <c r="R24" s="84" t="s">
        <v>324</v>
      </c>
      <c r="S24" s="81" t="s">
        <v>131</v>
      </c>
      <c r="T24" s="18">
        <v>34343</v>
      </c>
      <c r="U24" s="18">
        <v>40926</v>
      </c>
      <c r="V24" s="84" t="s">
        <v>325</v>
      </c>
      <c r="W24" s="81" t="s">
        <v>326</v>
      </c>
      <c r="X24" s="18">
        <v>9405</v>
      </c>
      <c r="Y24" s="18">
        <v>13454</v>
      </c>
      <c r="Z24" s="83"/>
      <c r="AA24" s="81"/>
      <c r="AB24" s="18"/>
      <c r="AC24" s="18"/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146</v>
      </c>
      <c r="B25" s="78" t="s">
        <v>59</v>
      </c>
      <c r="C25" s="79" t="s">
        <v>60</v>
      </c>
      <c r="D25" s="18">
        <f t="shared" si="2"/>
        <v>201027</v>
      </c>
      <c r="E25" s="18">
        <f t="shared" si="3"/>
        <v>161194</v>
      </c>
      <c r="F25" s="84" t="s">
        <v>245</v>
      </c>
      <c r="G25" s="81" t="s">
        <v>133</v>
      </c>
      <c r="H25" s="18">
        <v>62645</v>
      </c>
      <c r="I25" s="18">
        <v>70873</v>
      </c>
      <c r="J25" s="84" t="s">
        <v>246</v>
      </c>
      <c r="K25" s="81" t="s">
        <v>144</v>
      </c>
      <c r="L25" s="18">
        <v>39401</v>
      </c>
      <c r="M25" s="18">
        <v>16395</v>
      </c>
      <c r="N25" s="84" t="s">
        <v>247</v>
      </c>
      <c r="O25" s="81" t="s">
        <v>248</v>
      </c>
      <c r="P25" s="18">
        <v>41682</v>
      </c>
      <c r="Q25" s="18">
        <v>36128</v>
      </c>
      <c r="R25" s="84" t="s">
        <v>249</v>
      </c>
      <c r="S25" s="81" t="s">
        <v>250</v>
      </c>
      <c r="T25" s="18">
        <v>12513</v>
      </c>
      <c r="U25" s="18">
        <v>10170</v>
      </c>
      <c r="V25" s="84" t="s">
        <v>251</v>
      </c>
      <c r="W25" s="81" t="s">
        <v>252</v>
      </c>
      <c r="X25" s="18">
        <v>21010</v>
      </c>
      <c r="Y25" s="18">
        <v>15028</v>
      </c>
      <c r="Z25" s="84" t="s">
        <v>253</v>
      </c>
      <c r="AA25" s="81" t="s">
        <v>254</v>
      </c>
      <c r="AB25" s="18">
        <v>10987</v>
      </c>
      <c r="AC25" s="18">
        <v>8198</v>
      </c>
      <c r="AD25" s="84" t="s">
        <v>255</v>
      </c>
      <c r="AE25" s="81" t="s">
        <v>256</v>
      </c>
      <c r="AF25" s="18">
        <v>12789</v>
      </c>
      <c r="AG25" s="18">
        <v>4402</v>
      </c>
      <c r="AH25" s="83"/>
      <c r="AI25" s="81"/>
      <c r="AJ25" s="18"/>
      <c r="AK25" s="18"/>
      <c r="AL25" s="83"/>
      <c r="AM25" s="81"/>
      <c r="AN25" s="18"/>
      <c r="AO25" s="18"/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95" t="s">
        <v>303</v>
      </c>
      <c r="B26" s="96"/>
      <c r="C26" s="97"/>
      <c r="D26" s="18">
        <f>SUM(D7:D25)</f>
        <v>5478531</v>
      </c>
      <c r="E26" s="18">
        <f>SUM(E7:E25)</f>
        <v>2913377</v>
      </c>
      <c r="F26" s="84" t="s">
        <v>305</v>
      </c>
      <c r="G26" s="56" t="s">
        <v>305</v>
      </c>
      <c r="H26" s="18">
        <f>SUM(H7:H25)</f>
        <v>1779803</v>
      </c>
      <c r="I26" s="18">
        <f>SUM(I7:I25)</f>
        <v>925455</v>
      </c>
      <c r="J26" s="84" t="s">
        <v>305</v>
      </c>
      <c r="K26" s="56" t="s">
        <v>305</v>
      </c>
      <c r="L26" s="18">
        <f>SUM(L7:L25)</f>
        <v>1096882</v>
      </c>
      <c r="M26" s="18">
        <f>SUM(M7:M25)</f>
        <v>508014</v>
      </c>
      <c r="N26" s="84" t="s">
        <v>305</v>
      </c>
      <c r="O26" s="56" t="s">
        <v>305</v>
      </c>
      <c r="P26" s="18">
        <f>SUM(P7:P25)</f>
        <v>667741</v>
      </c>
      <c r="Q26" s="18">
        <f>SUM(Q7:Q25)</f>
        <v>357174</v>
      </c>
      <c r="R26" s="84" t="s">
        <v>305</v>
      </c>
      <c r="S26" s="56" t="s">
        <v>305</v>
      </c>
      <c r="T26" s="18">
        <f>SUM(T7:T25)</f>
        <v>385339</v>
      </c>
      <c r="U26" s="18">
        <f>SUM(U7:U25)</f>
        <v>259181</v>
      </c>
      <c r="V26" s="84" t="s">
        <v>305</v>
      </c>
      <c r="W26" s="56" t="s">
        <v>305</v>
      </c>
      <c r="X26" s="18">
        <f>SUM(X7:X25)</f>
        <v>461760</v>
      </c>
      <c r="Y26" s="18">
        <f>SUM(Y7:Y25)</f>
        <v>290180</v>
      </c>
      <c r="Z26" s="84" t="s">
        <v>305</v>
      </c>
      <c r="AA26" s="56" t="s">
        <v>305</v>
      </c>
      <c r="AB26" s="18">
        <f>SUM(AB7:AB25)</f>
        <v>177085</v>
      </c>
      <c r="AC26" s="18">
        <f>SUM(AC7:AC25)</f>
        <v>149538</v>
      </c>
      <c r="AD26" s="84" t="s">
        <v>305</v>
      </c>
      <c r="AE26" s="56" t="s">
        <v>305</v>
      </c>
      <c r="AF26" s="18">
        <f>SUM(AF7:AF25)</f>
        <v>132532</v>
      </c>
      <c r="AG26" s="18">
        <f>SUM(AG7:AG25)</f>
        <v>74525</v>
      </c>
      <c r="AH26" s="84" t="s">
        <v>305</v>
      </c>
      <c r="AI26" s="56" t="s">
        <v>305</v>
      </c>
      <c r="AJ26" s="18">
        <f>SUM(AJ7:AJ25)</f>
        <v>136700</v>
      </c>
      <c r="AK26" s="18">
        <f>SUM(AK7:AK25)</f>
        <v>95113</v>
      </c>
      <c r="AL26" s="84" t="s">
        <v>305</v>
      </c>
      <c r="AM26" s="56" t="s">
        <v>305</v>
      </c>
      <c r="AN26" s="18">
        <f>SUM(AN7:AN25)</f>
        <v>88325</v>
      </c>
      <c r="AO26" s="18">
        <f>SUM(AO7:AO25)</f>
        <v>65351</v>
      </c>
      <c r="AP26" s="84" t="s">
        <v>305</v>
      </c>
      <c r="AQ26" s="56" t="s">
        <v>305</v>
      </c>
      <c r="AR26" s="18">
        <f>SUM(AR7:AR25)</f>
        <v>145062</v>
      </c>
      <c r="AS26" s="18">
        <f>SUM(AS7:AS25)</f>
        <v>140610</v>
      </c>
      <c r="AT26" s="84" t="s">
        <v>305</v>
      </c>
      <c r="AU26" s="56" t="s">
        <v>305</v>
      </c>
      <c r="AV26" s="18">
        <f>SUM(AV7:AV25)</f>
        <v>38828</v>
      </c>
      <c r="AW26" s="18">
        <f>SUM(AW7:AW25)</f>
        <v>22288</v>
      </c>
      <c r="AX26" s="84" t="s">
        <v>305</v>
      </c>
      <c r="AY26" s="56" t="s">
        <v>305</v>
      </c>
      <c r="AZ26" s="18">
        <f>SUM(AZ7:AZ25)</f>
        <v>10520</v>
      </c>
      <c r="BA26" s="18">
        <f>SUM(BA7:BA25)</f>
        <v>7281</v>
      </c>
      <c r="BB26" s="84" t="s">
        <v>305</v>
      </c>
      <c r="BC26" s="56" t="s">
        <v>305</v>
      </c>
      <c r="BD26" s="18">
        <f>SUM(BD7:BD25)</f>
        <v>1082</v>
      </c>
      <c r="BE26" s="18">
        <f>SUM(BE7:BE25)</f>
        <v>8798</v>
      </c>
      <c r="BF26" s="84" t="s">
        <v>305</v>
      </c>
      <c r="BG26" s="56" t="s">
        <v>305</v>
      </c>
      <c r="BH26" s="18">
        <f>SUM(BH7:BH25)</f>
        <v>93350</v>
      </c>
      <c r="BI26" s="18">
        <f>SUM(BI7:BI25)</f>
        <v>5439</v>
      </c>
      <c r="BJ26" s="84" t="s">
        <v>305</v>
      </c>
      <c r="BK26" s="56" t="s">
        <v>305</v>
      </c>
      <c r="BL26" s="18">
        <f>SUM(BL7:BL25)</f>
        <v>23590</v>
      </c>
      <c r="BM26" s="18">
        <f>SUM(BM7:BM25)</f>
        <v>4430</v>
      </c>
      <c r="BN26" s="84" t="s">
        <v>305</v>
      </c>
      <c r="BO26" s="56" t="s">
        <v>305</v>
      </c>
      <c r="BP26" s="18">
        <f>SUM(BP7:BP25)</f>
        <v>147745</v>
      </c>
      <c r="BQ26" s="18">
        <f>SUM(BQ7:BQ25)</f>
        <v>0</v>
      </c>
      <c r="BR26" s="84" t="s">
        <v>305</v>
      </c>
      <c r="BS26" s="56" t="s">
        <v>305</v>
      </c>
      <c r="BT26" s="18">
        <f>SUM(BT7:BT25)</f>
        <v>27114</v>
      </c>
      <c r="BU26" s="18">
        <f>SUM(BU7:BU25)</f>
        <v>0</v>
      </c>
      <c r="BV26" s="84" t="s">
        <v>305</v>
      </c>
      <c r="BW26" s="56" t="s">
        <v>305</v>
      </c>
      <c r="BX26" s="18">
        <f>SUM(BX7:BX25)</f>
        <v>37369</v>
      </c>
      <c r="BY26" s="18">
        <f>SUM(BY7:BY25)</f>
        <v>0</v>
      </c>
      <c r="BZ26" s="84" t="s">
        <v>305</v>
      </c>
      <c r="CA26" s="56" t="s">
        <v>305</v>
      </c>
      <c r="CB26" s="18">
        <f>SUM(CB7:CB25)</f>
        <v>25996</v>
      </c>
      <c r="CC26" s="18">
        <f>SUM(CC7:CC25)</f>
        <v>0</v>
      </c>
      <c r="CD26" s="84" t="s">
        <v>305</v>
      </c>
      <c r="CE26" s="56" t="s">
        <v>305</v>
      </c>
      <c r="CF26" s="18">
        <f>SUM(CF7:CF25)</f>
        <v>1708</v>
      </c>
      <c r="CG26" s="18">
        <f>SUM(CG7:CG25)</f>
        <v>0</v>
      </c>
      <c r="CH26" s="84" t="s">
        <v>305</v>
      </c>
      <c r="CI26" s="56" t="s">
        <v>305</v>
      </c>
      <c r="CJ26" s="18">
        <f>SUM(CJ7:CJ25)</f>
        <v>0</v>
      </c>
      <c r="CK26" s="18">
        <f>SUM(CK7:CK25)</f>
        <v>0</v>
      </c>
      <c r="CL26" s="84" t="s">
        <v>305</v>
      </c>
      <c r="CM26" s="56" t="s">
        <v>305</v>
      </c>
      <c r="CN26" s="18">
        <f>SUM(CN7:CN25)</f>
        <v>0</v>
      </c>
      <c r="CO26" s="18">
        <f>SUM(CO7:CO25)</f>
        <v>0</v>
      </c>
      <c r="CP26" s="84" t="s">
        <v>305</v>
      </c>
      <c r="CQ26" s="56" t="s">
        <v>305</v>
      </c>
      <c r="CR26" s="18">
        <f>SUM(CR7:CR25)</f>
        <v>0</v>
      </c>
      <c r="CS26" s="18">
        <f>SUM(CS7:CS25)</f>
        <v>0</v>
      </c>
      <c r="CT26" s="84" t="s">
        <v>305</v>
      </c>
      <c r="CU26" s="56" t="s">
        <v>305</v>
      </c>
      <c r="CV26" s="18">
        <f>SUM(CV7:CV25)</f>
        <v>0</v>
      </c>
      <c r="CW26" s="18">
        <f>SUM(CW7:CW25)</f>
        <v>0</v>
      </c>
      <c r="CX26" s="84" t="s">
        <v>305</v>
      </c>
      <c r="CY26" s="56" t="s">
        <v>305</v>
      </c>
      <c r="CZ26" s="18">
        <f>SUM(CZ7:CZ25)</f>
        <v>0</v>
      </c>
      <c r="DA26" s="18">
        <f>SUM(DA7:DA25)</f>
        <v>0</v>
      </c>
      <c r="DB26" s="84" t="s">
        <v>305</v>
      </c>
      <c r="DC26" s="56" t="s">
        <v>305</v>
      </c>
      <c r="DD26" s="18">
        <f>SUM(DD7:DD25)</f>
        <v>0</v>
      </c>
      <c r="DE26" s="18">
        <f>SUM(DE7:DE25)</f>
        <v>0</v>
      </c>
      <c r="DF26" s="84" t="s">
        <v>305</v>
      </c>
      <c r="DG26" s="56" t="s">
        <v>305</v>
      </c>
      <c r="DH26" s="18">
        <f>SUM(DH7:DH25)</f>
        <v>0</v>
      </c>
      <c r="DI26" s="18">
        <f>SUM(DI7:DI25)</f>
        <v>0</v>
      </c>
      <c r="DJ26" s="84" t="s">
        <v>305</v>
      </c>
      <c r="DK26" s="56" t="s">
        <v>305</v>
      </c>
      <c r="DL26" s="18">
        <f>SUM(DL7:DL25)</f>
        <v>0</v>
      </c>
      <c r="DM26" s="18">
        <f>SUM(DM7:DM25)</f>
        <v>0</v>
      </c>
      <c r="DN26" s="84" t="s">
        <v>305</v>
      </c>
      <c r="DO26" s="56" t="s">
        <v>305</v>
      </c>
      <c r="DP26" s="18">
        <f>SUM(DP7:DP25)</f>
        <v>0</v>
      </c>
      <c r="DQ26" s="18">
        <f>SUM(DQ7:DQ25)</f>
        <v>0</v>
      </c>
      <c r="DR26" s="84" t="s">
        <v>305</v>
      </c>
      <c r="DS26" s="56" t="s">
        <v>305</v>
      </c>
      <c r="DT26" s="18">
        <f>SUM(DT7:DT25)</f>
        <v>0</v>
      </c>
      <c r="DU26" s="18">
        <f>SUM(DU7:DU25)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6:C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2004-03-02T05:11:16Z</dcterms:modified>
  <cp:category/>
  <cp:version/>
  <cp:contentType/>
  <cp:contentStatus/>
</cp:coreProperties>
</file>