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'し尿処理の状況'!$A$2:$AC$127</definedName>
    <definedName name="_xlnm.Print_Area" localSheetId="0">'水洗化人口等'!$A$2:$U$127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<sst xmlns="http://schemas.openxmlformats.org/spreadsheetml/2006/main" count="945" uniqueCount="290">
  <si>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</si>
  <si>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</si>
  <si>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</si>
  <si>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</si>
  <si>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</si>
  <si>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</si>
  <si>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</si>
  <si>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</si>
  <si>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</si>
  <si>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</si>
  <si>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</si>
  <si>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</si>
  <si>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</si>
  <si>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</si>
  <si>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</si>
  <si>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</si>
  <si>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</si>
  <si>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</si>
  <si>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</si>
  <si>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</si>
  <si>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駒ケ根市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</si>
  <si>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</si>
  <si>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</si>
  <si>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</si>
  <si>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</si>
  <si>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</si>
  <si>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</si>
  <si>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</si>
  <si>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</si>
  <si>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</si>
  <si>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</si>
  <si>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20216</t>
  </si>
  <si>
    <t>更埴市</t>
  </si>
  <si>
    <t>20217</t>
  </si>
  <si>
    <t>佐久市</t>
  </si>
  <si>
    <t>20301</t>
  </si>
  <si>
    <t>臼田町</t>
  </si>
  <si>
    <t>20302</t>
  </si>
  <si>
    <t>佐久町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</si>
  <si>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</si>
  <si>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</si>
  <si>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</si>
  <si>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</si>
  <si>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</si>
  <si>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</si>
  <si>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</si>
  <si>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</si>
  <si>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</si>
  <si>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20308</t>
  </si>
  <si>
    <t>八千穂村</t>
  </si>
  <si>
    <t>20321</t>
  </si>
  <si>
    <t>軽井沢町</t>
  </si>
  <si>
    <t>20322</t>
  </si>
  <si>
    <t>望月町</t>
  </si>
  <si>
    <t>20323</t>
  </si>
  <si>
    <t>御代田町</t>
  </si>
  <si>
    <t>20324</t>
  </si>
  <si>
    <t>立科町</t>
  </si>
  <si>
    <t>20325</t>
  </si>
  <si>
    <t>浅科村</t>
  </si>
  <si>
    <t>20326</t>
  </si>
  <si>
    <t>北御牧村</t>
  </si>
  <si>
    <t>20341</t>
  </si>
  <si>
    <t>丸子町</t>
  </si>
  <si>
    <t>20342</t>
  </si>
  <si>
    <t>長門町</t>
  </si>
  <si>
    <t>20343</t>
  </si>
  <si>
    <t>東部町</t>
  </si>
  <si>
    <t>20345</t>
  </si>
  <si>
    <t>真田町</t>
  </si>
  <si>
    <t>20346</t>
  </si>
  <si>
    <t>武石村</t>
  </si>
  <si>
    <t>20347</t>
  </si>
  <si>
    <t>和田村</t>
  </si>
  <si>
    <t>20349</t>
  </si>
  <si>
    <t>青木村</t>
  </si>
  <si>
    <t>20361</t>
  </si>
  <si>
    <t>下諏訪町</t>
  </si>
  <si>
    <t>20362</t>
  </si>
  <si>
    <t>富士見町</t>
  </si>
  <si>
    <t>20363</t>
  </si>
  <si>
    <t>原村</t>
  </si>
  <si>
    <t>20381</t>
  </si>
  <si>
    <t>高遠町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</si>
  <si>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</si>
  <si>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</si>
  <si>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</si>
  <si>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</si>
  <si>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</si>
  <si>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</si>
  <si>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</si>
  <si>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</si>
  <si>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</si>
  <si>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</si>
  <si>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20387</t>
  </si>
  <si>
    <t>長谷村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</si>
  <si>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</si>
  <si>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</si>
  <si>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</si>
  <si>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</si>
  <si>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</si>
  <si>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</si>
  <si>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</si>
  <si>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</si>
  <si>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</si>
  <si>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</si>
  <si>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</si>
  <si>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</si>
  <si>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20408</t>
  </si>
  <si>
    <t>浪合村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</si>
  <si>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</si>
  <si>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</si>
  <si>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</si>
  <si>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</si>
  <si>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</si>
  <si>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</si>
  <si>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</si>
  <si>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</si>
  <si>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</si>
  <si>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</si>
  <si>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</si>
  <si>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</si>
  <si>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</si>
  <si>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</si>
  <si>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</si>
  <si>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</si>
  <si>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</si>
  <si>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</si>
  <si>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20418</t>
  </si>
  <si>
    <t>上村</t>
  </si>
  <si>
    <t>20419</t>
  </si>
  <si>
    <t>南信濃村</t>
  </si>
  <si>
    <t>20421</t>
  </si>
  <si>
    <t>木曽福島町</t>
  </si>
  <si>
    <t>20422</t>
  </si>
  <si>
    <t>上松町</t>
  </si>
  <si>
    <t>20423</t>
  </si>
  <si>
    <t>南木曽町</t>
  </si>
  <si>
    <t>20424</t>
  </si>
  <si>
    <t>楢川村</t>
  </si>
  <si>
    <t>20425</t>
  </si>
  <si>
    <t>木祖村</t>
  </si>
  <si>
    <t>20426</t>
  </si>
  <si>
    <t>日義村</t>
  </si>
  <si>
    <t>20427</t>
  </si>
  <si>
    <t>開田村</t>
  </si>
  <si>
    <t>20428</t>
  </si>
  <si>
    <t>三岳村</t>
  </si>
  <si>
    <t>20429</t>
  </si>
  <si>
    <t>王滝村</t>
  </si>
  <si>
    <t>20430</t>
  </si>
  <si>
    <t>大桑村</t>
  </si>
  <si>
    <t>20431</t>
  </si>
  <si>
    <t>山口村</t>
  </si>
  <si>
    <t>20441</t>
  </si>
  <si>
    <t>明科町</t>
  </si>
  <si>
    <t>20443</t>
  </si>
  <si>
    <t>四賀村</t>
  </si>
  <si>
    <t>20444</t>
  </si>
  <si>
    <t>本城村</t>
  </si>
  <si>
    <t>20445</t>
  </si>
  <si>
    <t>坂北村</t>
  </si>
  <si>
    <t>20446</t>
  </si>
  <si>
    <t>麻績村</t>
  </si>
  <si>
    <t>20447</t>
  </si>
  <si>
    <t>坂井村</t>
  </si>
  <si>
    <t>20448</t>
  </si>
  <si>
    <t>生坂村</t>
  </si>
  <si>
    <t>20449</t>
  </si>
  <si>
    <t>波田町</t>
  </si>
  <si>
    <t>20450</t>
  </si>
  <si>
    <t>20451</t>
  </si>
  <si>
    <t>20461</t>
  </si>
  <si>
    <t>豊科町</t>
  </si>
  <si>
    <t>20462</t>
  </si>
  <si>
    <t>穂高町</t>
  </si>
  <si>
    <t>20463</t>
  </si>
  <si>
    <t>奈川村</t>
  </si>
  <si>
    <t>20464</t>
  </si>
  <si>
    <t>安曇村</t>
  </si>
  <si>
    <t>20465</t>
  </si>
  <si>
    <t>梓川村</t>
  </si>
  <si>
    <t>20466</t>
  </si>
  <si>
    <t>三郷村</t>
  </si>
  <si>
    <t>20467</t>
  </si>
  <si>
    <t>堀金村</t>
  </si>
  <si>
    <t>20481</t>
  </si>
  <si>
    <t>20482</t>
  </si>
  <si>
    <t>松川村</t>
  </si>
  <si>
    <t>20483</t>
  </si>
  <si>
    <t>八坂村</t>
  </si>
  <si>
    <t>20484</t>
  </si>
  <si>
    <t>美麻村</t>
  </si>
  <si>
    <t>20485</t>
  </si>
  <si>
    <t>白馬村</t>
  </si>
  <si>
    <t>20486</t>
  </si>
  <si>
    <t>小谷村</t>
  </si>
  <si>
    <t>20501</t>
  </si>
  <si>
    <t>上山田町</t>
  </si>
  <si>
    <t>20502</t>
  </si>
  <si>
    <t>大岡村</t>
  </si>
  <si>
    <t>20521</t>
  </si>
  <si>
    <t>坂城町</t>
  </si>
  <si>
    <t>20522</t>
  </si>
  <si>
    <t>戸倉町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</si>
  <si>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</si>
  <si>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</si>
  <si>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</si>
  <si>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</si>
  <si>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</si>
  <si>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</si>
  <si>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</si>
  <si>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</si>
  <si>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</si>
  <si>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20581</t>
  </si>
  <si>
    <t>信州新町</t>
  </si>
  <si>
    <t>20582</t>
  </si>
  <si>
    <t>豊野町</t>
  </si>
  <si>
    <t>20583</t>
  </si>
  <si>
    <t>信濃町</t>
  </si>
  <si>
    <t>20584</t>
  </si>
  <si>
    <t>牟礼村</t>
  </si>
  <si>
    <t>20585</t>
  </si>
  <si>
    <t>三水村</t>
  </si>
  <si>
    <t>20586</t>
  </si>
  <si>
    <t>戸隠村</t>
  </si>
  <si>
    <t>20587</t>
  </si>
  <si>
    <t>鬼無里村</t>
  </si>
  <si>
    <t>20588</t>
  </si>
  <si>
    <t>小川村</t>
  </si>
  <si>
    <t>20589</t>
  </si>
  <si>
    <t>中条村</t>
  </si>
  <si>
    <t>20601</t>
  </si>
  <si>
    <t>豊田村</t>
  </si>
  <si>
    <t>20602</t>
  </si>
  <si>
    <t>栄村</t>
  </si>
  <si>
    <t>○</t>
  </si>
  <si>
    <t>長野県合計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</si>
  <si>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</si>
  <si>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</si>
  <si>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</si>
  <si>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</si>
  <si>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</si>
  <si>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</si>
  <si>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</si>
  <si>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</si>
  <si>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</si>
  <si>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</si>
  <si>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</si>
  <si>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</si>
  <si>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</si>
  <si>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</si>
  <si>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</si>
  <si>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</si>
  <si>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</si>
  <si>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</si>
  <si>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</si>
  <si>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</si>
  <si>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</si>
  <si>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</si>
  <si>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池田町</t>
  </si>
  <si>
    <t>山形村</t>
  </si>
  <si>
    <t>朝日村</t>
  </si>
  <si>
    <t>南牧村</t>
  </si>
  <si>
    <t>高山村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</si>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</sst>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2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249</v>
      </c>
      <c r="B2" s="44" t="s">
        <v>265</v>
      </c>
      <c r="C2" s="47" t="s">
        <v>266</v>
      </c>
      <c r="D2" s="5" t="s">
        <v>250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251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252</v>
      </c>
      <c r="F3" s="20"/>
      <c r="G3" s="20"/>
      <c r="H3" s="23"/>
      <c r="I3" s="7" t="s">
        <v>267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253</v>
      </c>
      <c r="F4" s="56" t="s">
        <v>268</v>
      </c>
      <c r="G4" s="56" t="s">
        <v>269</v>
      </c>
      <c r="H4" s="56" t="s">
        <v>270</v>
      </c>
      <c r="I4" s="6" t="s">
        <v>253</v>
      </c>
      <c r="J4" s="56" t="s">
        <v>271</v>
      </c>
      <c r="K4" s="56" t="s">
        <v>272</v>
      </c>
      <c r="L4" s="56" t="s">
        <v>273</v>
      </c>
      <c r="M4" s="56" t="s">
        <v>274</v>
      </c>
      <c r="N4" s="56" t="s">
        <v>275</v>
      </c>
      <c r="O4" s="60" t="s">
        <v>276</v>
      </c>
      <c r="P4" s="8"/>
      <c r="Q4" s="56" t="s">
        <v>277</v>
      </c>
      <c r="R4" s="56" t="s">
        <v>254</v>
      </c>
      <c r="S4" s="56" t="s">
        <v>255</v>
      </c>
      <c r="T4" s="58" t="s">
        <v>256</v>
      </c>
      <c r="U4" s="58" t="s">
        <v>257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258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259</v>
      </c>
      <c r="E6" s="10" t="s">
        <v>259</v>
      </c>
      <c r="F6" s="11" t="s">
        <v>278</v>
      </c>
      <c r="G6" s="10" t="s">
        <v>259</v>
      </c>
      <c r="H6" s="10" t="s">
        <v>259</v>
      </c>
      <c r="I6" s="10" t="s">
        <v>259</v>
      </c>
      <c r="J6" s="11" t="s">
        <v>278</v>
      </c>
      <c r="K6" s="10" t="s">
        <v>259</v>
      </c>
      <c r="L6" s="11" t="s">
        <v>278</v>
      </c>
      <c r="M6" s="10" t="s">
        <v>259</v>
      </c>
      <c r="N6" s="11" t="s">
        <v>278</v>
      </c>
      <c r="O6" s="10" t="s">
        <v>259</v>
      </c>
      <c r="P6" s="10" t="s">
        <v>259</v>
      </c>
      <c r="Q6" s="11" t="s">
        <v>278</v>
      </c>
      <c r="R6" s="62"/>
      <c r="S6" s="62"/>
      <c r="T6" s="62"/>
      <c r="U6" s="59"/>
    </row>
    <row r="7" spans="1:21" ht="13.5">
      <c r="A7" s="31" t="s">
        <v>0</v>
      </c>
      <c r="B7" s="32" t="s">
        <v>1</v>
      </c>
      <c r="C7" s="33" t="s">
        <v>2</v>
      </c>
      <c r="D7" s="34">
        <f aca="true" t="shared" si="0" ref="D7:D70">E7+I7</f>
        <v>361168</v>
      </c>
      <c r="E7" s="35">
        <f aca="true" t="shared" si="1" ref="E7:E49">G7+H7</f>
        <v>119864</v>
      </c>
      <c r="F7" s="36">
        <f aca="true" t="shared" si="2" ref="F7:F25">E7/D7*100</f>
        <v>33.18787932485713</v>
      </c>
      <c r="G7" s="34">
        <v>118751</v>
      </c>
      <c r="H7" s="34">
        <v>1113</v>
      </c>
      <c r="I7" s="35">
        <f aca="true" t="shared" si="3" ref="I7:I49">K7+M7+O7</f>
        <v>241304</v>
      </c>
      <c r="J7" s="36">
        <f aca="true" t="shared" si="4" ref="J7:J25">I7/D7*100</f>
        <v>66.81212067514288</v>
      </c>
      <c r="K7" s="34">
        <v>200689</v>
      </c>
      <c r="L7" s="36">
        <f aca="true" t="shared" si="5" ref="L7:L25">K7/D7*100</f>
        <v>55.56666149825013</v>
      </c>
      <c r="M7" s="34">
        <v>0</v>
      </c>
      <c r="N7" s="36">
        <f aca="true" t="shared" si="6" ref="N7:N25">M7/D7*100</f>
        <v>0</v>
      </c>
      <c r="O7" s="34">
        <v>40615</v>
      </c>
      <c r="P7" s="34">
        <v>32826</v>
      </c>
      <c r="Q7" s="36">
        <f aca="true" t="shared" si="7" ref="Q7:Q25">O7/D7*100</f>
        <v>11.245459176892748</v>
      </c>
      <c r="R7" s="34" t="s">
        <v>236</v>
      </c>
      <c r="S7" s="34"/>
      <c r="T7" s="34"/>
      <c r="U7" s="34"/>
    </row>
    <row r="8" spans="1:21" ht="13.5">
      <c r="A8" s="31" t="s">
        <v>0</v>
      </c>
      <c r="B8" s="32" t="s">
        <v>3</v>
      </c>
      <c r="C8" s="33" t="s">
        <v>4</v>
      </c>
      <c r="D8" s="34">
        <f t="shared" si="0"/>
        <v>209816</v>
      </c>
      <c r="E8" s="35">
        <f t="shared" si="1"/>
        <v>10336</v>
      </c>
      <c r="F8" s="36">
        <f t="shared" si="2"/>
        <v>4.926221069889808</v>
      </c>
      <c r="G8" s="34">
        <v>10336</v>
      </c>
      <c r="H8" s="34">
        <v>0</v>
      </c>
      <c r="I8" s="35">
        <f t="shared" si="3"/>
        <v>199480</v>
      </c>
      <c r="J8" s="36">
        <f t="shared" si="4"/>
        <v>95.07377893011018</v>
      </c>
      <c r="K8" s="34">
        <v>194045</v>
      </c>
      <c r="L8" s="36">
        <f t="shared" si="5"/>
        <v>92.48341403896747</v>
      </c>
      <c r="M8" s="34">
        <v>0</v>
      </c>
      <c r="N8" s="36">
        <f t="shared" si="6"/>
        <v>0</v>
      </c>
      <c r="O8" s="34">
        <v>5435</v>
      </c>
      <c r="P8" s="34">
        <v>3438</v>
      </c>
      <c r="Q8" s="36">
        <f t="shared" si="7"/>
        <v>2.5903648911427153</v>
      </c>
      <c r="R8" s="34" t="s">
        <v>236</v>
      </c>
      <c r="S8" s="34"/>
      <c r="T8" s="34"/>
      <c r="U8" s="34"/>
    </row>
    <row r="9" spans="1:21" ht="13.5">
      <c r="A9" s="31" t="s">
        <v>0</v>
      </c>
      <c r="B9" s="32" t="s">
        <v>5</v>
      </c>
      <c r="C9" s="33" t="s">
        <v>6</v>
      </c>
      <c r="D9" s="34">
        <f t="shared" si="0"/>
        <v>125883</v>
      </c>
      <c r="E9" s="35">
        <f t="shared" si="1"/>
        <v>54682</v>
      </c>
      <c r="F9" s="36">
        <f t="shared" si="2"/>
        <v>43.43874867932922</v>
      </c>
      <c r="G9" s="34">
        <v>54624</v>
      </c>
      <c r="H9" s="34">
        <v>58</v>
      </c>
      <c r="I9" s="35">
        <f t="shared" si="3"/>
        <v>71201</v>
      </c>
      <c r="J9" s="36">
        <f t="shared" si="4"/>
        <v>56.56125132067078</v>
      </c>
      <c r="K9" s="34">
        <v>51043</v>
      </c>
      <c r="L9" s="36">
        <f t="shared" si="5"/>
        <v>40.54796914595299</v>
      </c>
      <c r="M9" s="34">
        <v>0</v>
      </c>
      <c r="N9" s="36">
        <f t="shared" si="6"/>
        <v>0</v>
      </c>
      <c r="O9" s="34">
        <v>20158</v>
      </c>
      <c r="P9" s="34">
        <v>19925</v>
      </c>
      <c r="Q9" s="36">
        <f t="shared" si="7"/>
        <v>16.013282174717794</v>
      </c>
      <c r="R9" s="34" t="s">
        <v>236</v>
      </c>
      <c r="S9" s="34"/>
      <c r="T9" s="34"/>
      <c r="U9" s="34"/>
    </row>
    <row r="10" spans="1:21" ht="13.5">
      <c r="A10" s="31" t="s">
        <v>0</v>
      </c>
      <c r="B10" s="32" t="s">
        <v>7</v>
      </c>
      <c r="C10" s="33" t="s">
        <v>8</v>
      </c>
      <c r="D10" s="34">
        <f t="shared" si="0"/>
        <v>56262</v>
      </c>
      <c r="E10" s="35">
        <f t="shared" si="1"/>
        <v>3418</v>
      </c>
      <c r="F10" s="36">
        <f t="shared" si="2"/>
        <v>6.075148412783051</v>
      </c>
      <c r="G10" s="34">
        <v>3397</v>
      </c>
      <c r="H10" s="34">
        <v>21</v>
      </c>
      <c r="I10" s="35">
        <f t="shared" si="3"/>
        <v>52844</v>
      </c>
      <c r="J10" s="36">
        <f t="shared" si="4"/>
        <v>93.92485158721695</v>
      </c>
      <c r="K10" s="34">
        <v>51687</v>
      </c>
      <c r="L10" s="36">
        <f t="shared" si="5"/>
        <v>91.8684014076997</v>
      </c>
      <c r="M10" s="34">
        <v>0</v>
      </c>
      <c r="N10" s="36">
        <f t="shared" si="6"/>
        <v>0</v>
      </c>
      <c r="O10" s="34">
        <v>1157</v>
      </c>
      <c r="P10" s="34">
        <v>252</v>
      </c>
      <c r="Q10" s="36">
        <f t="shared" si="7"/>
        <v>2.0564501795172587</v>
      </c>
      <c r="R10" s="34" t="s">
        <v>236</v>
      </c>
      <c r="S10" s="34"/>
      <c r="T10" s="34"/>
      <c r="U10" s="34"/>
    </row>
    <row r="11" spans="1:21" ht="13.5">
      <c r="A11" s="31" t="s">
        <v>0</v>
      </c>
      <c r="B11" s="32" t="s">
        <v>9</v>
      </c>
      <c r="C11" s="33" t="s">
        <v>10</v>
      </c>
      <c r="D11" s="34">
        <f t="shared" si="0"/>
        <v>107416</v>
      </c>
      <c r="E11" s="35">
        <f t="shared" si="1"/>
        <v>39672</v>
      </c>
      <c r="F11" s="36">
        <f t="shared" si="2"/>
        <v>36.933045356371494</v>
      </c>
      <c r="G11" s="34">
        <v>39635</v>
      </c>
      <c r="H11" s="34">
        <v>37</v>
      </c>
      <c r="I11" s="35">
        <f t="shared" si="3"/>
        <v>67744</v>
      </c>
      <c r="J11" s="36">
        <f t="shared" si="4"/>
        <v>63.06695464362851</v>
      </c>
      <c r="K11" s="34">
        <v>54122</v>
      </c>
      <c r="L11" s="36">
        <f t="shared" si="5"/>
        <v>50.385417442466675</v>
      </c>
      <c r="M11" s="34">
        <v>0</v>
      </c>
      <c r="N11" s="36">
        <f t="shared" si="6"/>
        <v>0</v>
      </c>
      <c r="O11" s="34">
        <v>13622</v>
      </c>
      <c r="P11" s="34">
        <v>13622</v>
      </c>
      <c r="Q11" s="36">
        <f t="shared" si="7"/>
        <v>12.681537201161838</v>
      </c>
      <c r="R11" s="34" t="s">
        <v>236</v>
      </c>
      <c r="S11" s="34"/>
      <c r="T11" s="34"/>
      <c r="U11" s="34"/>
    </row>
    <row r="12" spans="1:21" ht="13.5">
      <c r="A12" s="31" t="s">
        <v>0</v>
      </c>
      <c r="B12" s="32" t="s">
        <v>11</v>
      </c>
      <c r="C12" s="33" t="s">
        <v>12</v>
      </c>
      <c r="D12" s="34">
        <f t="shared" si="0"/>
        <v>53945</v>
      </c>
      <c r="E12" s="35">
        <f t="shared" si="1"/>
        <v>8170</v>
      </c>
      <c r="F12" s="36">
        <f t="shared" si="2"/>
        <v>15.145055148762628</v>
      </c>
      <c r="G12" s="34">
        <v>8170</v>
      </c>
      <c r="H12" s="34">
        <v>0</v>
      </c>
      <c r="I12" s="35">
        <f t="shared" si="3"/>
        <v>45775</v>
      </c>
      <c r="J12" s="36">
        <f t="shared" si="4"/>
        <v>84.85494485123736</v>
      </c>
      <c r="K12" s="34">
        <v>42243</v>
      </c>
      <c r="L12" s="36">
        <f t="shared" si="5"/>
        <v>78.30753545277598</v>
      </c>
      <c r="M12" s="34">
        <v>0</v>
      </c>
      <c r="N12" s="36">
        <f t="shared" si="6"/>
        <v>0</v>
      </c>
      <c r="O12" s="34">
        <v>3532</v>
      </c>
      <c r="P12" s="34">
        <v>2870</v>
      </c>
      <c r="Q12" s="36">
        <f t="shared" si="7"/>
        <v>6.5474093984613955</v>
      </c>
      <c r="R12" s="34" t="s">
        <v>236</v>
      </c>
      <c r="S12" s="34"/>
      <c r="T12" s="34"/>
      <c r="U12" s="34"/>
    </row>
    <row r="13" spans="1:21" ht="13.5">
      <c r="A13" s="31" t="s">
        <v>0</v>
      </c>
      <c r="B13" s="32" t="s">
        <v>13</v>
      </c>
      <c r="C13" s="33" t="s">
        <v>14</v>
      </c>
      <c r="D13" s="34">
        <f t="shared" si="0"/>
        <v>54097</v>
      </c>
      <c r="E13" s="35">
        <f t="shared" si="1"/>
        <v>22585</v>
      </c>
      <c r="F13" s="36">
        <f t="shared" si="2"/>
        <v>41.74908035565743</v>
      </c>
      <c r="G13" s="34">
        <v>22585</v>
      </c>
      <c r="H13" s="34">
        <v>0</v>
      </c>
      <c r="I13" s="35">
        <f t="shared" si="3"/>
        <v>31512</v>
      </c>
      <c r="J13" s="36">
        <f t="shared" si="4"/>
        <v>58.25091964434257</v>
      </c>
      <c r="K13" s="34">
        <v>23944</v>
      </c>
      <c r="L13" s="36">
        <f t="shared" si="5"/>
        <v>44.26123444923009</v>
      </c>
      <c r="M13" s="34">
        <v>0</v>
      </c>
      <c r="N13" s="36">
        <f t="shared" si="6"/>
        <v>0</v>
      </c>
      <c r="O13" s="34">
        <v>7568</v>
      </c>
      <c r="P13" s="34">
        <v>7568</v>
      </c>
      <c r="Q13" s="36">
        <f t="shared" si="7"/>
        <v>13.989685195112484</v>
      </c>
      <c r="R13" s="34" t="s">
        <v>236</v>
      </c>
      <c r="S13" s="34"/>
      <c r="T13" s="34"/>
      <c r="U13" s="34"/>
    </row>
    <row r="14" spans="1:21" ht="13.5">
      <c r="A14" s="31" t="s">
        <v>0</v>
      </c>
      <c r="B14" s="32" t="s">
        <v>15</v>
      </c>
      <c r="C14" s="33" t="s">
        <v>16</v>
      </c>
      <c r="D14" s="34">
        <f t="shared" si="0"/>
        <v>45982</v>
      </c>
      <c r="E14" s="35">
        <f t="shared" si="1"/>
        <v>20088</v>
      </c>
      <c r="F14" s="36">
        <f t="shared" si="2"/>
        <v>43.68665999739028</v>
      </c>
      <c r="G14" s="34">
        <v>19884</v>
      </c>
      <c r="H14" s="34">
        <v>204</v>
      </c>
      <c r="I14" s="35">
        <f t="shared" si="3"/>
        <v>25894</v>
      </c>
      <c r="J14" s="36">
        <f t="shared" si="4"/>
        <v>56.31334000260971</v>
      </c>
      <c r="K14" s="34">
        <v>14027</v>
      </c>
      <c r="L14" s="36">
        <f t="shared" si="5"/>
        <v>30.505415162454874</v>
      </c>
      <c r="M14" s="34">
        <v>0</v>
      </c>
      <c r="N14" s="36">
        <f t="shared" si="6"/>
        <v>0</v>
      </c>
      <c r="O14" s="34">
        <v>11867</v>
      </c>
      <c r="P14" s="34">
        <v>11435</v>
      </c>
      <c r="Q14" s="36">
        <f t="shared" si="7"/>
        <v>25.807924840154843</v>
      </c>
      <c r="R14" s="34" t="s">
        <v>236</v>
      </c>
      <c r="S14" s="34"/>
      <c r="T14" s="34"/>
      <c r="U14" s="34"/>
    </row>
    <row r="15" spans="1:21" ht="13.5">
      <c r="A15" s="31" t="s">
        <v>0</v>
      </c>
      <c r="B15" s="32" t="s">
        <v>17</v>
      </c>
      <c r="C15" s="33" t="s">
        <v>18</v>
      </c>
      <c r="D15" s="34">
        <f t="shared" si="0"/>
        <v>62453</v>
      </c>
      <c r="E15" s="35">
        <f t="shared" si="1"/>
        <v>33849</v>
      </c>
      <c r="F15" s="36">
        <f t="shared" si="2"/>
        <v>54.19915776664052</v>
      </c>
      <c r="G15" s="34">
        <v>33849</v>
      </c>
      <c r="H15" s="34">
        <v>0</v>
      </c>
      <c r="I15" s="35">
        <f t="shared" si="3"/>
        <v>28604</v>
      </c>
      <c r="J15" s="36">
        <f t="shared" si="4"/>
        <v>45.80084223335948</v>
      </c>
      <c r="K15" s="34">
        <v>8591</v>
      </c>
      <c r="L15" s="36">
        <f t="shared" si="5"/>
        <v>13.755944470241621</v>
      </c>
      <c r="M15" s="34">
        <v>0</v>
      </c>
      <c r="N15" s="36">
        <f t="shared" si="6"/>
        <v>0</v>
      </c>
      <c r="O15" s="34">
        <v>20013</v>
      </c>
      <c r="P15" s="34">
        <v>17046</v>
      </c>
      <c r="Q15" s="36">
        <f t="shared" si="7"/>
        <v>32.044897763117866</v>
      </c>
      <c r="R15" s="34"/>
      <c r="S15" s="34" t="s">
        <v>236</v>
      </c>
      <c r="T15" s="34"/>
      <c r="U15" s="34"/>
    </row>
    <row r="16" spans="1:21" ht="13.5">
      <c r="A16" s="31" t="s">
        <v>0</v>
      </c>
      <c r="B16" s="32" t="s">
        <v>19</v>
      </c>
      <c r="C16" s="33" t="s">
        <v>20</v>
      </c>
      <c r="D16" s="34">
        <f t="shared" si="0"/>
        <v>34350</v>
      </c>
      <c r="E16" s="35">
        <f t="shared" si="1"/>
        <v>17585</v>
      </c>
      <c r="F16" s="36">
        <f t="shared" si="2"/>
        <v>51.193595342066956</v>
      </c>
      <c r="G16" s="34">
        <v>17530</v>
      </c>
      <c r="H16" s="34">
        <v>55</v>
      </c>
      <c r="I16" s="35">
        <f t="shared" si="3"/>
        <v>16765</v>
      </c>
      <c r="J16" s="36">
        <f t="shared" si="4"/>
        <v>48.806404657933044</v>
      </c>
      <c r="K16" s="34">
        <v>5931</v>
      </c>
      <c r="L16" s="36">
        <f t="shared" si="5"/>
        <v>17.266375545851528</v>
      </c>
      <c r="M16" s="34">
        <v>0</v>
      </c>
      <c r="N16" s="36">
        <f t="shared" si="6"/>
        <v>0</v>
      </c>
      <c r="O16" s="34">
        <v>10834</v>
      </c>
      <c r="P16" s="34">
        <v>10543</v>
      </c>
      <c r="Q16" s="36">
        <f t="shared" si="7"/>
        <v>31.540029112081513</v>
      </c>
      <c r="R16" s="34" t="s">
        <v>236</v>
      </c>
      <c r="S16" s="34"/>
      <c r="T16" s="34"/>
      <c r="U16" s="34"/>
    </row>
    <row r="17" spans="1:21" ht="13.5">
      <c r="A17" s="31" t="s">
        <v>0</v>
      </c>
      <c r="B17" s="32" t="s">
        <v>21</v>
      </c>
      <c r="C17" s="33" t="s">
        <v>22</v>
      </c>
      <c r="D17" s="34">
        <f t="shared" si="0"/>
        <v>42466</v>
      </c>
      <c r="E17" s="35">
        <f t="shared" si="1"/>
        <v>11479</v>
      </c>
      <c r="F17" s="36">
        <f t="shared" si="2"/>
        <v>27.031036593981067</v>
      </c>
      <c r="G17" s="34">
        <v>11479</v>
      </c>
      <c r="H17" s="34">
        <v>0</v>
      </c>
      <c r="I17" s="35">
        <f t="shared" si="3"/>
        <v>30987</v>
      </c>
      <c r="J17" s="36">
        <f t="shared" si="4"/>
        <v>72.96896340601893</v>
      </c>
      <c r="K17" s="34">
        <v>22448</v>
      </c>
      <c r="L17" s="36">
        <f t="shared" si="5"/>
        <v>52.86111241934724</v>
      </c>
      <c r="M17" s="34">
        <v>0</v>
      </c>
      <c r="N17" s="36">
        <f t="shared" si="6"/>
        <v>0</v>
      </c>
      <c r="O17" s="34">
        <v>8539</v>
      </c>
      <c r="P17" s="34">
        <v>8002</v>
      </c>
      <c r="Q17" s="36">
        <f t="shared" si="7"/>
        <v>20.10785098667169</v>
      </c>
      <c r="R17" s="34" t="s">
        <v>236</v>
      </c>
      <c r="S17" s="34"/>
      <c r="T17" s="34"/>
      <c r="U17" s="34"/>
    </row>
    <row r="18" spans="1:21" ht="13.5">
      <c r="A18" s="31" t="s">
        <v>0</v>
      </c>
      <c r="B18" s="32" t="s">
        <v>23</v>
      </c>
      <c r="C18" s="33" t="s">
        <v>24</v>
      </c>
      <c r="D18" s="34">
        <f t="shared" si="0"/>
        <v>30945</v>
      </c>
      <c r="E18" s="35">
        <f t="shared" si="1"/>
        <v>17419</v>
      </c>
      <c r="F18" s="36">
        <f t="shared" si="2"/>
        <v>56.29019227661981</v>
      </c>
      <c r="G18" s="34">
        <v>17252</v>
      </c>
      <c r="H18" s="34">
        <v>167</v>
      </c>
      <c r="I18" s="35">
        <f t="shared" si="3"/>
        <v>13526</v>
      </c>
      <c r="J18" s="36">
        <f t="shared" si="4"/>
        <v>43.70980772338019</v>
      </c>
      <c r="K18" s="34">
        <v>5799</v>
      </c>
      <c r="L18" s="36">
        <f t="shared" si="5"/>
        <v>18.73969946679593</v>
      </c>
      <c r="M18" s="34">
        <v>0</v>
      </c>
      <c r="N18" s="36">
        <f t="shared" si="6"/>
        <v>0</v>
      </c>
      <c r="O18" s="34">
        <v>7727</v>
      </c>
      <c r="P18" s="34">
        <v>4958</v>
      </c>
      <c r="Q18" s="36">
        <f t="shared" si="7"/>
        <v>24.97010825658426</v>
      </c>
      <c r="R18" s="34" t="s">
        <v>236</v>
      </c>
      <c r="S18" s="34"/>
      <c r="T18" s="34"/>
      <c r="U18" s="34"/>
    </row>
    <row r="19" spans="1:21" ht="13.5">
      <c r="A19" s="31" t="s">
        <v>0</v>
      </c>
      <c r="B19" s="32" t="s">
        <v>25</v>
      </c>
      <c r="C19" s="33" t="s">
        <v>26</v>
      </c>
      <c r="D19" s="34">
        <f t="shared" si="0"/>
        <v>26138</v>
      </c>
      <c r="E19" s="35">
        <f t="shared" si="1"/>
        <v>10236</v>
      </c>
      <c r="F19" s="36">
        <f t="shared" si="2"/>
        <v>39.161374244395134</v>
      </c>
      <c r="G19" s="34">
        <v>10236</v>
      </c>
      <c r="H19" s="34">
        <v>0</v>
      </c>
      <c r="I19" s="35">
        <f t="shared" si="3"/>
        <v>15902</v>
      </c>
      <c r="J19" s="36">
        <f t="shared" si="4"/>
        <v>60.838625755604866</v>
      </c>
      <c r="K19" s="34">
        <v>9122</v>
      </c>
      <c r="L19" s="36">
        <f t="shared" si="5"/>
        <v>34.89938021271712</v>
      </c>
      <c r="M19" s="34">
        <v>1149</v>
      </c>
      <c r="N19" s="36">
        <f t="shared" si="6"/>
        <v>4.3958986915601805</v>
      </c>
      <c r="O19" s="34">
        <v>5631</v>
      </c>
      <c r="P19" s="34">
        <v>5127</v>
      </c>
      <c r="Q19" s="36">
        <f t="shared" si="7"/>
        <v>21.54334685132757</v>
      </c>
      <c r="R19" s="34" t="s">
        <v>236</v>
      </c>
      <c r="S19" s="34"/>
      <c r="T19" s="34"/>
      <c r="U19" s="34"/>
    </row>
    <row r="20" spans="1:21" ht="13.5">
      <c r="A20" s="31" t="s">
        <v>0</v>
      </c>
      <c r="B20" s="32" t="s">
        <v>27</v>
      </c>
      <c r="C20" s="33" t="s">
        <v>28</v>
      </c>
      <c r="D20" s="34">
        <f t="shared" si="0"/>
        <v>55472</v>
      </c>
      <c r="E20" s="35">
        <f t="shared" si="1"/>
        <v>8243</v>
      </c>
      <c r="F20" s="36">
        <f t="shared" si="2"/>
        <v>14.859749062590137</v>
      </c>
      <c r="G20" s="34">
        <v>8243</v>
      </c>
      <c r="H20" s="34">
        <v>0</v>
      </c>
      <c r="I20" s="35">
        <f t="shared" si="3"/>
        <v>47229</v>
      </c>
      <c r="J20" s="36">
        <f t="shared" si="4"/>
        <v>85.14025093740986</v>
      </c>
      <c r="K20" s="34">
        <v>42742</v>
      </c>
      <c r="L20" s="36">
        <f t="shared" si="5"/>
        <v>77.05148543409288</v>
      </c>
      <c r="M20" s="34">
        <v>0</v>
      </c>
      <c r="N20" s="36">
        <f t="shared" si="6"/>
        <v>0</v>
      </c>
      <c r="O20" s="34">
        <v>4487</v>
      </c>
      <c r="P20" s="34">
        <v>3216</v>
      </c>
      <c r="Q20" s="36">
        <f t="shared" si="7"/>
        <v>8.088765503316989</v>
      </c>
      <c r="R20" s="34" t="s">
        <v>236</v>
      </c>
      <c r="S20" s="34"/>
      <c r="T20" s="34"/>
      <c r="U20" s="34"/>
    </row>
    <row r="21" spans="1:21" ht="13.5">
      <c r="A21" s="31" t="s">
        <v>0</v>
      </c>
      <c r="B21" s="32" t="s">
        <v>29</v>
      </c>
      <c r="C21" s="33" t="s">
        <v>30</v>
      </c>
      <c r="D21" s="34">
        <f t="shared" si="0"/>
        <v>64902</v>
      </c>
      <c r="E21" s="35">
        <f t="shared" si="1"/>
        <v>11212</v>
      </c>
      <c r="F21" s="36">
        <f t="shared" si="2"/>
        <v>17.275276570829867</v>
      </c>
      <c r="G21" s="34">
        <v>11212</v>
      </c>
      <c r="H21" s="34">
        <v>0</v>
      </c>
      <c r="I21" s="35">
        <f t="shared" si="3"/>
        <v>53690</v>
      </c>
      <c r="J21" s="36">
        <f t="shared" si="4"/>
        <v>82.72472342917013</v>
      </c>
      <c r="K21" s="34">
        <v>44191</v>
      </c>
      <c r="L21" s="36">
        <f t="shared" si="5"/>
        <v>68.0888108224708</v>
      </c>
      <c r="M21" s="34">
        <v>0</v>
      </c>
      <c r="N21" s="36">
        <f t="shared" si="6"/>
        <v>0</v>
      </c>
      <c r="O21" s="34">
        <v>9499</v>
      </c>
      <c r="P21" s="34">
        <v>6170</v>
      </c>
      <c r="Q21" s="36">
        <f t="shared" si="7"/>
        <v>14.63591260669933</v>
      </c>
      <c r="R21" s="34"/>
      <c r="S21" s="34" t="s">
        <v>236</v>
      </c>
      <c r="T21" s="34"/>
      <c r="U21" s="34"/>
    </row>
    <row r="22" spans="1:21" ht="13.5">
      <c r="A22" s="31" t="s">
        <v>0</v>
      </c>
      <c r="B22" s="32" t="s">
        <v>31</v>
      </c>
      <c r="C22" s="33" t="s">
        <v>32</v>
      </c>
      <c r="D22" s="34">
        <f t="shared" si="0"/>
        <v>39336</v>
      </c>
      <c r="E22" s="35">
        <f t="shared" si="1"/>
        <v>24557</v>
      </c>
      <c r="F22" s="36">
        <f t="shared" si="2"/>
        <v>62.428818385194226</v>
      </c>
      <c r="G22" s="34">
        <v>24229</v>
      </c>
      <c r="H22" s="34">
        <v>328</v>
      </c>
      <c r="I22" s="35">
        <f t="shared" si="3"/>
        <v>14779</v>
      </c>
      <c r="J22" s="36">
        <f t="shared" si="4"/>
        <v>37.571181614805774</v>
      </c>
      <c r="K22" s="34">
        <v>4402</v>
      </c>
      <c r="L22" s="36">
        <f t="shared" si="5"/>
        <v>11.19076672767948</v>
      </c>
      <c r="M22" s="34">
        <v>0</v>
      </c>
      <c r="N22" s="36">
        <f t="shared" si="6"/>
        <v>0</v>
      </c>
      <c r="O22" s="34">
        <v>10377</v>
      </c>
      <c r="P22" s="34">
        <v>8532</v>
      </c>
      <c r="Q22" s="36">
        <f t="shared" si="7"/>
        <v>26.380414887126296</v>
      </c>
      <c r="R22" s="34" t="s">
        <v>236</v>
      </c>
      <c r="S22" s="34"/>
      <c r="T22" s="34"/>
      <c r="U22" s="34"/>
    </row>
    <row r="23" spans="1:21" ht="13.5">
      <c r="A23" s="31" t="s">
        <v>0</v>
      </c>
      <c r="B23" s="32" t="s">
        <v>33</v>
      </c>
      <c r="C23" s="33" t="s">
        <v>34</v>
      </c>
      <c r="D23" s="34">
        <f t="shared" si="0"/>
        <v>67542</v>
      </c>
      <c r="E23" s="35">
        <f t="shared" si="1"/>
        <v>20049</v>
      </c>
      <c r="F23" s="36">
        <f t="shared" si="2"/>
        <v>29.683752331882385</v>
      </c>
      <c r="G23" s="34">
        <v>20049</v>
      </c>
      <c r="H23" s="34">
        <v>0</v>
      </c>
      <c r="I23" s="35">
        <f t="shared" si="3"/>
        <v>47493</v>
      </c>
      <c r="J23" s="36">
        <f t="shared" si="4"/>
        <v>70.31624766811761</v>
      </c>
      <c r="K23" s="34">
        <v>26870</v>
      </c>
      <c r="L23" s="36">
        <f t="shared" si="5"/>
        <v>39.78265375618134</v>
      </c>
      <c r="M23" s="34">
        <v>1222</v>
      </c>
      <c r="N23" s="36">
        <f t="shared" si="6"/>
        <v>1.8092446181635131</v>
      </c>
      <c r="O23" s="34">
        <v>19401</v>
      </c>
      <c r="P23" s="34">
        <v>19052</v>
      </c>
      <c r="Q23" s="36">
        <f t="shared" si="7"/>
        <v>28.724349293772768</v>
      </c>
      <c r="R23" s="34" t="s">
        <v>236</v>
      </c>
      <c r="S23" s="34"/>
      <c r="T23" s="34"/>
      <c r="U23" s="34"/>
    </row>
    <row r="24" spans="1:21" ht="13.5">
      <c r="A24" s="31" t="s">
        <v>0</v>
      </c>
      <c r="B24" s="32" t="s">
        <v>35</v>
      </c>
      <c r="C24" s="33" t="s">
        <v>36</v>
      </c>
      <c r="D24" s="34">
        <f t="shared" si="0"/>
        <v>15893</v>
      </c>
      <c r="E24" s="35">
        <f t="shared" si="1"/>
        <v>5492</v>
      </c>
      <c r="F24" s="36">
        <f t="shared" si="2"/>
        <v>34.55609387780784</v>
      </c>
      <c r="G24" s="34">
        <v>5492</v>
      </c>
      <c r="H24" s="34">
        <v>0</v>
      </c>
      <c r="I24" s="35">
        <f t="shared" si="3"/>
        <v>10401</v>
      </c>
      <c r="J24" s="36">
        <f t="shared" si="4"/>
        <v>65.44390612219216</v>
      </c>
      <c r="K24" s="34">
        <v>6689</v>
      </c>
      <c r="L24" s="36">
        <f t="shared" si="5"/>
        <v>42.08771157113195</v>
      </c>
      <c r="M24" s="34">
        <v>0</v>
      </c>
      <c r="N24" s="36">
        <f t="shared" si="6"/>
        <v>0</v>
      </c>
      <c r="O24" s="34">
        <v>3712</v>
      </c>
      <c r="P24" s="34">
        <v>3600</v>
      </c>
      <c r="Q24" s="36">
        <f t="shared" si="7"/>
        <v>23.356194551060216</v>
      </c>
      <c r="R24" s="34" t="s">
        <v>236</v>
      </c>
      <c r="S24" s="34"/>
      <c r="T24" s="34"/>
      <c r="U24" s="34"/>
    </row>
    <row r="25" spans="1:21" ht="13.5">
      <c r="A25" s="31" t="s">
        <v>0</v>
      </c>
      <c r="B25" s="32" t="s">
        <v>37</v>
      </c>
      <c r="C25" s="33" t="s">
        <v>38</v>
      </c>
      <c r="D25" s="34">
        <f t="shared" si="0"/>
        <v>8773</v>
      </c>
      <c r="E25" s="35">
        <f t="shared" si="1"/>
        <v>5528</v>
      </c>
      <c r="F25" s="36">
        <f t="shared" si="2"/>
        <v>63.01151259546335</v>
      </c>
      <c r="G25" s="34">
        <v>5487</v>
      </c>
      <c r="H25" s="34">
        <v>41</v>
      </c>
      <c r="I25" s="35">
        <f t="shared" si="3"/>
        <v>3245</v>
      </c>
      <c r="J25" s="36">
        <f t="shared" si="4"/>
        <v>36.98848740453665</v>
      </c>
      <c r="K25" s="34">
        <v>905</v>
      </c>
      <c r="L25" s="36">
        <f t="shared" si="5"/>
        <v>10.315741479539495</v>
      </c>
      <c r="M25" s="34">
        <v>534</v>
      </c>
      <c r="N25" s="36">
        <f t="shared" si="6"/>
        <v>6.0868574033967855</v>
      </c>
      <c r="O25" s="34">
        <v>1806</v>
      </c>
      <c r="P25" s="34">
        <v>1759</v>
      </c>
      <c r="Q25" s="36">
        <f t="shared" si="7"/>
        <v>20.585888521600364</v>
      </c>
      <c r="R25" s="34" t="s">
        <v>236</v>
      </c>
      <c r="S25" s="34"/>
      <c r="T25" s="34"/>
      <c r="U25" s="34"/>
    </row>
    <row r="26" spans="1:21" ht="13.5">
      <c r="A26" s="31" t="s">
        <v>0</v>
      </c>
      <c r="B26" s="32" t="s">
        <v>39</v>
      </c>
      <c r="C26" s="33" t="s">
        <v>40</v>
      </c>
      <c r="D26" s="34">
        <f t="shared" si="0"/>
        <v>5904</v>
      </c>
      <c r="E26" s="35">
        <f t="shared" si="1"/>
        <v>3332</v>
      </c>
      <c r="F26" s="36">
        <f aca="true" t="shared" si="8" ref="F26:F89">E26/D26*100</f>
        <v>56.43631436314364</v>
      </c>
      <c r="G26" s="34">
        <v>3332</v>
      </c>
      <c r="H26" s="34">
        <v>0</v>
      </c>
      <c r="I26" s="35">
        <f t="shared" si="3"/>
        <v>2572</v>
      </c>
      <c r="J26" s="36">
        <f aca="true" t="shared" si="9" ref="J26:J89">I26/D26*100</f>
        <v>43.56368563685637</v>
      </c>
      <c r="K26" s="34">
        <v>453</v>
      </c>
      <c r="L26" s="36">
        <f aca="true" t="shared" si="10" ref="L26:L89">K26/D26*100</f>
        <v>7.672764227642276</v>
      </c>
      <c r="M26" s="34">
        <v>0</v>
      </c>
      <c r="N26" s="36">
        <f aca="true" t="shared" si="11" ref="N26:N89">M26/D26*100</f>
        <v>0</v>
      </c>
      <c r="O26" s="34">
        <v>2119</v>
      </c>
      <c r="P26" s="34">
        <v>2119</v>
      </c>
      <c r="Q26" s="36">
        <f aca="true" t="shared" si="12" ref="Q26:Q89">O26/D26*100</f>
        <v>35.890921409214094</v>
      </c>
      <c r="R26" s="34" t="s">
        <v>236</v>
      </c>
      <c r="S26" s="34"/>
      <c r="T26" s="34"/>
      <c r="U26" s="34"/>
    </row>
    <row r="27" spans="1:21" ht="13.5">
      <c r="A27" s="31" t="s">
        <v>0</v>
      </c>
      <c r="B27" s="32" t="s">
        <v>41</v>
      </c>
      <c r="C27" s="33" t="s">
        <v>42</v>
      </c>
      <c r="D27" s="34">
        <f t="shared" si="0"/>
        <v>4940</v>
      </c>
      <c r="E27" s="35">
        <f t="shared" si="1"/>
        <v>2530</v>
      </c>
      <c r="F27" s="36">
        <f t="shared" si="8"/>
        <v>51.21457489878543</v>
      </c>
      <c r="G27" s="34">
        <v>2530</v>
      </c>
      <c r="H27" s="34">
        <v>0</v>
      </c>
      <c r="I27" s="35">
        <f t="shared" si="3"/>
        <v>2410</v>
      </c>
      <c r="J27" s="36">
        <f t="shared" si="9"/>
        <v>48.78542510121457</v>
      </c>
      <c r="K27" s="34">
        <v>720</v>
      </c>
      <c r="L27" s="36">
        <f t="shared" si="10"/>
        <v>14.5748987854251</v>
      </c>
      <c r="M27" s="34">
        <v>0</v>
      </c>
      <c r="N27" s="36">
        <f t="shared" si="11"/>
        <v>0</v>
      </c>
      <c r="O27" s="34">
        <v>1690</v>
      </c>
      <c r="P27" s="34">
        <v>1690</v>
      </c>
      <c r="Q27" s="36">
        <f t="shared" si="12"/>
        <v>34.21052631578947</v>
      </c>
      <c r="R27" s="34" t="s">
        <v>236</v>
      </c>
      <c r="S27" s="34"/>
      <c r="T27" s="34"/>
      <c r="U27" s="34"/>
    </row>
    <row r="28" spans="1:21" ht="13.5">
      <c r="A28" s="31" t="s">
        <v>0</v>
      </c>
      <c r="B28" s="32" t="s">
        <v>43</v>
      </c>
      <c r="C28" s="33" t="s">
        <v>263</v>
      </c>
      <c r="D28" s="34">
        <f t="shared" si="0"/>
        <v>3506</v>
      </c>
      <c r="E28" s="35">
        <f t="shared" si="1"/>
        <v>327</v>
      </c>
      <c r="F28" s="36">
        <f t="shared" si="8"/>
        <v>9.32686822589846</v>
      </c>
      <c r="G28" s="34">
        <v>327</v>
      </c>
      <c r="H28" s="34">
        <v>0</v>
      </c>
      <c r="I28" s="35">
        <f t="shared" si="3"/>
        <v>3179</v>
      </c>
      <c r="J28" s="36">
        <f t="shared" si="9"/>
        <v>90.67313177410155</v>
      </c>
      <c r="K28" s="34">
        <v>850</v>
      </c>
      <c r="L28" s="36">
        <f t="shared" si="10"/>
        <v>24.24415288077581</v>
      </c>
      <c r="M28" s="34">
        <v>64</v>
      </c>
      <c r="N28" s="36">
        <f t="shared" si="11"/>
        <v>1.825442099258414</v>
      </c>
      <c r="O28" s="34">
        <v>2265</v>
      </c>
      <c r="P28" s="34">
        <v>2265</v>
      </c>
      <c r="Q28" s="36">
        <f t="shared" si="12"/>
        <v>64.60353679406732</v>
      </c>
      <c r="R28" s="34" t="s">
        <v>236</v>
      </c>
      <c r="S28" s="34"/>
      <c r="T28" s="34"/>
      <c r="U28" s="34"/>
    </row>
    <row r="29" spans="1:21" ht="13.5">
      <c r="A29" s="31" t="s">
        <v>0</v>
      </c>
      <c r="B29" s="32" t="s">
        <v>44</v>
      </c>
      <c r="C29" s="33" t="s">
        <v>45</v>
      </c>
      <c r="D29" s="34">
        <f t="shared" si="0"/>
        <v>1567</v>
      </c>
      <c r="E29" s="35">
        <f t="shared" si="1"/>
        <v>726</v>
      </c>
      <c r="F29" s="36">
        <f t="shared" si="8"/>
        <v>46.330567964262926</v>
      </c>
      <c r="G29" s="34">
        <v>726</v>
      </c>
      <c r="H29" s="34">
        <v>0</v>
      </c>
      <c r="I29" s="35">
        <f t="shared" si="3"/>
        <v>841</v>
      </c>
      <c r="J29" s="36">
        <f t="shared" si="9"/>
        <v>53.669432035737074</v>
      </c>
      <c r="K29" s="34">
        <v>0</v>
      </c>
      <c r="L29" s="36">
        <f t="shared" si="10"/>
        <v>0</v>
      </c>
      <c r="M29" s="34">
        <v>0</v>
      </c>
      <c r="N29" s="36">
        <f t="shared" si="11"/>
        <v>0</v>
      </c>
      <c r="O29" s="34">
        <v>841</v>
      </c>
      <c r="P29" s="34">
        <v>826</v>
      </c>
      <c r="Q29" s="36">
        <f t="shared" si="12"/>
        <v>53.669432035737074</v>
      </c>
      <c r="R29" s="34" t="s">
        <v>236</v>
      </c>
      <c r="S29" s="34"/>
      <c r="T29" s="34"/>
      <c r="U29" s="34"/>
    </row>
    <row r="30" spans="1:21" ht="13.5">
      <c r="A30" s="31" t="s">
        <v>0</v>
      </c>
      <c r="B30" s="32" t="s">
        <v>46</v>
      </c>
      <c r="C30" s="33" t="s">
        <v>47</v>
      </c>
      <c r="D30" s="34">
        <f t="shared" si="0"/>
        <v>1039</v>
      </c>
      <c r="E30" s="35">
        <f t="shared" si="1"/>
        <v>449</v>
      </c>
      <c r="F30" s="36">
        <f t="shared" si="8"/>
        <v>43.214629451395574</v>
      </c>
      <c r="G30" s="34">
        <v>449</v>
      </c>
      <c r="H30" s="34">
        <v>0</v>
      </c>
      <c r="I30" s="35">
        <f t="shared" si="3"/>
        <v>590</v>
      </c>
      <c r="J30" s="36">
        <f t="shared" si="9"/>
        <v>56.78537054860443</v>
      </c>
      <c r="K30" s="34">
        <v>0</v>
      </c>
      <c r="L30" s="36">
        <f t="shared" si="10"/>
        <v>0</v>
      </c>
      <c r="M30" s="34">
        <v>0</v>
      </c>
      <c r="N30" s="36">
        <f t="shared" si="11"/>
        <v>0</v>
      </c>
      <c r="O30" s="34">
        <v>590</v>
      </c>
      <c r="P30" s="34">
        <v>590</v>
      </c>
      <c r="Q30" s="36">
        <f t="shared" si="12"/>
        <v>56.78537054860443</v>
      </c>
      <c r="R30" s="34" t="s">
        <v>236</v>
      </c>
      <c r="S30" s="34"/>
      <c r="T30" s="34"/>
      <c r="U30" s="34"/>
    </row>
    <row r="31" spans="1:21" ht="13.5">
      <c r="A31" s="31" t="s">
        <v>0</v>
      </c>
      <c r="B31" s="32" t="s">
        <v>48</v>
      </c>
      <c r="C31" s="33" t="s">
        <v>49</v>
      </c>
      <c r="D31" s="34">
        <f t="shared" si="0"/>
        <v>4736</v>
      </c>
      <c r="E31" s="35">
        <f t="shared" si="1"/>
        <v>2467</v>
      </c>
      <c r="F31" s="36">
        <f t="shared" si="8"/>
        <v>52.09037162162162</v>
      </c>
      <c r="G31" s="34">
        <v>2467</v>
      </c>
      <c r="H31" s="34">
        <v>0</v>
      </c>
      <c r="I31" s="35">
        <f t="shared" si="3"/>
        <v>2269</v>
      </c>
      <c r="J31" s="36">
        <f t="shared" si="9"/>
        <v>47.90962837837838</v>
      </c>
      <c r="K31" s="34">
        <v>1012</v>
      </c>
      <c r="L31" s="36">
        <f t="shared" si="10"/>
        <v>21.368243243243242</v>
      </c>
      <c r="M31" s="34">
        <v>0</v>
      </c>
      <c r="N31" s="36">
        <f t="shared" si="11"/>
        <v>0</v>
      </c>
      <c r="O31" s="34">
        <v>1257</v>
      </c>
      <c r="P31" s="34">
        <v>1257</v>
      </c>
      <c r="Q31" s="36">
        <f t="shared" si="12"/>
        <v>26.541385135135137</v>
      </c>
      <c r="R31" s="34" t="s">
        <v>236</v>
      </c>
      <c r="S31" s="34"/>
      <c r="T31" s="34"/>
      <c r="U31" s="34"/>
    </row>
    <row r="32" spans="1:21" ht="13.5">
      <c r="A32" s="31" t="s">
        <v>0</v>
      </c>
      <c r="B32" s="32" t="s">
        <v>50</v>
      </c>
      <c r="C32" s="33" t="s">
        <v>51</v>
      </c>
      <c r="D32" s="34">
        <f t="shared" si="0"/>
        <v>16590</v>
      </c>
      <c r="E32" s="35">
        <f t="shared" si="1"/>
        <v>8370</v>
      </c>
      <c r="F32" s="36">
        <f t="shared" si="8"/>
        <v>50.45207956600362</v>
      </c>
      <c r="G32" s="34">
        <v>8370</v>
      </c>
      <c r="H32" s="34">
        <v>0</v>
      </c>
      <c r="I32" s="35">
        <f t="shared" si="3"/>
        <v>8220</v>
      </c>
      <c r="J32" s="36">
        <f t="shared" si="9"/>
        <v>49.54792043399638</v>
      </c>
      <c r="K32" s="34">
        <v>5780</v>
      </c>
      <c r="L32" s="36">
        <f t="shared" si="10"/>
        <v>34.84026522001206</v>
      </c>
      <c r="M32" s="34">
        <v>0</v>
      </c>
      <c r="N32" s="36">
        <f t="shared" si="11"/>
        <v>0</v>
      </c>
      <c r="O32" s="34">
        <v>2440</v>
      </c>
      <c r="P32" s="34">
        <v>2440</v>
      </c>
      <c r="Q32" s="36">
        <f t="shared" si="12"/>
        <v>14.707655213984328</v>
      </c>
      <c r="R32" s="34" t="s">
        <v>236</v>
      </c>
      <c r="S32" s="34"/>
      <c r="T32" s="34"/>
      <c r="U32" s="34"/>
    </row>
    <row r="33" spans="1:21" ht="13.5">
      <c r="A33" s="31" t="s">
        <v>0</v>
      </c>
      <c r="B33" s="32" t="s">
        <v>52</v>
      </c>
      <c r="C33" s="33" t="s">
        <v>53</v>
      </c>
      <c r="D33" s="34">
        <f t="shared" si="0"/>
        <v>10605</v>
      </c>
      <c r="E33" s="35">
        <f t="shared" si="1"/>
        <v>7192</v>
      </c>
      <c r="F33" s="36">
        <f t="shared" si="8"/>
        <v>67.81706742102782</v>
      </c>
      <c r="G33" s="34">
        <v>7192</v>
      </c>
      <c r="H33" s="34">
        <v>0</v>
      </c>
      <c r="I33" s="35">
        <f t="shared" si="3"/>
        <v>3413</v>
      </c>
      <c r="J33" s="36">
        <f t="shared" si="9"/>
        <v>32.182932578972185</v>
      </c>
      <c r="K33" s="34">
        <v>2001</v>
      </c>
      <c r="L33" s="36">
        <f t="shared" si="10"/>
        <v>18.86845827439887</v>
      </c>
      <c r="M33" s="34">
        <v>142</v>
      </c>
      <c r="N33" s="36">
        <f t="shared" si="11"/>
        <v>1.3389910419613391</v>
      </c>
      <c r="O33" s="34">
        <v>1270</v>
      </c>
      <c r="P33" s="34">
        <v>1249</v>
      </c>
      <c r="Q33" s="36">
        <f t="shared" si="12"/>
        <v>11.975483262611975</v>
      </c>
      <c r="R33" s="34" t="s">
        <v>236</v>
      </c>
      <c r="S33" s="34"/>
      <c r="T33" s="34"/>
      <c r="U33" s="34"/>
    </row>
    <row r="34" spans="1:21" ht="13.5">
      <c r="A34" s="31" t="s">
        <v>0</v>
      </c>
      <c r="B34" s="32" t="s">
        <v>54</v>
      </c>
      <c r="C34" s="33" t="s">
        <v>55</v>
      </c>
      <c r="D34" s="34">
        <f t="shared" si="0"/>
        <v>13519</v>
      </c>
      <c r="E34" s="35">
        <f t="shared" si="1"/>
        <v>6474</v>
      </c>
      <c r="F34" s="36">
        <f t="shared" si="8"/>
        <v>47.88815740809231</v>
      </c>
      <c r="G34" s="34">
        <v>6474</v>
      </c>
      <c r="H34" s="34">
        <v>0</v>
      </c>
      <c r="I34" s="35">
        <f t="shared" si="3"/>
        <v>7045</v>
      </c>
      <c r="J34" s="36">
        <f t="shared" si="9"/>
        <v>52.11184259190769</v>
      </c>
      <c r="K34" s="34">
        <v>4753</v>
      </c>
      <c r="L34" s="36">
        <f t="shared" si="10"/>
        <v>35.157925882091874</v>
      </c>
      <c r="M34" s="34">
        <v>0</v>
      </c>
      <c r="N34" s="36">
        <f t="shared" si="11"/>
        <v>0</v>
      </c>
      <c r="O34" s="34">
        <v>2292</v>
      </c>
      <c r="P34" s="34">
        <v>2254</v>
      </c>
      <c r="Q34" s="36">
        <f t="shared" si="12"/>
        <v>16.953916709815815</v>
      </c>
      <c r="R34" s="34" t="s">
        <v>236</v>
      </c>
      <c r="S34" s="34"/>
      <c r="T34" s="34"/>
      <c r="U34" s="34"/>
    </row>
    <row r="35" spans="1:21" ht="13.5">
      <c r="A35" s="31" t="s">
        <v>0</v>
      </c>
      <c r="B35" s="32" t="s">
        <v>56</v>
      </c>
      <c r="C35" s="33" t="s">
        <v>57</v>
      </c>
      <c r="D35" s="34">
        <f t="shared" si="0"/>
        <v>8620</v>
      </c>
      <c r="E35" s="35">
        <f t="shared" si="1"/>
        <v>1771</v>
      </c>
      <c r="F35" s="36">
        <f t="shared" si="8"/>
        <v>20.545243619489558</v>
      </c>
      <c r="G35" s="34">
        <v>1771</v>
      </c>
      <c r="H35" s="34">
        <v>0</v>
      </c>
      <c r="I35" s="35">
        <f t="shared" si="3"/>
        <v>6849</v>
      </c>
      <c r="J35" s="36">
        <f t="shared" si="9"/>
        <v>79.45475638051043</v>
      </c>
      <c r="K35" s="34">
        <v>3027</v>
      </c>
      <c r="L35" s="36">
        <f t="shared" si="10"/>
        <v>35.11600928074246</v>
      </c>
      <c r="M35" s="34">
        <v>307</v>
      </c>
      <c r="N35" s="36">
        <f t="shared" si="11"/>
        <v>3.561484918793503</v>
      </c>
      <c r="O35" s="34">
        <v>3515</v>
      </c>
      <c r="P35" s="34">
        <v>3515</v>
      </c>
      <c r="Q35" s="36">
        <f t="shared" si="12"/>
        <v>40.777262180974475</v>
      </c>
      <c r="R35" s="34" t="s">
        <v>236</v>
      </c>
      <c r="S35" s="34"/>
      <c r="T35" s="34"/>
      <c r="U35" s="34"/>
    </row>
    <row r="36" spans="1:21" ht="13.5">
      <c r="A36" s="31" t="s">
        <v>0</v>
      </c>
      <c r="B36" s="32" t="s">
        <v>58</v>
      </c>
      <c r="C36" s="33" t="s">
        <v>59</v>
      </c>
      <c r="D36" s="34">
        <f t="shared" si="0"/>
        <v>6509</v>
      </c>
      <c r="E36" s="35">
        <f t="shared" si="1"/>
        <v>2429</v>
      </c>
      <c r="F36" s="36">
        <f t="shared" si="8"/>
        <v>37.317560301121524</v>
      </c>
      <c r="G36" s="34">
        <v>2429</v>
      </c>
      <c r="H36" s="34">
        <v>0</v>
      </c>
      <c r="I36" s="35">
        <f t="shared" si="3"/>
        <v>4080</v>
      </c>
      <c r="J36" s="36">
        <f t="shared" si="9"/>
        <v>62.682439698878476</v>
      </c>
      <c r="K36" s="34">
        <v>2446</v>
      </c>
      <c r="L36" s="36">
        <f t="shared" si="10"/>
        <v>37.578737133200185</v>
      </c>
      <c r="M36" s="34">
        <v>300</v>
      </c>
      <c r="N36" s="36">
        <f t="shared" si="11"/>
        <v>4.609002919035182</v>
      </c>
      <c r="O36" s="34">
        <v>1334</v>
      </c>
      <c r="P36" s="34">
        <v>1314</v>
      </c>
      <c r="Q36" s="36">
        <f t="shared" si="12"/>
        <v>20.49469964664311</v>
      </c>
      <c r="R36" s="34" t="s">
        <v>236</v>
      </c>
      <c r="S36" s="34"/>
      <c r="T36" s="34"/>
      <c r="U36" s="34"/>
    </row>
    <row r="37" spans="1:21" ht="13.5">
      <c r="A37" s="31" t="s">
        <v>0</v>
      </c>
      <c r="B37" s="32" t="s">
        <v>60</v>
      </c>
      <c r="C37" s="33" t="s">
        <v>61</v>
      </c>
      <c r="D37" s="34">
        <f t="shared" si="0"/>
        <v>5567</v>
      </c>
      <c r="E37" s="35">
        <f t="shared" si="1"/>
        <v>2632</v>
      </c>
      <c r="F37" s="36">
        <f t="shared" si="8"/>
        <v>47.278606071492725</v>
      </c>
      <c r="G37" s="34">
        <v>2632</v>
      </c>
      <c r="H37" s="34">
        <v>0</v>
      </c>
      <c r="I37" s="35">
        <f t="shared" si="3"/>
        <v>2935</v>
      </c>
      <c r="J37" s="36">
        <f t="shared" si="9"/>
        <v>52.721393928507275</v>
      </c>
      <c r="K37" s="34">
        <v>884</v>
      </c>
      <c r="L37" s="36">
        <f t="shared" si="10"/>
        <v>15.879288665349382</v>
      </c>
      <c r="M37" s="34">
        <v>172</v>
      </c>
      <c r="N37" s="36">
        <f t="shared" si="11"/>
        <v>3.089635351176576</v>
      </c>
      <c r="O37" s="34">
        <v>1879</v>
      </c>
      <c r="P37" s="34">
        <v>1866</v>
      </c>
      <c r="Q37" s="36">
        <f t="shared" si="12"/>
        <v>33.75246991198132</v>
      </c>
      <c r="R37" s="34" t="s">
        <v>236</v>
      </c>
      <c r="S37" s="34"/>
      <c r="T37" s="34"/>
      <c r="U37" s="34"/>
    </row>
    <row r="38" spans="1:21" ht="13.5">
      <c r="A38" s="31" t="s">
        <v>0</v>
      </c>
      <c r="B38" s="32" t="s">
        <v>62</v>
      </c>
      <c r="C38" s="33" t="s">
        <v>63</v>
      </c>
      <c r="D38" s="34">
        <f t="shared" si="0"/>
        <v>25406</v>
      </c>
      <c r="E38" s="35">
        <f t="shared" si="1"/>
        <v>13095</v>
      </c>
      <c r="F38" s="36">
        <f t="shared" si="8"/>
        <v>51.542942611981424</v>
      </c>
      <c r="G38" s="34">
        <v>13095</v>
      </c>
      <c r="H38" s="34">
        <v>0</v>
      </c>
      <c r="I38" s="35">
        <f t="shared" si="3"/>
        <v>12311</v>
      </c>
      <c r="J38" s="36">
        <f t="shared" si="9"/>
        <v>48.457057388018576</v>
      </c>
      <c r="K38" s="34">
        <v>9895</v>
      </c>
      <c r="L38" s="36">
        <f t="shared" si="10"/>
        <v>38.947492718255525</v>
      </c>
      <c r="M38" s="34">
        <v>0</v>
      </c>
      <c r="N38" s="36">
        <f t="shared" si="11"/>
        <v>0</v>
      </c>
      <c r="O38" s="34">
        <v>2416</v>
      </c>
      <c r="P38" s="34">
        <v>2154</v>
      </c>
      <c r="Q38" s="36">
        <f t="shared" si="12"/>
        <v>9.509564669763048</v>
      </c>
      <c r="R38" s="34" t="s">
        <v>236</v>
      </c>
      <c r="S38" s="34"/>
      <c r="T38" s="34"/>
      <c r="U38" s="34"/>
    </row>
    <row r="39" spans="1:21" ht="13.5">
      <c r="A39" s="31" t="s">
        <v>0</v>
      </c>
      <c r="B39" s="32" t="s">
        <v>64</v>
      </c>
      <c r="C39" s="33" t="s">
        <v>65</v>
      </c>
      <c r="D39" s="34">
        <f t="shared" si="0"/>
        <v>5248</v>
      </c>
      <c r="E39" s="35">
        <f t="shared" si="1"/>
        <v>1861</v>
      </c>
      <c r="F39" s="36">
        <f t="shared" si="8"/>
        <v>35.46112804878049</v>
      </c>
      <c r="G39" s="34">
        <v>1861</v>
      </c>
      <c r="H39" s="34">
        <v>0</v>
      </c>
      <c r="I39" s="35">
        <f t="shared" si="3"/>
        <v>3387</v>
      </c>
      <c r="J39" s="36">
        <f t="shared" si="9"/>
        <v>64.5388719512195</v>
      </c>
      <c r="K39" s="34">
        <v>2860</v>
      </c>
      <c r="L39" s="36">
        <f t="shared" si="10"/>
        <v>54.49695121951219</v>
      </c>
      <c r="M39" s="34">
        <v>0</v>
      </c>
      <c r="N39" s="36">
        <f t="shared" si="11"/>
        <v>0</v>
      </c>
      <c r="O39" s="34">
        <v>527</v>
      </c>
      <c r="P39" s="34">
        <v>383</v>
      </c>
      <c r="Q39" s="36">
        <f t="shared" si="12"/>
        <v>10.041920731707316</v>
      </c>
      <c r="R39" s="34" t="s">
        <v>236</v>
      </c>
      <c r="S39" s="34"/>
      <c r="T39" s="34"/>
      <c r="U39" s="34"/>
    </row>
    <row r="40" spans="1:21" ht="13.5">
      <c r="A40" s="31" t="s">
        <v>0</v>
      </c>
      <c r="B40" s="32" t="s">
        <v>66</v>
      </c>
      <c r="C40" s="33" t="s">
        <v>67</v>
      </c>
      <c r="D40" s="34">
        <f t="shared" si="0"/>
        <v>25584</v>
      </c>
      <c r="E40" s="35">
        <f t="shared" si="1"/>
        <v>3627</v>
      </c>
      <c r="F40" s="36">
        <f t="shared" si="8"/>
        <v>14.176829268292682</v>
      </c>
      <c r="G40" s="34">
        <v>3627</v>
      </c>
      <c r="H40" s="34">
        <v>0</v>
      </c>
      <c r="I40" s="35">
        <f t="shared" si="3"/>
        <v>21957</v>
      </c>
      <c r="J40" s="36">
        <f t="shared" si="9"/>
        <v>85.82317073170732</v>
      </c>
      <c r="K40" s="34">
        <v>14220</v>
      </c>
      <c r="L40" s="36">
        <f t="shared" si="10"/>
        <v>55.58161350844277</v>
      </c>
      <c r="M40" s="34">
        <v>182</v>
      </c>
      <c r="N40" s="36">
        <f t="shared" si="11"/>
        <v>0.7113821138211381</v>
      </c>
      <c r="O40" s="34">
        <v>7555</v>
      </c>
      <c r="P40" s="34">
        <v>7078</v>
      </c>
      <c r="Q40" s="36">
        <f t="shared" si="12"/>
        <v>29.5301751094434</v>
      </c>
      <c r="R40" s="34" t="s">
        <v>236</v>
      </c>
      <c r="S40" s="34"/>
      <c r="T40" s="34"/>
      <c r="U40" s="34"/>
    </row>
    <row r="41" spans="1:21" ht="13.5">
      <c r="A41" s="31" t="s">
        <v>0</v>
      </c>
      <c r="B41" s="32" t="s">
        <v>68</v>
      </c>
      <c r="C41" s="33" t="s">
        <v>69</v>
      </c>
      <c r="D41" s="34">
        <f t="shared" si="0"/>
        <v>11505</v>
      </c>
      <c r="E41" s="35">
        <f t="shared" si="1"/>
        <v>3373</v>
      </c>
      <c r="F41" s="36">
        <f t="shared" si="8"/>
        <v>29.317687961755755</v>
      </c>
      <c r="G41" s="34">
        <v>3373</v>
      </c>
      <c r="H41" s="34">
        <v>0</v>
      </c>
      <c r="I41" s="35">
        <f t="shared" si="3"/>
        <v>8132</v>
      </c>
      <c r="J41" s="36">
        <f t="shared" si="9"/>
        <v>70.68231203824425</v>
      </c>
      <c r="K41" s="34">
        <v>3975</v>
      </c>
      <c r="L41" s="36">
        <f t="shared" si="10"/>
        <v>34.55019556714472</v>
      </c>
      <c r="M41" s="34">
        <v>0</v>
      </c>
      <c r="N41" s="36">
        <f t="shared" si="11"/>
        <v>0</v>
      </c>
      <c r="O41" s="34">
        <v>4157</v>
      </c>
      <c r="P41" s="34">
        <v>4131</v>
      </c>
      <c r="Q41" s="36">
        <f t="shared" si="12"/>
        <v>36.13211647109952</v>
      </c>
      <c r="R41" s="34" t="s">
        <v>236</v>
      </c>
      <c r="S41" s="34"/>
      <c r="T41" s="34"/>
      <c r="U41" s="34"/>
    </row>
    <row r="42" spans="1:21" ht="13.5">
      <c r="A42" s="31" t="s">
        <v>0</v>
      </c>
      <c r="B42" s="32" t="s">
        <v>70</v>
      </c>
      <c r="C42" s="33" t="s">
        <v>71</v>
      </c>
      <c r="D42" s="34">
        <f t="shared" si="0"/>
        <v>4185</v>
      </c>
      <c r="E42" s="35">
        <f t="shared" si="1"/>
        <v>1365</v>
      </c>
      <c r="F42" s="36">
        <f t="shared" si="8"/>
        <v>32.61648745519714</v>
      </c>
      <c r="G42" s="34">
        <v>1365</v>
      </c>
      <c r="H42" s="34">
        <v>0</v>
      </c>
      <c r="I42" s="35">
        <f t="shared" si="3"/>
        <v>2820</v>
      </c>
      <c r="J42" s="36">
        <f t="shared" si="9"/>
        <v>67.38351254480287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2820</v>
      </c>
      <c r="P42" s="34">
        <v>2788</v>
      </c>
      <c r="Q42" s="36">
        <f t="shared" si="12"/>
        <v>67.38351254480287</v>
      </c>
      <c r="R42" s="34" t="s">
        <v>236</v>
      </c>
      <c r="S42" s="34"/>
      <c r="T42" s="34"/>
      <c r="U42" s="34"/>
    </row>
    <row r="43" spans="1:21" ht="13.5">
      <c r="A43" s="31" t="s">
        <v>0</v>
      </c>
      <c r="B43" s="32" t="s">
        <v>72</v>
      </c>
      <c r="C43" s="33" t="s">
        <v>73</v>
      </c>
      <c r="D43" s="34">
        <f t="shared" si="0"/>
        <v>2548</v>
      </c>
      <c r="E43" s="35">
        <f t="shared" si="1"/>
        <v>1302</v>
      </c>
      <c r="F43" s="36">
        <f t="shared" si="8"/>
        <v>51.098901098901095</v>
      </c>
      <c r="G43" s="34">
        <v>1302</v>
      </c>
      <c r="H43" s="34">
        <v>0</v>
      </c>
      <c r="I43" s="35">
        <f t="shared" si="3"/>
        <v>1246</v>
      </c>
      <c r="J43" s="36">
        <f t="shared" si="9"/>
        <v>48.9010989010989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1246</v>
      </c>
      <c r="P43" s="34">
        <v>1246</v>
      </c>
      <c r="Q43" s="36">
        <f t="shared" si="12"/>
        <v>48.9010989010989</v>
      </c>
      <c r="R43" s="34" t="s">
        <v>236</v>
      </c>
      <c r="S43" s="34"/>
      <c r="T43" s="34"/>
      <c r="U43" s="34"/>
    </row>
    <row r="44" spans="1:21" ht="13.5">
      <c r="A44" s="31" t="s">
        <v>0</v>
      </c>
      <c r="B44" s="32" t="s">
        <v>74</v>
      </c>
      <c r="C44" s="33" t="s">
        <v>75</v>
      </c>
      <c r="D44" s="34">
        <f t="shared" si="0"/>
        <v>4921</v>
      </c>
      <c r="E44" s="35">
        <f t="shared" si="1"/>
        <v>1945</v>
      </c>
      <c r="F44" s="36">
        <f t="shared" si="8"/>
        <v>39.524486892907944</v>
      </c>
      <c r="G44" s="34">
        <v>1945</v>
      </c>
      <c r="H44" s="34">
        <v>0</v>
      </c>
      <c r="I44" s="35">
        <f t="shared" si="3"/>
        <v>2976</v>
      </c>
      <c r="J44" s="36">
        <f t="shared" si="9"/>
        <v>60.47551310709205</v>
      </c>
      <c r="K44" s="34">
        <v>2596</v>
      </c>
      <c r="L44" s="36">
        <f t="shared" si="10"/>
        <v>52.75350538508433</v>
      </c>
      <c r="M44" s="34">
        <v>0</v>
      </c>
      <c r="N44" s="36">
        <f t="shared" si="11"/>
        <v>0</v>
      </c>
      <c r="O44" s="34">
        <v>380</v>
      </c>
      <c r="P44" s="34">
        <v>368</v>
      </c>
      <c r="Q44" s="36">
        <f t="shared" si="12"/>
        <v>7.722007722007722</v>
      </c>
      <c r="R44" s="34" t="s">
        <v>236</v>
      </c>
      <c r="S44" s="34"/>
      <c r="T44" s="34"/>
      <c r="U44" s="34"/>
    </row>
    <row r="45" spans="1:21" ht="13.5">
      <c r="A45" s="31" t="s">
        <v>0</v>
      </c>
      <c r="B45" s="32" t="s">
        <v>76</v>
      </c>
      <c r="C45" s="33" t="s">
        <v>77</v>
      </c>
      <c r="D45" s="34">
        <f t="shared" si="0"/>
        <v>23785</v>
      </c>
      <c r="E45" s="35">
        <f t="shared" si="1"/>
        <v>272</v>
      </c>
      <c r="F45" s="36">
        <f t="shared" si="8"/>
        <v>1.1435778852217784</v>
      </c>
      <c r="G45" s="34">
        <v>272</v>
      </c>
      <c r="H45" s="34">
        <v>0</v>
      </c>
      <c r="I45" s="35">
        <f t="shared" si="3"/>
        <v>23513</v>
      </c>
      <c r="J45" s="36">
        <f t="shared" si="9"/>
        <v>98.85642211477823</v>
      </c>
      <c r="K45" s="34">
        <v>23482</v>
      </c>
      <c r="L45" s="36">
        <f t="shared" si="10"/>
        <v>98.72608787050662</v>
      </c>
      <c r="M45" s="34">
        <v>0</v>
      </c>
      <c r="N45" s="36">
        <f t="shared" si="11"/>
        <v>0</v>
      </c>
      <c r="O45" s="34">
        <v>31</v>
      </c>
      <c r="P45" s="34">
        <v>10</v>
      </c>
      <c r="Q45" s="36">
        <f t="shared" si="12"/>
        <v>0.13033424427159973</v>
      </c>
      <c r="R45" s="34" t="s">
        <v>236</v>
      </c>
      <c r="S45" s="34"/>
      <c r="T45" s="34"/>
      <c r="U45" s="34"/>
    </row>
    <row r="46" spans="1:21" ht="13.5">
      <c r="A46" s="31" t="s">
        <v>0</v>
      </c>
      <c r="B46" s="32" t="s">
        <v>78</v>
      </c>
      <c r="C46" s="33" t="s">
        <v>79</v>
      </c>
      <c r="D46" s="34">
        <f t="shared" si="0"/>
        <v>15591</v>
      </c>
      <c r="E46" s="35">
        <f t="shared" si="1"/>
        <v>4003</v>
      </c>
      <c r="F46" s="36">
        <f t="shared" si="8"/>
        <v>25.67506895003528</v>
      </c>
      <c r="G46" s="34">
        <v>4003</v>
      </c>
      <c r="H46" s="34">
        <v>0</v>
      </c>
      <c r="I46" s="35">
        <f t="shared" si="3"/>
        <v>11588</v>
      </c>
      <c r="J46" s="36">
        <f t="shared" si="9"/>
        <v>74.32493104996473</v>
      </c>
      <c r="K46" s="34">
        <v>6848</v>
      </c>
      <c r="L46" s="36">
        <f t="shared" si="10"/>
        <v>43.92277596049002</v>
      </c>
      <c r="M46" s="34">
        <v>0</v>
      </c>
      <c r="N46" s="36">
        <f t="shared" si="11"/>
        <v>0</v>
      </c>
      <c r="O46" s="34">
        <v>4740</v>
      </c>
      <c r="P46" s="34">
        <v>4588</v>
      </c>
      <c r="Q46" s="36">
        <f t="shared" si="12"/>
        <v>30.402155089474697</v>
      </c>
      <c r="R46" s="34" t="s">
        <v>236</v>
      </c>
      <c r="S46" s="34"/>
      <c r="T46" s="34"/>
      <c r="U46" s="34"/>
    </row>
    <row r="47" spans="1:21" ht="13.5">
      <c r="A47" s="31" t="s">
        <v>0</v>
      </c>
      <c r="B47" s="32" t="s">
        <v>80</v>
      </c>
      <c r="C47" s="33" t="s">
        <v>81</v>
      </c>
      <c r="D47" s="34">
        <f t="shared" si="0"/>
        <v>7303</v>
      </c>
      <c r="E47" s="35">
        <f t="shared" si="1"/>
        <v>1323</v>
      </c>
      <c r="F47" s="36">
        <f t="shared" si="8"/>
        <v>18.11584280432699</v>
      </c>
      <c r="G47" s="34">
        <v>1323</v>
      </c>
      <c r="H47" s="34">
        <v>0</v>
      </c>
      <c r="I47" s="35">
        <f t="shared" si="3"/>
        <v>5980</v>
      </c>
      <c r="J47" s="36">
        <f t="shared" si="9"/>
        <v>81.88415719567301</v>
      </c>
      <c r="K47" s="34">
        <v>5439</v>
      </c>
      <c r="L47" s="36">
        <f t="shared" si="10"/>
        <v>74.47624264001095</v>
      </c>
      <c r="M47" s="34">
        <v>0</v>
      </c>
      <c r="N47" s="36">
        <f t="shared" si="11"/>
        <v>0</v>
      </c>
      <c r="O47" s="34">
        <v>541</v>
      </c>
      <c r="P47" s="34">
        <v>541</v>
      </c>
      <c r="Q47" s="36">
        <f t="shared" si="12"/>
        <v>7.407914555662057</v>
      </c>
      <c r="R47" s="34" t="s">
        <v>236</v>
      </c>
      <c r="S47" s="34"/>
      <c r="T47" s="34"/>
      <c r="U47" s="34"/>
    </row>
    <row r="48" spans="1:21" ht="13.5">
      <c r="A48" s="31" t="s">
        <v>0</v>
      </c>
      <c r="B48" s="32" t="s">
        <v>82</v>
      </c>
      <c r="C48" s="33" t="s">
        <v>83</v>
      </c>
      <c r="D48" s="34">
        <f t="shared" si="0"/>
        <v>6987</v>
      </c>
      <c r="E48" s="35">
        <f t="shared" si="1"/>
        <v>242</v>
      </c>
      <c r="F48" s="36">
        <f t="shared" si="8"/>
        <v>3.46357521110634</v>
      </c>
      <c r="G48" s="34">
        <v>242</v>
      </c>
      <c r="H48" s="34">
        <v>0</v>
      </c>
      <c r="I48" s="35">
        <f t="shared" si="3"/>
        <v>6745</v>
      </c>
      <c r="J48" s="36">
        <f t="shared" si="9"/>
        <v>96.53642478889365</v>
      </c>
      <c r="K48" s="34">
        <v>3918</v>
      </c>
      <c r="L48" s="36">
        <f t="shared" si="10"/>
        <v>56.07556891369686</v>
      </c>
      <c r="M48" s="34">
        <v>0</v>
      </c>
      <c r="N48" s="36">
        <f t="shared" si="11"/>
        <v>0</v>
      </c>
      <c r="O48" s="34">
        <v>2827</v>
      </c>
      <c r="P48" s="34">
        <v>2827</v>
      </c>
      <c r="Q48" s="36">
        <f t="shared" si="12"/>
        <v>40.46085587519679</v>
      </c>
      <c r="R48" s="34"/>
      <c r="S48" s="34" t="s">
        <v>236</v>
      </c>
      <c r="T48" s="34"/>
      <c r="U48" s="34"/>
    </row>
    <row r="49" spans="1:21" ht="13.5">
      <c r="A49" s="31" t="s">
        <v>0</v>
      </c>
      <c r="B49" s="32" t="s">
        <v>84</v>
      </c>
      <c r="C49" s="33" t="s">
        <v>85</v>
      </c>
      <c r="D49" s="34">
        <f t="shared" si="0"/>
        <v>22447</v>
      </c>
      <c r="E49" s="35">
        <f t="shared" si="1"/>
        <v>8033</v>
      </c>
      <c r="F49" s="36">
        <f t="shared" si="8"/>
        <v>35.78651935670691</v>
      </c>
      <c r="G49" s="34">
        <v>8033</v>
      </c>
      <c r="H49" s="34">
        <v>0</v>
      </c>
      <c r="I49" s="35">
        <f t="shared" si="3"/>
        <v>14414</v>
      </c>
      <c r="J49" s="36">
        <f t="shared" si="9"/>
        <v>64.21348064329308</v>
      </c>
      <c r="K49" s="34">
        <v>11868</v>
      </c>
      <c r="L49" s="36">
        <f t="shared" si="10"/>
        <v>52.871207733772884</v>
      </c>
      <c r="M49" s="34">
        <v>0</v>
      </c>
      <c r="N49" s="36">
        <f t="shared" si="11"/>
        <v>0</v>
      </c>
      <c r="O49" s="34">
        <v>2546</v>
      </c>
      <c r="P49" s="34">
        <v>2546</v>
      </c>
      <c r="Q49" s="36">
        <f t="shared" si="12"/>
        <v>11.342272909520203</v>
      </c>
      <c r="R49" s="34" t="s">
        <v>236</v>
      </c>
      <c r="S49" s="34"/>
      <c r="T49" s="34"/>
      <c r="U49" s="34"/>
    </row>
    <row r="50" spans="1:21" ht="13.5">
      <c r="A50" s="31" t="s">
        <v>0</v>
      </c>
      <c r="B50" s="32" t="s">
        <v>86</v>
      </c>
      <c r="C50" s="33" t="s">
        <v>87</v>
      </c>
      <c r="D50" s="34">
        <f t="shared" si="0"/>
        <v>25816</v>
      </c>
      <c r="E50" s="35">
        <f aca="true" t="shared" si="13" ref="E50:E113">G50+H50</f>
        <v>12712</v>
      </c>
      <c r="F50" s="36">
        <f t="shared" si="8"/>
        <v>49.240780911062906</v>
      </c>
      <c r="G50" s="34">
        <v>12712</v>
      </c>
      <c r="H50" s="34">
        <v>0</v>
      </c>
      <c r="I50" s="35">
        <f aca="true" t="shared" si="14" ref="I50:I113">K50+M50+O50</f>
        <v>13104</v>
      </c>
      <c r="J50" s="36">
        <f t="shared" si="9"/>
        <v>50.759219088937094</v>
      </c>
      <c r="K50" s="34">
        <v>6146</v>
      </c>
      <c r="L50" s="36">
        <f t="shared" si="10"/>
        <v>23.806941431670282</v>
      </c>
      <c r="M50" s="34">
        <v>0</v>
      </c>
      <c r="N50" s="36">
        <f t="shared" si="11"/>
        <v>0</v>
      </c>
      <c r="O50" s="34">
        <v>6958</v>
      </c>
      <c r="P50" s="34">
        <v>6958</v>
      </c>
      <c r="Q50" s="36">
        <f t="shared" si="12"/>
        <v>26.95227765726681</v>
      </c>
      <c r="R50" s="34"/>
      <c r="S50" s="34" t="s">
        <v>236</v>
      </c>
      <c r="T50" s="34"/>
      <c r="U50" s="34"/>
    </row>
    <row r="51" spans="1:21" ht="13.5">
      <c r="A51" s="31" t="s">
        <v>0</v>
      </c>
      <c r="B51" s="32" t="s">
        <v>88</v>
      </c>
      <c r="C51" s="33" t="s">
        <v>89</v>
      </c>
      <c r="D51" s="34">
        <f t="shared" si="0"/>
        <v>10730</v>
      </c>
      <c r="E51" s="35">
        <f t="shared" si="13"/>
        <v>6282</v>
      </c>
      <c r="F51" s="36">
        <f t="shared" si="8"/>
        <v>58.54613233923579</v>
      </c>
      <c r="G51" s="34">
        <v>6192</v>
      </c>
      <c r="H51" s="34">
        <v>90</v>
      </c>
      <c r="I51" s="35">
        <f t="shared" si="14"/>
        <v>4448</v>
      </c>
      <c r="J51" s="36">
        <f t="shared" si="9"/>
        <v>41.45386766076421</v>
      </c>
      <c r="K51" s="34">
        <v>953</v>
      </c>
      <c r="L51" s="36">
        <f t="shared" si="10"/>
        <v>8.881640260950606</v>
      </c>
      <c r="M51" s="34">
        <v>0</v>
      </c>
      <c r="N51" s="36">
        <f t="shared" si="11"/>
        <v>0</v>
      </c>
      <c r="O51" s="34">
        <v>3495</v>
      </c>
      <c r="P51" s="34">
        <v>3495</v>
      </c>
      <c r="Q51" s="36">
        <f t="shared" si="12"/>
        <v>32.572227399813606</v>
      </c>
      <c r="R51" s="34" t="s">
        <v>236</v>
      </c>
      <c r="S51" s="34"/>
      <c r="T51" s="34"/>
      <c r="U51" s="34"/>
    </row>
    <row r="52" spans="1:21" ht="13.5">
      <c r="A52" s="31" t="s">
        <v>0</v>
      </c>
      <c r="B52" s="32" t="s">
        <v>90</v>
      </c>
      <c r="C52" s="33" t="s">
        <v>91</v>
      </c>
      <c r="D52" s="34">
        <f t="shared" si="0"/>
        <v>13477</v>
      </c>
      <c r="E52" s="35">
        <f t="shared" si="13"/>
        <v>7851</v>
      </c>
      <c r="F52" s="36">
        <f t="shared" si="8"/>
        <v>58.25480448170958</v>
      </c>
      <c r="G52" s="34">
        <v>5626</v>
      </c>
      <c r="H52" s="34">
        <v>2225</v>
      </c>
      <c r="I52" s="35">
        <f t="shared" si="14"/>
        <v>5626</v>
      </c>
      <c r="J52" s="36">
        <f t="shared" si="9"/>
        <v>41.74519551829042</v>
      </c>
      <c r="K52" s="34">
        <v>3010</v>
      </c>
      <c r="L52" s="36">
        <f t="shared" si="10"/>
        <v>22.334347406692885</v>
      </c>
      <c r="M52" s="34">
        <v>0</v>
      </c>
      <c r="N52" s="36">
        <f t="shared" si="11"/>
        <v>0</v>
      </c>
      <c r="O52" s="34">
        <v>2616</v>
      </c>
      <c r="P52" s="34">
        <v>2616</v>
      </c>
      <c r="Q52" s="36">
        <f t="shared" si="12"/>
        <v>19.410848111597538</v>
      </c>
      <c r="R52" s="34"/>
      <c r="S52" s="34" t="s">
        <v>236</v>
      </c>
      <c r="T52" s="34"/>
      <c r="U52" s="34"/>
    </row>
    <row r="53" spans="1:21" ht="13.5">
      <c r="A53" s="31" t="s">
        <v>0</v>
      </c>
      <c r="B53" s="32" t="s">
        <v>92</v>
      </c>
      <c r="C53" s="33" t="s">
        <v>93</v>
      </c>
      <c r="D53" s="34">
        <f t="shared" si="0"/>
        <v>5457</v>
      </c>
      <c r="E53" s="35">
        <f t="shared" si="13"/>
        <v>2577</v>
      </c>
      <c r="F53" s="36">
        <f t="shared" si="8"/>
        <v>47.22374931280924</v>
      </c>
      <c r="G53" s="34">
        <v>2537</v>
      </c>
      <c r="H53" s="34">
        <v>40</v>
      </c>
      <c r="I53" s="35">
        <f t="shared" si="14"/>
        <v>2880</v>
      </c>
      <c r="J53" s="36">
        <f t="shared" si="9"/>
        <v>52.77625068719076</v>
      </c>
      <c r="K53" s="34">
        <v>802</v>
      </c>
      <c r="L53" s="36">
        <f t="shared" si="10"/>
        <v>14.696719809419095</v>
      </c>
      <c r="M53" s="34">
        <v>0</v>
      </c>
      <c r="N53" s="36">
        <f t="shared" si="11"/>
        <v>0</v>
      </c>
      <c r="O53" s="34">
        <v>2078</v>
      </c>
      <c r="P53" s="34">
        <v>1242</v>
      </c>
      <c r="Q53" s="36">
        <f t="shared" si="12"/>
        <v>38.07953087777167</v>
      </c>
      <c r="R53" s="34" t="s">
        <v>236</v>
      </c>
      <c r="S53" s="34"/>
      <c r="T53" s="34"/>
      <c r="U53" s="34"/>
    </row>
    <row r="54" spans="1:21" ht="13.5">
      <c r="A54" s="31" t="s">
        <v>0</v>
      </c>
      <c r="B54" s="32" t="s">
        <v>94</v>
      </c>
      <c r="C54" s="33" t="s">
        <v>95</v>
      </c>
      <c r="D54" s="34">
        <f t="shared" si="0"/>
        <v>2232</v>
      </c>
      <c r="E54" s="35">
        <f t="shared" si="13"/>
        <v>1062</v>
      </c>
      <c r="F54" s="36">
        <f t="shared" si="8"/>
        <v>47.58064516129033</v>
      </c>
      <c r="G54" s="34">
        <v>1062</v>
      </c>
      <c r="H54" s="34">
        <v>0</v>
      </c>
      <c r="I54" s="35">
        <f t="shared" si="14"/>
        <v>1170</v>
      </c>
      <c r="J54" s="36">
        <f t="shared" si="9"/>
        <v>52.41935483870967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1170</v>
      </c>
      <c r="P54" s="34">
        <v>835</v>
      </c>
      <c r="Q54" s="36">
        <f t="shared" si="12"/>
        <v>52.41935483870967</v>
      </c>
      <c r="R54" s="34"/>
      <c r="S54" s="34" t="s">
        <v>236</v>
      </c>
      <c r="T54" s="34"/>
      <c r="U54" s="34"/>
    </row>
    <row r="55" spans="1:21" ht="13.5">
      <c r="A55" s="31" t="s">
        <v>0</v>
      </c>
      <c r="B55" s="32" t="s">
        <v>96</v>
      </c>
      <c r="C55" s="33" t="s">
        <v>97</v>
      </c>
      <c r="D55" s="34">
        <f t="shared" si="0"/>
        <v>8856</v>
      </c>
      <c r="E55" s="35">
        <f t="shared" si="13"/>
        <v>888</v>
      </c>
      <c r="F55" s="36">
        <f t="shared" si="8"/>
        <v>10.02710027100271</v>
      </c>
      <c r="G55" s="34">
        <v>888</v>
      </c>
      <c r="H55" s="34">
        <v>0</v>
      </c>
      <c r="I55" s="35">
        <f t="shared" si="14"/>
        <v>7968</v>
      </c>
      <c r="J55" s="36">
        <f t="shared" si="9"/>
        <v>89.97289972899729</v>
      </c>
      <c r="K55" s="34">
        <v>4391</v>
      </c>
      <c r="L55" s="36">
        <f t="shared" si="10"/>
        <v>49.58220415537489</v>
      </c>
      <c r="M55" s="34">
        <v>0</v>
      </c>
      <c r="N55" s="36">
        <f t="shared" si="11"/>
        <v>0</v>
      </c>
      <c r="O55" s="34">
        <v>3577</v>
      </c>
      <c r="P55" s="34">
        <v>3577</v>
      </c>
      <c r="Q55" s="36">
        <f t="shared" si="12"/>
        <v>40.3906955736224</v>
      </c>
      <c r="R55" s="34" t="s">
        <v>236</v>
      </c>
      <c r="S55" s="34"/>
      <c r="T55" s="34"/>
      <c r="U55" s="34"/>
    </row>
    <row r="56" spans="1:21" ht="13.5">
      <c r="A56" s="31" t="s">
        <v>0</v>
      </c>
      <c r="B56" s="32" t="s">
        <v>98</v>
      </c>
      <c r="C56" s="33" t="s">
        <v>99</v>
      </c>
      <c r="D56" s="34">
        <f t="shared" si="0"/>
        <v>14216</v>
      </c>
      <c r="E56" s="35">
        <f t="shared" si="13"/>
        <v>3155</v>
      </c>
      <c r="F56" s="36">
        <f t="shared" si="8"/>
        <v>22.19330332020259</v>
      </c>
      <c r="G56" s="34">
        <v>3155</v>
      </c>
      <c r="H56" s="34">
        <v>0</v>
      </c>
      <c r="I56" s="35">
        <f t="shared" si="14"/>
        <v>11061</v>
      </c>
      <c r="J56" s="36">
        <f t="shared" si="9"/>
        <v>77.80669667979741</v>
      </c>
      <c r="K56" s="34">
        <v>2472</v>
      </c>
      <c r="L56" s="36">
        <f t="shared" si="10"/>
        <v>17.38885762521103</v>
      </c>
      <c r="M56" s="34">
        <v>0</v>
      </c>
      <c r="N56" s="36">
        <f t="shared" si="11"/>
        <v>0</v>
      </c>
      <c r="O56" s="34">
        <v>8589</v>
      </c>
      <c r="P56" s="34">
        <v>5160</v>
      </c>
      <c r="Q56" s="36">
        <f t="shared" si="12"/>
        <v>60.41783905458639</v>
      </c>
      <c r="R56" s="34"/>
      <c r="S56" s="34"/>
      <c r="T56" s="34"/>
      <c r="U56" s="34" t="s">
        <v>236</v>
      </c>
    </row>
    <row r="57" spans="1:21" ht="13.5">
      <c r="A57" s="31" t="s">
        <v>0</v>
      </c>
      <c r="B57" s="32" t="s">
        <v>100</v>
      </c>
      <c r="C57" s="33" t="s">
        <v>101</v>
      </c>
      <c r="D57" s="34">
        <f t="shared" si="0"/>
        <v>12635</v>
      </c>
      <c r="E57" s="35">
        <f t="shared" si="13"/>
        <v>5761</v>
      </c>
      <c r="F57" s="36">
        <f t="shared" si="8"/>
        <v>45.59556786703601</v>
      </c>
      <c r="G57" s="34">
        <v>5761</v>
      </c>
      <c r="H57" s="34">
        <v>0</v>
      </c>
      <c r="I57" s="35">
        <f t="shared" si="14"/>
        <v>6874</v>
      </c>
      <c r="J57" s="36">
        <f t="shared" si="9"/>
        <v>54.40443213296399</v>
      </c>
      <c r="K57" s="34">
        <v>1939</v>
      </c>
      <c r="L57" s="36">
        <f t="shared" si="10"/>
        <v>15.346260387811633</v>
      </c>
      <c r="M57" s="34">
        <v>0</v>
      </c>
      <c r="N57" s="36">
        <f t="shared" si="11"/>
        <v>0</v>
      </c>
      <c r="O57" s="34">
        <v>4935</v>
      </c>
      <c r="P57" s="34">
        <v>4701</v>
      </c>
      <c r="Q57" s="36">
        <f t="shared" si="12"/>
        <v>39.05817174515235</v>
      </c>
      <c r="R57" s="34"/>
      <c r="S57" s="34"/>
      <c r="T57" s="34" t="s">
        <v>236</v>
      </c>
      <c r="U57" s="34"/>
    </row>
    <row r="58" spans="1:21" ht="13.5">
      <c r="A58" s="31" t="s">
        <v>0</v>
      </c>
      <c r="B58" s="32" t="s">
        <v>102</v>
      </c>
      <c r="C58" s="33" t="s">
        <v>103</v>
      </c>
      <c r="D58" s="34">
        <f t="shared" si="0"/>
        <v>6171</v>
      </c>
      <c r="E58" s="35">
        <f t="shared" si="13"/>
        <v>2221</v>
      </c>
      <c r="F58" s="36">
        <f t="shared" si="8"/>
        <v>35.99092529573813</v>
      </c>
      <c r="G58" s="34">
        <v>1773</v>
      </c>
      <c r="H58" s="34">
        <v>448</v>
      </c>
      <c r="I58" s="35">
        <f t="shared" si="14"/>
        <v>3950</v>
      </c>
      <c r="J58" s="36">
        <f t="shared" si="9"/>
        <v>64.00907470426188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3950</v>
      </c>
      <c r="P58" s="34">
        <v>3950</v>
      </c>
      <c r="Q58" s="36">
        <f t="shared" si="12"/>
        <v>64.00907470426188</v>
      </c>
      <c r="R58" s="34"/>
      <c r="S58" s="34"/>
      <c r="T58" s="34" t="s">
        <v>236</v>
      </c>
      <c r="U58" s="34"/>
    </row>
    <row r="59" spans="1:21" ht="13.5">
      <c r="A59" s="31" t="s">
        <v>0</v>
      </c>
      <c r="B59" s="32" t="s">
        <v>104</v>
      </c>
      <c r="C59" s="33" t="s">
        <v>105</v>
      </c>
      <c r="D59" s="34">
        <f t="shared" si="0"/>
        <v>760</v>
      </c>
      <c r="E59" s="35">
        <f t="shared" si="13"/>
        <v>681</v>
      </c>
      <c r="F59" s="36">
        <f t="shared" si="8"/>
        <v>89.60526315789473</v>
      </c>
      <c r="G59" s="34">
        <v>676</v>
      </c>
      <c r="H59" s="34">
        <v>5</v>
      </c>
      <c r="I59" s="35">
        <f t="shared" si="14"/>
        <v>79</v>
      </c>
      <c r="J59" s="36">
        <f t="shared" si="9"/>
        <v>10.394736842105264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79</v>
      </c>
      <c r="P59" s="34">
        <v>75</v>
      </c>
      <c r="Q59" s="36">
        <f t="shared" si="12"/>
        <v>10.394736842105264</v>
      </c>
      <c r="R59" s="34" t="s">
        <v>236</v>
      </c>
      <c r="S59" s="34"/>
      <c r="T59" s="34"/>
      <c r="U59" s="34"/>
    </row>
    <row r="60" spans="1:21" ht="13.5">
      <c r="A60" s="31" t="s">
        <v>0</v>
      </c>
      <c r="B60" s="32" t="s">
        <v>106</v>
      </c>
      <c r="C60" s="33" t="s">
        <v>107</v>
      </c>
      <c r="D60" s="34">
        <f t="shared" si="0"/>
        <v>6153</v>
      </c>
      <c r="E60" s="35">
        <f t="shared" si="13"/>
        <v>1136</v>
      </c>
      <c r="F60" s="36">
        <f t="shared" si="8"/>
        <v>18.46253859905737</v>
      </c>
      <c r="G60" s="34">
        <v>1136</v>
      </c>
      <c r="H60" s="34">
        <v>0</v>
      </c>
      <c r="I60" s="35">
        <f t="shared" si="14"/>
        <v>5017</v>
      </c>
      <c r="J60" s="36">
        <f t="shared" si="9"/>
        <v>81.53746140094263</v>
      </c>
      <c r="K60" s="34">
        <v>2080</v>
      </c>
      <c r="L60" s="36">
        <f t="shared" si="10"/>
        <v>33.80464813911913</v>
      </c>
      <c r="M60" s="34">
        <v>0</v>
      </c>
      <c r="N60" s="36">
        <f t="shared" si="11"/>
        <v>0</v>
      </c>
      <c r="O60" s="34">
        <v>2937</v>
      </c>
      <c r="P60" s="34">
        <v>2843</v>
      </c>
      <c r="Q60" s="36">
        <f t="shared" si="12"/>
        <v>47.7328132618235</v>
      </c>
      <c r="R60" s="34" t="s">
        <v>236</v>
      </c>
      <c r="S60" s="34"/>
      <c r="T60" s="34"/>
      <c r="U60" s="34"/>
    </row>
    <row r="61" spans="1:21" ht="13.5">
      <c r="A61" s="31" t="s">
        <v>0</v>
      </c>
      <c r="B61" s="32" t="s">
        <v>108</v>
      </c>
      <c r="C61" s="33" t="s">
        <v>109</v>
      </c>
      <c r="D61" s="34">
        <f t="shared" si="0"/>
        <v>791</v>
      </c>
      <c r="E61" s="35">
        <f t="shared" si="13"/>
        <v>152</v>
      </c>
      <c r="F61" s="36">
        <f t="shared" si="8"/>
        <v>19.216182048040455</v>
      </c>
      <c r="G61" s="34">
        <v>152</v>
      </c>
      <c r="H61" s="34">
        <v>0</v>
      </c>
      <c r="I61" s="35">
        <f t="shared" si="14"/>
        <v>639</v>
      </c>
      <c r="J61" s="36">
        <f t="shared" si="9"/>
        <v>80.78381795195955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639</v>
      </c>
      <c r="P61" s="34">
        <v>635</v>
      </c>
      <c r="Q61" s="36">
        <f t="shared" si="12"/>
        <v>80.78381795195955</v>
      </c>
      <c r="R61" s="34" t="s">
        <v>236</v>
      </c>
      <c r="S61" s="34"/>
      <c r="T61" s="34"/>
      <c r="U61" s="34"/>
    </row>
    <row r="62" spans="1:21" ht="13.5">
      <c r="A62" s="31" t="s">
        <v>0</v>
      </c>
      <c r="B62" s="32" t="s">
        <v>110</v>
      </c>
      <c r="C62" s="33" t="s">
        <v>111</v>
      </c>
      <c r="D62" s="34">
        <f t="shared" si="0"/>
        <v>691</v>
      </c>
      <c r="E62" s="35">
        <f t="shared" si="13"/>
        <v>62</v>
      </c>
      <c r="F62" s="36">
        <f t="shared" si="8"/>
        <v>8.972503617945007</v>
      </c>
      <c r="G62" s="34">
        <v>60</v>
      </c>
      <c r="H62" s="34">
        <v>2</v>
      </c>
      <c r="I62" s="35">
        <f t="shared" si="14"/>
        <v>629</v>
      </c>
      <c r="J62" s="36">
        <f t="shared" si="9"/>
        <v>91.02749638205499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629</v>
      </c>
      <c r="P62" s="34">
        <v>629</v>
      </c>
      <c r="Q62" s="36">
        <f t="shared" si="12"/>
        <v>91.02749638205499</v>
      </c>
      <c r="R62" s="34" t="s">
        <v>236</v>
      </c>
      <c r="S62" s="34"/>
      <c r="T62" s="34"/>
      <c r="U62" s="34"/>
    </row>
    <row r="63" spans="1:21" ht="13.5">
      <c r="A63" s="31" t="s">
        <v>0</v>
      </c>
      <c r="B63" s="32" t="s">
        <v>112</v>
      </c>
      <c r="C63" s="33" t="s">
        <v>113</v>
      </c>
      <c r="D63" s="34">
        <f t="shared" si="0"/>
        <v>1322</v>
      </c>
      <c r="E63" s="35">
        <f t="shared" si="13"/>
        <v>1126</v>
      </c>
      <c r="F63" s="36">
        <f t="shared" si="8"/>
        <v>85.17397881996975</v>
      </c>
      <c r="G63" s="34">
        <v>1026</v>
      </c>
      <c r="H63" s="34">
        <v>100</v>
      </c>
      <c r="I63" s="35">
        <f t="shared" si="14"/>
        <v>196</v>
      </c>
      <c r="J63" s="36">
        <f t="shared" si="9"/>
        <v>14.826021180030258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196</v>
      </c>
      <c r="P63" s="34">
        <v>196</v>
      </c>
      <c r="Q63" s="36">
        <f t="shared" si="12"/>
        <v>14.826021180030258</v>
      </c>
      <c r="R63" s="34" t="s">
        <v>236</v>
      </c>
      <c r="S63" s="34"/>
      <c r="T63" s="34"/>
      <c r="U63" s="34"/>
    </row>
    <row r="64" spans="1:21" ht="13.5">
      <c r="A64" s="31" t="s">
        <v>0</v>
      </c>
      <c r="B64" s="32" t="s">
        <v>114</v>
      </c>
      <c r="C64" s="33" t="s">
        <v>115</v>
      </c>
      <c r="D64" s="34">
        <f t="shared" si="0"/>
        <v>4151</v>
      </c>
      <c r="E64" s="35">
        <f t="shared" si="13"/>
        <v>437</v>
      </c>
      <c r="F64" s="36">
        <f t="shared" si="8"/>
        <v>10.527583714767525</v>
      </c>
      <c r="G64" s="34">
        <v>370</v>
      </c>
      <c r="H64" s="34">
        <v>67</v>
      </c>
      <c r="I64" s="35">
        <f t="shared" si="14"/>
        <v>3714</v>
      </c>
      <c r="J64" s="36">
        <f t="shared" si="9"/>
        <v>89.47241628523247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3714</v>
      </c>
      <c r="P64" s="34">
        <v>3714</v>
      </c>
      <c r="Q64" s="36">
        <f t="shared" si="12"/>
        <v>89.47241628523247</v>
      </c>
      <c r="R64" s="34" t="s">
        <v>236</v>
      </c>
      <c r="S64" s="34"/>
      <c r="T64" s="34"/>
      <c r="U64" s="34"/>
    </row>
    <row r="65" spans="1:21" ht="13.5">
      <c r="A65" s="31" t="s">
        <v>0</v>
      </c>
      <c r="B65" s="32" t="s">
        <v>116</v>
      </c>
      <c r="C65" s="33" t="s">
        <v>117</v>
      </c>
      <c r="D65" s="34">
        <f t="shared" si="0"/>
        <v>729</v>
      </c>
      <c r="E65" s="35">
        <f t="shared" si="13"/>
        <v>227</v>
      </c>
      <c r="F65" s="36">
        <f t="shared" si="8"/>
        <v>31.13854595336077</v>
      </c>
      <c r="G65" s="34">
        <v>207</v>
      </c>
      <c r="H65" s="34">
        <v>20</v>
      </c>
      <c r="I65" s="35">
        <f t="shared" si="14"/>
        <v>502</v>
      </c>
      <c r="J65" s="36">
        <f t="shared" si="9"/>
        <v>68.86145404663924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502</v>
      </c>
      <c r="P65" s="34">
        <v>495</v>
      </c>
      <c r="Q65" s="36">
        <f t="shared" si="12"/>
        <v>68.86145404663924</v>
      </c>
      <c r="R65" s="34" t="s">
        <v>236</v>
      </c>
      <c r="S65" s="34"/>
      <c r="T65" s="34"/>
      <c r="U65" s="34"/>
    </row>
    <row r="66" spans="1:21" ht="13.5">
      <c r="A66" s="31" t="s">
        <v>0</v>
      </c>
      <c r="B66" s="32" t="s">
        <v>118</v>
      </c>
      <c r="C66" s="33" t="s">
        <v>119</v>
      </c>
      <c r="D66" s="34">
        <f t="shared" si="0"/>
        <v>2198</v>
      </c>
      <c r="E66" s="35">
        <f t="shared" si="13"/>
        <v>1514</v>
      </c>
      <c r="F66" s="36">
        <f t="shared" si="8"/>
        <v>68.88080072793448</v>
      </c>
      <c r="G66" s="34">
        <v>1442</v>
      </c>
      <c r="H66" s="34">
        <v>72</v>
      </c>
      <c r="I66" s="35">
        <f t="shared" si="14"/>
        <v>684</v>
      </c>
      <c r="J66" s="36">
        <f t="shared" si="9"/>
        <v>31.11919927206551</v>
      </c>
      <c r="K66" s="34">
        <v>402</v>
      </c>
      <c r="L66" s="36">
        <f t="shared" si="10"/>
        <v>18.289353958143767</v>
      </c>
      <c r="M66" s="34">
        <v>0</v>
      </c>
      <c r="N66" s="36">
        <f t="shared" si="11"/>
        <v>0</v>
      </c>
      <c r="O66" s="34">
        <v>282</v>
      </c>
      <c r="P66" s="34">
        <v>222</v>
      </c>
      <c r="Q66" s="36">
        <f t="shared" si="12"/>
        <v>12.829845313921748</v>
      </c>
      <c r="R66" s="34" t="s">
        <v>236</v>
      </c>
      <c r="S66" s="34"/>
      <c r="T66" s="34"/>
      <c r="U66" s="34"/>
    </row>
    <row r="67" spans="1:21" ht="13.5">
      <c r="A67" s="31" t="s">
        <v>0</v>
      </c>
      <c r="B67" s="32" t="s">
        <v>120</v>
      </c>
      <c r="C67" s="33" t="s">
        <v>121</v>
      </c>
      <c r="D67" s="34">
        <f t="shared" si="0"/>
        <v>2222</v>
      </c>
      <c r="E67" s="35">
        <f t="shared" si="13"/>
        <v>1527</v>
      </c>
      <c r="F67" s="36">
        <f t="shared" si="8"/>
        <v>68.72187218721872</v>
      </c>
      <c r="G67" s="34">
        <v>1380</v>
      </c>
      <c r="H67" s="34">
        <v>147</v>
      </c>
      <c r="I67" s="35">
        <f t="shared" si="14"/>
        <v>695</v>
      </c>
      <c r="J67" s="36">
        <f t="shared" si="9"/>
        <v>31.278127812781275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695</v>
      </c>
      <c r="P67" s="34">
        <v>689</v>
      </c>
      <c r="Q67" s="36">
        <f t="shared" si="12"/>
        <v>31.278127812781275</v>
      </c>
      <c r="R67" s="34" t="s">
        <v>236</v>
      </c>
      <c r="S67" s="34"/>
      <c r="T67" s="34"/>
      <c r="U67" s="34"/>
    </row>
    <row r="68" spans="1:21" ht="13.5">
      <c r="A68" s="31" t="s">
        <v>0</v>
      </c>
      <c r="B68" s="32" t="s">
        <v>122</v>
      </c>
      <c r="C68" s="33" t="s">
        <v>123</v>
      </c>
      <c r="D68" s="34">
        <f t="shared" si="0"/>
        <v>7149</v>
      </c>
      <c r="E68" s="35">
        <f t="shared" si="13"/>
        <v>691</v>
      </c>
      <c r="F68" s="36">
        <f t="shared" si="8"/>
        <v>9.665687508742483</v>
      </c>
      <c r="G68" s="34">
        <v>691</v>
      </c>
      <c r="H68" s="34">
        <v>0</v>
      </c>
      <c r="I68" s="35">
        <f t="shared" si="14"/>
        <v>6458</v>
      </c>
      <c r="J68" s="36">
        <f t="shared" si="9"/>
        <v>90.33431249125752</v>
      </c>
      <c r="K68" s="34">
        <v>3088</v>
      </c>
      <c r="L68" s="36">
        <f t="shared" si="10"/>
        <v>43.19485242691285</v>
      </c>
      <c r="M68" s="34">
        <v>233</v>
      </c>
      <c r="N68" s="36">
        <f t="shared" si="11"/>
        <v>3.259197090502168</v>
      </c>
      <c r="O68" s="34">
        <v>3137</v>
      </c>
      <c r="P68" s="34">
        <v>3137</v>
      </c>
      <c r="Q68" s="36">
        <f t="shared" si="12"/>
        <v>43.88026297384249</v>
      </c>
      <c r="R68" s="34"/>
      <c r="S68" s="34"/>
      <c r="T68" s="34" t="s">
        <v>236</v>
      </c>
      <c r="U68" s="34"/>
    </row>
    <row r="69" spans="1:21" ht="13.5">
      <c r="A69" s="31" t="s">
        <v>0</v>
      </c>
      <c r="B69" s="32" t="s">
        <v>124</v>
      </c>
      <c r="C69" s="33" t="s">
        <v>125</v>
      </c>
      <c r="D69" s="34">
        <f t="shared" si="0"/>
        <v>7167</v>
      </c>
      <c r="E69" s="35">
        <f t="shared" si="13"/>
        <v>392</v>
      </c>
      <c r="F69" s="36">
        <f t="shared" si="8"/>
        <v>5.469513045904842</v>
      </c>
      <c r="G69" s="34">
        <v>367</v>
      </c>
      <c r="H69" s="34">
        <v>25</v>
      </c>
      <c r="I69" s="35">
        <f t="shared" si="14"/>
        <v>6775</v>
      </c>
      <c r="J69" s="36">
        <f t="shared" si="9"/>
        <v>94.53048695409517</v>
      </c>
      <c r="K69" s="34">
        <v>3105</v>
      </c>
      <c r="L69" s="36">
        <f t="shared" si="10"/>
        <v>43.32356634575136</v>
      </c>
      <c r="M69" s="34">
        <v>0</v>
      </c>
      <c r="N69" s="36">
        <f t="shared" si="11"/>
        <v>0</v>
      </c>
      <c r="O69" s="34">
        <v>3670</v>
      </c>
      <c r="P69" s="34">
        <v>3670</v>
      </c>
      <c r="Q69" s="36">
        <f t="shared" si="12"/>
        <v>51.2069206083438</v>
      </c>
      <c r="R69" s="34"/>
      <c r="S69" s="34"/>
      <c r="T69" s="34"/>
      <c r="U69" s="34" t="s">
        <v>236</v>
      </c>
    </row>
    <row r="70" spans="1:21" ht="13.5">
      <c r="A70" s="31" t="s">
        <v>0</v>
      </c>
      <c r="B70" s="32" t="s">
        <v>126</v>
      </c>
      <c r="C70" s="33" t="s">
        <v>127</v>
      </c>
      <c r="D70" s="34">
        <f t="shared" si="0"/>
        <v>1500</v>
      </c>
      <c r="E70" s="35">
        <f t="shared" si="13"/>
        <v>1221</v>
      </c>
      <c r="F70" s="36">
        <f t="shared" si="8"/>
        <v>81.39999999999999</v>
      </c>
      <c r="G70" s="34">
        <v>971</v>
      </c>
      <c r="H70" s="34">
        <v>250</v>
      </c>
      <c r="I70" s="35">
        <f t="shared" si="14"/>
        <v>279</v>
      </c>
      <c r="J70" s="36">
        <f t="shared" si="9"/>
        <v>18.6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279</v>
      </c>
      <c r="P70" s="34">
        <v>279</v>
      </c>
      <c r="Q70" s="36">
        <f t="shared" si="12"/>
        <v>18.6</v>
      </c>
      <c r="R70" s="34"/>
      <c r="S70" s="34"/>
      <c r="T70" s="34" t="s">
        <v>236</v>
      </c>
      <c r="U70" s="34"/>
    </row>
    <row r="71" spans="1:21" ht="13.5">
      <c r="A71" s="31" t="s">
        <v>0</v>
      </c>
      <c r="B71" s="32" t="s">
        <v>128</v>
      </c>
      <c r="C71" s="33" t="s">
        <v>129</v>
      </c>
      <c r="D71" s="34">
        <f aca="true" t="shared" si="15" ref="D71:D126">E71+I71</f>
        <v>837</v>
      </c>
      <c r="E71" s="35">
        <f t="shared" si="13"/>
        <v>549</v>
      </c>
      <c r="F71" s="36">
        <f t="shared" si="8"/>
        <v>65.59139784946237</v>
      </c>
      <c r="G71" s="34">
        <v>485</v>
      </c>
      <c r="H71" s="34">
        <v>64</v>
      </c>
      <c r="I71" s="35">
        <f t="shared" si="14"/>
        <v>288</v>
      </c>
      <c r="J71" s="36">
        <f t="shared" si="9"/>
        <v>34.40860215053764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288</v>
      </c>
      <c r="P71" s="34">
        <v>248</v>
      </c>
      <c r="Q71" s="36">
        <f t="shared" si="12"/>
        <v>34.40860215053764</v>
      </c>
      <c r="R71" s="34" t="s">
        <v>236</v>
      </c>
      <c r="S71" s="34"/>
      <c r="T71" s="34"/>
      <c r="U71" s="34"/>
    </row>
    <row r="72" spans="1:21" ht="13.5">
      <c r="A72" s="31" t="s">
        <v>0</v>
      </c>
      <c r="B72" s="32" t="s">
        <v>130</v>
      </c>
      <c r="C72" s="33" t="s">
        <v>131</v>
      </c>
      <c r="D72" s="34">
        <f t="shared" si="15"/>
        <v>2316</v>
      </c>
      <c r="E72" s="35">
        <f t="shared" si="13"/>
        <v>1582</v>
      </c>
      <c r="F72" s="36">
        <f t="shared" si="8"/>
        <v>68.30742659758204</v>
      </c>
      <c r="G72" s="34">
        <v>1495</v>
      </c>
      <c r="H72" s="34">
        <v>87</v>
      </c>
      <c r="I72" s="35">
        <f t="shared" si="14"/>
        <v>734</v>
      </c>
      <c r="J72" s="36">
        <f t="shared" si="9"/>
        <v>31.692573402417963</v>
      </c>
      <c r="K72" s="34">
        <v>483</v>
      </c>
      <c r="L72" s="36">
        <f t="shared" si="10"/>
        <v>20.854922279792746</v>
      </c>
      <c r="M72" s="34">
        <v>0</v>
      </c>
      <c r="N72" s="36">
        <f t="shared" si="11"/>
        <v>0</v>
      </c>
      <c r="O72" s="34">
        <v>251</v>
      </c>
      <c r="P72" s="34">
        <v>251</v>
      </c>
      <c r="Q72" s="36">
        <f t="shared" si="12"/>
        <v>10.837651122625216</v>
      </c>
      <c r="R72" s="34" t="s">
        <v>236</v>
      </c>
      <c r="S72" s="34"/>
      <c r="T72" s="34"/>
      <c r="U72" s="34"/>
    </row>
    <row r="73" spans="1:21" ht="13.5">
      <c r="A73" s="31" t="s">
        <v>0</v>
      </c>
      <c r="B73" s="32" t="s">
        <v>132</v>
      </c>
      <c r="C73" s="33" t="s">
        <v>133</v>
      </c>
      <c r="D73" s="34">
        <f t="shared" si="15"/>
        <v>8079</v>
      </c>
      <c r="E73" s="35">
        <f t="shared" si="13"/>
        <v>4411</v>
      </c>
      <c r="F73" s="36">
        <f t="shared" si="8"/>
        <v>54.59834137888353</v>
      </c>
      <c r="G73" s="34">
        <v>4399</v>
      </c>
      <c r="H73" s="34">
        <v>12</v>
      </c>
      <c r="I73" s="35">
        <f t="shared" si="14"/>
        <v>3668</v>
      </c>
      <c r="J73" s="36">
        <f t="shared" si="9"/>
        <v>45.401658621116475</v>
      </c>
      <c r="K73" s="34">
        <v>2500</v>
      </c>
      <c r="L73" s="36">
        <f t="shared" si="10"/>
        <v>30.94442381482857</v>
      </c>
      <c r="M73" s="34">
        <v>0</v>
      </c>
      <c r="N73" s="36">
        <f t="shared" si="11"/>
        <v>0</v>
      </c>
      <c r="O73" s="34">
        <v>1168</v>
      </c>
      <c r="P73" s="34">
        <v>880</v>
      </c>
      <c r="Q73" s="36">
        <f t="shared" si="12"/>
        <v>14.457234806287907</v>
      </c>
      <c r="R73" s="34" t="s">
        <v>236</v>
      </c>
      <c r="S73" s="34"/>
      <c r="T73" s="34"/>
      <c r="U73" s="34"/>
    </row>
    <row r="74" spans="1:21" ht="13.5">
      <c r="A74" s="31" t="s">
        <v>0</v>
      </c>
      <c r="B74" s="32" t="s">
        <v>134</v>
      </c>
      <c r="C74" s="33" t="s">
        <v>135</v>
      </c>
      <c r="D74" s="34">
        <f t="shared" si="15"/>
        <v>6266</v>
      </c>
      <c r="E74" s="35">
        <f t="shared" si="13"/>
        <v>4997</v>
      </c>
      <c r="F74" s="36">
        <f t="shared" si="8"/>
        <v>79.74784551548038</v>
      </c>
      <c r="G74" s="34">
        <v>4975</v>
      </c>
      <c r="H74" s="34">
        <v>22</v>
      </c>
      <c r="I74" s="35">
        <f t="shared" si="14"/>
        <v>1269</v>
      </c>
      <c r="J74" s="36">
        <f t="shared" si="9"/>
        <v>20.25215448451963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1269</v>
      </c>
      <c r="P74" s="34">
        <v>1118</v>
      </c>
      <c r="Q74" s="36">
        <f t="shared" si="12"/>
        <v>20.25215448451963</v>
      </c>
      <c r="R74" s="34" t="s">
        <v>236</v>
      </c>
      <c r="S74" s="34"/>
      <c r="T74" s="34"/>
      <c r="U74" s="34"/>
    </row>
    <row r="75" spans="1:21" ht="13.5">
      <c r="A75" s="31" t="s">
        <v>0</v>
      </c>
      <c r="B75" s="32" t="s">
        <v>136</v>
      </c>
      <c r="C75" s="33" t="s">
        <v>137</v>
      </c>
      <c r="D75" s="34">
        <f t="shared" si="15"/>
        <v>5681</v>
      </c>
      <c r="E75" s="35">
        <f t="shared" si="13"/>
        <v>3359</v>
      </c>
      <c r="F75" s="36">
        <f t="shared" si="8"/>
        <v>59.12691427565569</v>
      </c>
      <c r="G75" s="34">
        <v>3339</v>
      </c>
      <c r="H75" s="34">
        <v>20</v>
      </c>
      <c r="I75" s="35">
        <f t="shared" si="14"/>
        <v>2322</v>
      </c>
      <c r="J75" s="36">
        <f t="shared" si="9"/>
        <v>40.87308572434431</v>
      </c>
      <c r="K75" s="34">
        <v>293</v>
      </c>
      <c r="L75" s="36">
        <f t="shared" si="10"/>
        <v>5.157542686146805</v>
      </c>
      <c r="M75" s="34">
        <v>0</v>
      </c>
      <c r="N75" s="36">
        <f t="shared" si="11"/>
        <v>0</v>
      </c>
      <c r="O75" s="34">
        <v>2029</v>
      </c>
      <c r="P75" s="34">
        <v>1957</v>
      </c>
      <c r="Q75" s="36">
        <f t="shared" si="12"/>
        <v>35.7155430381975</v>
      </c>
      <c r="R75" s="34" t="s">
        <v>236</v>
      </c>
      <c r="S75" s="34"/>
      <c r="T75" s="34"/>
      <c r="U75" s="34"/>
    </row>
    <row r="76" spans="1:21" ht="13.5">
      <c r="A76" s="31" t="s">
        <v>0</v>
      </c>
      <c r="B76" s="32" t="s">
        <v>138</v>
      </c>
      <c r="C76" s="33" t="s">
        <v>139</v>
      </c>
      <c r="D76" s="34">
        <f t="shared" si="15"/>
        <v>3537</v>
      </c>
      <c r="E76" s="35">
        <f t="shared" si="13"/>
        <v>2123</v>
      </c>
      <c r="F76" s="36">
        <f t="shared" si="8"/>
        <v>60.02261803788521</v>
      </c>
      <c r="G76" s="34">
        <v>2123</v>
      </c>
      <c r="H76" s="34">
        <v>0</v>
      </c>
      <c r="I76" s="35">
        <f t="shared" si="14"/>
        <v>1414</v>
      </c>
      <c r="J76" s="36">
        <f t="shared" si="9"/>
        <v>39.97738196211479</v>
      </c>
      <c r="K76" s="34">
        <v>90</v>
      </c>
      <c r="L76" s="36">
        <f t="shared" si="10"/>
        <v>2.5445292620865136</v>
      </c>
      <c r="M76" s="34">
        <v>0</v>
      </c>
      <c r="N76" s="36">
        <f t="shared" si="11"/>
        <v>0</v>
      </c>
      <c r="O76" s="34">
        <v>1324</v>
      </c>
      <c r="P76" s="34">
        <v>499</v>
      </c>
      <c r="Q76" s="36">
        <f t="shared" si="12"/>
        <v>37.43285270002828</v>
      </c>
      <c r="R76" s="34" t="s">
        <v>236</v>
      </c>
      <c r="S76" s="34"/>
      <c r="T76" s="34"/>
      <c r="U76" s="34"/>
    </row>
    <row r="77" spans="1:21" ht="13.5">
      <c r="A77" s="31" t="s">
        <v>0</v>
      </c>
      <c r="B77" s="32" t="s">
        <v>140</v>
      </c>
      <c r="C77" s="33" t="s">
        <v>141</v>
      </c>
      <c r="D77" s="34">
        <f t="shared" si="15"/>
        <v>3537</v>
      </c>
      <c r="E77" s="35">
        <f t="shared" si="13"/>
        <v>2714</v>
      </c>
      <c r="F77" s="36">
        <f t="shared" si="8"/>
        <v>76.73169352558665</v>
      </c>
      <c r="G77" s="34">
        <v>2714</v>
      </c>
      <c r="H77" s="34">
        <v>0</v>
      </c>
      <c r="I77" s="35">
        <f t="shared" si="14"/>
        <v>823</v>
      </c>
      <c r="J77" s="36">
        <f t="shared" si="9"/>
        <v>23.268306474413343</v>
      </c>
      <c r="K77" s="34">
        <v>257</v>
      </c>
      <c r="L77" s="36">
        <f t="shared" si="10"/>
        <v>7.266044670624823</v>
      </c>
      <c r="M77" s="34">
        <v>0</v>
      </c>
      <c r="N77" s="36">
        <f t="shared" si="11"/>
        <v>0</v>
      </c>
      <c r="O77" s="34">
        <v>566</v>
      </c>
      <c r="P77" s="34">
        <v>566</v>
      </c>
      <c r="Q77" s="36">
        <f t="shared" si="12"/>
        <v>16.00226180378852</v>
      </c>
      <c r="R77" s="34" t="s">
        <v>236</v>
      </c>
      <c r="S77" s="34"/>
      <c r="T77" s="34"/>
      <c r="U77" s="34"/>
    </row>
    <row r="78" spans="1:21" ht="13.5">
      <c r="A78" s="31" t="s">
        <v>0</v>
      </c>
      <c r="B78" s="32" t="s">
        <v>142</v>
      </c>
      <c r="C78" s="33" t="s">
        <v>143</v>
      </c>
      <c r="D78" s="34">
        <f t="shared" si="15"/>
        <v>2700</v>
      </c>
      <c r="E78" s="35">
        <f t="shared" si="13"/>
        <v>897</v>
      </c>
      <c r="F78" s="36">
        <f t="shared" si="8"/>
        <v>33.22222222222222</v>
      </c>
      <c r="G78" s="34">
        <v>894</v>
      </c>
      <c r="H78" s="34">
        <v>3</v>
      </c>
      <c r="I78" s="35">
        <f t="shared" si="14"/>
        <v>1803</v>
      </c>
      <c r="J78" s="36">
        <f t="shared" si="9"/>
        <v>66.77777777777779</v>
      </c>
      <c r="K78" s="34">
        <v>1530</v>
      </c>
      <c r="L78" s="36">
        <f t="shared" si="10"/>
        <v>56.666666666666664</v>
      </c>
      <c r="M78" s="34">
        <v>0</v>
      </c>
      <c r="N78" s="36">
        <f t="shared" si="11"/>
        <v>0</v>
      </c>
      <c r="O78" s="34">
        <v>273</v>
      </c>
      <c r="P78" s="34">
        <v>273</v>
      </c>
      <c r="Q78" s="36">
        <f t="shared" si="12"/>
        <v>10.11111111111111</v>
      </c>
      <c r="R78" s="34" t="s">
        <v>236</v>
      </c>
      <c r="S78" s="34"/>
      <c r="T78" s="34"/>
      <c r="U78" s="34"/>
    </row>
    <row r="79" spans="1:21" ht="13.5">
      <c r="A79" s="31" t="s">
        <v>0</v>
      </c>
      <c r="B79" s="32" t="s">
        <v>144</v>
      </c>
      <c r="C79" s="33" t="s">
        <v>145</v>
      </c>
      <c r="D79" s="34">
        <f t="shared" si="15"/>
        <v>2025</v>
      </c>
      <c r="E79" s="35">
        <f t="shared" si="13"/>
        <v>1247</v>
      </c>
      <c r="F79" s="36">
        <f t="shared" si="8"/>
        <v>61.58024691358025</v>
      </c>
      <c r="G79" s="34">
        <v>1247</v>
      </c>
      <c r="H79" s="34">
        <v>0</v>
      </c>
      <c r="I79" s="35">
        <f t="shared" si="14"/>
        <v>778</v>
      </c>
      <c r="J79" s="36">
        <f t="shared" si="9"/>
        <v>38.41975308641975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778</v>
      </c>
      <c r="P79" s="34">
        <v>736</v>
      </c>
      <c r="Q79" s="36">
        <f t="shared" si="12"/>
        <v>38.41975308641975</v>
      </c>
      <c r="R79" s="34" t="s">
        <v>236</v>
      </c>
      <c r="S79" s="34"/>
      <c r="T79" s="34"/>
      <c r="U79" s="34"/>
    </row>
    <row r="80" spans="1:21" ht="13.5">
      <c r="A80" s="31" t="s">
        <v>0</v>
      </c>
      <c r="B80" s="32" t="s">
        <v>146</v>
      </c>
      <c r="C80" s="33" t="s">
        <v>147</v>
      </c>
      <c r="D80" s="34">
        <f t="shared" si="15"/>
        <v>1977</v>
      </c>
      <c r="E80" s="35">
        <f t="shared" si="13"/>
        <v>1044</v>
      </c>
      <c r="F80" s="36">
        <f t="shared" si="8"/>
        <v>52.80728376327769</v>
      </c>
      <c r="G80" s="34">
        <v>1044</v>
      </c>
      <c r="H80" s="34">
        <v>0</v>
      </c>
      <c r="I80" s="35">
        <f t="shared" si="14"/>
        <v>933</v>
      </c>
      <c r="J80" s="36">
        <f t="shared" si="9"/>
        <v>47.192716236722305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933</v>
      </c>
      <c r="P80" s="34">
        <v>907</v>
      </c>
      <c r="Q80" s="36">
        <f t="shared" si="12"/>
        <v>47.192716236722305</v>
      </c>
      <c r="R80" s="34" t="s">
        <v>236</v>
      </c>
      <c r="S80" s="34"/>
      <c r="T80" s="34"/>
      <c r="U80" s="34"/>
    </row>
    <row r="81" spans="1:21" ht="13.5">
      <c r="A81" s="31" t="s">
        <v>0</v>
      </c>
      <c r="B81" s="32" t="s">
        <v>148</v>
      </c>
      <c r="C81" s="33" t="s">
        <v>149</v>
      </c>
      <c r="D81" s="34">
        <f t="shared" si="15"/>
        <v>1195</v>
      </c>
      <c r="E81" s="35">
        <f t="shared" si="13"/>
        <v>122</v>
      </c>
      <c r="F81" s="36">
        <f t="shared" si="8"/>
        <v>10.209205020920502</v>
      </c>
      <c r="G81" s="34">
        <v>122</v>
      </c>
      <c r="H81" s="34">
        <v>0</v>
      </c>
      <c r="I81" s="35">
        <f t="shared" si="14"/>
        <v>1073</v>
      </c>
      <c r="J81" s="36">
        <f t="shared" si="9"/>
        <v>89.79079497907951</v>
      </c>
      <c r="K81" s="34">
        <v>0</v>
      </c>
      <c r="L81" s="36">
        <f t="shared" si="10"/>
        <v>0</v>
      </c>
      <c r="M81" s="34">
        <v>0</v>
      </c>
      <c r="N81" s="36">
        <f t="shared" si="11"/>
        <v>0</v>
      </c>
      <c r="O81" s="34">
        <v>1073</v>
      </c>
      <c r="P81" s="34">
        <v>1065</v>
      </c>
      <c r="Q81" s="36">
        <f t="shared" si="12"/>
        <v>89.79079497907951</v>
      </c>
      <c r="R81" s="34" t="s">
        <v>236</v>
      </c>
      <c r="S81" s="34"/>
      <c r="T81" s="34"/>
      <c r="U81" s="34"/>
    </row>
    <row r="82" spans="1:21" ht="13.5">
      <c r="A82" s="31" t="s">
        <v>0</v>
      </c>
      <c r="B82" s="32" t="s">
        <v>150</v>
      </c>
      <c r="C82" s="33" t="s">
        <v>151</v>
      </c>
      <c r="D82" s="34">
        <f t="shared" si="15"/>
        <v>4711</v>
      </c>
      <c r="E82" s="35">
        <f t="shared" si="13"/>
        <v>3455</v>
      </c>
      <c r="F82" s="36">
        <f t="shared" si="8"/>
        <v>73.33899384419443</v>
      </c>
      <c r="G82" s="34">
        <v>3395</v>
      </c>
      <c r="H82" s="34">
        <v>60</v>
      </c>
      <c r="I82" s="35">
        <f t="shared" si="14"/>
        <v>1256</v>
      </c>
      <c r="J82" s="36">
        <f t="shared" si="9"/>
        <v>26.661006155805563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1256</v>
      </c>
      <c r="P82" s="34">
        <v>1206</v>
      </c>
      <c r="Q82" s="36">
        <f t="shared" si="12"/>
        <v>26.661006155805563</v>
      </c>
      <c r="R82" s="34" t="s">
        <v>236</v>
      </c>
      <c r="S82" s="34"/>
      <c r="T82" s="34"/>
      <c r="U82" s="34"/>
    </row>
    <row r="83" spans="1:21" ht="13.5">
      <c r="A83" s="31" t="s">
        <v>0</v>
      </c>
      <c r="B83" s="32" t="s">
        <v>152</v>
      </c>
      <c r="C83" s="33" t="s">
        <v>153</v>
      </c>
      <c r="D83" s="34">
        <f t="shared" si="15"/>
        <v>2062</v>
      </c>
      <c r="E83" s="35">
        <f t="shared" si="13"/>
        <v>901</v>
      </c>
      <c r="F83" s="36">
        <f t="shared" si="8"/>
        <v>43.695441319107665</v>
      </c>
      <c r="G83" s="34">
        <v>901</v>
      </c>
      <c r="H83" s="34">
        <v>0</v>
      </c>
      <c r="I83" s="35">
        <f t="shared" si="14"/>
        <v>1161</v>
      </c>
      <c r="J83" s="36">
        <f t="shared" si="9"/>
        <v>56.304558680892335</v>
      </c>
      <c r="K83" s="34">
        <v>320</v>
      </c>
      <c r="L83" s="36">
        <f t="shared" si="10"/>
        <v>15.51891367604268</v>
      </c>
      <c r="M83" s="34">
        <v>0</v>
      </c>
      <c r="N83" s="36">
        <f t="shared" si="11"/>
        <v>0</v>
      </c>
      <c r="O83" s="34">
        <v>841</v>
      </c>
      <c r="P83" s="34">
        <v>841</v>
      </c>
      <c r="Q83" s="36">
        <f t="shared" si="12"/>
        <v>40.78564500484966</v>
      </c>
      <c r="R83" s="34" t="s">
        <v>236</v>
      </c>
      <c r="S83" s="34"/>
      <c r="T83" s="34"/>
      <c r="U83" s="34"/>
    </row>
    <row r="84" spans="1:21" ht="13.5">
      <c r="A84" s="31" t="s">
        <v>0</v>
      </c>
      <c r="B84" s="32" t="s">
        <v>154</v>
      </c>
      <c r="C84" s="33" t="s">
        <v>155</v>
      </c>
      <c r="D84" s="34">
        <f t="shared" si="15"/>
        <v>9738</v>
      </c>
      <c r="E84" s="35">
        <f t="shared" si="13"/>
        <v>4574</v>
      </c>
      <c r="F84" s="36">
        <f t="shared" si="8"/>
        <v>46.970630519613884</v>
      </c>
      <c r="G84" s="34">
        <v>4574</v>
      </c>
      <c r="H84" s="34">
        <v>0</v>
      </c>
      <c r="I84" s="35">
        <f t="shared" si="14"/>
        <v>5164</v>
      </c>
      <c r="J84" s="36">
        <f t="shared" si="9"/>
        <v>53.029369480386116</v>
      </c>
      <c r="K84" s="34">
        <v>1135</v>
      </c>
      <c r="L84" s="36">
        <f t="shared" si="10"/>
        <v>11.655370712672006</v>
      </c>
      <c r="M84" s="34">
        <v>0</v>
      </c>
      <c r="N84" s="36">
        <f t="shared" si="11"/>
        <v>0</v>
      </c>
      <c r="O84" s="34">
        <v>4029</v>
      </c>
      <c r="P84" s="34">
        <v>3004</v>
      </c>
      <c r="Q84" s="36">
        <f t="shared" si="12"/>
        <v>41.37399876771411</v>
      </c>
      <c r="R84" s="34" t="s">
        <v>236</v>
      </c>
      <c r="S84" s="34"/>
      <c r="T84" s="34"/>
      <c r="U84" s="34"/>
    </row>
    <row r="85" spans="1:21" ht="13.5">
      <c r="A85" s="31" t="s">
        <v>0</v>
      </c>
      <c r="B85" s="32" t="s">
        <v>156</v>
      </c>
      <c r="C85" s="33" t="s">
        <v>157</v>
      </c>
      <c r="D85" s="34">
        <f t="shared" si="15"/>
        <v>6045</v>
      </c>
      <c r="E85" s="35">
        <f t="shared" si="13"/>
        <v>1237</v>
      </c>
      <c r="F85" s="36">
        <f t="shared" si="8"/>
        <v>20.463192721257236</v>
      </c>
      <c r="G85" s="34">
        <v>1237</v>
      </c>
      <c r="H85" s="34">
        <v>0</v>
      </c>
      <c r="I85" s="35">
        <f t="shared" si="14"/>
        <v>4808</v>
      </c>
      <c r="J85" s="36">
        <f t="shared" si="9"/>
        <v>79.53680727874276</v>
      </c>
      <c r="K85" s="34">
        <v>840</v>
      </c>
      <c r="L85" s="36">
        <f t="shared" si="10"/>
        <v>13.895781637717123</v>
      </c>
      <c r="M85" s="34">
        <v>0</v>
      </c>
      <c r="N85" s="36">
        <f t="shared" si="11"/>
        <v>0</v>
      </c>
      <c r="O85" s="34">
        <v>3968</v>
      </c>
      <c r="P85" s="34">
        <v>3128</v>
      </c>
      <c r="Q85" s="36">
        <f t="shared" si="12"/>
        <v>65.64102564102564</v>
      </c>
      <c r="R85" s="34" t="s">
        <v>236</v>
      </c>
      <c r="S85" s="34"/>
      <c r="T85" s="34"/>
      <c r="U85" s="34"/>
    </row>
    <row r="86" spans="1:21" ht="13.5">
      <c r="A86" s="31" t="s">
        <v>0</v>
      </c>
      <c r="B86" s="32" t="s">
        <v>158</v>
      </c>
      <c r="C86" s="33" t="s">
        <v>159</v>
      </c>
      <c r="D86" s="34">
        <f t="shared" si="15"/>
        <v>2202</v>
      </c>
      <c r="E86" s="35">
        <f t="shared" si="13"/>
        <v>783</v>
      </c>
      <c r="F86" s="36">
        <f t="shared" si="8"/>
        <v>35.55858310626703</v>
      </c>
      <c r="G86" s="34">
        <v>763</v>
      </c>
      <c r="H86" s="34">
        <v>20</v>
      </c>
      <c r="I86" s="35">
        <f t="shared" si="14"/>
        <v>1419</v>
      </c>
      <c r="J86" s="36">
        <f t="shared" si="9"/>
        <v>64.44141689373298</v>
      </c>
      <c r="K86" s="34">
        <v>0</v>
      </c>
      <c r="L86" s="36">
        <f t="shared" si="10"/>
        <v>0</v>
      </c>
      <c r="M86" s="34">
        <v>0</v>
      </c>
      <c r="N86" s="36">
        <f t="shared" si="11"/>
        <v>0</v>
      </c>
      <c r="O86" s="34">
        <v>1419</v>
      </c>
      <c r="P86" s="34">
        <v>1395</v>
      </c>
      <c r="Q86" s="36">
        <f t="shared" si="12"/>
        <v>64.44141689373298</v>
      </c>
      <c r="R86" s="34" t="s">
        <v>236</v>
      </c>
      <c r="S86" s="34"/>
      <c r="T86" s="34"/>
      <c r="U86" s="34"/>
    </row>
    <row r="87" spans="1:21" ht="13.5">
      <c r="A87" s="31" t="s">
        <v>0</v>
      </c>
      <c r="B87" s="32" t="s">
        <v>160</v>
      </c>
      <c r="C87" s="33" t="s">
        <v>161</v>
      </c>
      <c r="D87" s="34">
        <f t="shared" si="15"/>
        <v>2181</v>
      </c>
      <c r="E87" s="35">
        <f t="shared" si="13"/>
        <v>1257</v>
      </c>
      <c r="F87" s="36">
        <f t="shared" si="8"/>
        <v>57.63411279229711</v>
      </c>
      <c r="G87" s="34">
        <v>1232</v>
      </c>
      <c r="H87" s="34">
        <v>25</v>
      </c>
      <c r="I87" s="35">
        <f t="shared" si="14"/>
        <v>924</v>
      </c>
      <c r="J87" s="36">
        <f t="shared" si="9"/>
        <v>42.36588720770289</v>
      </c>
      <c r="K87" s="34">
        <v>0</v>
      </c>
      <c r="L87" s="36">
        <f t="shared" si="10"/>
        <v>0</v>
      </c>
      <c r="M87" s="34">
        <v>0</v>
      </c>
      <c r="N87" s="36">
        <f t="shared" si="11"/>
        <v>0</v>
      </c>
      <c r="O87" s="34">
        <v>924</v>
      </c>
      <c r="P87" s="34">
        <v>906</v>
      </c>
      <c r="Q87" s="36">
        <f t="shared" si="12"/>
        <v>42.36588720770289</v>
      </c>
      <c r="R87" s="34" t="s">
        <v>236</v>
      </c>
      <c r="S87" s="34"/>
      <c r="T87" s="34"/>
      <c r="U87" s="34"/>
    </row>
    <row r="88" spans="1:21" ht="13.5">
      <c r="A88" s="31" t="s">
        <v>0</v>
      </c>
      <c r="B88" s="32" t="s">
        <v>162</v>
      </c>
      <c r="C88" s="33" t="s">
        <v>163</v>
      </c>
      <c r="D88" s="34">
        <f t="shared" si="15"/>
        <v>3311</v>
      </c>
      <c r="E88" s="35">
        <f t="shared" si="13"/>
        <v>2032</v>
      </c>
      <c r="F88" s="36">
        <f t="shared" si="8"/>
        <v>61.3711869525823</v>
      </c>
      <c r="G88" s="34">
        <v>2002</v>
      </c>
      <c r="H88" s="34">
        <v>30</v>
      </c>
      <c r="I88" s="35">
        <f t="shared" si="14"/>
        <v>1279</v>
      </c>
      <c r="J88" s="36">
        <f t="shared" si="9"/>
        <v>38.6288130474177</v>
      </c>
      <c r="K88" s="34">
        <v>782</v>
      </c>
      <c r="L88" s="36">
        <f t="shared" si="10"/>
        <v>23.618242222893386</v>
      </c>
      <c r="M88" s="34">
        <v>0</v>
      </c>
      <c r="N88" s="36">
        <f t="shared" si="11"/>
        <v>0</v>
      </c>
      <c r="O88" s="34">
        <v>497</v>
      </c>
      <c r="P88" s="34">
        <v>487</v>
      </c>
      <c r="Q88" s="36">
        <f t="shared" si="12"/>
        <v>15.010570824524313</v>
      </c>
      <c r="R88" s="34" t="s">
        <v>236</v>
      </c>
      <c r="S88" s="34"/>
      <c r="T88" s="34"/>
      <c r="U88" s="34"/>
    </row>
    <row r="89" spans="1:21" ht="13.5">
      <c r="A89" s="31" t="s">
        <v>0</v>
      </c>
      <c r="B89" s="32" t="s">
        <v>164</v>
      </c>
      <c r="C89" s="33" t="s">
        <v>165</v>
      </c>
      <c r="D89" s="34">
        <f t="shared" si="15"/>
        <v>1603</v>
      </c>
      <c r="E89" s="35">
        <f t="shared" si="13"/>
        <v>398</v>
      </c>
      <c r="F89" s="36">
        <f t="shared" si="8"/>
        <v>24.828446662507798</v>
      </c>
      <c r="G89" s="34">
        <v>378</v>
      </c>
      <c r="H89" s="34">
        <v>20</v>
      </c>
      <c r="I89" s="35">
        <f t="shared" si="14"/>
        <v>1205</v>
      </c>
      <c r="J89" s="36">
        <f t="shared" si="9"/>
        <v>75.1715533374922</v>
      </c>
      <c r="K89" s="34">
        <v>0</v>
      </c>
      <c r="L89" s="36">
        <f t="shared" si="10"/>
        <v>0</v>
      </c>
      <c r="M89" s="34">
        <v>0</v>
      </c>
      <c r="N89" s="36">
        <f t="shared" si="11"/>
        <v>0</v>
      </c>
      <c r="O89" s="34">
        <v>1205</v>
      </c>
      <c r="P89" s="34">
        <v>59</v>
      </c>
      <c r="Q89" s="36">
        <f t="shared" si="12"/>
        <v>75.1715533374922</v>
      </c>
      <c r="R89" s="34" t="s">
        <v>236</v>
      </c>
      <c r="S89" s="34"/>
      <c r="T89" s="34"/>
      <c r="U89" s="34"/>
    </row>
    <row r="90" spans="1:21" ht="13.5">
      <c r="A90" s="31" t="s">
        <v>0</v>
      </c>
      <c r="B90" s="32" t="s">
        <v>166</v>
      </c>
      <c r="C90" s="33" t="s">
        <v>167</v>
      </c>
      <c r="D90" s="34">
        <f t="shared" si="15"/>
        <v>2387</v>
      </c>
      <c r="E90" s="35">
        <f t="shared" si="13"/>
        <v>1128</v>
      </c>
      <c r="F90" s="36">
        <f aca="true" t="shared" si="16" ref="F90:F127">E90/D90*100</f>
        <v>47.255969836614995</v>
      </c>
      <c r="G90" s="34">
        <v>1116</v>
      </c>
      <c r="H90" s="34">
        <v>12</v>
      </c>
      <c r="I90" s="35">
        <f t="shared" si="14"/>
        <v>1259</v>
      </c>
      <c r="J90" s="36">
        <f aca="true" t="shared" si="17" ref="J90:J127">I90/D90*100</f>
        <v>52.744030163385005</v>
      </c>
      <c r="K90" s="34">
        <v>0</v>
      </c>
      <c r="L90" s="36">
        <f aca="true" t="shared" si="18" ref="L90:L127">K90/D90*100</f>
        <v>0</v>
      </c>
      <c r="M90" s="34">
        <v>0</v>
      </c>
      <c r="N90" s="36">
        <f aca="true" t="shared" si="19" ref="N90:N127">M90/D90*100</f>
        <v>0</v>
      </c>
      <c r="O90" s="34">
        <v>1259</v>
      </c>
      <c r="P90" s="34">
        <v>1242</v>
      </c>
      <c r="Q90" s="36">
        <f aca="true" t="shared" si="20" ref="Q90:Q127">O90/D90*100</f>
        <v>52.744030163385005</v>
      </c>
      <c r="R90" s="34"/>
      <c r="S90" s="34"/>
      <c r="T90" s="34" t="s">
        <v>236</v>
      </c>
      <c r="U90" s="34"/>
    </row>
    <row r="91" spans="1:21" ht="13.5">
      <c r="A91" s="31" t="s">
        <v>0</v>
      </c>
      <c r="B91" s="32" t="s">
        <v>168</v>
      </c>
      <c r="C91" s="33" t="s">
        <v>169</v>
      </c>
      <c r="D91" s="34">
        <f t="shared" si="15"/>
        <v>14566</v>
      </c>
      <c r="E91" s="35">
        <f t="shared" si="13"/>
        <v>1918</v>
      </c>
      <c r="F91" s="36">
        <f t="shared" si="16"/>
        <v>13.16765069339558</v>
      </c>
      <c r="G91" s="34">
        <v>1918</v>
      </c>
      <c r="H91" s="34">
        <v>0</v>
      </c>
      <c r="I91" s="35">
        <f t="shared" si="14"/>
        <v>12648</v>
      </c>
      <c r="J91" s="36">
        <f t="shared" si="17"/>
        <v>86.83234930660441</v>
      </c>
      <c r="K91" s="34">
        <v>8195</v>
      </c>
      <c r="L91" s="36">
        <f t="shared" si="18"/>
        <v>56.26115611698476</v>
      </c>
      <c r="M91" s="34">
        <v>0</v>
      </c>
      <c r="N91" s="36">
        <f t="shared" si="19"/>
        <v>0</v>
      </c>
      <c r="O91" s="34">
        <v>4453</v>
      </c>
      <c r="P91" s="34">
        <v>897</v>
      </c>
      <c r="Q91" s="36">
        <f t="shared" si="20"/>
        <v>30.57119318961966</v>
      </c>
      <c r="R91" s="34" t="s">
        <v>236</v>
      </c>
      <c r="S91" s="34"/>
      <c r="T91" s="34"/>
      <c r="U91" s="34"/>
    </row>
    <row r="92" spans="1:21" ht="13.5">
      <c r="A92" s="31" t="s">
        <v>0</v>
      </c>
      <c r="B92" s="32" t="s">
        <v>170</v>
      </c>
      <c r="C92" s="33" t="s">
        <v>261</v>
      </c>
      <c r="D92" s="34">
        <f t="shared" si="15"/>
        <v>7822</v>
      </c>
      <c r="E92" s="35">
        <f t="shared" si="13"/>
        <v>401</v>
      </c>
      <c r="F92" s="36">
        <f t="shared" si="16"/>
        <v>5.126566095627717</v>
      </c>
      <c r="G92" s="34">
        <v>401</v>
      </c>
      <c r="H92" s="34">
        <v>0</v>
      </c>
      <c r="I92" s="35">
        <f t="shared" si="14"/>
        <v>7421</v>
      </c>
      <c r="J92" s="36">
        <f t="shared" si="17"/>
        <v>94.87343390437229</v>
      </c>
      <c r="K92" s="34">
        <v>6725</v>
      </c>
      <c r="L92" s="36">
        <f t="shared" si="18"/>
        <v>85.97545384812068</v>
      </c>
      <c r="M92" s="34">
        <v>0</v>
      </c>
      <c r="N92" s="36">
        <f t="shared" si="19"/>
        <v>0</v>
      </c>
      <c r="O92" s="34">
        <v>696</v>
      </c>
      <c r="P92" s="34">
        <v>460</v>
      </c>
      <c r="Q92" s="36">
        <f t="shared" si="20"/>
        <v>8.897980056251598</v>
      </c>
      <c r="R92" s="34" t="s">
        <v>236</v>
      </c>
      <c r="S92" s="34"/>
      <c r="T92" s="34"/>
      <c r="U92" s="34"/>
    </row>
    <row r="93" spans="1:21" ht="13.5">
      <c r="A93" s="31" t="s">
        <v>0</v>
      </c>
      <c r="B93" s="32" t="s">
        <v>171</v>
      </c>
      <c r="C93" s="33" t="s">
        <v>262</v>
      </c>
      <c r="D93" s="34">
        <f t="shared" si="15"/>
        <v>4943</v>
      </c>
      <c r="E93" s="35">
        <f t="shared" si="13"/>
        <v>107</v>
      </c>
      <c r="F93" s="36">
        <f t="shared" si="16"/>
        <v>2.1646773214646977</v>
      </c>
      <c r="G93" s="34">
        <v>107</v>
      </c>
      <c r="H93" s="34">
        <v>0</v>
      </c>
      <c r="I93" s="35">
        <f t="shared" si="14"/>
        <v>4836</v>
      </c>
      <c r="J93" s="36">
        <f t="shared" si="17"/>
        <v>97.83532267853529</v>
      </c>
      <c r="K93" s="34">
        <v>3652</v>
      </c>
      <c r="L93" s="36">
        <f t="shared" si="18"/>
        <v>73.88225773821566</v>
      </c>
      <c r="M93" s="34">
        <v>0</v>
      </c>
      <c r="N93" s="36">
        <f t="shared" si="19"/>
        <v>0</v>
      </c>
      <c r="O93" s="34">
        <v>1184</v>
      </c>
      <c r="P93" s="34">
        <v>992</v>
      </c>
      <c r="Q93" s="36">
        <f t="shared" si="20"/>
        <v>23.953064940319642</v>
      </c>
      <c r="R93" s="34" t="s">
        <v>236</v>
      </c>
      <c r="S93" s="34"/>
      <c r="T93" s="34"/>
      <c r="U93" s="34"/>
    </row>
    <row r="94" spans="1:21" ht="13.5">
      <c r="A94" s="31" t="s">
        <v>0</v>
      </c>
      <c r="B94" s="32" t="s">
        <v>172</v>
      </c>
      <c r="C94" s="33" t="s">
        <v>173</v>
      </c>
      <c r="D94" s="34">
        <f t="shared" si="15"/>
        <v>27244</v>
      </c>
      <c r="E94" s="35">
        <f t="shared" si="13"/>
        <v>9356</v>
      </c>
      <c r="F94" s="36">
        <f t="shared" si="16"/>
        <v>34.34150638672735</v>
      </c>
      <c r="G94" s="34">
        <v>9356</v>
      </c>
      <c r="H94" s="34">
        <v>0</v>
      </c>
      <c r="I94" s="35">
        <f t="shared" si="14"/>
        <v>17888</v>
      </c>
      <c r="J94" s="36">
        <f t="shared" si="17"/>
        <v>65.65849361327265</v>
      </c>
      <c r="K94" s="34">
        <v>7088</v>
      </c>
      <c r="L94" s="36">
        <f t="shared" si="18"/>
        <v>26.016737630303922</v>
      </c>
      <c r="M94" s="34">
        <v>0</v>
      </c>
      <c r="N94" s="36">
        <f t="shared" si="19"/>
        <v>0</v>
      </c>
      <c r="O94" s="34">
        <v>10800</v>
      </c>
      <c r="P94" s="34">
        <v>4677</v>
      </c>
      <c r="Q94" s="36">
        <f t="shared" si="20"/>
        <v>39.64175598296873</v>
      </c>
      <c r="R94" s="34" t="s">
        <v>236</v>
      </c>
      <c r="S94" s="34"/>
      <c r="T94" s="34"/>
      <c r="U94" s="34"/>
    </row>
    <row r="95" spans="1:21" ht="13.5">
      <c r="A95" s="31" t="s">
        <v>0</v>
      </c>
      <c r="B95" s="32" t="s">
        <v>174</v>
      </c>
      <c r="C95" s="33" t="s">
        <v>175</v>
      </c>
      <c r="D95" s="34">
        <f t="shared" si="15"/>
        <v>31526</v>
      </c>
      <c r="E95" s="35">
        <f t="shared" si="13"/>
        <v>16414</v>
      </c>
      <c r="F95" s="36">
        <f t="shared" si="16"/>
        <v>52.06496225337817</v>
      </c>
      <c r="G95" s="34">
        <v>16414</v>
      </c>
      <c r="H95" s="34">
        <v>0</v>
      </c>
      <c r="I95" s="35">
        <f t="shared" si="14"/>
        <v>15112</v>
      </c>
      <c r="J95" s="36">
        <f t="shared" si="17"/>
        <v>47.93503774662183</v>
      </c>
      <c r="K95" s="34">
        <v>5782</v>
      </c>
      <c r="L95" s="36">
        <f t="shared" si="18"/>
        <v>18.340417433229717</v>
      </c>
      <c r="M95" s="34">
        <v>0</v>
      </c>
      <c r="N95" s="36">
        <f t="shared" si="19"/>
        <v>0</v>
      </c>
      <c r="O95" s="34">
        <v>9330</v>
      </c>
      <c r="P95" s="34">
        <v>3548</v>
      </c>
      <c r="Q95" s="36">
        <f t="shared" si="20"/>
        <v>29.594620313392124</v>
      </c>
      <c r="R95" s="34" t="s">
        <v>236</v>
      </c>
      <c r="S95" s="34"/>
      <c r="T95" s="34"/>
      <c r="U95" s="34"/>
    </row>
    <row r="96" spans="1:21" ht="13.5">
      <c r="A96" s="31" t="s">
        <v>0</v>
      </c>
      <c r="B96" s="32" t="s">
        <v>176</v>
      </c>
      <c r="C96" s="33" t="s">
        <v>177</v>
      </c>
      <c r="D96" s="34">
        <f t="shared" si="15"/>
        <v>1087</v>
      </c>
      <c r="E96" s="35">
        <f t="shared" si="13"/>
        <v>343</v>
      </c>
      <c r="F96" s="36">
        <f t="shared" si="16"/>
        <v>31.55473781048758</v>
      </c>
      <c r="G96" s="34">
        <v>303</v>
      </c>
      <c r="H96" s="34">
        <v>40</v>
      </c>
      <c r="I96" s="35">
        <f t="shared" si="14"/>
        <v>744</v>
      </c>
      <c r="J96" s="36">
        <f t="shared" si="17"/>
        <v>68.44526218951242</v>
      </c>
      <c r="K96" s="34">
        <v>0</v>
      </c>
      <c r="L96" s="36">
        <f t="shared" si="18"/>
        <v>0</v>
      </c>
      <c r="M96" s="34">
        <v>0</v>
      </c>
      <c r="N96" s="36">
        <f t="shared" si="19"/>
        <v>0</v>
      </c>
      <c r="O96" s="34">
        <v>744</v>
      </c>
      <c r="P96" s="34">
        <v>694</v>
      </c>
      <c r="Q96" s="36">
        <f t="shared" si="20"/>
        <v>68.44526218951242</v>
      </c>
      <c r="R96" s="34" t="s">
        <v>236</v>
      </c>
      <c r="S96" s="34"/>
      <c r="T96" s="34"/>
      <c r="U96" s="34"/>
    </row>
    <row r="97" spans="1:21" ht="13.5">
      <c r="A97" s="31" t="s">
        <v>0</v>
      </c>
      <c r="B97" s="32" t="s">
        <v>178</v>
      </c>
      <c r="C97" s="33" t="s">
        <v>179</v>
      </c>
      <c r="D97" s="34">
        <f t="shared" si="15"/>
        <v>2612</v>
      </c>
      <c r="E97" s="35">
        <f t="shared" si="13"/>
        <v>515</v>
      </c>
      <c r="F97" s="36">
        <f t="shared" si="16"/>
        <v>19.716692189892804</v>
      </c>
      <c r="G97" s="34">
        <v>515</v>
      </c>
      <c r="H97" s="34">
        <v>0</v>
      </c>
      <c r="I97" s="35">
        <f t="shared" si="14"/>
        <v>2097</v>
      </c>
      <c r="J97" s="36">
        <f t="shared" si="17"/>
        <v>80.2833078101072</v>
      </c>
      <c r="K97" s="34">
        <v>1014</v>
      </c>
      <c r="L97" s="36">
        <f t="shared" si="18"/>
        <v>38.8208269525268</v>
      </c>
      <c r="M97" s="34">
        <v>0</v>
      </c>
      <c r="N97" s="36">
        <f t="shared" si="19"/>
        <v>0</v>
      </c>
      <c r="O97" s="34">
        <v>1083</v>
      </c>
      <c r="P97" s="34">
        <v>980</v>
      </c>
      <c r="Q97" s="36">
        <f t="shared" si="20"/>
        <v>41.462480857580395</v>
      </c>
      <c r="R97" s="34" t="s">
        <v>236</v>
      </c>
      <c r="S97" s="34"/>
      <c r="T97" s="34"/>
      <c r="U97" s="34"/>
    </row>
    <row r="98" spans="1:21" ht="13.5">
      <c r="A98" s="31" t="s">
        <v>0</v>
      </c>
      <c r="B98" s="32" t="s">
        <v>180</v>
      </c>
      <c r="C98" s="33" t="s">
        <v>181</v>
      </c>
      <c r="D98" s="34">
        <f t="shared" si="15"/>
        <v>10434</v>
      </c>
      <c r="E98" s="35">
        <f t="shared" si="13"/>
        <v>6012</v>
      </c>
      <c r="F98" s="36">
        <f t="shared" si="16"/>
        <v>57.61932144910868</v>
      </c>
      <c r="G98" s="34">
        <v>6012</v>
      </c>
      <c r="H98" s="34">
        <v>0</v>
      </c>
      <c r="I98" s="35">
        <f t="shared" si="14"/>
        <v>4422</v>
      </c>
      <c r="J98" s="36">
        <f t="shared" si="17"/>
        <v>42.38067855089132</v>
      </c>
      <c r="K98" s="34">
        <v>2844</v>
      </c>
      <c r="L98" s="36">
        <f t="shared" si="18"/>
        <v>27.257044278320876</v>
      </c>
      <c r="M98" s="34">
        <v>0</v>
      </c>
      <c r="N98" s="36">
        <f t="shared" si="19"/>
        <v>0</v>
      </c>
      <c r="O98" s="34">
        <v>1578</v>
      </c>
      <c r="P98" s="34">
        <v>1105</v>
      </c>
      <c r="Q98" s="36">
        <f t="shared" si="20"/>
        <v>15.123634272570444</v>
      </c>
      <c r="R98" s="34" t="s">
        <v>236</v>
      </c>
      <c r="S98" s="34"/>
      <c r="T98" s="34"/>
      <c r="U98" s="34"/>
    </row>
    <row r="99" spans="1:21" ht="13.5">
      <c r="A99" s="31" t="s">
        <v>0</v>
      </c>
      <c r="B99" s="32" t="s">
        <v>182</v>
      </c>
      <c r="C99" s="33" t="s">
        <v>183</v>
      </c>
      <c r="D99" s="34">
        <f t="shared" si="15"/>
        <v>16856</v>
      </c>
      <c r="E99" s="35">
        <f t="shared" si="13"/>
        <v>6086</v>
      </c>
      <c r="F99" s="36">
        <f t="shared" si="16"/>
        <v>36.10583768391077</v>
      </c>
      <c r="G99" s="34">
        <v>6076</v>
      </c>
      <c r="H99" s="34">
        <v>10</v>
      </c>
      <c r="I99" s="35">
        <f t="shared" si="14"/>
        <v>10770</v>
      </c>
      <c r="J99" s="36">
        <f t="shared" si="17"/>
        <v>63.89416231608923</v>
      </c>
      <c r="K99" s="34">
        <v>5836</v>
      </c>
      <c r="L99" s="36">
        <f t="shared" si="18"/>
        <v>34.62268628381585</v>
      </c>
      <c r="M99" s="34">
        <v>0</v>
      </c>
      <c r="N99" s="36">
        <f t="shared" si="19"/>
        <v>0</v>
      </c>
      <c r="O99" s="34">
        <v>4934</v>
      </c>
      <c r="P99" s="34">
        <v>2410</v>
      </c>
      <c r="Q99" s="36">
        <f t="shared" si="20"/>
        <v>29.271476032273373</v>
      </c>
      <c r="R99" s="34" t="s">
        <v>236</v>
      </c>
      <c r="S99" s="34"/>
      <c r="T99" s="34"/>
      <c r="U99" s="34"/>
    </row>
    <row r="100" spans="1:21" ht="13.5">
      <c r="A100" s="31" t="s">
        <v>0</v>
      </c>
      <c r="B100" s="32" t="s">
        <v>184</v>
      </c>
      <c r="C100" s="33" t="s">
        <v>185</v>
      </c>
      <c r="D100" s="34">
        <f t="shared" si="15"/>
        <v>8685</v>
      </c>
      <c r="E100" s="35">
        <f t="shared" si="13"/>
        <v>4338</v>
      </c>
      <c r="F100" s="36">
        <f t="shared" si="16"/>
        <v>49.94818652849741</v>
      </c>
      <c r="G100" s="34">
        <v>4338</v>
      </c>
      <c r="H100" s="34">
        <v>0</v>
      </c>
      <c r="I100" s="35">
        <f t="shared" si="14"/>
        <v>4347</v>
      </c>
      <c r="J100" s="36">
        <f t="shared" si="17"/>
        <v>50.05181347150259</v>
      </c>
      <c r="K100" s="34">
        <v>2666</v>
      </c>
      <c r="L100" s="36">
        <f t="shared" si="18"/>
        <v>30.696603339090384</v>
      </c>
      <c r="M100" s="34">
        <v>0</v>
      </c>
      <c r="N100" s="36">
        <f t="shared" si="19"/>
        <v>0</v>
      </c>
      <c r="O100" s="34">
        <v>1681</v>
      </c>
      <c r="P100" s="34">
        <v>1009</v>
      </c>
      <c r="Q100" s="36">
        <f t="shared" si="20"/>
        <v>19.355210132412203</v>
      </c>
      <c r="R100" s="34" t="s">
        <v>236</v>
      </c>
      <c r="S100" s="34"/>
      <c r="T100" s="34"/>
      <c r="U100" s="34"/>
    </row>
    <row r="101" spans="1:21" ht="13.5">
      <c r="A101" s="31" t="s">
        <v>0</v>
      </c>
      <c r="B101" s="32" t="s">
        <v>186</v>
      </c>
      <c r="C101" s="33" t="s">
        <v>260</v>
      </c>
      <c r="D101" s="34">
        <f t="shared" si="15"/>
        <v>10615</v>
      </c>
      <c r="E101" s="35">
        <f t="shared" si="13"/>
        <v>4578</v>
      </c>
      <c r="F101" s="36">
        <f t="shared" si="16"/>
        <v>43.12764955252002</v>
      </c>
      <c r="G101" s="34">
        <v>4358</v>
      </c>
      <c r="H101" s="34">
        <v>220</v>
      </c>
      <c r="I101" s="35">
        <f t="shared" si="14"/>
        <v>6037</v>
      </c>
      <c r="J101" s="36">
        <f t="shared" si="17"/>
        <v>56.87235044747998</v>
      </c>
      <c r="K101" s="34">
        <v>2917</v>
      </c>
      <c r="L101" s="36">
        <f t="shared" si="18"/>
        <v>27.479981158737637</v>
      </c>
      <c r="M101" s="34">
        <v>0</v>
      </c>
      <c r="N101" s="36">
        <f t="shared" si="19"/>
        <v>0</v>
      </c>
      <c r="O101" s="34">
        <v>3120</v>
      </c>
      <c r="P101" s="34">
        <v>3120</v>
      </c>
      <c r="Q101" s="36">
        <f t="shared" si="20"/>
        <v>29.392369288742348</v>
      </c>
      <c r="R101" s="34" t="s">
        <v>236</v>
      </c>
      <c r="S101" s="34"/>
      <c r="T101" s="34"/>
      <c r="U101" s="34"/>
    </row>
    <row r="102" spans="1:21" ht="13.5">
      <c r="A102" s="31" t="s">
        <v>0</v>
      </c>
      <c r="B102" s="32" t="s">
        <v>187</v>
      </c>
      <c r="C102" s="33" t="s">
        <v>188</v>
      </c>
      <c r="D102" s="34">
        <f t="shared" si="15"/>
        <v>9835</v>
      </c>
      <c r="E102" s="35">
        <f t="shared" si="13"/>
        <v>5928</v>
      </c>
      <c r="F102" s="36">
        <f t="shared" si="16"/>
        <v>60.27452974072192</v>
      </c>
      <c r="G102" s="34">
        <v>5918</v>
      </c>
      <c r="H102" s="34">
        <v>10</v>
      </c>
      <c r="I102" s="35">
        <f t="shared" si="14"/>
        <v>3907</v>
      </c>
      <c r="J102" s="36">
        <f t="shared" si="17"/>
        <v>39.72547025927809</v>
      </c>
      <c r="K102" s="34">
        <v>2900</v>
      </c>
      <c r="L102" s="36">
        <f t="shared" si="18"/>
        <v>29.486527707168275</v>
      </c>
      <c r="M102" s="34">
        <v>0</v>
      </c>
      <c r="N102" s="36">
        <f t="shared" si="19"/>
        <v>0</v>
      </c>
      <c r="O102" s="34">
        <v>1007</v>
      </c>
      <c r="P102" s="34">
        <v>1007</v>
      </c>
      <c r="Q102" s="36">
        <f t="shared" si="20"/>
        <v>10.238942552109812</v>
      </c>
      <c r="R102" s="34" t="s">
        <v>236</v>
      </c>
      <c r="S102" s="34"/>
      <c r="T102" s="34"/>
      <c r="U102" s="34"/>
    </row>
    <row r="103" spans="1:21" ht="13.5">
      <c r="A103" s="31" t="s">
        <v>0</v>
      </c>
      <c r="B103" s="32" t="s">
        <v>189</v>
      </c>
      <c r="C103" s="33" t="s">
        <v>190</v>
      </c>
      <c r="D103" s="34">
        <f t="shared" si="15"/>
        <v>1238</v>
      </c>
      <c r="E103" s="35">
        <f t="shared" si="13"/>
        <v>97</v>
      </c>
      <c r="F103" s="36">
        <f t="shared" si="16"/>
        <v>7.835218093699516</v>
      </c>
      <c r="G103" s="34">
        <v>97</v>
      </c>
      <c r="H103" s="34">
        <v>0</v>
      </c>
      <c r="I103" s="35">
        <f t="shared" si="14"/>
        <v>1141</v>
      </c>
      <c r="J103" s="36">
        <f t="shared" si="17"/>
        <v>92.16478190630049</v>
      </c>
      <c r="K103" s="34">
        <v>0</v>
      </c>
      <c r="L103" s="36">
        <f t="shared" si="18"/>
        <v>0</v>
      </c>
      <c r="M103" s="34">
        <v>0</v>
      </c>
      <c r="N103" s="36">
        <f t="shared" si="19"/>
        <v>0</v>
      </c>
      <c r="O103" s="34">
        <v>1141</v>
      </c>
      <c r="P103" s="34">
        <v>1141</v>
      </c>
      <c r="Q103" s="36">
        <f t="shared" si="20"/>
        <v>92.16478190630049</v>
      </c>
      <c r="R103" s="34" t="s">
        <v>236</v>
      </c>
      <c r="S103" s="34"/>
      <c r="T103" s="34"/>
      <c r="U103" s="34"/>
    </row>
    <row r="104" spans="1:21" ht="13.5">
      <c r="A104" s="31" t="s">
        <v>0</v>
      </c>
      <c r="B104" s="32" t="s">
        <v>191</v>
      </c>
      <c r="C104" s="33" t="s">
        <v>192</v>
      </c>
      <c r="D104" s="34">
        <f t="shared" si="15"/>
        <v>1300</v>
      </c>
      <c r="E104" s="35">
        <f t="shared" si="13"/>
        <v>587</v>
      </c>
      <c r="F104" s="36">
        <f t="shared" si="16"/>
        <v>45.15384615384615</v>
      </c>
      <c r="G104" s="34">
        <v>475</v>
      </c>
      <c r="H104" s="34">
        <v>112</v>
      </c>
      <c r="I104" s="35">
        <f t="shared" si="14"/>
        <v>713</v>
      </c>
      <c r="J104" s="36">
        <f t="shared" si="17"/>
        <v>54.84615384615385</v>
      </c>
      <c r="K104" s="34">
        <v>0</v>
      </c>
      <c r="L104" s="36">
        <f t="shared" si="18"/>
        <v>0</v>
      </c>
      <c r="M104" s="34">
        <v>0</v>
      </c>
      <c r="N104" s="36">
        <f t="shared" si="19"/>
        <v>0</v>
      </c>
      <c r="O104" s="34">
        <v>713</v>
      </c>
      <c r="P104" s="34">
        <v>701</v>
      </c>
      <c r="Q104" s="36">
        <f t="shared" si="20"/>
        <v>54.84615384615385</v>
      </c>
      <c r="R104" s="34" t="s">
        <v>236</v>
      </c>
      <c r="S104" s="34"/>
      <c r="T104" s="34"/>
      <c r="U104" s="34"/>
    </row>
    <row r="105" spans="1:21" ht="13.5">
      <c r="A105" s="31" t="s">
        <v>0</v>
      </c>
      <c r="B105" s="32" t="s">
        <v>193</v>
      </c>
      <c r="C105" s="33" t="s">
        <v>194</v>
      </c>
      <c r="D105" s="34">
        <f t="shared" si="15"/>
        <v>9436</v>
      </c>
      <c r="E105" s="35">
        <f t="shared" si="13"/>
        <v>3729</v>
      </c>
      <c r="F105" s="36">
        <f t="shared" si="16"/>
        <v>39.51886392539212</v>
      </c>
      <c r="G105" s="34">
        <v>3729</v>
      </c>
      <c r="H105" s="34">
        <v>0</v>
      </c>
      <c r="I105" s="35">
        <f t="shared" si="14"/>
        <v>5707</v>
      </c>
      <c r="J105" s="36">
        <f t="shared" si="17"/>
        <v>60.48113607460789</v>
      </c>
      <c r="K105" s="34">
        <v>2809</v>
      </c>
      <c r="L105" s="36">
        <f t="shared" si="18"/>
        <v>29.76896990250106</v>
      </c>
      <c r="M105" s="34">
        <v>0</v>
      </c>
      <c r="N105" s="36">
        <f t="shared" si="19"/>
        <v>0</v>
      </c>
      <c r="O105" s="34">
        <v>2898</v>
      </c>
      <c r="P105" s="34">
        <v>2311</v>
      </c>
      <c r="Q105" s="36">
        <f t="shared" si="20"/>
        <v>30.712166172106826</v>
      </c>
      <c r="R105" s="34" t="s">
        <v>236</v>
      </c>
      <c r="S105" s="34"/>
      <c r="T105" s="34"/>
      <c r="U105" s="34"/>
    </row>
    <row r="106" spans="1:21" ht="13.5">
      <c r="A106" s="31" t="s">
        <v>0</v>
      </c>
      <c r="B106" s="32" t="s">
        <v>195</v>
      </c>
      <c r="C106" s="33" t="s">
        <v>196</v>
      </c>
      <c r="D106" s="34">
        <f t="shared" si="15"/>
        <v>4248</v>
      </c>
      <c r="E106" s="35">
        <f t="shared" si="13"/>
        <v>1526</v>
      </c>
      <c r="F106" s="36">
        <f t="shared" si="16"/>
        <v>35.92278719397363</v>
      </c>
      <c r="G106" s="34">
        <v>1519</v>
      </c>
      <c r="H106" s="34">
        <v>7</v>
      </c>
      <c r="I106" s="35">
        <f t="shared" si="14"/>
        <v>2722</v>
      </c>
      <c r="J106" s="36">
        <f t="shared" si="17"/>
        <v>64.07721280602637</v>
      </c>
      <c r="K106" s="34">
        <v>152</v>
      </c>
      <c r="L106" s="36">
        <f t="shared" si="18"/>
        <v>3.5781544256120528</v>
      </c>
      <c r="M106" s="34">
        <v>0</v>
      </c>
      <c r="N106" s="36">
        <f t="shared" si="19"/>
        <v>0</v>
      </c>
      <c r="O106" s="34">
        <v>2570</v>
      </c>
      <c r="P106" s="34">
        <v>2244</v>
      </c>
      <c r="Q106" s="36">
        <f t="shared" si="20"/>
        <v>60.49905838041432</v>
      </c>
      <c r="R106" s="34" t="s">
        <v>236</v>
      </c>
      <c r="S106" s="34"/>
      <c r="T106" s="34"/>
      <c r="U106" s="34"/>
    </row>
    <row r="107" spans="1:21" ht="13.5">
      <c r="A107" s="31" t="s">
        <v>0</v>
      </c>
      <c r="B107" s="32" t="s">
        <v>197</v>
      </c>
      <c r="C107" s="33" t="s">
        <v>198</v>
      </c>
      <c r="D107" s="34">
        <f t="shared" si="15"/>
        <v>6768</v>
      </c>
      <c r="E107" s="35">
        <f t="shared" si="13"/>
        <v>4566</v>
      </c>
      <c r="F107" s="36">
        <f t="shared" si="16"/>
        <v>67.4645390070922</v>
      </c>
      <c r="G107" s="34">
        <v>4566</v>
      </c>
      <c r="H107" s="34">
        <v>0</v>
      </c>
      <c r="I107" s="35">
        <f t="shared" si="14"/>
        <v>2202</v>
      </c>
      <c r="J107" s="36">
        <f t="shared" si="17"/>
        <v>32.5354609929078</v>
      </c>
      <c r="K107" s="34">
        <v>798</v>
      </c>
      <c r="L107" s="36">
        <f t="shared" si="18"/>
        <v>11.790780141843973</v>
      </c>
      <c r="M107" s="34">
        <v>0</v>
      </c>
      <c r="N107" s="36">
        <f t="shared" si="19"/>
        <v>0</v>
      </c>
      <c r="O107" s="34">
        <v>1404</v>
      </c>
      <c r="P107" s="34">
        <v>552</v>
      </c>
      <c r="Q107" s="36">
        <f t="shared" si="20"/>
        <v>20.74468085106383</v>
      </c>
      <c r="R107" s="34" t="s">
        <v>236</v>
      </c>
      <c r="S107" s="34"/>
      <c r="T107" s="34"/>
      <c r="U107" s="34"/>
    </row>
    <row r="108" spans="1:21" ht="13.5">
      <c r="A108" s="31" t="s">
        <v>0</v>
      </c>
      <c r="B108" s="32" t="s">
        <v>199</v>
      </c>
      <c r="C108" s="33" t="s">
        <v>200</v>
      </c>
      <c r="D108" s="34">
        <f t="shared" si="15"/>
        <v>1512</v>
      </c>
      <c r="E108" s="35">
        <f t="shared" si="13"/>
        <v>1062</v>
      </c>
      <c r="F108" s="36">
        <f t="shared" si="16"/>
        <v>70.23809523809523</v>
      </c>
      <c r="G108" s="34">
        <v>1062</v>
      </c>
      <c r="H108" s="34">
        <v>0</v>
      </c>
      <c r="I108" s="35">
        <f t="shared" si="14"/>
        <v>450</v>
      </c>
      <c r="J108" s="36">
        <f t="shared" si="17"/>
        <v>29.761904761904763</v>
      </c>
      <c r="K108" s="34">
        <v>0</v>
      </c>
      <c r="L108" s="36">
        <f t="shared" si="18"/>
        <v>0</v>
      </c>
      <c r="M108" s="34">
        <v>0</v>
      </c>
      <c r="N108" s="36">
        <f t="shared" si="19"/>
        <v>0</v>
      </c>
      <c r="O108" s="34">
        <v>450</v>
      </c>
      <c r="P108" s="34">
        <v>450</v>
      </c>
      <c r="Q108" s="36">
        <f t="shared" si="20"/>
        <v>29.761904761904763</v>
      </c>
      <c r="R108" s="34" t="s">
        <v>236</v>
      </c>
      <c r="S108" s="34"/>
      <c r="T108" s="34"/>
      <c r="U108" s="34"/>
    </row>
    <row r="109" spans="1:21" ht="13.5">
      <c r="A109" s="31" t="s">
        <v>0</v>
      </c>
      <c r="B109" s="32" t="s">
        <v>201</v>
      </c>
      <c r="C109" s="33" t="s">
        <v>202</v>
      </c>
      <c r="D109" s="34">
        <f t="shared" si="15"/>
        <v>16945</v>
      </c>
      <c r="E109" s="35">
        <f t="shared" si="13"/>
        <v>11452</v>
      </c>
      <c r="F109" s="36">
        <f t="shared" si="16"/>
        <v>67.58335792269105</v>
      </c>
      <c r="G109" s="34">
        <v>11452</v>
      </c>
      <c r="H109" s="34">
        <v>0</v>
      </c>
      <c r="I109" s="35">
        <f t="shared" si="14"/>
        <v>5493</v>
      </c>
      <c r="J109" s="36">
        <f t="shared" si="17"/>
        <v>32.416642077308936</v>
      </c>
      <c r="K109" s="34">
        <v>2303</v>
      </c>
      <c r="L109" s="36">
        <f t="shared" si="18"/>
        <v>13.591029802301563</v>
      </c>
      <c r="M109" s="34">
        <v>0</v>
      </c>
      <c r="N109" s="36">
        <f t="shared" si="19"/>
        <v>0</v>
      </c>
      <c r="O109" s="34">
        <v>3190</v>
      </c>
      <c r="P109" s="34">
        <v>2505</v>
      </c>
      <c r="Q109" s="36">
        <f t="shared" si="20"/>
        <v>18.825612275007376</v>
      </c>
      <c r="R109" s="34" t="s">
        <v>236</v>
      </c>
      <c r="S109" s="34"/>
      <c r="T109" s="34"/>
      <c r="U109" s="34"/>
    </row>
    <row r="110" spans="1:21" ht="13.5">
      <c r="A110" s="31" t="s">
        <v>0</v>
      </c>
      <c r="B110" s="32" t="s">
        <v>203</v>
      </c>
      <c r="C110" s="33" t="s">
        <v>204</v>
      </c>
      <c r="D110" s="34">
        <f t="shared" si="15"/>
        <v>18435</v>
      </c>
      <c r="E110" s="35">
        <f t="shared" si="13"/>
        <v>9665</v>
      </c>
      <c r="F110" s="36">
        <f t="shared" si="16"/>
        <v>52.42744778953078</v>
      </c>
      <c r="G110" s="34">
        <v>9665</v>
      </c>
      <c r="H110" s="34">
        <v>0</v>
      </c>
      <c r="I110" s="35">
        <f t="shared" si="14"/>
        <v>8770</v>
      </c>
      <c r="J110" s="36">
        <f t="shared" si="17"/>
        <v>47.57255221046922</v>
      </c>
      <c r="K110" s="34">
        <v>3160</v>
      </c>
      <c r="L110" s="36">
        <f t="shared" si="18"/>
        <v>17.14130729590453</v>
      </c>
      <c r="M110" s="34">
        <v>0</v>
      </c>
      <c r="N110" s="36">
        <f t="shared" si="19"/>
        <v>0</v>
      </c>
      <c r="O110" s="34">
        <v>5610</v>
      </c>
      <c r="P110" s="34">
        <v>4603</v>
      </c>
      <c r="Q110" s="36">
        <f t="shared" si="20"/>
        <v>30.431244914564687</v>
      </c>
      <c r="R110" s="34" t="s">
        <v>236</v>
      </c>
      <c r="S110" s="34"/>
      <c r="T110" s="34"/>
      <c r="U110" s="34"/>
    </row>
    <row r="111" spans="1:21" ht="13.5">
      <c r="A111" s="31" t="s">
        <v>0</v>
      </c>
      <c r="B111" s="32" t="s">
        <v>205</v>
      </c>
      <c r="C111" s="33" t="s">
        <v>206</v>
      </c>
      <c r="D111" s="34">
        <f t="shared" si="15"/>
        <v>11423</v>
      </c>
      <c r="E111" s="35">
        <f t="shared" si="13"/>
        <v>1381</v>
      </c>
      <c r="F111" s="36">
        <f t="shared" si="16"/>
        <v>12.089643701304386</v>
      </c>
      <c r="G111" s="34">
        <v>1381</v>
      </c>
      <c r="H111" s="34">
        <v>0</v>
      </c>
      <c r="I111" s="35">
        <f t="shared" si="14"/>
        <v>10042</v>
      </c>
      <c r="J111" s="36">
        <f t="shared" si="17"/>
        <v>87.91035629869562</v>
      </c>
      <c r="K111" s="34">
        <v>7556</v>
      </c>
      <c r="L111" s="36">
        <f t="shared" si="18"/>
        <v>66.14724678280662</v>
      </c>
      <c r="M111" s="34">
        <v>0</v>
      </c>
      <c r="N111" s="36">
        <f t="shared" si="19"/>
        <v>0</v>
      </c>
      <c r="O111" s="34">
        <v>2486</v>
      </c>
      <c r="P111" s="34">
        <v>2346</v>
      </c>
      <c r="Q111" s="36">
        <f t="shared" si="20"/>
        <v>21.763109515888996</v>
      </c>
      <c r="R111" s="34" t="s">
        <v>236</v>
      </c>
      <c r="S111" s="34"/>
      <c r="T111" s="34"/>
      <c r="U111" s="34"/>
    </row>
    <row r="112" spans="1:21" ht="13.5">
      <c r="A112" s="31" t="s">
        <v>0</v>
      </c>
      <c r="B112" s="32" t="s">
        <v>207</v>
      </c>
      <c r="C112" s="33" t="s">
        <v>264</v>
      </c>
      <c r="D112" s="34">
        <f t="shared" si="15"/>
        <v>7774</v>
      </c>
      <c r="E112" s="35">
        <f t="shared" si="13"/>
        <v>1142</v>
      </c>
      <c r="F112" s="36">
        <f t="shared" si="16"/>
        <v>14.689992281965525</v>
      </c>
      <c r="G112" s="34">
        <v>1142</v>
      </c>
      <c r="H112" s="34">
        <v>0</v>
      </c>
      <c r="I112" s="35">
        <f t="shared" si="14"/>
        <v>6632</v>
      </c>
      <c r="J112" s="36">
        <f t="shared" si="17"/>
        <v>85.31000771803447</v>
      </c>
      <c r="K112" s="34">
        <v>2920</v>
      </c>
      <c r="L112" s="36">
        <f t="shared" si="18"/>
        <v>37.56110110625161</v>
      </c>
      <c r="M112" s="34">
        <v>0</v>
      </c>
      <c r="N112" s="36">
        <f t="shared" si="19"/>
        <v>0</v>
      </c>
      <c r="O112" s="34">
        <v>3712</v>
      </c>
      <c r="P112" s="34">
        <v>3712</v>
      </c>
      <c r="Q112" s="36">
        <f t="shared" si="20"/>
        <v>47.748906611782864</v>
      </c>
      <c r="R112" s="34" t="s">
        <v>236</v>
      </c>
      <c r="S112" s="34"/>
      <c r="T112" s="34"/>
      <c r="U112" s="34"/>
    </row>
    <row r="113" spans="1:21" ht="13.5">
      <c r="A113" s="31" t="s">
        <v>0</v>
      </c>
      <c r="B113" s="32" t="s">
        <v>208</v>
      </c>
      <c r="C113" s="33" t="s">
        <v>209</v>
      </c>
      <c r="D113" s="34">
        <f t="shared" si="15"/>
        <v>15675</v>
      </c>
      <c r="E113" s="35">
        <f t="shared" si="13"/>
        <v>5516</v>
      </c>
      <c r="F113" s="36">
        <f t="shared" si="16"/>
        <v>35.18979266347688</v>
      </c>
      <c r="G113" s="34">
        <v>5516</v>
      </c>
      <c r="H113" s="34">
        <v>0</v>
      </c>
      <c r="I113" s="35">
        <f t="shared" si="14"/>
        <v>10159</v>
      </c>
      <c r="J113" s="36">
        <f t="shared" si="17"/>
        <v>64.81020733652313</v>
      </c>
      <c r="K113" s="34">
        <v>6514</v>
      </c>
      <c r="L113" s="36">
        <f t="shared" si="18"/>
        <v>41.556618819776716</v>
      </c>
      <c r="M113" s="34">
        <v>0</v>
      </c>
      <c r="N113" s="36">
        <f t="shared" si="19"/>
        <v>0</v>
      </c>
      <c r="O113" s="34">
        <v>3645</v>
      </c>
      <c r="P113" s="34">
        <v>2405</v>
      </c>
      <c r="Q113" s="36">
        <f t="shared" si="20"/>
        <v>23.25358851674641</v>
      </c>
      <c r="R113" s="34" t="s">
        <v>236</v>
      </c>
      <c r="S113" s="34"/>
      <c r="T113" s="34"/>
      <c r="U113" s="34"/>
    </row>
    <row r="114" spans="1:21" ht="13.5">
      <c r="A114" s="31" t="s">
        <v>0</v>
      </c>
      <c r="B114" s="32" t="s">
        <v>210</v>
      </c>
      <c r="C114" s="33" t="s">
        <v>211</v>
      </c>
      <c r="D114" s="34">
        <f t="shared" si="15"/>
        <v>5475</v>
      </c>
      <c r="E114" s="35">
        <f aca="true" t="shared" si="21" ref="E114:E126">G114+H114</f>
        <v>1495</v>
      </c>
      <c r="F114" s="36">
        <f t="shared" si="16"/>
        <v>27.30593607305936</v>
      </c>
      <c r="G114" s="34">
        <v>1495</v>
      </c>
      <c r="H114" s="34">
        <v>0</v>
      </c>
      <c r="I114" s="35">
        <f aca="true" t="shared" si="22" ref="I114:I126">K114+M114+O114</f>
        <v>3980</v>
      </c>
      <c r="J114" s="36">
        <f t="shared" si="17"/>
        <v>72.69406392694064</v>
      </c>
      <c r="K114" s="34">
        <v>3648</v>
      </c>
      <c r="L114" s="36">
        <f t="shared" si="18"/>
        <v>66.63013698630137</v>
      </c>
      <c r="M114" s="34">
        <v>0</v>
      </c>
      <c r="N114" s="36">
        <f t="shared" si="19"/>
        <v>0</v>
      </c>
      <c r="O114" s="34">
        <v>332</v>
      </c>
      <c r="P114" s="34">
        <v>231</v>
      </c>
      <c r="Q114" s="36">
        <f t="shared" si="20"/>
        <v>6.063926940639269</v>
      </c>
      <c r="R114" s="34" t="s">
        <v>236</v>
      </c>
      <c r="S114" s="34"/>
      <c r="T114" s="34"/>
      <c r="U114" s="34"/>
    </row>
    <row r="115" spans="1:21" ht="13.5">
      <c r="A115" s="31" t="s">
        <v>0</v>
      </c>
      <c r="B115" s="32" t="s">
        <v>212</v>
      </c>
      <c r="C115" s="33" t="s">
        <v>213</v>
      </c>
      <c r="D115" s="34">
        <f t="shared" si="15"/>
        <v>4532</v>
      </c>
      <c r="E115" s="35">
        <f t="shared" si="21"/>
        <v>135</v>
      </c>
      <c r="F115" s="36">
        <f t="shared" si="16"/>
        <v>2.9788172992056485</v>
      </c>
      <c r="G115" s="34">
        <v>135</v>
      </c>
      <c r="H115" s="34">
        <v>0</v>
      </c>
      <c r="I115" s="35">
        <f t="shared" si="22"/>
        <v>4397</v>
      </c>
      <c r="J115" s="36">
        <f t="shared" si="17"/>
        <v>97.02118270079436</v>
      </c>
      <c r="K115" s="34">
        <v>3279</v>
      </c>
      <c r="L115" s="36">
        <f t="shared" si="18"/>
        <v>72.35216240070609</v>
      </c>
      <c r="M115" s="34">
        <v>1118</v>
      </c>
      <c r="N115" s="36">
        <f t="shared" si="19"/>
        <v>24.669020300088263</v>
      </c>
      <c r="O115" s="34">
        <v>0</v>
      </c>
      <c r="P115" s="34">
        <v>0</v>
      </c>
      <c r="Q115" s="36">
        <f t="shared" si="20"/>
        <v>0</v>
      </c>
      <c r="R115" s="34" t="s">
        <v>236</v>
      </c>
      <c r="S115" s="34"/>
      <c r="T115" s="34"/>
      <c r="U115" s="34"/>
    </row>
    <row r="116" spans="1:21" ht="13.5">
      <c r="A116" s="31" t="s">
        <v>0</v>
      </c>
      <c r="B116" s="32" t="s">
        <v>214</v>
      </c>
      <c r="C116" s="33" t="s">
        <v>215</v>
      </c>
      <c r="D116" s="34">
        <f t="shared" si="15"/>
        <v>5989</v>
      </c>
      <c r="E116" s="35">
        <f t="shared" si="21"/>
        <v>3650</v>
      </c>
      <c r="F116" s="36">
        <f t="shared" si="16"/>
        <v>60.94506595424946</v>
      </c>
      <c r="G116" s="34">
        <v>3630</v>
      </c>
      <c r="H116" s="34">
        <v>20</v>
      </c>
      <c r="I116" s="35">
        <f t="shared" si="22"/>
        <v>2339</v>
      </c>
      <c r="J116" s="36">
        <f t="shared" si="17"/>
        <v>39.05493404575054</v>
      </c>
      <c r="K116" s="34">
        <v>862</v>
      </c>
      <c r="L116" s="36">
        <f t="shared" si="18"/>
        <v>14.39305393220905</v>
      </c>
      <c r="M116" s="34">
        <v>0</v>
      </c>
      <c r="N116" s="36">
        <f t="shared" si="19"/>
        <v>0</v>
      </c>
      <c r="O116" s="34">
        <v>1477</v>
      </c>
      <c r="P116" s="34">
        <v>1420</v>
      </c>
      <c r="Q116" s="36">
        <f t="shared" si="20"/>
        <v>24.661880113541493</v>
      </c>
      <c r="R116" s="34" t="s">
        <v>236</v>
      </c>
      <c r="S116" s="34"/>
      <c r="T116" s="34"/>
      <c r="U116" s="34"/>
    </row>
    <row r="117" spans="1:21" ht="13.5">
      <c r="A117" s="31" t="s">
        <v>0</v>
      </c>
      <c r="B117" s="32" t="s">
        <v>216</v>
      </c>
      <c r="C117" s="33" t="s">
        <v>217</v>
      </c>
      <c r="D117" s="34">
        <f t="shared" si="15"/>
        <v>10023</v>
      </c>
      <c r="E117" s="35">
        <f t="shared" si="21"/>
        <v>1541</v>
      </c>
      <c r="F117" s="36">
        <f t="shared" si="16"/>
        <v>15.374638331836776</v>
      </c>
      <c r="G117" s="34">
        <v>1541</v>
      </c>
      <c r="H117" s="34">
        <v>0</v>
      </c>
      <c r="I117" s="35">
        <f t="shared" si="22"/>
        <v>8482</v>
      </c>
      <c r="J117" s="36">
        <f t="shared" si="17"/>
        <v>84.62536166816322</v>
      </c>
      <c r="K117" s="34">
        <v>7912</v>
      </c>
      <c r="L117" s="36">
        <f t="shared" si="18"/>
        <v>78.93844158435599</v>
      </c>
      <c r="M117" s="34">
        <v>0</v>
      </c>
      <c r="N117" s="36">
        <f t="shared" si="19"/>
        <v>0</v>
      </c>
      <c r="O117" s="34">
        <v>570</v>
      </c>
      <c r="P117" s="34">
        <v>570</v>
      </c>
      <c r="Q117" s="36">
        <f t="shared" si="20"/>
        <v>5.686920083807244</v>
      </c>
      <c r="R117" s="34" t="s">
        <v>236</v>
      </c>
      <c r="S117" s="34"/>
      <c r="T117" s="34"/>
      <c r="U117" s="34"/>
    </row>
    <row r="118" spans="1:21" ht="13.5">
      <c r="A118" s="31" t="s">
        <v>0</v>
      </c>
      <c r="B118" s="32" t="s">
        <v>218</v>
      </c>
      <c r="C118" s="33" t="s">
        <v>219</v>
      </c>
      <c r="D118" s="34">
        <f t="shared" si="15"/>
        <v>10329</v>
      </c>
      <c r="E118" s="35">
        <f t="shared" si="21"/>
        <v>6432</v>
      </c>
      <c r="F118" s="36">
        <f t="shared" si="16"/>
        <v>62.27127505082777</v>
      </c>
      <c r="G118" s="34">
        <v>6432</v>
      </c>
      <c r="H118" s="34">
        <v>0</v>
      </c>
      <c r="I118" s="35">
        <f t="shared" si="22"/>
        <v>3897</v>
      </c>
      <c r="J118" s="36">
        <f t="shared" si="17"/>
        <v>37.72872494917223</v>
      </c>
      <c r="K118" s="34">
        <v>922</v>
      </c>
      <c r="L118" s="36">
        <f t="shared" si="18"/>
        <v>8.926323942298383</v>
      </c>
      <c r="M118" s="34">
        <v>0</v>
      </c>
      <c r="N118" s="36">
        <f t="shared" si="19"/>
        <v>0</v>
      </c>
      <c r="O118" s="34">
        <v>2975</v>
      </c>
      <c r="P118" s="34">
        <v>2975</v>
      </c>
      <c r="Q118" s="36">
        <f t="shared" si="20"/>
        <v>28.80240100687385</v>
      </c>
      <c r="R118" s="34" t="s">
        <v>236</v>
      </c>
      <c r="S118" s="34"/>
      <c r="T118" s="34"/>
      <c r="U118" s="34"/>
    </row>
    <row r="119" spans="1:21" ht="13.5">
      <c r="A119" s="31" t="s">
        <v>0</v>
      </c>
      <c r="B119" s="32" t="s">
        <v>220</v>
      </c>
      <c r="C119" s="33" t="s">
        <v>221</v>
      </c>
      <c r="D119" s="34">
        <f t="shared" si="15"/>
        <v>7603</v>
      </c>
      <c r="E119" s="35">
        <f t="shared" si="21"/>
        <v>3059</v>
      </c>
      <c r="F119" s="36">
        <f t="shared" si="16"/>
        <v>40.23411811127187</v>
      </c>
      <c r="G119" s="34">
        <v>3059</v>
      </c>
      <c r="H119" s="34">
        <v>0</v>
      </c>
      <c r="I119" s="35">
        <f t="shared" si="22"/>
        <v>4544</v>
      </c>
      <c r="J119" s="36">
        <f t="shared" si="17"/>
        <v>59.76588188872813</v>
      </c>
      <c r="K119" s="34">
        <v>1030</v>
      </c>
      <c r="L119" s="36">
        <f t="shared" si="18"/>
        <v>13.54728396685519</v>
      </c>
      <c r="M119" s="34">
        <v>0</v>
      </c>
      <c r="N119" s="36">
        <f t="shared" si="19"/>
        <v>0</v>
      </c>
      <c r="O119" s="34">
        <v>3514</v>
      </c>
      <c r="P119" s="34">
        <v>3514</v>
      </c>
      <c r="Q119" s="36">
        <f t="shared" si="20"/>
        <v>46.21859792187294</v>
      </c>
      <c r="R119" s="34" t="s">
        <v>236</v>
      </c>
      <c r="S119" s="34"/>
      <c r="T119" s="34"/>
      <c r="U119" s="34"/>
    </row>
    <row r="120" spans="1:21" ht="13.5">
      <c r="A120" s="31" t="s">
        <v>0</v>
      </c>
      <c r="B120" s="32" t="s">
        <v>222</v>
      </c>
      <c r="C120" s="33" t="s">
        <v>223</v>
      </c>
      <c r="D120" s="34">
        <f t="shared" si="15"/>
        <v>5471</v>
      </c>
      <c r="E120" s="35">
        <f t="shared" si="21"/>
        <v>3258</v>
      </c>
      <c r="F120" s="36">
        <f t="shared" si="16"/>
        <v>59.550356424785235</v>
      </c>
      <c r="G120" s="34">
        <v>3108</v>
      </c>
      <c r="H120" s="34">
        <v>150</v>
      </c>
      <c r="I120" s="35">
        <f t="shared" si="22"/>
        <v>2213</v>
      </c>
      <c r="J120" s="36">
        <f t="shared" si="17"/>
        <v>40.449643575214765</v>
      </c>
      <c r="K120" s="34">
        <v>980</v>
      </c>
      <c r="L120" s="36">
        <f t="shared" si="18"/>
        <v>17.912630232133065</v>
      </c>
      <c r="M120" s="34">
        <v>0</v>
      </c>
      <c r="N120" s="36">
        <f t="shared" si="19"/>
        <v>0</v>
      </c>
      <c r="O120" s="34">
        <v>1233</v>
      </c>
      <c r="P120" s="34">
        <v>1233</v>
      </c>
      <c r="Q120" s="36">
        <f t="shared" si="20"/>
        <v>22.537013343081703</v>
      </c>
      <c r="R120" s="34" t="s">
        <v>236</v>
      </c>
      <c r="S120" s="34"/>
      <c r="T120" s="34"/>
      <c r="U120" s="34"/>
    </row>
    <row r="121" spans="1:21" ht="13.5">
      <c r="A121" s="31" t="s">
        <v>0</v>
      </c>
      <c r="B121" s="32" t="s">
        <v>224</v>
      </c>
      <c r="C121" s="33" t="s">
        <v>225</v>
      </c>
      <c r="D121" s="34">
        <f t="shared" si="15"/>
        <v>4871</v>
      </c>
      <c r="E121" s="35">
        <f t="shared" si="21"/>
        <v>1845</v>
      </c>
      <c r="F121" s="36">
        <f t="shared" si="16"/>
        <v>37.8772326011086</v>
      </c>
      <c r="G121" s="34">
        <v>1661</v>
      </c>
      <c r="H121" s="34">
        <v>184</v>
      </c>
      <c r="I121" s="35">
        <f t="shared" si="22"/>
        <v>3026</v>
      </c>
      <c r="J121" s="36">
        <f t="shared" si="17"/>
        <v>62.1227673988914</v>
      </c>
      <c r="K121" s="34">
        <v>1490</v>
      </c>
      <c r="L121" s="36">
        <f t="shared" si="18"/>
        <v>30.589201396017245</v>
      </c>
      <c r="M121" s="34">
        <v>0</v>
      </c>
      <c r="N121" s="36">
        <f t="shared" si="19"/>
        <v>0</v>
      </c>
      <c r="O121" s="34">
        <v>1536</v>
      </c>
      <c r="P121" s="34">
        <v>1523</v>
      </c>
      <c r="Q121" s="36">
        <f t="shared" si="20"/>
        <v>31.533566002874153</v>
      </c>
      <c r="R121" s="34" t="s">
        <v>236</v>
      </c>
      <c r="S121" s="34"/>
      <c r="T121" s="34"/>
      <c r="U121" s="34"/>
    </row>
    <row r="122" spans="1:21" ht="13.5">
      <c r="A122" s="31" t="s">
        <v>0</v>
      </c>
      <c r="B122" s="32" t="s">
        <v>226</v>
      </c>
      <c r="C122" s="33" t="s">
        <v>227</v>
      </c>
      <c r="D122" s="34">
        <f t="shared" si="15"/>
        <v>2275</v>
      </c>
      <c r="E122" s="35">
        <f t="shared" si="21"/>
        <v>729</v>
      </c>
      <c r="F122" s="36">
        <f t="shared" si="16"/>
        <v>32.043956043956044</v>
      </c>
      <c r="G122" s="34">
        <v>729</v>
      </c>
      <c r="H122" s="34">
        <v>0</v>
      </c>
      <c r="I122" s="35">
        <f t="shared" si="22"/>
        <v>1546</v>
      </c>
      <c r="J122" s="36">
        <f t="shared" si="17"/>
        <v>67.95604395604396</v>
      </c>
      <c r="K122" s="34">
        <v>558</v>
      </c>
      <c r="L122" s="36">
        <f t="shared" si="18"/>
        <v>24.527472527472526</v>
      </c>
      <c r="M122" s="34">
        <v>0</v>
      </c>
      <c r="N122" s="36">
        <f t="shared" si="19"/>
        <v>0</v>
      </c>
      <c r="O122" s="34">
        <v>988</v>
      </c>
      <c r="P122" s="34">
        <v>988</v>
      </c>
      <c r="Q122" s="36">
        <f t="shared" si="20"/>
        <v>43.42857142857143</v>
      </c>
      <c r="R122" s="34" t="s">
        <v>236</v>
      </c>
      <c r="S122" s="34"/>
      <c r="T122" s="34"/>
      <c r="U122" s="34"/>
    </row>
    <row r="123" spans="1:21" ht="13.5">
      <c r="A123" s="31" t="s">
        <v>0</v>
      </c>
      <c r="B123" s="32" t="s">
        <v>228</v>
      </c>
      <c r="C123" s="33" t="s">
        <v>229</v>
      </c>
      <c r="D123" s="34">
        <f t="shared" si="15"/>
        <v>3521</v>
      </c>
      <c r="E123" s="35">
        <f t="shared" si="21"/>
        <v>1354</v>
      </c>
      <c r="F123" s="36">
        <f t="shared" si="16"/>
        <v>38.45498437943766</v>
      </c>
      <c r="G123" s="34">
        <v>1340</v>
      </c>
      <c r="H123" s="34">
        <v>14</v>
      </c>
      <c r="I123" s="35">
        <f t="shared" si="22"/>
        <v>2167</v>
      </c>
      <c r="J123" s="36">
        <f t="shared" si="17"/>
        <v>61.54501562056234</v>
      </c>
      <c r="K123" s="34">
        <v>1623</v>
      </c>
      <c r="L123" s="36">
        <f t="shared" si="18"/>
        <v>46.09485941493894</v>
      </c>
      <c r="M123" s="34">
        <v>0</v>
      </c>
      <c r="N123" s="36">
        <f t="shared" si="19"/>
        <v>0</v>
      </c>
      <c r="O123" s="34">
        <v>544</v>
      </c>
      <c r="P123" s="34">
        <v>471</v>
      </c>
      <c r="Q123" s="36">
        <f t="shared" si="20"/>
        <v>15.450156205623403</v>
      </c>
      <c r="R123" s="34" t="s">
        <v>236</v>
      </c>
      <c r="S123" s="34"/>
      <c r="T123" s="34"/>
      <c r="U123" s="34"/>
    </row>
    <row r="124" spans="1:21" ht="13.5">
      <c r="A124" s="31" t="s">
        <v>0</v>
      </c>
      <c r="B124" s="32" t="s">
        <v>230</v>
      </c>
      <c r="C124" s="33" t="s">
        <v>231</v>
      </c>
      <c r="D124" s="34">
        <f t="shared" si="15"/>
        <v>2818</v>
      </c>
      <c r="E124" s="35">
        <f t="shared" si="21"/>
        <v>2188</v>
      </c>
      <c r="F124" s="36">
        <f t="shared" si="16"/>
        <v>77.64371894960965</v>
      </c>
      <c r="G124" s="34">
        <v>1738</v>
      </c>
      <c r="H124" s="34">
        <v>450</v>
      </c>
      <c r="I124" s="35">
        <f t="shared" si="22"/>
        <v>630</v>
      </c>
      <c r="J124" s="36">
        <f t="shared" si="17"/>
        <v>22.356281050390347</v>
      </c>
      <c r="K124" s="34">
        <v>0</v>
      </c>
      <c r="L124" s="36">
        <f t="shared" si="18"/>
        <v>0</v>
      </c>
      <c r="M124" s="34">
        <v>0</v>
      </c>
      <c r="N124" s="36">
        <f t="shared" si="19"/>
        <v>0</v>
      </c>
      <c r="O124" s="34">
        <v>630</v>
      </c>
      <c r="P124" s="34">
        <v>589</v>
      </c>
      <c r="Q124" s="36">
        <f t="shared" si="20"/>
        <v>22.356281050390347</v>
      </c>
      <c r="R124" s="34" t="s">
        <v>236</v>
      </c>
      <c r="S124" s="34"/>
      <c r="T124" s="34"/>
      <c r="U124" s="34"/>
    </row>
    <row r="125" spans="1:21" ht="13.5">
      <c r="A125" s="31" t="s">
        <v>0</v>
      </c>
      <c r="B125" s="32" t="s">
        <v>232</v>
      </c>
      <c r="C125" s="33" t="s">
        <v>233</v>
      </c>
      <c r="D125" s="34">
        <f t="shared" si="15"/>
        <v>5227</v>
      </c>
      <c r="E125" s="35">
        <f t="shared" si="21"/>
        <v>3828</v>
      </c>
      <c r="F125" s="36">
        <f t="shared" si="16"/>
        <v>73.23512531088579</v>
      </c>
      <c r="G125" s="34">
        <v>3828</v>
      </c>
      <c r="H125" s="34">
        <v>0</v>
      </c>
      <c r="I125" s="35">
        <f t="shared" si="22"/>
        <v>1399</v>
      </c>
      <c r="J125" s="36">
        <f t="shared" si="17"/>
        <v>26.764874689114215</v>
      </c>
      <c r="K125" s="34">
        <v>0</v>
      </c>
      <c r="L125" s="36">
        <f t="shared" si="18"/>
        <v>0</v>
      </c>
      <c r="M125" s="34">
        <v>0</v>
      </c>
      <c r="N125" s="36">
        <f t="shared" si="19"/>
        <v>0</v>
      </c>
      <c r="O125" s="34">
        <v>1399</v>
      </c>
      <c r="P125" s="34">
        <v>1295</v>
      </c>
      <c r="Q125" s="36">
        <f t="shared" si="20"/>
        <v>26.764874689114215</v>
      </c>
      <c r="R125" s="34" t="s">
        <v>236</v>
      </c>
      <c r="S125" s="34"/>
      <c r="T125" s="34"/>
      <c r="U125" s="34"/>
    </row>
    <row r="126" spans="1:21" ht="13.5">
      <c r="A126" s="31" t="s">
        <v>0</v>
      </c>
      <c r="B126" s="32" t="s">
        <v>234</v>
      </c>
      <c r="C126" s="33" t="s">
        <v>235</v>
      </c>
      <c r="D126" s="34">
        <f t="shared" si="15"/>
        <v>2597</v>
      </c>
      <c r="E126" s="35">
        <f t="shared" si="21"/>
        <v>1386</v>
      </c>
      <c r="F126" s="36">
        <f t="shared" si="16"/>
        <v>53.36927223719676</v>
      </c>
      <c r="G126" s="34">
        <v>1386</v>
      </c>
      <c r="H126" s="34">
        <v>0</v>
      </c>
      <c r="I126" s="35">
        <f t="shared" si="22"/>
        <v>1211</v>
      </c>
      <c r="J126" s="36">
        <f t="shared" si="17"/>
        <v>46.63072776280324</v>
      </c>
      <c r="K126" s="34">
        <v>0</v>
      </c>
      <c r="L126" s="36">
        <f t="shared" si="18"/>
        <v>0</v>
      </c>
      <c r="M126" s="34">
        <v>0</v>
      </c>
      <c r="N126" s="36">
        <f t="shared" si="19"/>
        <v>0</v>
      </c>
      <c r="O126" s="34">
        <v>1211</v>
      </c>
      <c r="P126" s="34">
        <v>1201</v>
      </c>
      <c r="Q126" s="36">
        <f t="shared" si="20"/>
        <v>46.63072776280324</v>
      </c>
      <c r="R126" s="34" t="s">
        <v>236</v>
      </c>
      <c r="S126" s="34"/>
      <c r="T126" s="34"/>
      <c r="U126" s="34"/>
    </row>
    <row r="127" spans="1:21" ht="13.5">
      <c r="A127" s="63" t="s">
        <v>237</v>
      </c>
      <c r="B127" s="64"/>
      <c r="C127" s="65"/>
      <c r="D127" s="34">
        <f>SUM(D7:D126)</f>
        <v>2219974</v>
      </c>
      <c r="E127" s="34">
        <f aca="true" t="shared" si="23" ref="E127:P127">SUM(E7:E126)</f>
        <v>741708</v>
      </c>
      <c r="F127" s="36">
        <f t="shared" si="16"/>
        <v>33.41066156630663</v>
      </c>
      <c r="G127" s="34">
        <f t="shared" si="23"/>
        <v>734601</v>
      </c>
      <c r="H127" s="34">
        <f t="shared" si="23"/>
        <v>7107</v>
      </c>
      <c r="I127" s="34">
        <f t="shared" si="23"/>
        <v>1478266</v>
      </c>
      <c r="J127" s="36">
        <f t="shared" si="17"/>
        <v>66.58933843369337</v>
      </c>
      <c r="K127" s="34">
        <f t="shared" si="23"/>
        <v>1051270</v>
      </c>
      <c r="L127" s="36">
        <f t="shared" si="18"/>
        <v>47.35505911330493</v>
      </c>
      <c r="M127" s="34">
        <f t="shared" si="23"/>
        <v>5423</v>
      </c>
      <c r="N127" s="36">
        <f t="shared" si="19"/>
        <v>0.2442821402412821</v>
      </c>
      <c r="O127" s="34">
        <f t="shared" si="23"/>
        <v>421573</v>
      </c>
      <c r="P127" s="34">
        <f t="shared" si="23"/>
        <v>359751</v>
      </c>
      <c r="Q127" s="36">
        <f t="shared" si="20"/>
        <v>18.989997180147157</v>
      </c>
      <c r="R127" s="34">
        <f>COUNTIF(R7:R126,"○")</f>
        <v>107</v>
      </c>
      <c r="S127" s="34">
        <f>COUNTIF(S7:S126,"○")</f>
        <v>6</v>
      </c>
      <c r="T127" s="34">
        <f>COUNTIF(T7:T126,"○")</f>
        <v>5</v>
      </c>
      <c r="U127" s="34">
        <f>COUNTIF(U7:U126,"○")</f>
        <v>2</v>
      </c>
    </row>
  </sheetData>
  <mergeCells count="19">
    <mergeCell ref="A127:C12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2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238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240</v>
      </c>
      <c r="B2" s="44" t="s">
        <v>279</v>
      </c>
      <c r="C2" s="47" t="s">
        <v>280</v>
      </c>
      <c r="D2" s="14" t="s">
        <v>241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281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242</v>
      </c>
      <c r="E3" s="69" t="s">
        <v>243</v>
      </c>
      <c r="F3" s="71"/>
      <c r="G3" s="72"/>
      <c r="H3" s="66" t="s">
        <v>244</v>
      </c>
      <c r="I3" s="67"/>
      <c r="J3" s="68"/>
      <c r="K3" s="69" t="s">
        <v>245</v>
      </c>
      <c r="L3" s="67"/>
      <c r="M3" s="68"/>
      <c r="N3" s="26" t="s">
        <v>242</v>
      </c>
      <c r="O3" s="17" t="s">
        <v>246</v>
      </c>
      <c r="P3" s="24"/>
      <c r="Q3" s="24"/>
      <c r="R3" s="24"/>
      <c r="S3" s="24"/>
      <c r="T3" s="25"/>
      <c r="U3" s="17" t="s">
        <v>247</v>
      </c>
      <c r="V3" s="24"/>
      <c r="W3" s="24"/>
      <c r="X3" s="24"/>
      <c r="Y3" s="24"/>
      <c r="Z3" s="25"/>
      <c r="AA3" s="17" t="s">
        <v>248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242</v>
      </c>
      <c r="F4" s="18" t="s">
        <v>282</v>
      </c>
      <c r="G4" s="18" t="s">
        <v>283</v>
      </c>
      <c r="H4" s="26" t="s">
        <v>242</v>
      </c>
      <c r="I4" s="18" t="s">
        <v>282</v>
      </c>
      <c r="J4" s="18" t="s">
        <v>283</v>
      </c>
      <c r="K4" s="26" t="s">
        <v>242</v>
      </c>
      <c r="L4" s="18" t="s">
        <v>282</v>
      </c>
      <c r="M4" s="18" t="s">
        <v>283</v>
      </c>
      <c r="N4" s="27"/>
      <c r="O4" s="26" t="s">
        <v>242</v>
      </c>
      <c r="P4" s="18" t="s">
        <v>284</v>
      </c>
      <c r="Q4" s="18" t="s">
        <v>285</v>
      </c>
      <c r="R4" s="18" t="s">
        <v>286</v>
      </c>
      <c r="S4" s="18" t="s">
        <v>287</v>
      </c>
      <c r="T4" s="18" t="s">
        <v>288</v>
      </c>
      <c r="U4" s="26" t="s">
        <v>242</v>
      </c>
      <c r="V4" s="18" t="s">
        <v>284</v>
      </c>
      <c r="W4" s="18" t="s">
        <v>285</v>
      </c>
      <c r="X4" s="18" t="s">
        <v>286</v>
      </c>
      <c r="Y4" s="18" t="s">
        <v>287</v>
      </c>
      <c r="Z4" s="18" t="s">
        <v>288</v>
      </c>
      <c r="AA4" s="26" t="s">
        <v>242</v>
      </c>
      <c r="AB4" s="18" t="s">
        <v>282</v>
      </c>
      <c r="AC4" s="18" t="s">
        <v>283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289</v>
      </c>
      <c r="E6" s="19" t="s">
        <v>289</v>
      </c>
      <c r="F6" s="19" t="s">
        <v>289</v>
      </c>
      <c r="G6" s="19" t="s">
        <v>289</v>
      </c>
      <c r="H6" s="19" t="s">
        <v>289</v>
      </c>
      <c r="I6" s="19" t="s">
        <v>289</v>
      </c>
      <c r="J6" s="19" t="s">
        <v>289</v>
      </c>
      <c r="K6" s="19" t="s">
        <v>289</v>
      </c>
      <c r="L6" s="19" t="s">
        <v>289</v>
      </c>
      <c r="M6" s="19" t="s">
        <v>289</v>
      </c>
      <c r="N6" s="19" t="s">
        <v>289</v>
      </c>
      <c r="O6" s="19" t="s">
        <v>289</v>
      </c>
      <c r="P6" s="19" t="s">
        <v>289</v>
      </c>
      <c r="Q6" s="19" t="s">
        <v>289</v>
      </c>
      <c r="R6" s="19" t="s">
        <v>289</v>
      </c>
      <c r="S6" s="19" t="s">
        <v>289</v>
      </c>
      <c r="T6" s="19" t="s">
        <v>289</v>
      </c>
      <c r="U6" s="19" t="s">
        <v>289</v>
      </c>
      <c r="V6" s="19" t="s">
        <v>289</v>
      </c>
      <c r="W6" s="19" t="s">
        <v>289</v>
      </c>
      <c r="X6" s="19" t="s">
        <v>289</v>
      </c>
      <c r="Y6" s="19" t="s">
        <v>289</v>
      </c>
      <c r="Z6" s="19" t="s">
        <v>289</v>
      </c>
      <c r="AA6" s="19" t="s">
        <v>289</v>
      </c>
      <c r="AB6" s="19" t="s">
        <v>289</v>
      </c>
      <c r="AC6" s="19" t="s">
        <v>289</v>
      </c>
    </row>
    <row r="7" spans="1:29" ht="13.5">
      <c r="A7" s="31" t="s">
        <v>0</v>
      </c>
      <c r="B7" s="32" t="s">
        <v>1</v>
      </c>
      <c r="C7" s="33" t="s">
        <v>2</v>
      </c>
      <c r="D7" s="34">
        <f aca="true" t="shared" si="0" ref="D7:D70">E7+H7+K7</f>
        <v>161538</v>
      </c>
      <c r="E7" s="34">
        <f aca="true" t="shared" si="1" ref="E7:E70">F7+G7</f>
        <v>8</v>
      </c>
      <c r="F7" s="34">
        <v>8</v>
      </c>
      <c r="G7" s="34">
        <v>0</v>
      </c>
      <c r="H7" s="34">
        <f aca="true" t="shared" si="2" ref="H7:H70">I7+J7</f>
        <v>144157</v>
      </c>
      <c r="I7" s="34">
        <v>133859</v>
      </c>
      <c r="J7" s="34">
        <v>10298</v>
      </c>
      <c r="K7" s="34">
        <f aca="true" t="shared" si="3" ref="K7:K70">L7+M7</f>
        <v>17373</v>
      </c>
      <c r="L7" s="34">
        <v>9949</v>
      </c>
      <c r="M7" s="34">
        <v>7424</v>
      </c>
      <c r="N7" s="34">
        <f aca="true" t="shared" si="4" ref="N7:N70">O7+U7+AA7</f>
        <v>162886</v>
      </c>
      <c r="O7" s="34">
        <f aca="true" t="shared" si="5" ref="O7:O70">SUM(P7:T7)</f>
        <v>143816</v>
      </c>
      <c r="P7" s="34">
        <v>113873</v>
      </c>
      <c r="Q7" s="34">
        <v>29943</v>
      </c>
      <c r="R7" s="34">
        <v>0</v>
      </c>
      <c r="S7" s="34">
        <v>0</v>
      </c>
      <c r="T7" s="34">
        <v>0</v>
      </c>
      <c r="U7" s="34">
        <f aca="true" t="shared" si="6" ref="U7:U70">SUM(V7:Z7)</f>
        <v>17722</v>
      </c>
      <c r="V7" s="34">
        <v>15631</v>
      </c>
      <c r="W7" s="34">
        <v>0</v>
      </c>
      <c r="X7" s="34">
        <v>0</v>
      </c>
      <c r="Y7" s="34">
        <v>0</v>
      </c>
      <c r="Z7" s="34">
        <v>2091</v>
      </c>
      <c r="AA7" s="34">
        <f aca="true" t="shared" si="7" ref="AA7:AA70">AB7+AC7</f>
        <v>1348</v>
      </c>
      <c r="AB7" s="34">
        <v>1348</v>
      </c>
      <c r="AC7" s="34">
        <v>0</v>
      </c>
    </row>
    <row r="8" spans="1:29" ht="13.5">
      <c r="A8" s="31" t="s">
        <v>0</v>
      </c>
      <c r="B8" s="32" t="s">
        <v>3</v>
      </c>
      <c r="C8" s="33" t="s">
        <v>4</v>
      </c>
      <c r="D8" s="34">
        <f t="shared" si="0"/>
        <v>13368</v>
      </c>
      <c r="E8" s="34">
        <f t="shared" si="1"/>
        <v>4</v>
      </c>
      <c r="F8" s="34">
        <v>4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13364</v>
      </c>
      <c r="L8" s="34">
        <v>10472</v>
      </c>
      <c r="M8" s="34">
        <v>2892</v>
      </c>
      <c r="N8" s="34">
        <f t="shared" si="4"/>
        <v>13368</v>
      </c>
      <c r="O8" s="34">
        <f t="shared" si="5"/>
        <v>10476</v>
      </c>
      <c r="P8" s="34">
        <v>10476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2892</v>
      </c>
      <c r="V8" s="34">
        <v>2892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0</v>
      </c>
      <c r="B9" s="32" t="s">
        <v>5</v>
      </c>
      <c r="C9" s="33" t="s">
        <v>6</v>
      </c>
      <c r="D9" s="34">
        <f t="shared" si="0"/>
        <v>66352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66352</v>
      </c>
      <c r="L9" s="34">
        <v>57894</v>
      </c>
      <c r="M9" s="34">
        <v>8458</v>
      </c>
      <c r="N9" s="34">
        <f t="shared" si="4"/>
        <v>66413</v>
      </c>
      <c r="O9" s="34">
        <f t="shared" si="5"/>
        <v>57894</v>
      </c>
      <c r="P9" s="34">
        <v>57894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8458</v>
      </c>
      <c r="V9" s="34">
        <v>8458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61</v>
      </c>
      <c r="AB9" s="34">
        <v>61</v>
      </c>
      <c r="AC9" s="34">
        <v>0</v>
      </c>
    </row>
    <row r="10" spans="1:29" ht="13.5">
      <c r="A10" s="31" t="s">
        <v>0</v>
      </c>
      <c r="B10" s="32" t="s">
        <v>7</v>
      </c>
      <c r="C10" s="33" t="s">
        <v>8</v>
      </c>
      <c r="D10" s="34">
        <f t="shared" si="0"/>
        <v>5499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5499</v>
      </c>
      <c r="L10" s="34">
        <v>5171</v>
      </c>
      <c r="M10" s="34">
        <v>328</v>
      </c>
      <c r="N10" s="34">
        <f t="shared" si="4"/>
        <v>5510</v>
      </c>
      <c r="O10" s="34">
        <f t="shared" si="5"/>
        <v>5171</v>
      </c>
      <c r="P10" s="34">
        <v>5171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328</v>
      </c>
      <c r="V10" s="34">
        <v>328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11</v>
      </c>
      <c r="AB10" s="34">
        <v>11</v>
      </c>
      <c r="AC10" s="34">
        <v>0</v>
      </c>
    </row>
    <row r="11" spans="1:29" ht="13.5">
      <c r="A11" s="31" t="s">
        <v>0</v>
      </c>
      <c r="B11" s="32" t="s">
        <v>9</v>
      </c>
      <c r="C11" s="33" t="s">
        <v>10</v>
      </c>
      <c r="D11" s="34">
        <f t="shared" si="0"/>
        <v>35497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35497</v>
      </c>
      <c r="L11" s="34">
        <v>31441</v>
      </c>
      <c r="M11" s="34">
        <v>4056</v>
      </c>
      <c r="N11" s="34">
        <f t="shared" si="4"/>
        <v>35516</v>
      </c>
      <c r="O11" s="34">
        <f t="shared" si="5"/>
        <v>31441</v>
      </c>
      <c r="P11" s="34">
        <v>31441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4056</v>
      </c>
      <c r="V11" s="34">
        <v>4056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19</v>
      </c>
      <c r="AB11" s="34">
        <v>19</v>
      </c>
      <c r="AC11" s="34">
        <v>0</v>
      </c>
    </row>
    <row r="12" spans="1:29" ht="13.5">
      <c r="A12" s="31" t="s">
        <v>0</v>
      </c>
      <c r="B12" s="32" t="s">
        <v>11</v>
      </c>
      <c r="C12" s="33" t="s">
        <v>12</v>
      </c>
      <c r="D12" s="34">
        <f t="shared" si="0"/>
        <v>16290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16290</v>
      </c>
      <c r="L12" s="34">
        <v>14961</v>
      </c>
      <c r="M12" s="34">
        <v>1329</v>
      </c>
      <c r="N12" s="34">
        <f t="shared" si="4"/>
        <v>16290</v>
      </c>
      <c r="O12" s="34">
        <f t="shared" si="5"/>
        <v>14961</v>
      </c>
      <c r="P12" s="34">
        <v>14961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1329</v>
      </c>
      <c r="V12" s="34">
        <v>1329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0</v>
      </c>
      <c r="B13" s="32" t="s">
        <v>13</v>
      </c>
      <c r="C13" s="33" t="s">
        <v>14</v>
      </c>
      <c r="D13" s="34">
        <f t="shared" si="0"/>
        <v>26103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26103</v>
      </c>
      <c r="L13" s="34">
        <v>23484</v>
      </c>
      <c r="M13" s="34">
        <v>2619</v>
      </c>
      <c r="N13" s="34">
        <f t="shared" si="4"/>
        <v>26103</v>
      </c>
      <c r="O13" s="34">
        <f t="shared" si="5"/>
        <v>23484</v>
      </c>
      <c r="P13" s="34">
        <v>23484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2619</v>
      </c>
      <c r="V13" s="34">
        <v>2619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0</v>
      </c>
      <c r="B14" s="32" t="s">
        <v>15</v>
      </c>
      <c r="C14" s="33" t="s">
        <v>16</v>
      </c>
      <c r="D14" s="34">
        <f t="shared" si="0"/>
        <v>28047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28047</v>
      </c>
      <c r="L14" s="34">
        <v>21504</v>
      </c>
      <c r="M14" s="34">
        <v>6543</v>
      </c>
      <c r="N14" s="34">
        <f t="shared" si="4"/>
        <v>28179</v>
      </c>
      <c r="O14" s="34">
        <f t="shared" si="5"/>
        <v>21504</v>
      </c>
      <c r="P14" s="34">
        <v>21504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6543</v>
      </c>
      <c r="V14" s="34">
        <v>6543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132</v>
      </c>
      <c r="AB14" s="34">
        <v>132</v>
      </c>
      <c r="AC14" s="34">
        <v>0</v>
      </c>
    </row>
    <row r="15" spans="1:29" ht="13.5">
      <c r="A15" s="31" t="s">
        <v>0</v>
      </c>
      <c r="B15" s="32" t="s">
        <v>17</v>
      </c>
      <c r="C15" s="33" t="s">
        <v>18</v>
      </c>
      <c r="D15" s="34">
        <f t="shared" si="0"/>
        <v>39679</v>
      </c>
      <c r="E15" s="34">
        <f t="shared" si="1"/>
        <v>505</v>
      </c>
      <c r="F15" s="34">
        <v>505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39174</v>
      </c>
      <c r="L15" s="34">
        <v>30354</v>
      </c>
      <c r="M15" s="34">
        <v>8820</v>
      </c>
      <c r="N15" s="34">
        <f t="shared" si="4"/>
        <v>40940</v>
      </c>
      <c r="O15" s="34">
        <f t="shared" si="5"/>
        <v>30859</v>
      </c>
      <c r="P15" s="34">
        <v>30859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8820</v>
      </c>
      <c r="V15" s="34">
        <v>8820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1261</v>
      </c>
      <c r="AB15" s="34">
        <v>1261</v>
      </c>
      <c r="AC15" s="34">
        <v>0</v>
      </c>
    </row>
    <row r="16" spans="1:29" ht="13.5">
      <c r="A16" s="31" t="s">
        <v>0</v>
      </c>
      <c r="B16" s="32" t="s">
        <v>19</v>
      </c>
      <c r="C16" s="33" t="s">
        <v>20</v>
      </c>
      <c r="D16" s="34">
        <f t="shared" si="0"/>
        <v>15970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15970</v>
      </c>
      <c r="L16" s="34">
        <v>14000</v>
      </c>
      <c r="M16" s="34">
        <v>1970</v>
      </c>
      <c r="N16" s="34">
        <f t="shared" si="4"/>
        <v>16014</v>
      </c>
      <c r="O16" s="34">
        <f t="shared" si="5"/>
        <v>14000</v>
      </c>
      <c r="P16" s="34">
        <v>14000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1970</v>
      </c>
      <c r="V16" s="34">
        <v>1970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44</v>
      </c>
      <c r="AB16" s="34">
        <v>44</v>
      </c>
      <c r="AC16" s="34">
        <v>0</v>
      </c>
    </row>
    <row r="17" spans="1:29" ht="13.5">
      <c r="A17" s="31" t="s">
        <v>0</v>
      </c>
      <c r="B17" s="32" t="s">
        <v>21</v>
      </c>
      <c r="C17" s="33" t="s">
        <v>22</v>
      </c>
      <c r="D17" s="34">
        <f t="shared" si="0"/>
        <v>18136</v>
      </c>
      <c r="E17" s="34">
        <f t="shared" si="1"/>
        <v>70</v>
      </c>
      <c r="F17" s="34">
        <v>70</v>
      </c>
      <c r="G17" s="34">
        <v>0</v>
      </c>
      <c r="H17" s="34">
        <f t="shared" si="2"/>
        <v>1549</v>
      </c>
      <c r="I17" s="34">
        <v>0</v>
      </c>
      <c r="J17" s="34">
        <v>1549</v>
      </c>
      <c r="K17" s="34">
        <f t="shared" si="3"/>
        <v>16517</v>
      </c>
      <c r="L17" s="34">
        <v>12655</v>
      </c>
      <c r="M17" s="34">
        <v>3862</v>
      </c>
      <c r="N17" s="34">
        <f t="shared" si="4"/>
        <v>18573</v>
      </c>
      <c r="O17" s="34">
        <f t="shared" si="5"/>
        <v>12725</v>
      </c>
      <c r="P17" s="34">
        <v>12725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5411</v>
      </c>
      <c r="V17" s="34">
        <v>3425</v>
      </c>
      <c r="W17" s="34">
        <v>0</v>
      </c>
      <c r="X17" s="34">
        <v>0</v>
      </c>
      <c r="Y17" s="34">
        <v>0</v>
      </c>
      <c r="Z17" s="34">
        <v>1986</v>
      </c>
      <c r="AA17" s="34">
        <f t="shared" si="7"/>
        <v>437</v>
      </c>
      <c r="AB17" s="34">
        <v>0</v>
      </c>
      <c r="AC17" s="34">
        <v>437</v>
      </c>
    </row>
    <row r="18" spans="1:29" ht="13.5">
      <c r="A18" s="31" t="s">
        <v>0</v>
      </c>
      <c r="B18" s="32" t="s">
        <v>23</v>
      </c>
      <c r="C18" s="33" t="s">
        <v>24</v>
      </c>
      <c r="D18" s="34">
        <f t="shared" si="0"/>
        <v>19705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19705</v>
      </c>
      <c r="L18" s="34">
        <v>14705</v>
      </c>
      <c r="M18" s="34">
        <v>5000</v>
      </c>
      <c r="N18" s="34">
        <f t="shared" si="4"/>
        <v>19790</v>
      </c>
      <c r="O18" s="34">
        <f t="shared" si="5"/>
        <v>14705</v>
      </c>
      <c r="P18" s="34">
        <v>14705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5000</v>
      </c>
      <c r="V18" s="34">
        <v>5000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85</v>
      </c>
      <c r="AB18" s="34">
        <v>85</v>
      </c>
      <c r="AC18" s="34">
        <v>0</v>
      </c>
    </row>
    <row r="19" spans="1:29" ht="13.5">
      <c r="A19" s="31" t="s">
        <v>0</v>
      </c>
      <c r="B19" s="32" t="s">
        <v>25</v>
      </c>
      <c r="C19" s="33" t="s">
        <v>26</v>
      </c>
      <c r="D19" s="34">
        <f t="shared" si="0"/>
        <v>10990</v>
      </c>
      <c r="E19" s="34">
        <f t="shared" si="1"/>
        <v>106</v>
      </c>
      <c r="F19" s="34">
        <v>0</v>
      </c>
      <c r="G19" s="34">
        <v>106</v>
      </c>
      <c r="H19" s="34">
        <f t="shared" si="2"/>
        <v>0</v>
      </c>
      <c r="I19" s="34">
        <v>0</v>
      </c>
      <c r="J19" s="34">
        <v>0</v>
      </c>
      <c r="K19" s="34">
        <f t="shared" si="3"/>
        <v>10884</v>
      </c>
      <c r="L19" s="34">
        <v>9599</v>
      </c>
      <c r="M19" s="34">
        <v>1285</v>
      </c>
      <c r="N19" s="34">
        <f t="shared" si="4"/>
        <v>10990</v>
      </c>
      <c r="O19" s="34">
        <f t="shared" si="5"/>
        <v>9599</v>
      </c>
      <c r="P19" s="34">
        <v>8304</v>
      </c>
      <c r="Q19" s="34">
        <v>1295</v>
      </c>
      <c r="R19" s="34">
        <v>0</v>
      </c>
      <c r="S19" s="34">
        <v>0</v>
      </c>
      <c r="T19" s="34">
        <v>0</v>
      </c>
      <c r="U19" s="34">
        <f t="shared" si="6"/>
        <v>1391</v>
      </c>
      <c r="V19" s="34">
        <v>1145</v>
      </c>
      <c r="W19" s="34">
        <v>140</v>
      </c>
      <c r="X19" s="34">
        <v>0</v>
      </c>
      <c r="Y19" s="34">
        <v>0</v>
      </c>
      <c r="Z19" s="34">
        <v>106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0</v>
      </c>
      <c r="B20" s="32" t="s">
        <v>27</v>
      </c>
      <c r="C20" s="33" t="s">
        <v>28</v>
      </c>
      <c r="D20" s="34">
        <f t="shared" si="0"/>
        <v>12329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12329</v>
      </c>
      <c r="L20" s="34">
        <v>11324</v>
      </c>
      <c r="M20" s="34">
        <v>1005</v>
      </c>
      <c r="N20" s="34">
        <f t="shared" si="4"/>
        <v>12329</v>
      </c>
      <c r="O20" s="34">
        <f t="shared" si="5"/>
        <v>11324</v>
      </c>
      <c r="P20" s="34">
        <v>11324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1005</v>
      </c>
      <c r="V20" s="34">
        <v>1005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0</v>
      </c>
      <c r="B21" s="32" t="s">
        <v>29</v>
      </c>
      <c r="C21" s="33" t="s">
        <v>30</v>
      </c>
      <c r="D21" s="34">
        <f t="shared" si="0"/>
        <v>13027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13027</v>
      </c>
      <c r="L21" s="34">
        <v>9434</v>
      </c>
      <c r="M21" s="34">
        <v>3593</v>
      </c>
      <c r="N21" s="34">
        <f t="shared" si="4"/>
        <v>13027</v>
      </c>
      <c r="O21" s="34">
        <f t="shared" si="5"/>
        <v>9434</v>
      </c>
      <c r="P21" s="34">
        <v>9434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3593</v>
      </c>
      <c r="V21" s="34">
        <v>3593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0</v>
      </c>
      <c r="B22" s="32" t="s">
        <v>31</v>
      </c>
      <c r="C22" s="33" t="s">
        <v>32</v>
      </c>
      <c r="D22" s="34">
        <f t="shared" si="0"/>
        <v>29228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29228</v>
      </c>
      <c r="L22" s="34">
        <v>22934</v>
      </c>
      <c r="M22" s="34">
        <v>6294</v>
      </c>
      <c r="N22" s="34">
        <f t="shared" si="4"/>
        <v>29538</v>
      </c>
      <c r="O22" s="34">
        <f t="shared" si="5"/>
        <v>22934</v>
      </c>
      <c r="P22" s="34">
        <v>22934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6294</v>
      </c>
      <c r="V22" s="34">
        <v>6294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310</v>
      </c>
      <c r="AB22" s="34">
        <v>310</v>
      </c>
      <c r="AC22" s="34">
        <v>0</v>
      </c>
    </row>
    <row r="23" spans="1:29" ht="13.5">
      <c r="A23" s="31" t="s">
        <v>0</v>
      </c>
      <c r="B23" s="32" t="s">
        <v>33</v>
      </c>
      <c r="C23" s="33" t="s">
        <v>34</v>
      </c>
      <c r="D23" s="34">
        <f t="shared" si="0"/>
        <v>30958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30958</v>
      </c>
      <c r="L23" s="34">
        <v>22304</v>
      </c>
      <c r="M23" s="34">
        <v>8654</v>
      </c>
      <c r="N23" s="34">
        <f t="shared" si="4"/>
        <v>30958</v>
      </c>
      <c r="O23" s="34">
        <f t="shared" si="5"/>
        <v>22304</v>
      </c>
      <c r="P23" s="34">
        <v>22304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8654</v>
      </c>
      <c r="V23" s="34">
        <v>8654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0</v>
      </c>
      <c r="B24" s="32" t="s">
        <v>35</v>
      </c>
      <c r="C24" s="33" t="s">
        <v>36</v>
      </c>
      <c r="D24" s="34">
        <f t="shared" si="0"/>
        <v>7244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7244</v>
      </c>
      <c r="L24" s="34">
        <v>6284</v>
      </c>
      <c r="M24" s="34">
        <v>960</v>
      </c>
      <c r="N24" s="34">
        <f t="shared" si="4"/>
        <v>7244</v>
      </c>
      <c r="O24" s="34">
        <f t="shared" si="5"/>
        <v>6284</v>
      </c>
      <c r="P24" s="34">
        <v>6284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960</v>
      </c>
      <c r="V24" s="34">
        <v>960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0</v>
      </c>
      <c r="B25" s="32" t="s">
        <v>37</v>
      </c>
      <c r="C25" s="33" t="s">
        <v>38</v>
      </c>
      <c r="D25" s="34">
        <f t="shared" si="0"/>
        <v>5531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5531</v>
      </c>
      <c r="L25" s="34">
        <v>4529</v>
      </c>
      <c r="M25" s="34">
        <v>1002</v>
      </c>
      <c r="N25" s="34">
        <f t="shared" si="4"/>
        <v>5567</v>
      </c>
      <c r="O25" s="34">
        <f t="shared" si="5"/>
        <v>4529</v>
      </c>
      <c r="P25" s="34">
        <v>4529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1002</v>
      </c>
      <c r="V25" s="34">
        <v>1002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36</v>
      </c>
      <c r="AB25" s="34">
        <v>36</v>
      </c>
      <c r="AC25" s="34">
        <v>0</v>
      </c>
    </row>
    <row r="26" spans="1:29" ht="13.5">
      <c r="A26" s="31" t="s">
        <v>0</v>
      </c>
      <c r="B26" s="32" t="s">
        <v>39</v>
      </c>
      <c r="C26" s="33" t="s">
        <v>40</v>
      </c>
      <c r="D26" s="34">
        <f t="shared" si="0"/>
        <v>4484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4484</v>
      </c>
      <c r="L26" s="34">
        <v>3226</v>
      </c>
      <c r="M26" s="34">
        <v>1258</v>
      </c>
      <c r="N26" s="34">
        <f t="shared" si="4"/>
        <v>4484</v>
      </c>
      <c r="O26" s="34">
        <f t="shared" si="5"/>
        <v>3226</v>
      </c>
      <c r="P26" s="34">
        <v>3226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1258</v>
      </c>
      <c r="V26" s="34">
        <v>1258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0</v>
      </c>
      <c r="B27" s="32" t="s">
        <v>41</v>
      </c>
      <c r="C27" s="33" t="s">
        <v>42</v>
      </c>
      <c r="D27" s="34">
        <f t="shared" si="0"/>
        <v>2650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2650</v>
      </c>
      <c r="L27" s="34">
        <v>1713</v>
      </c>
      <c r="M27" s="34">
        <v>937</v>
      </c>
      <c r="N27" s="34">
        <f t="shared" si="4"/>
        <v>2650</v>
      </c>
      <c r="O27" s="34">
        <f t="shared" si="5"/>
        <v>1713</v>
      </c>
      <c r="P27" s="34">
        <v>1713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937</v>
      </c>
      <c r="V27" s="34">
        <v>937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0</v>
      </c>
      <c r="B28" s="32" t="s">
        <v>43</v>
      </c>
      <c r="C28" s="33" t="s">
        <v>263</v>
      </c>
      <c r="D28" s="34">
        <f t="shared" si="0"/>
        <v>2253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2253</v>
      </c>
      <c r="L28" s="34">
        <v>1390</v>
      </c>
      <c r="M28" s="34">
        <v>863</v>
      </c>
      <c r="N28" s="34">
        <f t="shared" si="4"/>
        <v>2253</v>
      </c>
      <c r="O28" s="34">
        <f t="shared" si="5"/>
        <v>1390</v>
      </c>
      <c r="P28" s="34">
        <v>1390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863</v>
      </c>
      <c r="V28" s="34">
        <v>863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0</v>
      </c>
      <c r="B29" s="32" t="s">
        <v>44</v>
      </c>
      <c r="C29" s="33" t="s">
        <v>45</v>
      </c>
      <c r="D29" s="34">
        <f t="shared" si="0"/>
        <v>1233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1233</v>
      </c>
      <c r="L29" s="34">
        <v>426</v>
      </c>
      <c r="M29" s="34">
        <v>807</v>
      </c>
      <c r="N29" s="34">
        <f t="shared" si="4"/>
        <v>1233</v>
      </c>
      <c r="O29" s="34">
        <f t="shared" si="5"/>
        <v>426</v>
      </c>
      <c r="P29" s="34">
        <v>426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807</v>
      </c>
      <c r="V29" s="34">
        <v>807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0</v>
      </c>
      <c r="B30" s="32" t="s">
        <v>46</v>
      </c>
      <c r="C30" s="33" t="s">
        <v>47</v>
      </c>
      <c r="D30" s="34">
        <f t="shared" si="0"/>
        <v>454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454</v>
      </c>
      <c r="L30" s="34">
        <v>221</v>
      </c>
      <c r="M30" s="34">
        <v>233</v>
      </c>
      <c r="N30" s="34">
        <f t="shared" si="4"/>
        <v>454</v>
      </c>
      <c r="O30" s="34">
        <f t="shared" si="5"/>
        <v>221</v>
      </c>
      <c r="P30" s="34">
        <v>221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233</v>
      </c>
      <c r="V30" s="34">
        <v>233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0</v>
      </c>
      <c r="B31" s="32" t="s">
        <v>48</v>
      </c>
      <c r="C31" s="33" t="s">
        <v>49</v>
      </c>
      <c r="D31" s="34">
        <f t="shared" si="0"/>
        <v>2770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2770</v>
      </c>
      <c r="L31" s="34">
        <v>2139</v>
      </c>
      <c r="M31" s="34">
        <v>631</v>
      </c>
      <c r="N31" s="34">
        <f t="shared" si="4"/>
        <v>2770</v>
      </c>
      <c r="O31" s="34">
        <f t="shared" si="5"/>
        <v>2139</v>
      </c>
      <c r="P31" s="34">
        <v>2139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631</v>
      </c>
      <c r="V31" s="34">
        <v>631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0</v>
      </c>
      <c r="B32" s="32" t="s">
        <v>50</v>
      </c>
      <c r="C32" s="33" t="s">
        <v>51</v>
      </c>
      <c r="D32" s="34">
        <f t="shared" si="0"/>
        <v>14079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14079</v>
      </c>
      <c r="L32" s="34">
        <v>6587</v>
      </c>
      <c r="M32" s="34">
        <v>7492</v>
      </c>
      <c r="N32" s="34">
        <f t="shared" si="4"/>
        <v>14079</v>
      </c>
      <c r="O32" s="34">
        <f t="shared" si="5"/>
        <v>6587</v>
      </c>
      <c r="P32" s="34">
        <v>6587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7492</v>
      </c>
      <c r="V32" s="34">
        <v>7492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0</v>
      </c>
      <c r="B33" s="32" t="s">
        <v>52</v>
      </c>
      <c r="C33" s="33" t="s">
        <v>53</v>
      </c>
      <c r="D33" s="34">
        <f t="shared" si="0"/>
        <v>6825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6825</v>
      </c>
      <c r="L33" s="34">
        <v>5395</v>
      </c>
      <c r="M33" s="34">
        <v>1430</v>
      </c>
      <c r="N33" s="34">
        <f t="shared" si="4"/>
        <v>6825</v>
      </c>
      <c r="O33" s="34">
        <f t="shared" si="5"/>
        <v>5395</v>
      </c>
      <c r="P33" s="34">
        <v>5395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1430</v>
      </c>
      <c r="V33" s="34">
        <v>1430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0</v>
      </c>
      <c r="B34" s="32" t="s">
        <v>54</v>
      </c>
      <c r="C34" s="33" t="s">
        <v>55</v>
      </c>
      <c r="D34" s="34">
        <f t="shared" si="0"/>
        <v>7721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7721</v>
      </c>
      <c r="L34" s="34">
        <v>5653</v>
      </c>
      <c r="M34" s="34">
        <v>2068</v>
      </c>
      <c r="N34" s="34">
        <f t="shared" si="4"/>
        <v>7721</v>
      </c>
      <c r="O34" s="34">
        <f t="shared" si="5"/>
        <v>5653</v>
      </c>
      <c r="P34" s="34">
        <v>5653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2068</v>
      </c>
      <c r="V34" s="34">
        <v>2068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0</v>
      </c>
      <c r="B35" s="32" t="s">
        <v>56</v>
      </c>
      <c r="C35" s="33" t="s">
        <v>57</v>
      </c>
      <c r="D35" s="34">
        <f t="shared" si="0"/>
        <v>2591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2591</v>
      </c>
      <c r="L35" s="34">
        <v>2178</v>
      </c>
      <c r="M35" s="34">
        <v>413</v>
      </c>
      <c r="N35" s="34">
        <f t="shared" si="4"/>
        <v>2591</v>
      </c>
      <c r="O35" s="34">
        <f t="shared" si="5"/>
        <v>2178</v>
      </c>
      <c r="P35" s="34">
        <v>2178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413</v>
      </c>
      <c r="V35" s="34">
        <v>413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0</v>
      </c>
      <c r="B36" s="32" t="s">
        <v>58</v>
      </c>
      <c r="C36" s="33" t="s">
        <v>59</v>
      </c>
      <c r="D36" s="34">
        <f t="shared" si="0"/>
        <v>3157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3157</v>
      </c>
      <c r="L36" s="34">
        <v>2452</v>
      </c>
      <c r="M36" s="34">
        <v>705</v>
      </c>
      <c r="N36" s="34">
        <f t="shared" si="4"/>
        <v>3157</v>
      </c>
      <c r="O36" s="34">
        <f t="shared" si="5"/>
        <v>2452</v>
      </c>
      <c r="P36" s="34">
        <v>2452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705</v>
      </c>
      <c r="V36" s="34">
        <v>705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0</v>
      </c>
      <c r="B37" s="32" t="s">
        <v>60</v>
      </c>
      <c r="C37" s="33" t="s">
        <v>61</v>
      </c>
      <c r="D37" s="34">
        <f t="shared" si="0"/>
        <v>2800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2800</v>
      </c>
      <c r="L37" s="34">
        <v>2066</v>
      </c>
      <c r="M37" s="34">
        <v>734</v>
      </c>
      <c r="N37" s="34">
        <f t="shared" si="4"/>
        <v>2800</v>
      </c>
      <c r="O37" s="34">
        <f t="shared" si="5"/>
        <v>2066</v>
      </c>
      <c r="P37" s="34">
        <v>2066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734</v>
      </c>
      <c r="V37" s="34">
        <v>734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0</v>
      </c>
      <c r="B38" s="32" t="s">
        <v>62</v>
      </c>
      <c r="C38" s="33" t="s">
        <v>63</v>
      </c>
      <c r="D38" s="34">
        <f t="shared" si="0"/>
        <v>13953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13953</v>
      </c>
      <c r="L38" s="34">
        <v>11937</v>
      </c>
      <c r="M38" s="34">
        <v>2016</v>
      </c>
      <c r="N38" s="34">
        <f t="shared" si="4"/>
        <v>13953</v>
      </c>
      <c r="O38" s="34">
        <f t="shared" si="5"/>
        <v>11937</v>
      </c>
      <c r="P38" s="34">
        <v>11937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2016</v>
      </c>
      <c r="V38" s="34">
        <v>2016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0</v>
      </c>
      <c r="B39" s="32" t="s">
        <v>64</v>
      </c>
      <c r="C39" s="33" t="s">
        <v>65</v>
      </c>
      <c r="D39" s="34">
        <f t="shared" si="0"/>
        <v>3634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3634</v>
      </c>
      <c r="L39" s="34">
        <v>3314</v>
      </c>
      <c r="M39" s="34">
        <v>320</v>
      </c>
      <c r="N39" s="34">
        <f t="shared" si="4"/>
        <v>3634</v>
      </c>
      <c r="O39" s="34">
        <f t="shared" si="5"/>
        <v>3314</v>
      </c>
      <c r="P39" s="34">
        <v>3314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320</v>
      </c>
      <c r="V39" s="34">
        <v>320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0</v>
      </c>
      <c r="B40" s="32" t="s">
        <v>66</v>
      </c>
      <c r="C40" s="33" t="s">
        <v>67</v>
      </c>
      <c r="D40" s="34">
        <f t="shared" si="0"/>
        <v>8694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8694</v>
      </c>
      <c r="L40" s="34">
        <v>6089</v>
      </c>
      <c r="M40" s="34">
        <v>2605</v>
      </c>
      <c r="N40" s="34">
        <f t="shared" si="4"/>
        <v>8694</v>
      </c>
      <c r="O40" s="34">
        <f t="shared" si="5"/>
        <v>6089</v>
      </c>
      <c r="P40" s="34">
        <v>6089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2605</v>
      </c>
      <c r="V40" s="34">
        <v>2605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0</v>
      </c>
      <c r="B41" s="32" t="s">
        <v>68</v>
      </c>
      <c r="C41" s="33" t="s">
        <v>69</v>
      </c>
      <c r="D41" s="34">
        <f t="shared" si="0"/>
        <v>5060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5060</v>
      </c>
      <c r="L41" s="34">
        <v>4405</v>
      </c>
      <c r="M41" s="34">
        <v>655</v>
      </c>
      <c r="N41" s="34">
        <f t="shared" si="4"/>
        <v>5060</v>
      </c>
      <c r="O41" s="34">
        <f t="shared" si="5"/>
        <v>4405</v>
      </c>
      <c r="P41" s="34">
        <v>4405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655</v>
      </c>
      <c r="V41" s="34">
        <v>655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0</v>
      </c>
      <c r="B42" s="32" t="s">
        <v>70</v>
      </c>
      <c r="C42" s="33" t="s">
        <v>71</v>
      </c>
      <c r="D42" s="34">
        <f t="shared" si="0"/>
        <v>3005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3005</v>
      </c>
      <c r="L42" s="34">
        <v>1353</v>
      </c>
      <c r="M42" s="34">
        <v>1652</v>
      </c>
      <c r="N42" s="34">
        <f t="shared" si="4"/>
        <v>3005</v>
      </c>
      <c r="O42" s="34">
        <f t="shared" si="5"/>
        <v>1353</v>
      </c>
      <c r="P42" s="34">
        <v>1353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1652</v>
      </c>
      <c r="V42" s="34">
        <v>1652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0</v>
      </c>
      <c r="B43" s="32" t="s">
        <v>72</v>
      </c>
      <c r="C43" s="33" t="s">
        <v>73</v>
      </c>
      <c r="D43" s="34">
        <f t="shared" si="0"/>
        <v>1842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1842</v>
      </c>
      <c r="L43" s="34">
        <v>1336</v>
      </c>
      <c r="M43" s="34">
        <v>506</v>
      </c>
      <c r="N43" s="34">
        <f t="shared" si="4"/>
        <v>1842</v>
      </c>
      <c r="O43" s="34">
        <f t="shared" si="5"/>
        <v>1336</v>
      </c>
      <c r="P43" s="34">
        <v>1336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506</v>
      </c>
      <c r="V43" s="34">
        <v>506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0</v>
      </c>
      <c r="B44" s="32" t="s">
        <v>74</v>
      </c>
      <c r="C44" s="33" t="s">
        <v>75</v>
      </c>
      <c r="D44" s="34">
        <f t="shared" si="0"/>
        <v>1999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1999</v>
      </c>
      <c r="L44" s="34">
        <v>1792</v>
      </c>
      <c r="M44" s="34">
        <v>207</v>
      </c>
      <c r="N44" s="34">
        <f t="shared" si="4"/>
        <v>1999</v>
      </c>
      <c r="O44" s="34">
        <f t="shared" si="5"/>
        <v>1792</v>
      </c>
      <c r="P44" s="34">
        <v>1792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207</v>
      </c>
      <c r="V44" s="34">
        <v>207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0</v>
      </c>
      <c r="B45" s="32" t="s">
        <v>76</v>
      </c>
      <c r="C45" s="33" t="s">
        <v>77</v>
      </c>
      <c r="D45" s="34">
        <f t="shared" si="0"/>
        <v>1256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1256</v>
      </c>
      <c r="L45" s="34">
        <v>1166</v>
      </c>
      <c r="M45" s="34">
        <v>90</v>
      </c>
      <c r="N45" s="34">
        <f t="shared" si="4"/>
        <v>1256</v>
      </c>
      <c r="O45" s="34">
        <f t="shared" si="5"/>
        <v>1166</v>
      </c>
      <c r="P45" s="34">
        <v>1166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90</v>
      </c>
      <c r="V45" s="34">
        <v>90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0</v>
      </c>
      <c r="B46" s="32" t="s">
        <v>78</v>
      </c>
      <c r="C46" s="33" t="s">
        <v>79</v>
      </c>
      <c r="D46" s="34">
        <f t="shared" si="0"/>
        <v>7575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7575</v>
      </c>
      <c r="L46" s="34">
        <v>6188</v>
      </c>
      <c r="M46" s="34">
        <v>1387</v>
      </c>
      <c r="N46" s="34">
        <f t="shared" si="4"/>
        <v>7575</v>
      </c>
      <c r="O46" s="34">
        <f t="shared" si="5"/>
        <v>6188</v>
      </c>
      <c r="P46" s="34">
        <v>6188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1387</v>
      </c>
      <c r="V46" s="34">
        <v>1387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0</v>
      </c>
      <c r="B47" s="32" t="s">
        <v>80</v>
      </c>
      <c r="C47" s="33" t="s">
        <v>81</v>
      </c>
      <c r="D47" s="34">
        <f t="shared" si="0"/>
        <v>2539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2539</v>
      </c>
      <c r="L47" s="34">
        <v>2180</v>
      </c>
      <c r="M47" s="34">
        <v>359</v>
      </c>
      <c r="N47" s="34">
        <f t="shared" si="4"/>
        <v>2539</v>
      </c>
      <c r="O47" s="34">
        <f t="shared" si="5"/>
        <v>2180</v>
      </c>
      <c r="P47" s="34">
        <v>2180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359</v>
      </c>
      <c r="V47" s="34">
        <v>359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0</v>
      </c>
      <c r="B48" s="32" t="s">
        <v>82</v>
      </c>
      <c r="C48" s="33" t="s">
        <v>83</v>
      </c>
      <c r="D48" s="34">
        <f t="shared" si="0"/>
        <v>1482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1482</v>
      </c>
      <c r="L48" s="34">
        <v>902</v>
      </c>
      <c r="M48" s="34">
        <v>580</v>
      </c>
      <c r="N48" s="34">
        <f t="shared" si="4"/>
        <v>1482</v>
      </c>
      <c r="O48" s="34">
        <f t="shared" si="5"/>
        <v>902</v>
      </c>
      <c r="P48" s="34">
        <v>902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580</v>
      </c>
      <c r="V48" s="34">
        <v>580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0</v>
      </c>
      <c r="B49" s="32" t="s">
        <v>84</v>
      </c>
      <c r="C49" s="33" t="s">
        <v>85</v>
      </c>
      <c r="D49" s="34">
        <f t="shared" si="0"/>
        <v>9090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9090</v>
      </c>
      <c r="L49" s="34">
        <v>8586</v>
      </c>
      <c r="M49" s="34">
        <v>504</v>
      </c>
      <c r="N49" s="34">
        <f t="shared" si="4"/>
        <v>9090</v>
      </c>
      <c r="O49" s="34">
        <f t="shared" si="5"/>
        <v>8586</v>
      </c>
      <c r="P49" s="34">
        <v>8586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504</v>
      </c>
      <c r="V49" s="34">
        <v>504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0</v>
      </c>
      <c r="B50" s="32" t="s">
        <v>86</v>
      </c>
      <c r="C50" s="33" t="s">
        <v>87</v>
      </c>
      <c r="D50" s="34">
        <f t="shared" si="0"/>
        <v>15460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15460</v>
      </c>
      <c r="L50" s="34">
        <v>13003</v>
      </c>
      <c r="M50" s="34">
        <v>2457</v>
      </c>
      <c r="N50" s="34">
        <f t="shared" si="4"/>
        <v>15460</v>
      </c>
      <c r="O50" s="34">
        <f t="shared" si="5"/>
        <v>13003</v>
      </c>
      <c r="P50" s="34">
        <v>13003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2457</v>
      </c>
      <c r="V50" s="34">
        <v>2457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0</v>
      </c>
      <c r="B51" s="32" t="s">
        <v>88</v>
      </c>
      <c r="C51" s="33" t="s">
        <v>89</v>
      </c>
      <c r="D51" s="34">
        <f t="shared" si="0"/>
        <v>5830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5830</v>
      </c>
      <c r="L51" s="34">
        <v>4697</v>
      </c>
      <c r="M51" s="34">
        <v>1133</v>
      </c>
      <c r="N51" s="34">
        <f t="shared" si="4"/>
        <v>5898</v>
      </c>
      <c r="O51" s="34">
        <f t="shared" si="5"/>
        <v>4697</v>
      </c>
      <c r="P51" s="34">
        <v>4697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1133</v>
      </c>
      <c r="V51" s="34">
        <v>1133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68</v>
      </c>
      <c r="AB51" s="34">
        <v>68</v>
      </c>
      <c r="AC51" s="34">
        <v>0</v>
      </c>
    </row>
    <row r="52" spans="1:29" ht="13.5">
      <c r="A52" s="31" t="s">
        <v>0</v>
      </c>
      <c r="B52" s="32" t="s">
        <v>90</v>
      </c>
      <c r="C52" s="33" t="s">
        <v>91</v>
      </c>
      <c r="D52" s="34">
        <f t="shared" si="0"/>
        <v>8207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8207</v>
      </c>
      <c r="L52" s="34">
        <v>6689</v>
      </c>
      <c r="M52" s="34">
        <v>1518</v>
      </c>
      <c r="N52" s="34">
        <f t="shared" si="4"/>
        <v>8213</v>
      </c>
      <c r="O52" s="34">
        <f t="shared" si="5"/>
        <v>6689</v>
      </c>
      <c r="P52" s="34">
        <v>6689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1518</v>
      </c>
      <c r="V52" s="34">
        <v>1518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6</v>
      </c>
      <c r="AB52" s="34">
        <v>6</v>
      </c>
      <c r="AC52" s="34">
        <v>0</v>
      </c>
    </row>
    <row r="53" spans="1:29" ht="13.5">
      <c r="A53" s="31" t="s">
        <v>0</v>
      </c>
      <c r="B53" s="32" t="s">
        <v>92</v>
      </c>
      <c r="C53" s="33" t="s">
        <v>93</v>
      </c>
      <c r="D53" s="34">
        <f t="shared" si="0"/>
        <v>2554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2554</v>
      </c>
      <c r="L53" s="34">
        <v>2030</v>
      </c>
      <c r="M53" s="34">
        <v>524</v>
      </c>
      <c r="N53" s="34">
        <f t="shared" si="4"/>
        <v>2584</v>
      </c>
      <c r="O53" s="34">
        <f t="shared" si="5"/>
        <v>2030</v>
      </c>
      <c r="P53" s="34">
        <v>2030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524</v>
      </c>
      <c r="V53" s="34">
        <v>524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30</v>
      </c>
      <c r="AB53" s="34">
        <v>30</v>
      </c>
      <c r="AC53" s="34">
        <v>0</v>
      </c>
    </row>
    <row r="54" spans="1:29" ht="13.5">
      <c r="A54" s="31" t="s">
        <v>0</v>
      </c>
      <c r="B54" s="32" t="s">
        <v>94</v>
      </c>
      <c r="C54" s="33" t="s">
        <v>95</v>
      </c>
      <c r="D54" s="34">
        <f t="shared" si="0"/>
        <v>1249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1249</v>
      </c>
      <c r="L54" s="34">
        <v>751</v>
      </c>
      <c r="M54" s="34">
        <v>498</v>
      </c>
      <c r="N54" s="34">
        <f t="shared" si="4"/>
        <v>1249</v>
      </c>
      <c r="O54" s="34">
        <f t="shared" si="5"/>
        <v>751</v>
      </c>
      <c r="P54" s="34">
        <v>751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498</v>
      </c>
      <c r="V54" s="34">
        <v>498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0</v>
      </c>
      <c r="B55" s="32" t="s">
        <v>96</v>
      </c>
      <c r="C55" s="33" t="s">
        <v>97</v>
      </c>
      <c r="D55" s="34">
        <f t="shared" si="0"/>
        <v>1234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1234</v>
      </c>
      <c r="L55" s="34">
        <v>1052</v>
      </c>
      <c r="M55" s="34">
        <v>182</v>
      </c>
      <c r="N55" s="34">
        <f t="shared" si="4"/>
        <v>1234</v>
      </c>
      <c r="O55" s="34">
        <f t="shared" si="5"/>
        <v>1052</v>
      </c>
      <c r="P55" s="34">
        <v>1052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182</v>
      </c>
      <c r="V55" s="34">
        <v>182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0</v>
      </c>
      <c r="B56" s="32" t="s">
        <v>98</v>
      </c>
      <c r="C56" s="33" t="s">
        <v>99</v>
      </c>
      <c r="D56" s="34">
        <f t="shared" si="0"/>
        <v>8050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8050</v>
      </c>
      <c r="L56" s="34">
        <v>6665</v>
      </c>
      <c r="M56" s="34">
        <v>1385</v>
      </c>
      <c r="N56" s="34">
        <f t="shared" si="4"/>
        <v>8050</v>
      </c>
      <c r="O56" s="34">
        <f t="shared" si="5"/>
        <v>6665</v>
      </c>
      <c r="P56" s="34">
        <v>6665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1385</v>
      </c>
      <c r="V56" s="34">
        <v>1385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0</v>
      </c>
      <c r="B57" s="32" t="s">
        <v>100</v>
      </c>
      <c r="C57" s="33" t="s">
        <v>101</v>
      </c>
      <c r="D57" s="34">
        <f t="shared" si="0"/>
        <v>7684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7684</v>
      </c>
      <c r="L57" s="34">
        <v>6356</v>
      </c>
      <c r="M57" s="34">
        <v>1328</v>
      </c>
      <c r="N57" s="34">
        <f t="shared" si="4"/>
        <v>7684</v>
      </c>
      <c r="O57" s="34">
        <f t="shared" si="5"/>
        <v>6356</v>
      </c>
      <c r="P57" s="34">
        <v>6356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1328</v>
      </c>
      <c r="V57" s="34">
        <v>1328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0</v>
      </c>
      <c r="B58" s="32" t="s">
        <v>102</v>
      </c>
      <c r="C58" s="33" t="s">
        <v>103</v>
      </c>
      <c r="D58" s="34">
        <f t="shared" si="0"/>
        <v>1754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1754</v>
      </c>
      <c r="L58" s="34">
        <v>988</v>
      </c>
      <c r="M58" s="34">
        <v>766</v>
      </c>
      <c r="N58" s="34">
        <f t="shared" si="4"/>
        <v>2004</v>
      </c>
      <c r="O58" s="34">
        <f t="shared" si="5"/>
        <v>988</v>
      </c>
      <c r="P58" s="34">
        <v>988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766</v>
      </c>
      <c r="V58" s="34">
        <v>766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250</v>
      </c>
      <c r="AB58" s="34">
        <v>250</v>
      </c>
      <c r="AC58" s="34">
        <v>0</v>
      </c>
    </row>
    <row r="59" spans="1:29" ht="13.5">
      <c r="A59" s="31" t="s">
        <v>0</v>
      </c>
      <c r="B59" s="32" t="s">
        <v>104</v>
      </c>
      <c r="C59" s="33" t="s">
        <v>105</v>
      </c>
      <c r="D59" s="34">
        <f t="shared" si="0"/>
        <v>647</v>
      </c>
      <c r="E59" s="34">
        <f t="shared" si="1"/>
        <v>0</v>
      </c>
      <c r="F59" s="34">
        <v>0</v>
      </c>
      <c r="G59" s="34">
        <v>0</v>
      </c>
      <c r="H59" s="34">
        <f t="shared" si="2"/>
        <v>616</v>
      </c>
      <c r="I59" s="34">
        <v>616</v>
      </c>
      <c r="J59" s="34">
        <v>0</v>
      </c>
      <c r="K59" s="34">
        <f t="shared" si="3"/>
        <v>31</v>
      </c>
      <c r="L59" s="34">
        <v>0</v>
      </c>
      <c r="M59" s="34">
        <v>31</v>
      </c>
      <c r="N59" s="34">
        <f t="shared" si="4"/>
        <v>652</v>
      </c>
      <c r="O59" s="34">
        <f t="shared" si="5"/>
        <v>616</v>
      </c>
      <c r="P59" s="34">
        <v>616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31</v>
      </c>
      <c r="V59" s="34">
        <v>31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5</v>
      </c>
      <c r="AB59" s="34">
        <v>5</v>
      </c>
      <c r="AC59" s="34">
        <v>0</v>
      </c>
    </row>
    <row r="60" spans="1:29" ht="13.5">
      <c r="A60" s="31" t="s">
        <v>0</v>
      </c>
      <c r="B60" s="32" t="s">
        <v>106</v>
      </c>
      <c r="C60" s="33" t="s">
        <v>107</v>
      </c>
      <c r="D60" s="34">
        <f t="shared" si="0"/>
        <v>2818</v>
      </c>
      <c r="E60" s="34">
        <f t="shared" si="1"/>
        <v>0</v>
      </c>
      <c r="F60" s="34">
        <v>0</v>
      </c>
      <c r="G60" s="34">
        <v>0</v>
      </c>
      <c r="H60" s="34">
        <f t="shared" si="2"/>
        <v>2253</v>
      </c>
      <c r="I60" s="34">
        <v>2253</v>
      </c>
      <c r="J60" s="34">
        <v>0</v>
      </c>
      <c r="K60" s="34">
        <f t="shared" si="3"/>
        <v>565</v>
      </c>
      <c r="L60" s="34">
        <v>0</v>
      </c>
      <c r="M60" s="34">
        <v>565</v>
      </c>
      <c r="N60" s="34">
        <f t="shared" si="4"/>
        <v>2818</v>
      </c>
      <c r="O60" s="34">
        <f t="shared" si="5"/>
        <v>2253</v>
      </c>
      <c r="P60" s="34">
        <v>2253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565</v>
      </c>
      <c r="V60" s="34">
        <v>565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0</v>
      </c>
      <c r="B61" s="32" t="s">
        <v>108</v>
      </c>
      <c r="C61" s="33" t="s">
        <v>109</v>
      </c>
      <c r="D61" s="34">
        <f t="shared" si="0"/>
        <v>870</v>
      </c>
      <c r="E61" s="34">
        <f t="shared" si="1"/>
        <v>0</v>
      </c>
      <c r="F61" s="34">
        <v>0</v>
      </c>
      <c r="G61" s="34">
        <v>0</v>
      </c>
      <c r="H61" s="34">
        <f t="shared" si="2"/>
        <v>620</v>
      </c>
      <c r="I61" s="34">
        <v>620</v>
      </c>
      <c r="J61" s="34">
        <v>0</v>
      </c>
      <c r="K61" s="34">
        <f t="shared" si="3"/>
        <v>250</v>
      </c>
      <c r="L61" s="34">
        <v>0</v>
      </c>
      <c r="M61" s="34">
        <v>250</v>
      </c>
      <c r="N61" s="34">
        <f t="shared" si="4"/>
        <v>870</v>
      </c>
      <c r="O61" s="34">
        <f t="shared" si="5"/>
        <v>620</v>
      </c>
      <c r="P61" s="34">
        <v>620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250</v>
      </c>
      <c r="V61" s="34">
        <v>250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0</v>
      </c>
      <c r="B62" s="32" t="s">
        <v>110</v>
      </c>
      <c r="C62" s="33" t="s">
        <v>111</v>
      </c>
      <c r="D62" s="34">
        <f t="shared" si="0"/>
        <v>475</v>
      </c>
      <c r="E62" s="34">
        <f t="shared" si="1"/>
        <v>0</v>
      </c>
      <c r="F62" s="34">
        <v>0</v>
      </c>
      <c r="G62" s="34">
        <v>0</v>
      </c>
      <c r="H62" s="34">
        <f t="shared" si="2"/>
        <v>308</v>
      </c>
      <c r="I62" s="34">
        <v>308</v>
      </c>
      <c r="J62" s="34">
        <v>0</v>
      </c>
      <c r="K62" s="34">
        <f t="shared" si="3"/>
        <v>167</v>
      </c>
      <c r="L62" s="34">
        <v>0</v>
      </c>
      <c r="M62" s="34">
        <v>167</v>
      </c>
      <c r="N62" s="34">
        <f t="shared" si="4"/>
        <v>476</v>
      </c>
      <c r="O62" s="34">
        <f t="shared" si="5"/>
        <v>308</v>
      </c>
      <c r="P62" s="34">
        <v>308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167</v>
      </c>
      <c r="V62" s="34">
        <v>167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1</v>
      </c>
      <c r="AB62" s="34">
        <v>1</v>
      </c>
      <c r="AC62" s="34">
        <v>0</v>
      </c>
    </row>
    <row r="63" spans="1:29" ht="13.5">
      <c r="A63" s="31" t="s">
        <v>0</v>
      </c>
      <c r="B63" s="32" t="s">
        <v>112</v>
      </c>
      <c r="C63" s="33" t="s">
        <v>113</v>
      </c>
      <c r="D63" s="34">
        <f t="shared" si="0"/>
        <v>1262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1262</v>
      </c>
      <c r="L63" s="34">
        <v>1066</v>
      </c>
      <c r="M63" s="34">
        <v>196</v>
      </c>
      <c r="N63" s="34">
        <f t="shared" si="4"/>
        <v>1353</v>
      </c>
      <c r="O63" s="34">
        <f t="shared" si="5"/>
        <v>1066</v>
      </c>
      <c r="P63" s="34">
        <v>1066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196</v>
      </c>
      <c r="V63" s="34">
        <v>196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91</v>
      </c>
      <c r="AB63" s="34">
        <v>91</v>
      </c>
      <c r="AC63" s="34">
        <v>0</v>
      </c>
    </row>
    <row r="64" spans="1:29" ht="13.5">
      <c r="A64" s="31" t="s">
        <v>0</v>
      </c>
      <c r="B64" s="32" t="s">
        <v>114</v>
      </c>
      <c r="C64" s="33" t="s">
        <v>115</v>
      </c>
      <c r="D64" s="34">
        <f t="shared" si="0"/>
        <v>1146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1146</v>
      </c>
      <c r="L64" s="34">
        <v>596</v>
      </c>
      <c r="M64" s="34">
        <v>550</v>
      </c>
      <c r="N64" s="34">
        <f t="shared" si="4"/>
        <v>1254</v>
      </c>
      <c r="O64" s="34">
        <f t="shared" si="5"/>
        <v>596</v>
      </c>
      <c r="P64" s="34">
        <v>596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550</v>
      </c>
      <c r="V64" s="34">
        <v>550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108</v>
      </c>
      <c r="AB64" s="34">
        <v>108</v>
      </c>
      <c r="AC64" s="34">
        <v>0</v>
      </c>
    </row>
    <row r="65" spans="1:29" ht="13.5">
      <c r="A65" s="31" t="s">
        <v>0</v>
      </c>
      <c r="B65" s="32" t="s">
        <v>116</v>
      </c>
      <c r="C65" s="33" t="s">
        <v>117</v>
      </c>
      <c r="D65" s="34">
        <f t="shared" si="0"/>
        <v>562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562</v>
      </c>
      <c r="L65" s="34">
        <v>211</v>
      </c>
      <c r="M65" s="34">
        <v>351</v>
      </c>
      <c r="N65" s="34">
        <f t="shared" si="4"/>
        <v>577</v>
      </c>
      <c r="O65" s="34">
        <f t="shared" si="5"/>
        <v>211</v>
      </c>
      <c r="P65" s="34">
        <v>211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351</v>
      </c>
      <c r="V65" s="34">
        <v>351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15</v>
      </c>
      <c r="AB65" s="34">
        <v>15</v>
      </c>
      <c r="AC65" s="34">
        <v>0</v>
      </c>
    </row>
    <row r="66" spans="1:29" ht="13.5">
      <c r="A66" s="31" t="s">
        <v>0</v>
      </c>
      <c r="B66" s="32" t="s">
        <v>118</v>
      </c>
      <c r="C66" s="33" t="s">
        <v>119</v>
      </c>
      <c r="D66" s="34">
        <f t="shared" si="0"/>
        <v>1199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1199</v>
      </c>
      <c r="L66" s="34">
        <v>897</v>
      </c>
      <c r="M66" s="34">
        <v>302</v>
      </c>
      <c r="N66" s="34">
        <f t="shared" si="4"/>
        <v>1242</v>
      </c>
      <c r="O66" s="34">
        <f t="shared" si="5"/>
        <v>897</v>
      </c>
      <c r="P66" s="34">
        <v>897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302</v>
      </c>
      <c r="V66" s="34">
        <v>302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43</v>
      </c>
      <c r="AB66" s="34">
        <v>43</v>
      </c>
      <c r="AC66" s="34">
        <v>0</v>
      </c>
    </row>
    <row r="67" spans="1:29" ht="13.5">
      <c r="A67" s="31" t="s">
        <v>0</v>
      </c>
      <c r="B67" s="32" t="s">
        <v>120</v>
      </c>
      <c r="C67" s="33" t="s">
        <v>121</v>
      </c>
      <c r="D67" s="34">
        <f t="shared" si="0"/>
        <v>859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859</v>
      </c>
      <c r="L67" s="34">
        <v>714</v>
      </c>
      <c r="M67" s="34">
        <v>145</v>
      </c>
      <c r="N67" s="34">
        <f t="shared" si="4"/>
        <v>938</v>
      </c>
      <c r="O67" s="34">
        <f t="shared" si="5"/>
        <v>714</v>
      </c>
      <c r="P67" s="34">
        <v>714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145</v>
      </c>
      <c r="V67" s="34">
        <v>145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79</v>
      </c>
      <c r="AB67" s="34">
        <v>79</v>
      </c>
      <c r="AC67" s="34">
        <v>0</v>
      </c>
    </row>
    <row r="68" spans="1:29" ht="13.5">
      <c r="A68" s="31" t="s">
        <v>0</v>
      </c>
      <c r="B68" s="32" t="s">
        <v>122</v>
      </c>
      <c r="C68" s="33" t="s">
        <v>123</v>
      </c>
      <c r="D68" s="34">
        <f t="shared" si="0"/>
        <v>1839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1839</v>
      </c>
      <c r="L68" s="34">
        <v>1155</v>
      </c>
      <c r="M68" s="34">
        <v>684</v>
      </c>
      <c r="N68" s="34">
        <f t="shared" si="4"/>
        <v>1839</v>
      </c>
      <c r="O68" s="34">
        <f t="shared" si="5"/>
        <v>1155</v>
      </c>
      <c r="P68" s="34">
        <v>1155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684</v>
      </c>
      <c r="V68" s="34">
        <v>684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0</v>
      </c>
      <c r="B69" s="32" t="s">
        <v>124</v>
      </c>
      <c r="C69" s="33" t="s">
        <v>125</v>
      </c>
      <c r="D69" s="34">
        <f t="shared" si="0"/>
        <v>1561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1561</v>
      </c>
      <c r="L69" s="34">
        <v>872</v>
      </c>
      <c r="M69" s="34">
        <v>689</v>
      </c>
      <c r="N69" s="34">
        <f t="shared" si="4"/>
        <v>1574</v>
      </c>
      <c r="O69" s="34">
        <f t="shared" si="5"/>
        <v>872</v>
      </c>
      <c r="P69" s="34">
        <v>872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689</v>
      </c>
      <c r="V69" s="34">
        <v>689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13</v>
      </c>
      <c r="AB69" s="34">
        <v>13</v>
      </c>
      <c r="AC69" s="34">
        <v>0</v>
      </c>
    </row>
    <row r="70" spans="1:29" ht="13.5">
      <c r="A70" s="31" t="s">
        <v>0</v>
      </c>
      <c r="B70" s="32" t="s">
        <v>126</v>
      </c>
      <c r="C70" s="33" t="s">
        <v>127</v>
      </c>
      <c r="D70" s="34">
        <f t="shared" si="0"/>
        <v>770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770</v>
      </c>
      <c r="L70" s="34">
        <v>711</v>
      </c>
      <c r="M70" s="34">
        <v>59</v>
      </c>
      <c r="N70" s="34">
        <f t="shared" si="4"/>
        <v>949</v>
      </c>
      <c r="O70" s="34">
        <f t="shared" si="5"/>
        <v>711</v>
      </c>
      <c r="P70" s="34">
        <v>711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59</v>
      </c>
      <c r="V70" s="34">
        <v>59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179</v>
      </c>
      <c r="AB70" s="34">
        <v>179</v>
      </c>
      <c r="AC70" s="34">
        <v>0</v>
      </c>
    </row>
    <row r="71" spans="1:29" ht="13.5">
      <c r="A71" s="31" t="s">
        <v>0</v>
      </c>
      <c r="B71" s="32" t="s">
        <v>128</v>
      </c>
      <c r="C71" s="33" t="s">
        <v>129</v>
      </c>
      <c r="D71" s="34">
        <f aca="true" t="shared" si="8" ref="D71:D126">E71+H71+K71</f>
        <v>462</v>
      </c>
      <c r="E71" s="34">
        <f aca="true" t="shared" si="9" ref="E71:E126">F71+G71</f>
        <v>0</v>
      </c>
      <c r="F71" s="34">
        <v>0</v>
      </c>
      <c r="G71" s="34">
        <v>0</v>
      </c>
      <c r="H71" s="34">
        <f aca="true" t="shared" si="10" ref="H71:H126">I71+J71</f>
        <v>0</v>
      </c>
      <c r="I71" s="34">
        <v>0</v>
      </c>
      <c r="J71" s="34">
        <v>0</v>
      </c>
      <c r="K71" s="34">
        <f aca="true" t="shared" si="11" ref="K71:K126">L71+M71</f>
        <v>462</v>
      </c>
      <c r="L71" s="34">
        <v>322</v>
      </c>
      <c r="M71" s="34">
        <v>140</v>
      </c>
      <c r="N71" s="34">
        <f aca="true" t="shared" si="12" ref="N71:N126">O71+U71+AA71</f>
        <v>495</v>
      </c>
      <c r="O71" s="34">
        <f aca="true" t="shared" si="13" ref="O71:O126">SUM(P71:T71)</f>
        <v>322</v>
      </c>
      <c r="P71" s="34">
        <v>322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126">SUM(V71:Z71)</f>
        <v>140</v>
      </c>
      <c r="V71" s="34">
        <v>140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126">AB71+AC71</f>
        <v>33</v>
      </c>
      <c r="AB71" s="34">
        <v>33</v>
      </c>
      <c r="AC71" s="34">
        <v>0</v>
      </c>
    </row>
    <row r="72" spans="1:29" ht="13.5">
      <c r="A72" s="31" t="s">
        <v>0</v>
      </c>
      <c r="B72" s="32" t="s">
        <v>130</v>
      </c>
      <c r="C72" s="33" t="s">
        <v>131</v>
      </c>
      <c r="D72" s="34">
        <f t="shared" si="8"/>
        <v>980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980</v>
      </c>
      <c r="L72" s="34">
        <v>849</v>
      </c>
      <c r="M72" s="34">
        <v>131</v>
      </c>
      <c r="N72" s="34">
        <f t="shared" si="12"/>
        <v>1030</v>
      </c>
      <c r="O72" s="34">
        <f t="shared" si="13"/>
        <v>849</v>
      </c>
      <c r="P72" s="34">
        <v>849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131</v>
      </c>
      <c r="V72" s="34">
        <v>131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50</v>
      </c>
      <c r="AB72" s="34">
        <v>50</v>
      </c>
      <c r="AC72" s="34">
        <v>0</v>
      </c>
    </row>
    <row r="73" spans="1:29" ht="13.5">
      <c r="A73" s="31" t="s">
        <v>0</v>
      </c>
      <c r="B73" s="32" t="s">
        <v>132</v>
      </c>
      <c r="C73" s="33" t="s">
        <v>133</v>
      </c>
      <c r="D73" s="34">
        <f t="shared" si="8"/>
        <v>5817</v>
      </c>
      <c r="E73" s="34">
        <f t="shared" si="9"/>
        <v>1432</v>
      </c>
      <c r="F73" s="34">
        <v>0</v>
      </c>
      <c r="G73" s="34">
        <v>1432</v>
      </c>
      <c r="H73" s="34">
        <f t="shared" si="10"/>
        <v>4385</v>
      </c>
      <c r="I73" s="34">
        <v>4385</v>
      </c>
      <c r="J73" s="34">
        <v>0</v>
      </c>
      <c r="K73" s="34">
        <f t="shared" si="11"/>
        <v>0</v>
      </c>
      <c r="L73" s="34">
        <v>0</v>
      </c>
      <c r="M73" s="34">
        <v>0</v>
      </c>
      <c r="N73" s="34">
        <f t="shared" si="12"/>
        <v>5836</v>
      </c>
      <c r="O73" s="34">
        <f t="shared" si="13"/>
        <v>4385</v>
      </c>
      <c r="P73" s="34">
        <v>4385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1432</v>
      </c>
      <c r="V73" s="34">
        <v>1432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19</v>
      </c>
      <c r="AB73" s="34">
        <v>19</v>
      </c>
      <c r="AC73" s="34">
        <v>0</v>
      </c>
    </row>
    <row r="74" spans="1:29" ht="13.5">
      <c r="A74" s="31" t="s">
        <v>0</v>
      </c>
      <c r="B74" s="32" t="s">
        <v>134</v>
      </c>
      <c r="C74" s="33" t="s">
        <v>135</v>
      </c>
      <c r="D74" s="34">
        <f t="shared" si="8"/>
        <v>4949</v>
      </c>
      <c r="E74" s="34">
        <f t="shared" si="9"/>
        <v>4949</v>
      </c>
      <c r="F74" s="34">
        <v>4062</v>
      </c>
      <c r="G74" s="34">
        <v>887</v>
      </c>
      <c r="H74" s="34">
        <f t="shared" si="10"/>
        <v>0</v>
      </c>
      <c r="I74" s="34">
        <v>0</v>
      </c>
      <c r="J74" s="34">
        <v>0</v>
      </c>
      <c r="K74" s="34">
        <f t="shared" si="11"/>
        <v>0</v>
      </c>
      <c r="L74" s="34">
        <v>0</v>
      </c>
      <c r="M74" s="34">
        <v>0</v>
      </c>
      <c r="N74" s="34">
        <f t="shared" si="12"/>
        <v>4967</v>
      </c>
      <c r="O74" s="34">
        <f t="shared" si="13"/>
        <v>4062</v>
      </c>
      <c r="P74" s="34">
        <v>4062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887</v>
      </c>
      <c r="V74" s="34">
        <v>887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18</v>
      </c>
      <c r="AB74" s="34">
        <v>18</v>
      </c>
      <c r="AC74" s="34">
        <v>0</v>
      </c>
    </row>
    <row r="75" spans="1:29" ht="13.5">
      <c r="A75" s="31" t="s">
        <v>0</v>
      </c>
      <c r="B75" s="32" t="s">
        <v>136</v>
      </c>
      <c r="C75" s="33" t="s">
        <v>137</v>
      </c>
      <c r="D75" s="34">
        <f t="shared" si="8"/>
        <v>3434</v>
      </c>
      <c r="E75" s="34">
        <f t="shared" si="9"/>
        <v>291</v>
      </c>
      <c r="F75" s="34">
        <v>0</v>
      </c>
      <c r="G75" s="34">
        <v>291</v>
      </c>
      <c r="H75" s="34">
        <f t="shared" si="10"/>
        <v>3143</v>
      </c>
      <c r="I75" s="34">
        <v>2272</v>
      </c>
      <c r="J75" s="34">
        <v>871</v>
      </c>
      <c r="K75" s="34">
        <f t="shared" si="11"/>
        <v>0</v>
      </c>
      <c r="L75" s="34">
        <v>0</v>
      </c>
      <c r="M75" s="34">
        <v>0</v>
      </c>
      <c r="N75" s="34">
        <f t="shared" si="12"/>
        <v>3448</v>
      </c>
      <c r="O75" s="34">
        <f t="shared" si="13"/>
        <v>2272</v>
      </c>
      <c r="P75" s="34">
        <v>2272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1162</v>
      </c>
      <c r="V75" s="34">
        <v>1162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14</v>
      </c>
      <c r="AB75" s="34">
        <v>14</v>
      </c>
      <c r="AC75" s="34">
        <v>0</v>
      </c>
    </row>
    <row r="76" spans="1:29" ht="13.5">
      <c r="A76" s="31" t="s">
        <v>0</v>
      </c>
      <c r="B76" s="32" t="s">
        <v>138</v>
      </c>
      <c r="C76" s="33" t="s">
        <v>139</v>
      </c>
      <c r="D76" s="34">
        <f t="shared" si="8"/>
        <v>2843</v>
      </c>
      <c r="E76" s="34">
        <f t="shared" si="9"/>
        <v>1491</v>
      </c>
      <c r="F76" s="34">
        <v>1491</v>
      </c>
      <c r="G76" s="34">
        <v>0</v>
      </c>
      <c r="H76" s="34">
        <f t="shared" si="10"/>
        <v>1352</v>
      </c>
      <c r="I76" s="34">
        <v>954</v>
      </c>
      <c r="J76" s="34">
        <v>398</v>
      </c>
      <c r="K76" s="34">
        <f t="shared" si="11"/>
        <v>0</v>
      </c>
      <c r="L76" s="34">
        <v>0</v>
      </c>
      <c r="M76" s="34">
        <v>0</v>
      </c>
      <c r="N76" s="34">
        <f t="shared" si="12"/>
        <v>2843</v>
      </c>
      <c r="O76" s="34">
        <f t="shared" si="13"/>
        <v>2445</v>
      </c>
      <c r="P76" s="34">
        <v>2445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398</v>
      </c>
      <c r="V76" s="34">
        <v>398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0</v>
      </c>
      <c r="B77" s="32" t="s">
        <v>140</v>
      </c>
      <c r="C77" s="33" t="s">
        <v>141</v>
      </c>
      <c r="D77" s="34">
        <f t="shared" si="8"/>
        <v>2735</v>
      </c>
      <c r="E77" s="34">
        <f t="shared" si="9"/>
        <v>0</v>
      </c>
      <c r="F77" s="34">
        <v>0</v>
      </c>
      <c r="G77" s="34">
        <v>0</v>
      </c>
      <c r="H77" s="34">
        <f t="shared" si="10"/>
        <v>2735</v>
      </c>
      <c r="I77" s="34">
        <v>2280</v>
      </c>
      <c r="J77" s="34">
        <v>455</v>
      </c>
      <c r="K77" s="34">
        <f t="shared" si="11"/>
        <v>0</v>
      </c>
      <c r="L77" s="34">
        <v>0</v>
      </c>
      <c r="M77" s="34">
        <v>0</v>
      </c>
      <c r="N77" s="34">
        <f t="shared" si="12"/>
        <v>2735</v>
      </c>
      <c r="O77" s="34">
        <f t="shared" si="13"/>
        <v>2280</v>
      </c>
      <c r="P77" s="34">
        <v>2280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455</v>
      </c>
      <c r="V77" s="34">
        <v>455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0</v>
      </c>
      <c r="B78" s="32" t="s">
        <v>142</v>
      </c>
      <c r="C78" s="33" t="s">
        <v>143</v>
      </c>
      <c r="D78" s="34">
        <f t="shared" si="8"/>
        <v>2060</v>
      </c>
      <c r="E78" s="34">
        <f t="shared" si="9"/>
        <v>0</v>
      </c>
      <c r="F78" s="34">
        <v>0</v>
      </c>
      <c r="G78" s="34">
        <v>0</v>
      </c>
      <c r="H78" s="34">
        <f t="shared" si="10"/>
        <v>2060</v>
      </c>
      <c r="I78" s="34">
        <v>1009</v>
      </c>
      <c r="J78" s="34">
        <v>1051</v>
      </c>
      <c r="K78" s="34">
        <f t="shared" si="11"/>
        <v>0</v>
      </c>
      <c r="L78" s="34">
        <v>0</v>
      </c>
      <c r="M78" s="34">
        <v>0</v>
      </c>
      <c r="N78" s="34">
        <f t="shared" si="12"/>
        <v>2063</v>
      </c>
      <c r="O78" s="34">
        <f t="shared" si="13"/>
        <v>1009</v>
      </c>
      <c r="P78" s="34">
        <v>1009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1051</v>
      </c>
      <c r="V78" s="34">
        <v>1051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3</v>
      </c>
      <c r="AB78" s="34">
        <v>3</v>
      </c>
      <c r="AC78" s="34">
        <v>0</v>
      </c>
    </row>
    <row r="79" spans="1:29" ht="13.5">
      <c r="A79" s="31" t="s">
        <v>0</v>
      </c>
      <c r="B79" s="32" t="s">
        <v>144</v>
      </c>
      <c r="C79" s="33" t="s">
        <v>145</v>
      </c>
      <c r="D79" s="34">
        <f t="shared" si="8"/>
        <v>1559</v>
      </c>
      <c r="E79" s="34">
        <f t="shared" si="9"/>
        <v>1559</v>
      </c>
      <c r="F79" s="34">
        <v>1208</v>
      </c>
      <c r="G79" s="34">
        <v>351</v>
      </c>
      <c r="H79" s="34">
        <f t="shared" si="10"/>
        <v>0</v>
      </c>
      <c r="I79" s="34">
        <v>0</v>
      </c>
      <c r="J79" s="34">
        <v>0</v>
      </c>
      <c r="K79" s="34">
        <f t="shared" si="11"/>
        <v>0</v>
      </c>
      <c r="L79" s="34">
        <v>0</v>
      </c>
      <c r="M79" s="34">
        <v>0</v>
      </c>
      <c r="N79" s="34">
        <f t="shared" si="12"/>
        <v>1559</v>
      </c>
      <c r="O79" s="34">
        <f t="shared" si="13"/>
        <v>1208</v>
      </c>
      <c r="P79" s="34">
        <v>1208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351</v>
      </c>
      <c r="V79" s="34">
        <v>351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0</v>
      </c>
      <c r="AB79" s="34">
        <v>0</v>
      </c>
      <c r="AC79" s="34">
        <v>0</v>
      </c>
    </row>
    <row r="80" spans="1:29" ht="13.5">
      <c r="A80" s="31" t="s">
        <v>0</v>
      </c>
      <c r="B80" s="32" t="s">
        <v>146</v>
      </c>
      <c r="C80" s="33" t="s">
        <v>147</v>
      </c>
      <c r="D80" s="34">
        <f t="shared" si="8"/>
        <v>1309</v>
      </c>
      <c r="E80" s="34">
        <f t="shared" si="9"/>
        <v>1309</v>
      </c>
      <c r="F80" s="34">
        <v>891</v>
      </c>
      <c r="G80" s="34">
        <v>418</v>
      </c>
      <c r="H80" s="34">
        <f t="shared" si="10"/>
        <v>0</v>
      </c>
      <c r="I80" s="34">
        <v>0</v>
      </c>
      <c r="J80" s="34">
        <v>0</v>
      </c>
      <c r="K80" s="34">
        <f t="shared" si="11"/>
        <v>0</v>
      </c>
      <c r="L80" s="34">
        <v>0</v>
      </c>
      <c r="M80" s="34">
        <v>0</v>
      </c>
      <c r="N80" s="34">
        <f t="shared" si="12"/>
        <v>1309</v>
      </c>
      <c r="O80" s="34">
        <f t="shared" si="13"/>
        <v>891</v>
      </c>
      <c r="P80" s="34">
        <v>891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418</v>
      </c>
      <c r="V80" s="34">
        <v>418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0</v>
      </c>
      <c r="B81" s="32" t="s">
        <v>148</v>
      </c>
      <c r="C81" s="33" t="s">
        <v>149</v>
      </c>
      <c r="D81" s="34">
        <f t="shared" si="8"/>
        <v>793</v>
      </c>
      <c r="E81" s="34">
        <f t="shared" si="9"/>
        <v>793</v>
      </c>
      <c r="F81" s="34">
        <v>302</v>
      </c>
      <c r="G81" s="34">
        <v>491</v>
      </c>
      <c r="H81" s="34">
        <f t="shared" si="10"/>
        <v>0</v>
      </c>
      <c r="I81" s="34">
        <v>0</v>
      </c>
      <c r="J81" s="34">
        <v>0</v>
      </c>
      <c r="K81" s="34">
        <f t="shared" si="11"/>
        <v>0</v>
      </c>
      <c r="L81" s="34">
        <v>0</v>
      </c>
      <c r="M81" s="34">
        <v>0</v>
      </c>
      <c r="N81" s="34">
        <f t="shared" si="12"/>
        <v>793</v>
      </c>
      <c r="O81" s="34">
        <f t="shared" si="13"/>
        <v>302</v>
      </c>
      <c r="P81" s="34">
        <v>302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491</v>
      </c>
      <c r="V81" s="34">
        <v>491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0</v>
      </c>
      <c r="AB81" s="34">
        <v>0</v>
      </c>
      <c r="AC81" s="34">
        <v>0</v>
      </c>
    </row>
    <row r="82" spans="1:29" ht="13.5">
      <c r="A82" s="31" t="s">
        <v>0</v>
      </c>
      <c r="B82" s="32" t="s">
        <v>150</v>
      </c>
      <c r="C82" s="33" t="s">
        <v>151</v>
      </c>
      <c r="D82" s="34">
        <f t="shared" si="8"/>
        <v>3698</v>
      </c>
      <c r="E82" s="34">
        <f t="shared" si="9"/>
        <v>197</v>
      </c>
      <c r="F82" s="34">
        <v>0</v>
      </c>
      <c r="G82" s="34">
        <v>197</v>
      </c>
      <c r="H82" s="34">
        <f t="shared" si="10"/>
        <v>3501</v>
      </c>
      <c r="I82" s="34">
        <v>2823</v>
      </c>
      <c r="J82" s="34">
        <v>678</v>
      </c>
      <c r="K82" s="34">
        <f t="shared" si="11"/>
        <v>0</v>
      </c>
      <c r="L82" s="34">
        <v>0</v>
      </c>
      <c r="M82" s="34">
        <v>0</v>
      </c>
      <c r="N82" s="34">
        <f t="shared" si="12"/>
        <v>3747</v>
      </c>
      <c r="O82" s="34">
        <f t="shared" si="13"/>
        <v>2823</v>
      </c>
      <c r="P82" s="34">
        <v>2823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875</v>
      </c>
      <c r="V82" s="34">
        <v>875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49</v>
      </c>
      <c r="AB82" s="34">
        <v>49</v>
      </c>
      <c r="AC82" s="34">
        <v>0</v>
      </c>
    </row>
    <row r="83" spans="1:29" ht="13.5">
      <c r="A83" s="31" t="s">
        <v>0</v>
      </c>
      <c r="B83" s="32" t="s">
        <v>152</v>
      </c>
      <c r="C83" s="33" t="s">
        <v>153</v>
      </c>
      <c r="D83" s="34">
        <f t="shared" si="8"/>
        <v>1200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1200</v>
      </c>
      <c r="L83" s="34">
        <v>790</v>
      </c>
      <c r="M83" s="34">
        <v>410</v>
      </c>
      <c r="N83" s="34">
        <f t="shared" si="12"/>
        <v>1200</v>
      </c>
      <c r="O83" s="34">
        <f t="shared" si="13"/>
        <v>790</v>
      </c>
      <c r="P83" s="34">
        <v>790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410</v>
      </c>
      <c r="V83" s="34">
        <v>410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0</v>
      </c>
      <c r="AB83" s="34">
        <v>0</v>
      </c>
      <c r="AC83" s="34">
        <v>0</v>
      </c>
    </row>
    <row r="84" spans="1:29" ht="13.5">
      <c r="A84" s="31" t="s">
        <v>0</v>
      </c>
      <c r="B84" s="32" t="s">
        <v>154</v>
      </c>
      <c r="C84" s="33" t="s">
        <v>155</v>
      </c>
      <c r="D84" s="34">
        <f t="shared" si="8"/>
        <v>5335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5335</v>
      </c>
      <c r="L84" s="34">
        <v>3534</v>
      </c>
      <c r="M84" s="34">
        <v>1801</v>
      </c>
      <c r="N84" s="34">
        <f t="shared" si="12"/>
        <v>5335</v>
      </c>
      <c r="O84" s="34">
        <f t="shared" si="13"/>
        <v>3534</v>
      </c>
      <c r="P84" s="34">
        <v>3534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1801</v>
      </c>
      <c r="V84" s="34">
        <v>1801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0</v>
      </c>
      <c r="AB84" s="34">
        <v>0</v>
      </c>
      <c r="AC84" s="34">
        <v>0</v>
      </c>
    </row>
    <row r="85" spans="1:29" ht="13.5">
      <c r="A85" s="31" t="s">
        <v>0</v>
      </c>
      <c r="B85" s="32" t="s">
        <v>156</v>
      </c>
      <c r="C85" s="33" t="s">
        <v>157</v>
      </c>
      <c r="D85" s="34">
        <f t="shared" si="8"/>
        <v>2313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2313</v>
      </c>
      <c r="L85" s="34">
        <v>1536</v>
      </c>
      <c r="M85" s="34">
        <v>777</v>
      </c>
      <c r="N85" s="34">
        <f t="shared" si="12"/>
        <v>2313</v>
      </c>
      <c r="O85" s="34">
        <f t="shared" si="13"/>
        <v>1536</v>
      </c>
      <c r="P85" s="34">
        <v>1536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777</v>
      </c>
      <c r="V85" s="34">
        <v>777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0</v>
      </c>
      <c r="B86" s="32" t="s">
        <v>158</v>
      </c>
      <c r="C86" s="33" t="s">
        <v>159</v>
      </c>
      <c r="D86" s="34">
        <f t="shared" si="8"/>
        <v>981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981</v>
      </c>
      <c r="L86" s="34">
        <v>657</v>
      </c>
      <c r="M86" s="34">
        <v>324</v>
      </c>
      <c r="N86" s="34">
        <f t="shared" si="12"/>
        <v>997</v>
      </c>
      <c r="O86" s="34">
        <f t="shared" si="13"/>
        <v>657</v>
      </c>
      <c r="P86" s="34">
        <v>657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324</v>
      </c>
      <c r="V86" s="34">
        <v>324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16</v>
      </c>
      <c r="AB86" s="34">
        <v>16</v>
      </c>
      <c r="AC86" s="34">
        <v>0</v>
      </c>
    </row>
    <row r="87" spans="1:29" ht="13.5">
      <c r="A87" s="31" t="s">
        <v>0</v>
      </c>
      <c r="B87" s="32" t="s">
        <v>160</v>
      </c>
      <c r="C87" s="33" t="s">
        <v>161</v>
      </c>
      <c r="D87" s="34">
        <f t="shared" si="8"/>
        <v>1516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1516</v>
      </c>
      <c r="L87" s="34">
        <v>1331</v>
      </c>
      <c r="M87" s="34">
        <v>185</v>
      </c>
      <c r="N87" s="34">
        <f t="shared" si="12"/>
        <v>1536</v>
      </c>
      <c r="O87" s="34">
        <f t="shared" si="13"/>
        <v>1331</v>
      </c>
      <c r="P87" s="34">
        <v>1331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185</v>
      </c>
      <c r="V87" s="34">
        <v>185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20</v>
      </c>
      <c r="AB87" s="34">
        <v>20</v>
      </c>
      <c r="AC87" s="34">
        <v>0</v>
      </c>
    </row>
    <row r="88" spans="1:29" ht="13.5">
      <c r="A88" s="31" t="s">
        <v>0</v>
      </c>
      <c r="B88" s="32" t="s">
        <v>162</v>
      </c>
      <c r="C88" s="33" t="s">
        <v>163</v>
      </c>
      <c r="D88" s="34">
        <f t="shared" si="8"/>
        <v>2285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2285</v>
      </c>
      <c r="L88" s="34">
        <v>2086</v>
      </c>
      <c r="M88" s="34">
        <v>199</v>
      </c>
      <c r="N88" s="34">
        <f t="shared" si="12"/>
        <v>2309</v>
      </c>
      <c r="O88" s="34">
        <f t="shared" si="13"/>
        <v>2086</v>
      </c>
      <c r="P88" s="34">
        <v>2086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199</v>
      </c>
      <c r="V88" s="34">
        <v>199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24</v>
      </c>
      <c r="AB88" s="34">
        <v>24</v>
      </c>
      <c r="AC88" s="34">
        <v>0</v>
      </c>
    </row>
    <row r="89" spans="1:29" ht="13.5">
      <c r="A89" s="31" t="s">
        <v>0</v>
      </c>
      <c r="B89" s="32" t="s">
        <v>164</v>
      </c>
      <c r="C89" s="33" t="s">
        <v>165</v>
      </c>
      <c r="D89" s="34">
        <f t="shared" si="8"/>
        <v>971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971</v>
      </c>
      <c r="L89" s="34">
        <v>888</v>
      </c>
      <c r="M89" s="34">
        <v>83</v>
      </c>
      <c r="N89" s="34">
        <f t="shared" si="12"/>
        <v>987</v>
      </c>
      <c r="O89" s="34">
        <f t="shared" si="13"/>
        <v>888</v>
      </c>
      <c r="P89" s="34">
        <v>888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83</v>
      </c>
      <c r="V89" s="34">
        <v>83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16</v>
      </c>
      <c r="AB89" s="34">
        <v>16</v>
      </c>
      <c r="AC89" s="34">
        <v>0</v>
      </c>
    </row>
    <row r="90" spans="1:29" ht="13.5">
      <c r="A90" s="31" t="s">
        <v>0</v>
      </c>
      <c r="B90" s="32" t="s">
        <v>166</v>
      </c>
      <c r="C90" s="33" t="s">
        <v>167</v>
      </c>
      <c r="D90" s="34">
        <f t="shared" si="8"/>
        <v>874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874</v>
      </c>
      <c r="L90" s="34">
        <v>528</v>
      </c>
      <c r="M90" s="34">
        <v>346</v>
      </c>
      <c r="N90" s="34">
        <f t="shared" si="12"/>
        <v>883</v>
      </c>
      <c r="O90" s="34">
        <f t="shared" si="13"/>
        <v>528</v>
      </c>
      <c r="P90" s="34">
        <v>528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346</v>
      </c>
      <c r="V90" s="34">
        <v>346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9</v>
      </c>
      <c r="AB90" s="34">
        <v>9</v>
      </c>
      <c r="AC90" s="34">
        <v>0</v>
      </c>
    </row>
    <row r="91" spans="1:29" ht="13.5">
      <c r="A91" s="31" t="s">
        <v>0</v>
      </c>
      <c r="B91" s="32" t="s">
        <v>168</v>
      </c>
      <c r="C91" s="33" t="s">
        <v>169</v>
      </c>
      <c r="D91" s="34">
        <f t="shared" si="8"/>
        <v>6141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6141</v>
      </c>
      <c r="L91" s="34">
        <v>4531</v>
      </c>
      <c r="M91" s="34">
        <v>1610</v>
      </c>
      <c r="N91" s="34">
        <f t="shared" si="12"/>
        <v>6141</v>
      </c>
      <c r="O91" s="34">
        <f t="shared" si="13"/>
        <v>4531</v>
      </c>
      <c r="P91" s="34">
        <v>4531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1610</v>
      </c>
      <c r="V91" s="34">
        <v>1610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0</v>
      </c>
      <c r="AB91" s="34">
        <v>0</v>
      </c>
      <c r="AC91" s="34">
        <v>0</v>
      </c>
    </row>
    <row r="92" spans="1:29" ht="13.5">
      <c r="A92" s="31" t="s">
        <v>0</v>
      </c>
      <c r="B92" s="32" t="s">
        <v>170</v>
      </c>
      <c r="C92" s="33" t="s">
        <v>261</v>
      </c>
      <c r="D92" s="34">
        <f t="shared" si="8"/>
        <v>1592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1592</v>
      </c>
      <c r="L92" s="34">
        <v>1329</v>
      </c>
      <c r="M92" s="34">
        <v>263</v>
      </c>
      <c r="N92" s="34">
        <f t="shared" si="12"/>
        <v>1592</v>
      </c>
      <c r="O92" s="34">
        <f t="shared" si="13"/>
        <v>1329</v>
      </c>
      <c r="P92" s="34">
        <v>1329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263</v>
      </c>
      <c r="V92" s="34">
        <v>263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0</v>
      </c>
      <c r="B93" s="32" t="s">
        <v>171</v>
      </c>
      <c r="C93" s="33" t="s">
        <v>262</v>
      </c>
      <c r="D93" s="34">
        <f t="shared" si="8"/>
        <v>659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659</v>
      </c>
      <c r="L93" s="34">
        <v>203</v>
      </c>
      <c r="M93" s="34">
        <v>456</v>
      </c>
      <c r="N93" s="34">
        <f t="shared" si="12"/>
        <v>659</v>
      </c>
      <c r="O93" s="34">
        <f t="shared" si="13"/>
        <v>203</v>
      </c>
      <c r="P93" s="34">
        <v>203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456</v>
      </c>
      <c r="V93" s="34">
        <v>456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0</v>
      </c>
      <c r="B94" s="32" t="s">
        <v>172</v>
      </c>
      <c r="C94" s="33" t="s">
        <v>173</v>
      </c>
      <c r="D94" s="34">
        <f t="shared" si="8"/>
        <v>13838</v>
      </c>
      <c r="E94" s="34">
        <f t="shared" si="9"/>
        <v>0</v>
      </c>
      <c r="F94" s="34">
        <v>0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13838</v>
      </c>
      <c r="L94" s="34">
        <v>10169</v>
      </c>
      <c r="M94" s="34">
        <v>3669</v>
      </c>
      <c r="N94" s="34">
        <f t="shared" si="12"/>
        <v>13838</v>
      </c>
      <c r="O94" s="34">
        <f t="shared" si="13"/>
        <v>10169</v>
      </c>
      <c r="P94" s="34">
        <v>10169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3669</v>
      </c>
      <c r="V94" s="34">
        <v>3669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31" t="s">
        <v>0</v>
      </c>
      <c r="B95" s="32" t="s">
        <v>174</v>
      </c>
      <c r="C95" s="33" t="s">
        <v>175</v>
      </c>
      <c r="D95" s="34">
        <f t="shared" si="8"/>
        <v>18607</v>
      </c>
      <c r="E95" s="34">
        <f t="shared" si="9"/>
        <v>0</v>
      </c>
      <c r="F95" s="34">
        <v>0</v>
      </c>
      <c r="G95" s="34">
        <v>0</v>
      </c>
      <c r="H95" s="34">
        <f t="shared" si="10"/>
        <v>0</v>
      </c>
      <c r="I95" s="34">
        <v>0</v>
      </c>
      <c r="J95" s="34">
        <v>0</v>
      </c>
      <c r="K95" s="34">
        <f t="shared" si="11"/>
        <v>18607</v>
      </c>
      <c r="L95" s="34">
        <v>14421</v>
      </c>
      <c r="M95" s="34">
        <v>4186</v>
      </c>
      <c r="N95" s="34">
        <f t="shared" si="12"/>
        <v>18607</v>
      </c>
      <c r="O95" s="34">
        <f t="shared" si="13"/>
        <v>14421</v>
      </c>
      <c r="P95" s="34">
        <v>14421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4"/>
        <v>4186</v>
      </c>
      <c r="V95" s="34">
        <v>4186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5"/>
        <v>0</v>
      </c>
      <c r="AB95" s="34">
        <v>0</v>
      </c>
      <c r="AC95" s="34">
        <v>0</v>
      </c>
    </row>
    <row r="96" spans="1:29" ht="13.5">
      <c r="A96" s="31" t="s">
        <v>0</v>
      </c>
      <c r="B96" s="32" t="s">
        <v>176</v>
      </c>
      <c r="C96" s="33" t="s">
        <v>177</v>
      </c>
      <c r="D96" s="34">
        <f t="shared" si="8"/>
        <v>490</v>
      </c>
      <c r="E96" s="34">
        <f t="shared" si="9"/>
        <v>0</v>
      </c>
      <c r="F96" s="34">
        <v>0</v>
      </c>
      <c r="G96" s="34">
        <v>0</v>
      </c>
      <c r="H96" s="34">
        <f t="shared" si="10"/>
        <v>0</v>
      </c>
      <c r="I96" s="34">
        <v>0</v>
      </c>
      <c r="J96" s="34">
        <v>0</v>
      </c>
      <c r="K96" s="34">
        <f t="shared" si="11"/>
        <v>490</v>
      </c>
      <c r="L96" s="34">
        <v>195</v>
      </c>
      <c r="M96" s="34">
        <v>295</v>
      </c>
      <c r="N96" s="34">
        <f t="shared" si="12"/>
        <v>513</v>
      </c>
      <c r="O96" s="34">
        <f t="shared" si="13"/>
        <v>195</v>
      </c>
      <c r="P96" s="34">
        <v>195</v>
      </c>
      <c r="Q96" s="34">
        <v>0</v>
      </c>
      <c r="R96" s="34">
        <v>0</v>
      </c>
      <c r="S96" s="34">
        <v>0</v>
      </c>
      <c r="T96" s="34">
        <v>0</v>
      </c>
      <c r="U96" s="34">
        <f t="shared" si="14"/>
        <v>295</v>
      </c>
      <c r="V96" s="34">
        <v>295</v>
      </c>
      <c r="W96" s="34">
        <v>0</v>
      </c>
      <c r="X96" s="34">
        <v>0</v>
      </c>
      <c r="Y96" s="34">
        <v>0</v>
      </c>
      <c r="Z96" s="34">
        <v>0</v>
      </c>
      <c r="AA96" s="34">
        <f t="shared" si="15"/>
        <v>23</v>
      </c>
      <c r="AB96" s="34">
        <v>23</v>
      </c>
      <c r="AC96" s="34">
        <v>0</v>
      </c>
    </row>
    <row r="97" spans="1:29" ht="13.5">
      <c r="A97" s="31" t="s">
        <v>0</v>
      </c>
      <c r="B97" s="32" t="s">
        <v>178</v>
      </c>
      <c r="C97" s="33" t="s">
        <v>179</v>
      </c>
      <c r="D97" s="34">
        <f t="shared" si="8"/>
        <v>3437</v>
      </c>
      <c r="E97" s="34">
        <f t="shared" si="9"/>
        <v>0</v>
      </c>
      <c r="F97" s="34">
        <v>0</v>
      </c>
      <c r="G97" s="34">
        <v>0</v>
      </c>
      <c r="H97" s="34">
        <f t="shared" si="10"/>
        <v>0</v>
      </c>
      <c r="I97" s="34">
        <v>0</v>
      </c>
      <c r="J97" s="34">
        <v>0</v>
      </c>
      <c r="K97" s="34">
        <f t="shared" si="11"/>
        <v>3437</v>
      </c>
      <c r="L97" s="34">
        <v>1539</v>
      </c>
      <c r="M97" s="34">
        <v>1898</v>
      </c>
      <c r="N97" s="34">
        <f t="shared" si="12"/>
        <v>3437</v>
      </c>
      <c r="O97" s="34">
        <f t="shared" si="13"/>
        <v>1539</v>
      </c>
      <c r="P97" s="34">
        <v>1539</v>
      </c>
      <c r="Q97" s="34">
        <v>0</v>
      </c>
      <c r="R97" s="34">
        <v>0</v>
      </c>
      <c r="S97" s="34">
        <v>0</v>
      </c>
      <c r="T97" s="34">
        <v>0</v>
      </c>
      <c r="U97" s="34">
        <f t="shared" si="14"/>
        <v>1898</v>
      </c>
      <c r="V97" s="34">
        <v>1898</v>
      </c>
      <c r="W97" s="34">
        <v>0</v>
      </c>
      <c r="X97" s="34">
        <v>0</v>
      </c>
      <c r="Y97" s="34">
        <v>0</v>
      </c>
      <c r="Z97" s="34">
        <v>0</v>
      </c>
      <c r="AA97" s="34">
        <f t="shared" si="15"/>
        <v>0</v>
      </c>
      <c r="AB97" s="34">
        <v>0</v>
      </c>
      <c r="AC97" s="34">
        <v>0</v>
      </c>
    </row>
    <row r="98" spans="1:29" ht="13.5">
      <c r="A98" s="31" t="s">
        <v>0</v>
      </c>
      <c r="B98" s="32" t="s">
        <v>180</v>
      </c>
      <c r="C98" s="33" t="s">
        <v>181</v>
      </c>
      <c r="D98" s="34">
        <f t="shared" si="8"/>
        <v>6288</v>
      </c>
      <c r="E98" s="34">
        <f t="shared" si="9"/>
        <v>0</v>
      </c>
      <c r="F98" s="34">
        <v>0</v>
      </c>
      <c r="G98" s="34">
        <v>0</v>
      </c>
      <c r="H98" s="34">
        <f t="shared" si="10"/>
        <v>0</v>
      </c>
      <c r="I98" s="34">
        <v>0</v>
      </c>
      <c r="J98" s="34">
        <v>0</v>
      </c>
      <c r="K98" s="34">
        <f t="shared" si="11"/>
        <v>6288</v>
      </c>
      <c r="L98" s="34">
        <v>4052</v>
      </c>
      <c r="M98" s="34">
        <v>2236</v>
      </c>
      <c r="N98" s="34">
        <f t="shared" si="12"/>
        <v>6288</v>
      </c>
      <c r="O98" s="34">
        <f t="shared" si="13"/>
        <v>4052</v>
      </c>
      <c r="P98" s="34">
        <v>4052</v>
      </c>
      <c r="Q98" s="34">
        <v>0</v>
      </c>
      <c r="R98" s="34">
        <v>0</v>
      </c>
      <c r="S98" s="34">
        <v>0</v>
      </c>
      <c r="T98" s="34">
        <v>0</v>
      </c>
      <c r="U98" s="34">
        <f t="shared" si="14"/>
        <v>2236</v>
      </c>
      <c r="V98" s="34">
        <v>2236</v>
      </c>
      <c r="W98" s="34">
        <v>0</v>
      </c>
      <c r="X98" s="34">
        <v>0</v>
      </c>
      <c r="Y98" s="34">
        <v>0</v>
      </c>
      <c r="Z98" s="34">
        <v>0</v>
      </c>
      <c r="AA98" s="34">
        <f t="shared" si="15"/>
        <v>0</v>
      </c>
      <c r="AB98" s="34">
        <v>0</v>
      </c>
      <c r="AC98" s="34">
        <v>0</v>
      </c>
    </row>
    <row r="99" spans="1:29" ht="13.5">
      <c r="A99" s="31" t="s">
        <v>0</v>
      </c>
      <c r="B99" s="32" t="s">
        <v>182</v>
      </c>
      <c r="C99" s="33" t="s">
        <v>183</v>
      </c>
      <c r="D99" s="34">
        <f t="shared" si="8"/>
        <v>7882</v>
      </c>
      <c r="E99" s="34">
        <f t="shared" si="9"/>
        <v>0</v>
      </c>
      <c r="F99" s="34">
        <v>0</v>
      </c>
      <c r="G99" s="34">
        <v>0</v>
      </c>
      <c r="H99" s="34">
        <f t="shared" si="10"/>
        <v>0</v>
      </c>
      <c r="I99" s="34">
        <v>0</v>
      </c>
      <c r="J99" s="34">
        <v>0</v>
      </c>
      <c r="K99" s="34">
        <f t="shared" si="11"/>
        <v>7882</v>
      </c>
      <c r="L99" s="34">
        <v>6784</v>
      </c>
      <c r="M99" s="34">
        <v>1098</v>
      </c>
      <c r="N99" s="34">
        <f t="shared" si="12"/>
        <v>7893</v>
      </c>
      <c r="O99" s="34">
        <f t="shared" si="13"/>
        <v>6784</v>
      </c>
      <c r="P99" s="34">
        <v>6784</v>
      </c>
      <c r="Q99" s="34">
        <v>0</v>
      </c>
      <c r="R99" s="34">
        <v>0</v>
      </c>
      <c r="S99" s="34">
        <v>0</v>
      </c>
      <c r="T99" s="34">
        <v>0</v>
      </c>
      <c r="U99" s="34">
        <f t="shared" si="14"/>
        <v>1098</v>
      </c>
      <c r="V99" s="34">
        <v>1098</v>
      </c>
      <c r="W99" s="34">
        <v>0</v>
      </c>
      <c r="X99" s="34">
        <v>0</v>
      </c>
      <c r="Y99" s="34">
        <v>0</v>
      </c>
      <c r="Z99" s="34">
        <v>0</v>
      </c>
      <c r="AA99" s="34">
        <f t="shared" si="15"/>
        <v>11</v>
      </c>
      <c r="AB99" s="34">
        <v>11</v>
      </c>
      <c r="AC99" s="34">
        <v>0</v>
      </c>
    </row>
    <row r="100" spans="1:29" ht="13.5">
      <c r="A100" s="31" t="s">
        <v>0</v>
      </c>
      <c r="B100" s="32" t="s">
        <v>184</v>
      </c>
      <c r="C100" s="33" t="s">
        <v>185</v>
      </c>
      <c r="D100" s="34">
        <f t="shared" si="8"/>
        <v>4027</v>
      </c>
      <c r="E100" s="34">
        <f t="shared" si="9"/>
        <v>0</v>
      </c>
      <c r="F100" s="34">
        <v>0</v>
      </c>
      <c r="G100" s="34">
        <v>0</v>
      </c>
      <c r="H100" s="34">
        <f t="shared" si="10"/>
        <v>0</v>
      </c>
      <c r="I100" s="34">
        <v>0</v>
      </c>
      <c r="J100" s="34">
        <v>0</v>
      </c>
      <c r="K100" s="34">
        <f t="shared" si="11"/>
        <v>4027</v>
      </c>
      <c r="L100" s="34">
        <v>3402</v>
      </c>
      <c r="M100" s="34">
        <v>625</v>
      </c>
      <c r="N100" s="34">
        <f t="shared" si="12"/>
        <v>4027</v>
      </c>
      <c r="O100" s="34">
        <f t="shared" si="13"/>
        <v>3402</v>
      </c>
      <c r="P100" s="34">
        <v>3402</v>
      </c>
      <c r="Q100" s="34">
        <v>0</v>
      </c>
      <c r="R100" s="34">
        <v>0</v>
      </c>
      <c r="S100" s="34">
        <v>0</v>
      </c>
      <c r="T100" s="34">
        <v>0</v>
      </c>
      <c r="U100" s="34">
        <f t="shared" si="14"/>
        <v>625</v>
      </c>
      <c r="V100" s="34">
        <v>625</v>
      </c>
      <c r="W100" s="34">
        <v>0</v>
      </c>
      <c r="X100" s="34">
        <v>0</v>
      </c>
      <c r="Y100" s="34">
        <v>0</v>
      </c>
      <c r="Z100" s="34">
        <v>0</v>
      </c>
      <c r="AA100" s="34">
        <f t="shared" si="15"/>
        <v>0</v>
      </c>
      <c r="AB100" s="34">
        <v>0</v>
      </c>
      <c r="AC100" s="34">
        <v>0</v>
      </c>
    </row>
    <row r="101" spans="1:29" ht="13.5">
      <c r="A101" s="31" t="s">
        <v>0</v>
      </c>
      <c r="B101" s="32" t="s">
        <v>186</v>
      </c>
      <c r="C101" s="33" t="s">
        <v>260</v>
      </c>
      <c r="D101" s="34">
        <f t="shared" si="8"/>
        <v>5795</v>
      </c>
      <c r="E101" s="34">
        <f t="shared" si="9"/>
        <v>0</v>
      </c>
      <c r="F101" s="34">
        <v>0</v>
      </c>
      <c r="G101" s="34">
        <v>0</v>
      </c>
      <c r="H101" s="34">
        <f t="shared" si="10"/>
        <v>0</v>
      </c>
      <c r="I101" s="34">
        <v>0</v>
      </c>
      <c r="J101" s="34">
        <v>0</v>
      </c>
      <c r="K101" s="34">
        <f t="shared" si="11"/>
        <v>5795</v>
      </c>
      <c r="L101" s="34">
        <v>4146</v>
      </c>
      <c r="M101" s="34">
        <v>1649</v>
      </c>
      <c r="N101" s="34">
        <f t="shared" si="12"/>
        <v>6004</v>
      </c>
      <c r="O101" s="34">
        <f t="shared" si="13"/>
        <v>4146</v>
      </c>
      <c r="P101" s="34">
        <v>4146</v>
      </c>
      <c r="Q101" s="34">
        <v>0</v>
      </c>
      <c r="R101" s="34">
        <v>0</v>
      </c>
      <c r="S101" s="34">
        <v>0</v>
      </c>
      <c r="T101" s="34">
        <v>0</v>
      </c>
      <c r="U101" s="34">
        <f t="shared" si="14"/>
        <v>1649</v>
      </c>
      <c r="V101" s="34">
        <v>1649</v>
      </c>
      <c r="W101" s="34">
        <v>0</v>
      </c>
      <c r="X101" s="34">
        <v>0</v>
      </c>
      <c r="Y101" s="34">
        <v>0</v>
      </c>
      <c r="Z101" s="34">
        <v>0</v>
      </c>
      <c r="AA101" s="34">
        <f t="shared" si="15"/>
        <v>209</v>
      </c>
      <c r="AB101" s="34">
        <v>209</v>
      </c>
      <c r="AC101" s="34">
        <v>0</v>
      </c>
    </row>
    <row r="102" spans="1:29" ht="13.5">
      <c r="A102" s="31" t="s">
        <v>0</v>
      </c>
      <c r="B102" s="32" t="s">
        <v>187</v>
      </c>
      <c r="C102" s="33" t="s">
        <v>188</v>
      </c>
      <c r="D102" s="34">
        <f t="shared" si="8"/>
        <v>5821</v>
      </c>
      <c r="E102" s="34">
        <f t="shared" si="9"/>
        <v>0</v>
      </c>
      <c r="F102" s="34">
        <v>0</v>
      </c>
      <c r="G102" s="34">
        <v>0</v>
      </c>
      <c r="H102" s="34">
        <f t="shared" si="10"/>
        <v>0</v>
      </c>
      <c r="I102" s="34">
        <v>0</v>
      </c>
      <c r="J102" s="34">
        <v>0</v>
      </c>
      <c r="K102" s="34">
        <f t="shared" si="11"/>
        <v>5821</v>
      </c>
      <c r="L102" s="34">
        <v>4789</v>
      </c>
      <c r="M102" s="34">
        <v>1032</v>
      </c>
      <c r="N102" s="34">
        <f t="shared" si="12"/>
        <v>5829</v>
      </c>
      <c r="O102" s="34">
        <f t="shared" si="13"/>
        <v>4789</v>
      </c>
      <c r="P102" s="34">
        <v>4789</v>
      </c>
      <c r="Q102" s="34">
        <v>0</v>
      </c>
      <c r="R102" s="34">
        <v>0</v>
      </c>
      <c r="S102" s="34">
        <v>0</v>
      </c>
      <c r="T102" s="34">
        <v>0</v>
      </c>
      <c r="U102" s="34">
        <f t="shared" si="14"/>
        <v>1032</v>
      </c>
      <c r="V102" s="34">
        <v>1032</v>
      </c>
      <c r="W102" s="34">
        <v>0</v>
      </c>
      <c r="X102" s="34">
        <v>0</v>
      </c>
      <c r="Y102" s="34">
        <v>0</v>
      </c>
      <c r="Z102" s="34">
        <v>0</v>
      </c>
      <c r="AA102" s="34">
        <f t="shared" si="15"/>
        <v>8</v>
      </c>
      <c r="AB102" s="34">
        <v>8</v>
      </c>
      <c r="AC102" s="34">
        <v>0</v>
      </c>
    </row>
    <row r="103" spans="1:29" ht="13.5">
      <c r="A103" s="31" t="s">
        <v>0</v>
      </c>
      <c r="B103" s="32" t="s">
        <v>189</v>
      </c>
      <c r="C103" s="33" t="s">
        <v>190</v>
      </c>
      <c r="D103" s="34">
        <f t="shared" si="8"/>
        <v>533</v>
      </c>
      <c r="E103" s="34">
        <f t="shared" si="9"/>
        <v>0</v>
      </c>
      <c r="F103" s="34">
        <v>0</v>
      </c>
      <c r="G103" s="34">
        <v>0</v>
      </c>
      <c r="H103" s="34">
        <f t="shared" si="10"/>
        <v>0</v>
      </c>
      <c r="I103" s="34">
        <v>0</v>
      </c>
      <c r="J103" s="34">
        <v>0</v>
      </c>
      <c r="K103" s="34">
        <f t="shared" si="11"/>
        <v>533</v>
      </c>
      <c r="L103" s="34">
        <v>120</v>
      </c>
      <c r="M103" s="34">
        <v>413</v>
      </c>
      <c r="N103" s="34">
        <f t="shared" si="12"/>
        <v>533</v>
      </c>
      <c r="O103" s="34">
        <f t="shared" si="13"/>
        <v>120</v>
      </c>
      <c r="P103" s="34">
        <v>120</v>
      </c>
      <c r="Q103" s="34">
        <v>0</v>
      </c>
      <c r="R103" s="34">
        <v>0</v>
      </c>
      <c r="S103" s="34">
        <v>0</v>
      </c>
      <c r="T103" s="34">
        <v>0</v>
      </c>
      <c r="U103" s="34">
        <f t="shared" si="14"/>
        <v>413</v>
      </c>
      <c r="V103" s="34">
        <v>413</v>
      </c>
      <c r="W103" s="34">
        <v>0</v>
      </c>
      <c r="X103" s="34">
        <v>0</v>
      </c>
      <c r="Y103" s="34">
        <v>0</v>
      </c>
      <c r="Z103" s="34">
        <v>0</v>
      </c>
      <c r="AA103" s="34">
        <f t="shared" si="15"/>
        <v>0</v>
      </c>
      <c r="AB103" s="34">
        <v>0</v>
      </c>
      <c r="AC103" s="34">
        <v>0</v>
      </c>
    </row>
    <row r="104" spans="1:29" ht="13.5">
      <c r="A104" s="31" t="s">
        <v>0</v>
      </c>
      <c r="B104" s="32" t="s">
        <v>191</v>
      </c>
      <c r="C104" s="33" t="s">
        <v>192</v>
      </c>
      <c r="D104" s="34">
        <f t="shared" si="8"/>
        <v>570</v>
      </c>
      <c r="E104" s="34">
        <f t="shared" si="9"/>
        <v>0</v>
      </c>
      <c r="F104" s="34">
        <v>0</v>
      </c>
      <c r="G104" s="34">
        <v>0</v>
      </c>
      <c r="H104" s="34">
        <f t="shared" si="10"/>
        <v>339</v>
      </c>
      <c r="I104" s="34">
        <v>339</v>
      </c>
      <c r="J104" s="34">
        <v>0</v>
      </c>
      <c r="K104" s="34">
        <f t="shared" si="11"/>
        <v>231</v>
      </c>
      <c r="L104" s="34">
        <v>0</v>
      </c>
      <c r="M104" s="34">
        <v>231</v>
      </c>
      <c r="N104" s="34">
        <f t="shared" si="12"/>
        <v>650</v>
      </c>
      <c r="O104" s="34">
        <f t="shared" si="13"/>
        <v>339</v>
      </c>
      <c r="P104" s="34">
        <v>339</v>
      </c>
      <c r="Q104" s="34">
        <v>0</v>
      </c>
      <c r="R104" s="34">
        <v>0</v>
      </c>
      <c r="S104" s="34">
        <v>0</v>
      </c>
      <c r="T104" s="34">
        <v>0</v>
      </c>
      <c r="U104" s="34">
        <f t="shared" si="14"/>
        <v>231</v>
      </c>
      <c r="V104" s="34">
        <v>231</v>
      </c>
      <c r="W104" s="34">
        <v>0</v>
      </c>
      <c r="X104" s="34">
        <v>0</v>
      </c>
      <c r="Y104" s="34">
        <v>0</v>
      </c>
      <c r="Z104" s="34">
        <v>0</v>
      </c>
      <c r="AA104" s="34">
        <f t="shared" si="15"/>
        <v>80</v>
      </c>
      <c r="AB104" s="34">
        <v>80</v>
      </c>
      <c r="AC104" s="34">
        <v>0</v>
      </c>
    </row>
    <row r="105" spans="1:29" ht="13.5">
      <c r="A105" s="31" t="s">
        <v>0</v>
      </c>
      <c r="B105" s="32" t="s">
        <v>193</v>
      </c>
      <c r="C105" s="33" t="s">
        <v>194</v>
      </c>
      <c r="D105" s="34">
        <f t="shared" si="8"/>
        <v>5467</v>
      </c>
      <c r="E105" s="34">
        <f t="shared" si="9"/>
        <v>0</v>
      </c>
      <c r="F105" s="34">
        <v>0</v>
      </c>
      <c r="G105" s="34">
        <v>0</v>
      </c>
      <c r="H105" s="34">
        <f t="shared" si="10"/>
        <v>3373</v>
      </c>
      <c r="I105" s="34">
        <v>3373</v>
      </c>
      <c r="J105" s="34">
        <v>0</v>
      </c>
      <c r="K105" s="34">
        <f t="shared" si="11"/>
        <v>2094</v>
      </c>
      <c r="L105" s="34">
        <v>0</v>
      </c>
      <c r="M105" s="34">
        <v>2094</v>
      </c>
      <c r="N105" s="34">
        <f t="shared" si="12"/>
        <v>5467</v>
      </c>
      <c r="O105" s="34">
        <f t="shared" si="13"/>
        <v>3373</v>
      </c>
      <c r="P105" s="34">
        <v>3373</v>
      </c>
      <c r="Q105" s="34">
        <v>0</v>
      </c>
      <c r="R105" s="34">
        <v>0</v>
      </c>
      <c r="S105" s="34">
        <v>0</v>
      </c>
      <c r="T105" s="34">
        <v>0</v>
      </c>
      <c r="U105" s="34">
        <f t="shared" si="14"/>
        <v>2094</v>
      </c>
      <c r="V105" s="34">
        <v>2094</v>
      </c>
      <c r="W105" s="34">
        <v>0</v>
      </c>
      <c r="X105" s="34">
        <v>0</v>
      </c>
      <c r="Y105" s="34">
        <v>0</v>
      </c>
      <c r="Z105" s="34">
        <v>0</v>
      </c>
      <c r="AA105" s="34">
        <f t="shared" si="15"/>
        <v>0</v>
      </c>
      <c r="AB105" s="34">
        <v>0</v>
      </c>
      <c r="AC105" s="34">
        <v>0</v>
      </c>
    </row>
    <row r="106" spans="1:29" ht="13.5">
      <c r="A106" s="31" t="s">
        <v>0</v>
      </c>
      <c r="B106" s="32" t="s">
        <v>195</v>
      </c>
      <c r="C106" s="33" t="s">
        <v>196</v>
      </c>
      <c r="D106" s="34">
        <f t="shared" si="8"/>
        <v>2695</v>
      </c>
      <c r="E106" s="34">
        <f t="shared" si="9"/>
        <v>0</v>
      </c>
      <c r="F106" s="34">
        <v>0</v>
      </c>
      <c r="G106" s="34">
        <v>0</v>
      </c>
      <c r="H106" s="34">
        <f t="shared" si="10"/>
        <v>1785</v>
      </c>
      <c r="I106" s="34">
        <v>1785</v>
      </c>
      <c r="J106" s="34">
        <v>0</v>
      </c>
      <c r="K106" s="34">
        <f t="shared" si="11"/>
        <v>910</v>
      </c>
      <c r="L106" s="34">
        <v>0</v>
      </c>
      <c r="M106" s="34">
        <v>910</v>
      </c>
      <c r="N106" s="34">
        <f t="shared" si="12"/>
        <v>2699</v>
      </c>
      <c r="O106" s="34">
        <f t="shared" si="13"/>
        <v>1785</v>
      </c>
      <c r="P106" s="34">
        <v>1785</v>
      </c>
      <c r="Q106" s="34">
        <v>0</v>
      </c>
      <c r="R106" s="34">
        <v>0</v>
      </c>
      <c r="S106" s="34">
        <v>0</v>
      </c>
      <c r="T106" s="34">
        <v>0</v>
      </c>
      <c r="U106" s="34">
        <f t="shared" si="14"/>
        <v>910</v>
      </c>
      <c r="V106" s="34">
        <v>910</v>
      </c>
      <c r="W106" s="34">
        <v>0</v>
      </c>
      <c r="X106" s="34">
        <v>0</v>
      </c>
      <c r="Y106" s="34">
        <v>0</v>
      </c>
      <c r="Z106" s="34">
        <v>0</v>
      </c>
      <c r="AA106" s="34">
        <f t="shared" si="15"/>
        <v>4</v>
      </c>
      <c r="AB106" s="34">
        <v>4</v>
      </c>
      <c r="AC106" s="34">
        <v>0</v>
      </c>
    </row>
    <row r="107" spans="1:29" ht="13.5">
      <c r="A107" s="31" t="s">
        <v>0</v>
      </c>
      <c r="B107" s="32" t="s">
        <v>197</v>
      </c>
      <c r="C107" s="33" t="s">
        <v>198</v>
      </c>
      <c r="D107" s="34">
        <f t="shared" si="8"/>
        <v>6211</v>
      </c>
      <c r="E107" s="34">
        <f t="shared" si="9"/>
        <v>0</v>
      </c>
      <c r="F107" s="34">
        <v>0</v>
      </c>
      <c r="G107" s="34">
        <v>0</v>
      </c>
      <c r="H107" s="34">
        <f t="shared" si="10"/>
        <v>0</v>
      </c>
      <c r="I107" s="34">
        <v>0</v>
      </c>
      <c r="J107" s="34">
        <v>0</v>
      </c>
      <c r="K107" s="34">
        <f t="shared" si="11"/>
        <v>6211</v>
      </c>
      <c r="L107" s="34">
        <v>4333</v>
      </c>
      <c r="M107" s="34">
        <v>1878</v>
      </c>
      <c r="N107" s="34">
        <f t="shared" si="12"/>
        <v>6211</v>
      </c>
      <c r="O107" s="34">
        <f t="shared" si="13"/>
        <v>4333</v>
      </c>
      <c r="P107" s="34">
        <v>4333</v>
      </c>
      <c r="Q107" s="34">
        <v>0</v>
      </c>
      <c r="R107" s="34">
        <v>0</v>
      </c>
      <c r="S107" s="34">
        <v>0</v>
      </c>
      <c r="T107" s="34">
        <v>0</v>
      </c>
      <c r="U107" s="34">
        <f t="shared" si="14"/>
        <v>1878</v>
      </c>
      <c r="V107" s="34">
        <v>1878</v>
      </c>
      <c r="W107" s="34">
        <v>0</v>
      </c>
      <c r="X107" s="34">
        <v>0</v>
      </c>
      <c r="Y107" s="34">
        <v>0</v>
      </c>
      <c r="Z107" s="34">
        <v>0</v>
      </c>
      <c r="AA107" s="34">
        <f t="shared" si="15"/>
        <v>0</v>
      </c>
      <c r="AB107" s="34">
        <v>0</v>
      </c>
      <c r="AC107" s="34">
        <v>0</v>
      </c>
    </row>
    <row r="108" spans="1:29" ht="13.5">
      <c r="A108" s="31" t="s">
        <v>0</v>
      </c>
      <c r="B108" s="32" t="s">
        <v>199</v>
      </c>
      <c r="C108" s="33" t="s">
        <v>200</v>
      </c>
      <c r="D108" s="34">
        <f t="shared" si="8"/>
        <v>825</v>
      </c>
      <c r="E108" s="34">
        <f t="shared" si="9"/>
        <v>0</v>
      </c>
      <c r="F108" s="34">
        <v>0</v>
      </c>
      <c r="G108" s="34">
        <v>0</v>
      </c>
      <c r="H108" s="34">
        <f t="shared" si="10"/>
        <v>0</v>
      </c>
      <c r="I108" s="34">
        <v>0</v>
      </c>
      <c r="J108" s="34">
        <v>0</v>
      </c>
      <c r="K108" s="34">
        <f t="shared" si="11"/>
        <v>825</v>
      </c>
      <c r="L108" s="34">
        <v>706</v>
      </c>
      <c r="M108" s="34">
        <v>119</v>
      </c>
      <c r="N108" s="34">
        <f t="shared" si="12"/>
        <v>825</v>
      </c>
      <c r="O108" s="34">
        <f t="shared" si="13"/>
        <v>706</v>
      </c>
      <c r="P108" s="34">
        <v>706</v>
      </c>
      <c r="Q108" s="34">
        <v>0</v>
      </c>
      <c r="R108" s="34">
        <v>0</v>
      </c>
      <c r="S108" s="34">
        <v>0</v>
      </c>
      <c r="T108" s="34">
        <v>0</v>
      </c>
      <c r="U108" s="34">
        <f t="shared" si="14"/>
        <v>119</v>
      </c>
      <c r="V108" s="34">
        <v>119</v>
      </c>
      <c r="W108" s="34">
        <v>0</v>
      </c>
      <c r="X108" s="34">
        <v>0</v>
      </c>
      <c r="Y108" s="34">
        <v>0</v>
      </c>
      <c r="Z108" s="34">
        <v>0</v>
      </c>
      <c r="AA108" s="34">
        <f t="shared" si="15"/>
        <v>0</v>
      </c>
      <c r="AB108" s="34">
        <v>0</v>
      </c>
      <c r="AC108" s="34">
        <v>0</v>
      </c>
    </row>
    <row r="109" spans="1:29" ht="13.5">
      <c r="A109" s="31" t="s">
        <v>0</v>
      </c>
      <c r="B109" s="32" t="s">
        <v>201</v>
      </c>
      <c r="C109" s="33" t="s">
        <v>202</v>
      </c>
      <c r="D109" s="34">
        <f t="shared" si="8"/>
        <v>11691</v>
      </c>
      <c r="E109" s="34">
        <f t="shared" si="9"/>
        <v>0</v>
      </c>
      <c r="F109" s="34">
        <v>0</v>
      </c>
      <c r="G109" s="34">
        <v>0</v>
      </c>
      <c r="H109" s="34">
        <f t="shared" si="10"/>
        <v>0</v>
      </c>
      <c r="I109" s="34">
        <v>0</v>
      </c>
      <c r="J109" s="34">
        <v>0</v>
      </c>
      <c r="K109" s="34">
        <f t="shared" si="11"/>
        <v>11691</v>
      </c>
      <c r="L109" s="34">
        <v>11034</v>
      </c>
      <c r="M109" s="34">
        <v>657</v>
      </c>
      <c r="N109" s="34">
        <f t="shared" si="12"/>
        <v>11691</v>
      </c>
      <c r="O109" s="34">
        <f t="shared" si="13"/>
        <v>11034</v>
      </c>
      <c r="P109" s="34">
        <v>11034</v>
      </c>
      <c r="Q109" s="34">
        <v>0</v>
      </c>
      <c r="R109" s="34">
        <v>0</v>
      </c>
      <c r="S109" s="34">
        <v>0</v>
      </c>
      <c r="T109" s="34">
        <v>0</v>
      </c>
      <c r="U109" s="34">
        <f t="shared" si="14"/>
        <v>657</v>
      </c>
      <c r="V109" s="34">
        <v>657</v>
      </c>
      <c r="W109" s="34">
        <v>0</v>
      </c>
      <c r="X109" s="34">
        <v>0</v>
      </c>
      <c r="Y109" s="34">
        <v>0</v>
      </c>
      <c r="Z109" s="34">
        <v>0</v>
      </c>
      <c r="AA109" s="34">
        <f t="shared" si="15"/>
        <v>0</v>
      </c>
      <c r="AB109" s="34">
        <v>0</v>
      </c>
      <c r="AC109" s="34">
        <v>0</v>
      </c>
    </row>
    <row r="110" spans="1:29" ht="13.5">
      <c r="A110" s="31" t="s">
        <v>0</v>
      </c>
      <c r="B110" s="32" t="s">
        <v>203</v>
      </c>
      <c r="C110" s="33" t="s">
        <v>204</v>
      </c>
      <c r="D110" s="34">
        <f t="shared" si="8"/>
        <v>12938</v>
      </c>
      <c r="E110" s="34">
        <f t="shared" si="9"/>
        <v>0</v>
      </c>
      <c r="F110" s="34">
        <v>0</v>
      </c>
      <c r="G110" s="34">
        <v>0</v>
      </c>
      <c r="H110" s="34">
        <f t="shared" si="10"/>
        <v>0</v>
      </c>
      <c r="I110" s="34">
        <v>0</v>
      </c>
      <c r="J110" s="34">
        <v>0</v>
      </c>
      <c r="K110" s="34">
        <f t="shared" si="11"/>
        <v>12938</v>
      </c>
      <c r="L110" s="34">
        <v>9678</v>
      </c>
      <c r="M110" s="34">
        <v>3260</v>
      </c>
      <c r="N110" s="34">
        <f t="shared" si="12"/>
        <v>12938</v>
      </c>
      <c r="O110" s="34">
        <f t="shared" si="13"/>
        <v>9678</v>
      </c>
      <c r="P110" s="34">
        <v>9678</v>
      </c>
      <c r="Q110" s="34">
        <v>0</v>
      </c>
      <c r="R110" s="34">
        <v>0</v>
      </c>
      <c r="S110" s="34">
        <v>0</v>
      </c>
      <c r="T110" s="34">
        <v>0</v>
      </c>
      <c r="U110" s="34">
        <f t="shared" si="14"/>
        <v>3260</v>
      </c>
      <c r="V110" s="34">
        <v>3260</v>
      </c>
      <c r="W110" s="34">
        <v>0</v>
      </c>
      <c r="X110" s="34">
        <v>0</v>
      </c>
      <c r="Y110" s="34">
        <v>0</v>
      </c>
      <c r="Z110" s="34">
        <v>0</v>
      </c>
      <c r="AA110" s="34">
        <f t="shared" si="15"/>
        <v>0</v>
      </c>
      <c r="AB110" s="34">
        <v>0</v>
      </c>
      <c r="AC110" s="34">
        <v>0</v>
      </c>
    </row>
    <row r="111" spans="1:29" ht="13.5">
      <c r="A111" s="31" t="s">
        <v>0</v>
      </c>
      <c r="B111" s="32" t="s">
        <v>205</v>
      </c>
      <c r="C111" s="33" t="s">
        <v>206</v>
      </c>
      <c r="D111" s="34">
        <f t="shared" si="8"/>
        <v>2094</v>
      </c>
      <c r="E111" s="34">
        <f t="shared" si="9"/>
        <v>0</v>
      </c>
      <c r="F111" s="34">
        <v>0</v>
      </c>
      <c r="G111" s="34">
        <v>0</v>
      </c>
      <c r="H111" s="34">
        <f t="shared" si="10"/>
        <v>0</v>
      </c>
      <c r="I111" s="34">
        <v>0</v>
      </c>
      <c r="J111" s="34">
        <v>0</v>
      </c>
      <c r="K111" s="34">
        <f t="shared" si="11"/>
        <v>2094</v>
      </c>
      <c r="L111" s="34">
        <v>1979</v>
      </c>
      <c r="M111" s="34">
        <v>115</v>
      </c>
      <c r="N111" s="34">
        <f t="shared" si="12"/>
        <v>2094</v>
      </c>
      <c r="O111" s="34">
        <f t="shared" si="13"/>
        <v>1979</v>
      </c>
      <c r="P111" s="34">
        <v>1979</v>
      </c>
      <c r="Q111" s="34">
        <v>0</v>
      </c>
      <c r="R111" s="34">
        <v>0</v>
      </c>
      <c r="S111" s="34">
        <v>0</v>
      </c>
      <c r="T111" s="34">
        <v>0</v>
      </c>
      <c r="U111" s="34">
        <f t="shared" si="14"/>
        <v>115</v>
      </c>
      <c r="V111" s="34">
        <v>115</v>
      </c>
      <c r="W111" s="34">
        <v>0</v>
      </c>
      <c r="X111" s="34">
        <v>0</v>
      </c>
      <c r="Y111" s="34">
        <v>0</v>
      </c>
      <c r="Z111" s="34">
        <v>0</v>
      </c>
      <c r="AA111" s="34">
        <f t="shared" si="15"/>
        <v>0</v>
      </c>
      <c r="AB111" s="34">
        <v>0</v>
      </c>
      <c r="AC111" s="34">
        <v>0</v>
      </c>
    </row>
    <row r="112" spans="1:29" ht="13.5">
      <c r="A112" s="31" t="s">
        <v>0</v>
      </c>
      <c r="B112" s="32" t="s">
        <v>207</v>
      </c>
      <c r="C112" s="33" t="s">
        <v>264</v>
      </c>
      <c r="D112" s="34">
        <f t="shared" si="8"/>
        <v>1621</v>
      </c>
      <c r="E112" s="34">
        <f t="shared" si="9"/>
        <v>0</v>
      </c>
      <c r="F112" s="34">
        <v>0</v>
      </c>
      <c r="G112" s="34">
        <v>0</v>
      </c>
      <c r="H112" s="34">
        <f t="shared" si="10"/>
        <v>0</v>
      </c>
      <c r="I112" s="34">
        <v>0</v>
      </c>
      <c r="J112" s="34">
        <v>0</v>
      </c>
      <c r="K112" s="34">
        <f t="shared" si="11"/>
        <v>1621</v>
      </c>
      <c r="L112" s="34">
        <v>1198</v>
      </c>
      <c r="M112" s="34">
        <v>423</v>
      </c>
      <c r="N112" s="34">
        <f t="shared" si="12"/>
        <v>1621</v>
      </c>
      <c r="O112" s="34">
        <f t="shared" si="13"/>
        <v>1198</v>
      </c>
      <c r="P112" s="34">
        <v>1198</v>
      </c>
      <c r="Q112" s="34">
        <v>0</v>
      </c>
      <c r="R112" s="34">
        <v>0</v>
      </c>
      <c r="S112" s="34">
        <v>0</v>
      </c>
      <c r="T112" s="34">
        <v>0</v>
      </c>
      <c r="U112" s="34">
        <f t="shared" si="14"/>
        <v>423</v>
      </c>
      <c r="V112" s="34">
        <v>423</v>
      </c>
      <c r="W112" s="34">
        <v>0</v>
      </c>
      <c r="X112" s="34">
        <v>0</v>
      </c>
      <c r="Y112" s="34">
        <v>0</v>
      </c>
      <c r="Z112" s="34">
        <v>0</v>
      </c>
      <c r="AA112" s="34">
        <f t="shared" si="15"/>
        <v>0</v>
      </c>
      <c r="AB112" s="34">
        <v>0</v>
      </c>
      <c r="AC112" s="34">
        <v>0</v>
      </c>
    </row>
    <row r="113" spans="1:29" ht="13.5">
      <c r="A113" s="31" t="s">
        <v>0</v>
      </c>
      <c r="B113" s="32" t="s">
        <v>208</v>
      </c>
      <c r="C113" s="33" t="s">
        <v>209</v>
      </c>
      <c r="D113" s="34">
        <f t="shared" si="8"/>
        <v>6737</v>
      </c>
      <c r="E113" s="34">
        <f t="shared" si="9"/>
        <v>0</v>
      </c>
      <c r="F113" s="34">
        <v>0</v>
      </c>
      <c r="G113" s="34">
        <v>0</v>
      </c>
      <c r="H113" s="34">
        <f t="shared" si="10"/>
        <v>0</v>
      </c>
      <c r="I113" s="34">
        <v>0</v>
      </c>
      <c r="J113" s="34">
        <v>0</v>
      </c>
      <c r="K113" s="34">
        <f t="shared" si="11"/>
        <v>6737</v>
      </c>
      <c r="L113" s="34">
        <v>4248</v>
      </c>
      <c r="M113" s="34">
        <v>2489</v>
      </c>
      <c r="N113" s="34">
        <f t="shared" si="12"/>
        <v>6737</v>
      </c>
      <c r="O113" s="34">
        <f t="shared" si="13"/>
        <v>4248</v>
      </c>
      <c r="P113" s="34">
        <v>4248</v>
      </c>
      <c r="Q113" s="34">
        <v>0</v>
      </c>
      <c r="R113" s="34">
        <v>0</v>
      </c>
      <c r="S113" s="34">
        <v>0</v>
      </c>
      <c r="T113" s="34">
        <v>0</v>
      </c>
      <c r="U113" s="34">
        <f t="shared" si="14"/>
        <v>2489</v>
      </c>
      <c r="V113" s="34">
        <v>2489</v>
      </c>
      <c r="W113" s="34">
        <v>0</v>
      </c>
      <c r="X113" s="34">
        <v>0</v>
      </c>
      <c r="Y113" s="34">
        <v>0</v>
      </c>
      <c r="Z113" s="34">
        <v>0</v>
      </c>
      <c r="AA113" s="34">
        <f t="shared" si="15"/>
        <v>0</v>
      </c>
      <c r="AB113" s="34">
        <v>0</v>
      </c>
      <c r="AC113" s="34">
        <v>0</v>
      </c>
    </row>
    <row r="114" spans="1:29" ht="13.5">
      <c r="A114" s="31" t="s">
        <v>0</v>
      </c>
      <c r="B114" s="32" t="s">
        <v>210</v>
      </c>
      <c r="C114" s="33" t="s">
        <v>211</v>
      </c>
      <c r="D114" s="34">
        <f t="shared" si="8"/>
        <v>2055</v>
      </c>
      <c r="E114" s="34">
        <f t="shared" si="9"/>
        <v>0</v>
      </c>
      <c r="F114" s="34">
        <v>0</v>
      </c>
      <c r="G114" s="34">
        <v>0</v>
      </c>
      <c r="H114" s="34">
        <f t="shared" si="10"/>
        <v>53</v>
      </c>
      <c r="I114" s="34">
        <v>0</v>
      </c>
      <c r="J114" s="34">
        <v>53</v>
      </c>
      <c r="K114" s="34">
        <f t="shared" si="11"/>
        <v>2002</v>
      </c>
      <c r="L114" s="34">
        <v>1908</v>
      </c>
      <c r="M114" s="34">
        <v>94</v>
      </c>
      <c r="N114" s="34">
        <f t="shared" si="12"/>
        <v>2055</v>
      </c>
      <c r="O114" s="34">
        <f t="shared" si="13"/>
        <v>1908</v>
      </c>
      <c r="P114" s="34">
        <v>1908</v>
      </c>
      <c r="Q114" s="34">
        <v>0</v>
      </c>
      <c r="R114" s="34">
        <v>0</v>
      </c>
      <c r="S114" s="34">
        <v>0</v>
      </c>
      <c r="T114" s="34">
        <v>0</v>
      </c>
      <c r="U114" s="34">
        <f t="shared" si="14"/>
        <v>147</v>
      </c>
      <c r="V114" s="34">
        <v>94</v>
      </c>
      <c r="W114" s="34">
        <v>53</v>
      </c>
      <c r="X114" s="34">
        <v>0</v>
      </c>
      <c r="Y114" s="34">
        <v>0</v>
      </c>
      <c r="Z114" s="34">
        <v>0</v>
      </c>
      <c r="AA114" s="34">
        <f t="shared" si="15"/>
        <v>0</v>
      </c>
      <c r="AB114" s="34">
        <v>0</v>
      </c>
      <c r="AC114" s="34">
        <v>0</v>
      </c>
    </row>
    <row r="115" spans="1:29" ht="13.5">
      <c r="A115" s="31" t="s">
        <v>0</v>
      </c>
      <c r="B115" s="32" t="s">
        <v>212</v>
      </c>
      <c r="C115" s="33" t="s">
        <v>213</v>
      </c>
      <c r="D115" s="34">
        <f t="shared" si="8"/>
        <v>495</v>
      </c>
      <c r="E115" s="34">
        <f t="shared" si="9"/>
        <v>0</v>
      </c>
      <c r="F115" s="34">
        <v>0</v>
      </c>
      <c r="G115" s="34">
        <v>0</v>
      </c>
      <c r="H115" s="34">
        <f t="shared" si="10"/>
        <v>495</v>
      </c>
      <c r="I115" s="34">
        <v>143</v>
      </c>
      <c r="J115" s="34">
        <v>352</v>
      </c>
      <c r="K115" s="34">
        <f t="shared" si="11"/>
        <v>0</v>
      </c>
      <c r="L115" s="34">
        <v>0</v>
      </c>
      <c r="M115" s="34">
        <v>0</v>
      </c>
      <c r="N115" s="34">
        <f t="shared" si="12"/>
        <v>495</v>
      </c>
      <c r="O115" s="34">
        <f t="shared" si="13"/>
        <v>143</v>
      </c>
      <c r="P115" s="34">
        <v>143</v>
      </c>
      <c r="Q115" s="34">
        <v>0</v>
      </c>
      <c r="R115" s="34">
        <v>0</v>
      </c>
      <c r="S115" s="34">
        <v>0</v>
      </c>
      <c r="T115" s="34">
        <v>0</v>
      </c>
      <c r="U115" s="34">
        <f t="shared" si="14"/>
        <v>352</v>
      </c>
      <c r="V115" s="34">
        <v>5</v>
      </c>
      <c r="W115" s="34">
        <v>347</v>
      </c>
      <c r="X115" s="34">
        <v>0</v>
      </c>
      <c r="Y115" s="34">
        <v>0</v>
      </c>
      <c r="Z115" s="34">
        <v>0</v>
      </c>
      <c r="AA115" s="34">
        <f t="shared" si="15"/>
        <v>0</v>
      </c>
      <c r="AB115" s="34">
        <v>0</v>
      </c>
      <c r="AC115" s="34">
        <v>0</v>
      </c>
    </row>
    <row r="116" spans="1:29" ht="13.5">
      <c r="A116" s="31" t="s">
        <v>0</v>
      </c>
      <c r="B116" s="32" t="s">
        <v>214</v>
      </c>
      <c r="C116" s="33" t="s">
        <v>215</v>
      </c>
      <c r="D116" s="34">
        <f t="shared" si="8"/>
        <v>3574</v>
      </c>
      <c r="E116" s="34">
        <f t="shared" si="9"/>
        <v>0</v>
      </c>
      <c r="F116" s="34">
        <v>0</v>
      </c>
      <c r="G116" s="34">
        <v>0</v>
      </c>
      <c r="H116" s="34">
        <f t="shared" si="10"/>
        <v>2937</v>
      </c>
      <c r="I116" s="34">
        <v>2937</v>
      </c>
      <c r="J116" s="34">
        <v>0</v>
      </c>
      <c r="K116" s="34">
        <f t="shared" si="11"/>
        <v>637</v>
      </c>
      <c r="L116" s="34">
        <v>0</v>
      </c>
      <c r="M116" s="34">
        <v>637</v>
      </c>
      <c r="N116" s="34">
        <f t="shared" si="12"/>
        <v>3591</v>
      </c>
      <c r="O116" s="34">
        <f t="shared" si="13"/>
        <v>2937</v>
      </c>
      <c r="P116" s="34">
        <v>2937</v>
      </c>
      <c r="Q116" s="34">
        <v>0</v>
      </c>
      <c r="R116" s="34">
        <v>0</v>
      </c>
      <c r="S116" s="34">
        <v>0</v>
      </c>
      <c r="T116" s="34">
        <v>0</v>
      </c>
      <c r="U116" s="34">
        <f t="shared" si="14"/>
        <v>637</v>
      </c>
      <c r="V116" s="34">
        <v>637</v>
      </c>
      <c r="W116" s="34">
        <v>0</v>
      </c>
      <c r="X116" s="34">
        <v>0</v>
      </c>
      <c r="Y116" s="34">
        <v>0</v>
      </c>
      <c r="Z116" s="34">
        <v>0</v>
      </c>
      <c r="AA116" s="34">
        <f t="shared" si="15"/>
        <v>17</v>
      </c>
      <c r="AB116" s="34">
        <v>17</v>
      </c>
      <c r="AC116" s="34">
        <v>0</v>
      </c>
    </row>
    <row r="117" spans="1:29" ht="13.5">
      <c r="A117" s="31" t="s">
        <v>0</v>
      </c>
      <c r="B117" s="32" t="s">
        <v>216</v>
      </c>
      <c r="C117" s="33" t="s">
        <v>217</v>
      </c>
      <c r="D117" s="34">
        <f t="shared" si="8"/>
        <v>1992</v>
      </c>
      <c r="E117" s="34">
        <f t="shared" si="9"/>
        <v>0</v>
      </c>
      <c r="F117" s="34">
        <v>0</v>
      </c>
      <c r="G117" s="34">
        <v>0</v>
      </c>
      <c r="H117" s="34">
        <f t="shared" si="10"/>
        <v>0</v>
      </c>
      <c r="I117" s="34">
        <v>0</v>
      </c>
      <c r="J117" s="34">
        <v>0</v>
      </c>
      <c r="K117" s="34">
        <f t="shared" si="11"/>
        <v>1992</v>
      </c>
      <c r="L117" s="34">
        <v>1756</v>
      </c>
      <c r="M117" s="34">
        <v>236</v>
      </c>
      <c r="N117" s="34">
        <f t="shared" si="12"/>
        <v>1992</v>
      </c>
      <c r="O117" s="34">
        <f t="shared" si="13"/>
        <v>1756</v>
      </c>
      <c r="P117" s="34">
        <v>1756</v>
      </c>
      <c r="Q117" s="34">
        <v>0</v>
      </c>
      <c r="R117" s="34">
        <v>0</v>
      </c>
      <c r="S117" s="34">
        <v>0</v>
      </c>
      <c r="T117" s="34">
        <v>0</v>
      </c>
      <c r="U117" s="34">
        <f t="shared" si="14"/>
        <v>236</v>
      </c>
      <c r="V117" s="34">
        <v>236</v>
      </c>
      <c r="W117" s="34">
        <v>0</v>
      </c>
      <c r="X117" s="34">
        <v>0</v>
      </c>
      <c r="Y117" s="34">
        <v>0</v>
      </c>
      <c r="Z117" s="34">
        <v>0</v>
      </c>
      <c r="AA117" s="34">
        <f t="shared" si="15"/>
        <v>0</v>
      </c>
      <c r="AB117" s="34">
        <v>0</v>
      </c>
      <c r="AC117" s="34">
        <v>0</v>
      </c>
    </row>
    <row r="118" spans="1:29" ht="13.5">
      <c r="A118" s="31" t="s">
        <v>0</v>
      </c>
      <c r="B118" s="32" t="s">
        <v>218</v>
      </c>
      <c r="C118" s="33" t="s">
        <v>219</v>
      </c>
      <c r="D118" s="34">
        <f t="shared" si="8"/>
        <v>8457</v>
      </c>
      <c r="E118" s="34">
        <f t="shared" si="9"/>
        <v>0</v>
      </c>
      <c r="F118" s="34">
        <v>0</v>
      </c>
      <c r="G118" s="34">
        <v>0</v>
      </c>
      <c r="H118" s="34">
        <f t="shared" si="10"/>
        <v>0</v>
      </c>
      <c r="I118" s="34">
        <v>0</v>
      </c>
      <c r="J118" s="34">
        <v>0</v>
      </c>
      <c r="K118" s="34">
        <f t="shared" si="11"/>
        <v>8457</v>
      </c>
      <c r="L118" s="34">
        <v>6939</v>
      </c>
      <c r="M118" s="34">
        <v>1518</v>
      </c>
      <c r="N118" s="34">
        <f t="shared" si="12"/>
        <v>8457</v>
      </c>
      <c r="O118" s="34">
        <f t="shared" si="13"/>
        <v>6939</v>
      </c>
      <c r="P118" s="34">
        <v>6939</v>
      </c>
      <c r="Q118" s="34">
        <v>0</v>
      </c>
      <c r="R118" s="34">
        <v>0</v>
      </c>
      <c r="S118" s="34">
        <v>0</v>
      </c>
      <c r="T118" s="34">
        <v>0</v>
      </c>
      <c r="U118" s="34">
        <f t="shared" si="14"/>
        <v>1518</v>
      </c>
      <c r="V118" s="34">
        <v>1518</v>
      </c>
      <c r="W118" s="34">
        <v>0</v>
      </c>
      <c r="X118" s="34">
        <v>0</v>
      </c>
      <c r="Y118" s="34">
        <v>0</v>
      </c>
      <c r="Z118" s="34">
        <v>0</v>
      </c>
      <c r="AA118" s="34">
        <f t="shared" si="15"/>
        <v>0</v>
      </c>
      <c r="AB118" s="34">
        <v>0</v>
      </c>
      <c r="AC118" s="34">
        <v>0</v>
      </c>
    </row>
    <row r="119" spans="1:29" ht="13.5">
      <c r="A119" s="31" t="s">
        <v>0</v>
      </c>
      <c r="B119" s="32" t="s">
        <v>220</v>
      </c>
      <c r="C119" s="33" t="s">
        <v>221</v>
      </c>
      <c r="D119" s="34">
        <f t="shared" si="8"/>
        <v>3568</v>
      </c>
      <c r="E119" s="34">
        <f t="shared" si="9"/>
        <v>0</v>
      </c>
      <c r="F119" s="34">
        <v>0</v>
      </c>
      <c r="G119" s="34">
        <v>0</v>
      </c>
      <c r="H119" s="34">
        <f t="shared" si="10"/>
        <v>0</v>
      </c>
      <c r="I119" s="34">
        <v>0</v>
      </c>
      <c r="J119" s="34">
        <v>0</v>
      </c>
      <c r="K119" s="34">
        <f t="shared" si="11"/>
        <v>3568</v>
      </c>
      <c r="L119" s="34">
        <v>3012</v>
      </c>
      <c r="M119" s="34">
        <v>556</v>
      </c>
      <c r="N119" s="34">
        <f t="shared" si="12"/>
        <v>3568</v>
      </c>
      <c r="O119" s="34">
        <f t="shared" si="13"/>
        <v>3012</v>
      </c>
      <c r="P119" s="34">
        <v>3012</v>
      </c>
      <c r="Q119" s="34">
        <v>0</v>
      </c>
      <c r="R119" s="34">
        <v>0</v>
      </c>
      <c r="S119" s="34">
        <v>0</v>
      </c>
      <c r="T119" s="34">
        <v>0</v>
      </c>
      <c r="U119" s="34">
        <f t="shared" si="14"/>
        <v>556</v>
      </c>
      <c r="V119" s="34">
        <v>556</v>
      </c>
      <c r="W119" s="34">
        <v>0</v>
      </c>
      <c r="X119" s="34">
        <v>0</v>
      </c>
      <c r="Y119" s="34">
        <v>0</v>
      </c>
      <c r="Z119" s="34">
        <v>0</v>
      </c>
      <c r="AA119" s="34">
        <f t="shared" si="15"/>
        <v>0</v>
      </c>
      <c r="AB119" s="34">
        <v>0</v>
      </c>
      <c r="AC119" s="34">
        <v>0</v>
      </c>
    </row>
    <row r="120" spans="1:29" ht="13.5">
      <c r="A120" s="31" t="s">
        <v>0</v>
      </c>
      <c r="B120" s="32" t="s">
        <v>222</v>
      </c>
      <c r="C120" s="33" t="s">
        <v>223</v>
      </c>
      <c r="D120" s="34">
        <f t="shared" si="8"/>
        <v>2595</v>
      </c>
      <c r="E120" s="34">
        <f t="shared" si="9"/>
        <v>0</v>
      </c>
      <c r="F120" s="34">
        <v>0</v>
      </c>
      <c r="G120" s="34">
        <v>0</v>
      </c>
      <c r="H120" s="34">
        <f t="shared" si="10"/>
        <v>0</v>
      </c>
      <c r="I120" s="34">
        <v>0</v>
      </c>
      <c r="J120" s="34">
        <v>0</v>
      </c>
      <c r="K120" s="34">
        <f t="shared" si="11"/>
        <v>2595</v>
      </c>
      <c r="L120" s="34">
        <v>2238</v>
      </c>
      <c r="M120" s="34">
        <v>357</v>
      </c>
      <c r="N120" s="34">
        <f t="shared" si="12"/>
        <v>2818</v>
      </c>
      <c r="O120" s="34">
        <f t="shared" si="13"/>
        <v>2238</v>
      </c>
      <c r="P120" s="34">
        <v>2238</v>
      </c>
      <c r="Q120" s="34">
        <v>0</v>
      </c>
      <c r="R120" s="34">
        <v>0</v>
      </c>
      <c r="S120" s="34">
        <v>0</v>
      </c>
      <c r="T120" s="34">
        <v>0</v>
      </c>
      <c r="U120" s="34">
        <f t="shared" si="14"/>
        <v>357</v>
      </c>
      <c r="V120" s="34">
        <v>357</v>
      </c>
      <c r="W120" s="34">
        <v>0</v>
      </c>
      <c r="X120" s="34">
        <v>0</v>
      </c>
      <c r="Y120" s="34">
        <v>0</v>
      </c>
      <c r="Z120" s="34">
        <v>0</v>
      </c>
      <c r="AA120" s="34">
        <f t="shared" si="15"/>
        <v>223</v>
      </c>
      <c r="AB120" s="34">
        <v>223</v>
      </c>
      <c r="AC120" s="34">
        <v>0</v>
      </c>
    </row>
    <row r="121" spans="1:29" ht="13.5">
      <c r="A121" s="31" t="s">
        <v>0</v>
      </c>
      <c r="B121" s="32" t="s">
        <v>224</v>
      </c>
      <c r="C121" s="33" t="s">
        <v>225</v>
      </c>
      <c r="D121" s="34">
        <f t="shared" si="8"/>
        <v>1956</v>
      </c>
      <c r="E121" s="34">
        <f t="shared" si="9"/>
        <v>0</v>
      </c>
      <c r="F121" s="34">
        <v>0</v>
      </c>
      <c r="G121" s="34">
        <v>0</v>
      </c>
      <c r="H121" s="34">
        <f t="shared" si="10"/>
        <v>0</v>
      </c>
      <c r="I121" s="34">
        <v>0</v>
      </c>
      <c r="J121" s="34">
        <v>0</v>
      </c>
      <c r="K121" s="34">
        <f t="shared" si="11"/>
        <v>1956</v>
      </c>
      <c r="L121" s="34">
        <v>1383</v>
      </c>
      <c r="M121" s="34">
        <v>573</v>
      </c>
      <c r="N121" s="34">
        <f t="shared" si="12"/>
        <v>2251</v>
      </c>
      <c r="O121" s="34">
        <f t="shared" si="13"/>
        <v>1383</v>
      </c>
      <c r="P121" s="34">
        <v>1383</v>
      </c>
      <c r="Q121" s="34">
        <v>0</v>
      </c>
      <c r="R121" s="34">
        <v>0</v>
      </c>
      <c r="S121" s="34">
        <v>0</v>
      </c>
      <c r="T121" s="34">
        <v>0</v>
      </c>
      <c r="U121" s="34">
        <f t="shared" si="14"/>
        <v>573</v>
      </c>
      <c r="V121" s="34">
        <v>573</v>
      </c>
      <c r="W121" s="34">
        <v>0</v>
      </c>
      <c r="X121" s="34">
        <v>0</v>
      </c>
      <c r="Y121" s="34">
        <v>0</v>
      </c>
      <c r="Z121" s="34">
        <v>0</v>
      </c>
      <c r="AA121" s="34">
        <f t="shared" si="15"/>
        <v>295</v>
      </c>
      <c r="AB121" s="34">
        <v>295</v>
      </c>
      <c r="AC121" s="34">
        <v>0</v>
      </c>
    </row>
    <row r="122" spans="1:29" ht="13.5">
      <c r="A122" s="31" t="s">
        <v>0</v>
      </c>
      <c r="B122" s="32" t="s">
        <v>226</v>
      </c>
      <c r="C122" s="33" t="s">
        <v>227</v>
      </c>
      <c r="D122" s="34">
        <f t="shared" si="8"/>
        <v>674</v>
      </c>
      <c r="E122" s="34">
        <f t="shared" si="9"/>
        <v>0</v>
      </c>
      <c r="F122" s="34">
        <v>0</v>
      </c>
      <c r="G122" s="34">
        <v>0</v>
      </c>
      <c r="H122" s="34">
        <f t="shared" si="10"/>
        <v>0</v>
      </c>
      <c r="I122" s="34">
        <v>0</v>
      </c>
      <c r="J122" s="34">
        <v>0</v>
      </c>
      <c r="K122" s="34">
        <f t="shared" si="11"/>
        <v>674</v>
      </c>
      <c r="L122" s="34">
        <v>465</v>
      </c>
      <c r="M122" s="34">
        <v>209</v>
      </c>
      <c r="N122" s="34">
        <f t="shared" si="12"/>
        <v>674</v>
      </c>
      <c r="O122" s="34">
        <f t="shared" si="13"/>
        <v>465</v>
      </c>
      <c r="P122" s="34">
        <v>465</v>
      </c>
      <c r="Q122" s="34">
        <v>0</v>
      </c>
      <c r="R122" s="34">
        <v>0</v>
      </c>
      <c r="S122" s="34">
        <v>0</v>
      </c>
      <c r="T122" s="34">
        <v>0</v>
      </c>
      <c r="U122" s="34">
        <f t="shared" si="14"/>
        <v>209</v>
      </c>
      <c r="V122" s="34">
        <v>209</v>
      </c>
      <c r="W122" s="34">
        <v>0</v>
      </c>
      <c r="X122" s="34">
        <v>0</v>
      </c>
      <c r="Y122" s="34">
        <v>0</v>
      </c>
      <c r="Z122" s="34">
        <v>0</v>
      </c>
      <c r="AA122" s="34">
        <f t="shared" si="15"/>
        <v>0</v>
      </c>
      <c r="AB122" s="34">
        <v>0</v>
      </c>
      <c r="AC122" s="34">
        <v>0</v>
      </c>
    </row>
    <row r="123" spans="1:29" ht="13.5">
      <c r="A123" s="31" t="s">
        <v>0</v>
      </c>
      <c r="B123" s="32" t="s">
        <v>228</v>
      </c>
      <c r="C123" s="33" t="s">
        <v>229</v>
      </c>
      <c r="D123" s="34">
        <f t="shared" si="8"/>
        <v>1002</v>
      </c>
      <c r="E123" s="34">
        <f t="shared" si="9"/>
        <v>0</v>
      </c>
      <c r="F123" s="34">
        <v>0</v>
      </c>
      <c r="G123" s="34">
        <v>0</v>
      </c>
      <c r="H123" s="34">
        <f t="shared" si="10"/>
        <v>0</v>
      </c>
      <c r="I123" s="34">
        <v>0</v>
      </c>
      <c r="J123" s="34">
        <v>0</v>
      </c>
      <c r="K123" s="34">
        <f t="shared" si="11"/>
        <v>1002</v>
      </c>
      <c r="L123" s="34">
        <v>926</v>
      </c>
      <c r="M123" s="34">
        <v>76</v>
      </c>
      <c r="N123" s="34">
        <f t="shared" si="12"/>
        <v>1034</v>
      </c>
      <c r="O123" s="34">
        <f t="shared" si="13"/>
        <v>926</v>
      </c>
      <c r="P123" s="34">
        <v>926</v>
      </c>
      <c r="Q123" s="34">
        <v>0</v>
      </c>
      <c r="R123" s="34">
        <v>0</v>
      </c>
      <c r="S123" s="34">
        <v>0</v>
      </c>
      <c r="T123" s="34">
        <v>0</v>
      </c>
      <c r="U123" s="34">
        <f t="shared" si="14"/>
        <v>76</v>
      </c>
      <c r="V123" s="34">
        <v>76</v>
      </c>
      <c r="W123" s="34">
        <v>0</v>
      </c>
      <c r="X123" s="34">
        <v>0</v>
      </c>
      <c r="Y123" s="34">
        <v>0</v>
      </c>
      <c r="Z123" s="34">
        <v>0</v>
      </c>
      <c r="AA123" s="34">
        <f t="shared" si="15"/>
        <v>32</v>
      </c>
      <c r="AB123" s="34">
        <v>32</v>
      </c>
      <c r="AC123" s="34">
        <v>0</v>
      </c>
    </row>
    <row r="124" spans="1:29" ht="13.5">
      <c r="A124" s="31" t="s">
        <v>0</v>
      </c>
      <c r="B124" s="32" t="s">
        <v>230</v>
      </c>
      <c r="C124" s="33" t="s">
        <v>231</v>
      </c>
      <c r="D124" s="34">
        <f t="shared" si="8"/>
        <v>1998</v>
      </c>
      <c r="E124" s="34">
        <f t="shared" si="9"/>
        <v>0</v>
      </c>
      <c r="F124" s="34">
        <v>0</v>
      </c>
      <c r="G124" s="34">
        <v>0</v>
      </c>
      <c r="H124" s="34">
        <f t="shared" si="10"/>
        <v>0</v>
      </c>
      <c r="I124" s="34">
        <v>0</v>
      </c>
      <c r="J124" s="34">
        <v>0</v>
      </c>
      <c r="K124" s="34">
        <f t="shared" si="11"/>
        <v>1998</v>
      </c>
      <c r="L124" s="34">
        <v>1592</v>
      </c>
      <c r="M124" s="34">
        <v>406</v>
      </c>
      <c r="N124" s="34">
        <f t="shared" si="12"/>
        <v>2461</v>
      </c>
      <c r="O124" s="34">
        <f t="shared" si="13"/>
        <v>1592</v>
      </c>
      <c r="P124" s="34">
        <v>1592</v>
      </c>
      <c r="Q124" s="34">
        <v>0</v>
      </c>
      <c r="R124" s="34">
        <v>0</v>
      </c>
      <c r="S124" s="34">
        <v>0</v>
      </c>
      <c r="T124" s="34">
        <v>0</v>
      </c>
      <c r="U124" s="34">
        <f t="shared" si="14"/>
        <v>406</v>
      </c>
      <c r="V124" s="34">
        <v>406</v>
      </c>
      <c r="W124" s="34">
        <v>0</v>
      </c>
      <c r="X124" s="34">
        <v>0</v>
      </c>
      <c r="Y124" s="34">
        <v>0</v>
      </c>
      <c r="Z124" s="34">
        <v>0</v>
      </c>
      <c r="AA124" s="34">
        <f t="shared" si="15"/>
        <v>463</v>
      </c>
      <c r="AB124" s="34">
        <v>463</v>
      </c>
      <c r="AC124" s="34">
        <v>0</v>
      </c>
    </row>
    <row r="125" spans="1:29" ht="13.5">
      <c r="A125" s="31" t="s">
        <v>0</v>
      </c>
      <c r="B125" s="32" t="s">
        <v>232</v>
      </c>
      <c r="C125" s="33" t="s">
        <v>233</v>
      </c>
      <c r="D125" s="34">
        <f t="shared" si="8"/>
        <v>3675</v>
      </c>
      <c r="E125" s="34">
        <f t="shared" si="9"/>
        <v>0</v>
      </c>
      <c r="F125" s="34">
        <v>0</v>
      </c>
      <c r="G125" s="34">
        <v>0</v>
      </c>
      <c r="H125" s="34">
        <f t="shared" si="10"/>
        <v>0</v>
      </c>
      <c r="I125" s="34">
        <v>0</v>
      </c>
      <c r="J125" s="34">
        <v>0</v>
      </c>
      <c r="K125" s="34">
        <f t="shared" si="11"/>
        <v>3675</v>
      </c>
      <c r="L125" s="34">
        <v>3019</v>
      </c>
      <c r="M125" s="34">
        <v>656</v>
      </c>
      <c r="N125" s="34">
        <f t="shared" si="12"/>
        <v>3675</v>
      </c>
      <c r="O125" s="34">
        <f t="shared" si="13"/>
        <v>3019</v>
      </c>
      <c r="P125" s="34">
        <v>3019</v>
      </c>
      <c r="Q125" s="34">
        <v>0</v>
      </c>
      <c r="R125" s="34">
        <v>0</v>
      </c>
      <c r="S125" s="34">
        <v>0</v>
      </c>
      <c r="T125" s="34">
        <v>0</v>
      </c>
      <c r="U125" s="34">
        <f t="shared" si="14"/>
        <v>656</v>
      </c>
      <c r="V125" s="34">
        <v>656</v>
      </c>
      <c r="W125" s="34">
        <v>0</v>
      </c>
      <c r="X125" s="34">
        <v>0</v>
      </c>
      <c r="Y125" s="34">
        <v>0</v>
      </c>
      <c r="Z125" s="34">
        <v>0</v>
      </c>
      <c r="AA125" s="34">
        <f t="shared" si="15"/>
        <v>0</v>
      </c>
      <c r="AB125" s="34">
        <v>0</v>
      </c>
      <c r="AC125" s="34">
        <v>0</v>
      </c>
    </row>
    <row r="126" spans="1:29" ht="13.5">
      <c r="A126" s="31" t="s">
        <v>0</v>
      </c>
      <c r="B126" s="32" t="s">
        <v>234</v>
      </c>
      <c r="C126" s="33" t="s">
        <v>235</v>
      </c>
      <c r="D126" s="34">
        <f t="shared" si="8"/>
        <v>2349</v>
      </c>
      <c r="E126" s="34">
        <f t="shared" si="9"/>
        <v>0</v>
      </c>
      <c r="F126" s="34">
        <v>0</v>
      </c>
      <c r="G126" s="34">
        <v>0</v>
      </c>
      <c r="H126" s="34">
        <f t="shared" si="10"/>
        <v>1569</v>
      </c>
      <c r="I126" s="34">
        <v>1569</v>
      </c>
      <c r="J126" s="34">
        <v>0</v>
      </c>
      <c r="K126" s="34">
        <f t="shared" si="11"/>
        <v>780</v>
      </c>
      <c r="L126" s="34">
        <v>0</v>
      </c>
      <c r="M126" s="34">
        <v>780</v>
      </c>
      <c r="N126" s="34">
        <f t="shared" si="12"/>
        <v>2349</v>
      </c>
      <c r="O126" s="34">
        <f t="shared" si="13"/>
        <v>1569</v>
      </c>
      <c r="P126" s="34">
        <v>1569</v>
      </c>
      <c r="Q126" s="34">
        <v>0</v>
      </c>
      <c r="R126" s="34">
        <v>0</v>
      </c>
      <c r="S126" s="34">
        <v>0</v>
      </c>
      <c r="T126" s="34">
        <v>0</v>
      </c>
      <c r="U126" s="34">
        <f t="shared" si="14"/>
        <v>780</v>
      </c>
      <c r="V126" s="34">
        <v>780</v>
      </c>
      <c r="W126" s="34">
        <v>0</v>
      </c>
      <c r="X126" s="34">
        <v>0</v>
      </c>
      <c r="Y126" s="34">
        <v>0</v>
      </c>
      <c r="Z126" s="34">
        <v>0</v>
      </c>
      <c r="AA126" s="34">
        <f t="shared" si="15"/>
        <v>0</v>
      </c>
      <c r="AB126" s="34">
        <v>0</v>
      </c>
      <c r="AC126" s="34">
        <v>0</v>
      </c>
    </row>
    <row r="127" spans="1:29" ht="13.5">
      <c r="A127" s="63" t="s">
        <v>237</v>
      </c>
      <c r="B127" s="64"/>
      <c r="C127" s="65"/>
      <c r="D127" s="34">
        <f>SUM(D7:D126)</f>
        <v>939130</v>
      </c>
      <c r="E127" s="34">
        <f aca="true" t="shared" si="16" ref="E127:AC127">SUM(E7:E126)</f>
        <v>12714</v>
      </c>
      <c r="F127" s="34">
        <f t="shared" si="16"/>
        <v>8541</v>
      </c>
      <c r="G127" s="34">
        <f t="shared" si="16"/>
        <v>4173</v>
      </c>
      <c r="H127" s="34">
        <f t="shared" si="16"/>
        <v>177230</v>
      </c>
      <c r="I127" s="34">
        <f t="shared" si="16"/>
        <v>161525</v>
      </c>
      <c r="J127" s="34">
        <f t="shared" si="16"/>
        <v>15705</v>
      </c>
      <c r="K127" s="34">
        <f t="shared" si="16"/>
        <v>749186</v>
      </c>
      <c r="L127" s="34">
        <f t="shared" si="16"/>
        <v>588760</v>
      </c>
      <c r="M127" s="34">
        <f t="shared" si="16"/>
        <v>160426</v>
      </c>
      <c r="N127" s="34">
        <f t="shared" si="16"/>
        <v>945398</v>
      </c>
      <c r="O127" s="34">
        <f t="shared" si="16"/>
        <v>758826</v>
      </c>
      <c r="P127" s="34">
        <f t="shared" si="16"/>
        <v>727588</v>
      </c>
      <c r="Q127" s="34">
        <f t="shared" si="16"/>
        <v>31238</v>
      </c>
      <c r="R127" s="34">
        <f t="shared" si="16"/>
        <v>0</v>
      </c>
      <c r="S127" s="34">
        <f t="shared" si="16"/>
        <v>0</v>
      </c>
      <c r="T127" s="34">
        <f t="shared" si="16"/>
        <v>0</v>
      </c>
      <c r="U127" s="34">
        <f t="shared" si="16"/>
        <v>180304</v>
      </c>
      <c r="V127" s="34">
        <f t="shared" si="16"/>
        <v>175581</v>
      </c>
      <c r="W127" s="34">
        <f t="shared" si="16"/>
        <v>540</v>
      </c>
      <c r="X127" s="34">
        <f t="shared" si="16"/>
        <v>0</v>
      </c>
      <c r="Y127" s="34">
        <f t="shared" si="16"/>
        <v>0</v>
      </c>
      <c r="Z127" s="34">
        <f t="shared" si="16"/>
        <v>4183</v>
      </c>
      <c r="AA127" s="34">
        <f t="shared" si="16"/>
        <v>6268</v>
      </c>
      <c r="AB127" s="34">
        <f t="shared" si="16"/>
        <v>5831</v>
      </c>
      <c r="AC127" s="34">
        <f t="shared" si="16"/>
        <v>437</v>
      </c>
    </row>
  </sheetData>
  <mergeCells count="7">
    <mergeCell ref="A127:C12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2004-02-28T05:55:18Z</dcterms:modified>
  <cp:category/>
  <cp:version/>
  <cp:contentType/>
  <cp:contentStatus/>
</cp:coreProperties>
</file>