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'市町村分担金内訳'!$A$2:$DU$21</definedName>
    <definedName name="_xlnm.Print_Area" localSheetId="2">'組合分担金内訳'!$A$2:$BE$71</definedName>
    <definedName name="_xlnm.Print_Area" localSheetId="1">'廃棄物事業経費（歳出）'!$A$2:$BH$85</definedName>
    <definedName name="_xlnm.Print_Area" localSheetId="0">'廃棄物事業経費（歳入）'!$A$2:$AD$85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<sst xmlns="http://schemas.openxmlformats.org/spreadsheetml/2006/main" count="2203" uniqueCount="264">
  <si>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</si>
  <si>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</si>
  <si>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</si>
  <si>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</si>
  <si>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</si>
  <si>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</si>
  <si>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</si>
  <si>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</si>
  <si>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双葉町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</si>
  <si>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</si>
  <si>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</si>
  <si>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</si>
  <si>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</si>
  <si>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</si>
  <si>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</si>
  <si>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</si>
  <si>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</si>
  <si>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</si>
  <si>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</si>
  <si>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</si>
  <si>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</si>
  <si>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</si>
  <si>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</si>
  <si>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</si>
  <si>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</si>
  <si>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</si>
  <si>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</si>
  <si>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</si>
  <si>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</si>
  <si>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</si>
  <si>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</si>
  <si>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</si>
  <si>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</si>
  <si>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</si>
  <si>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</si>
  <si>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</si>
  <si>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</si>
  <si>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</si>
  <si>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</si>
  <si>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</si>
  <si>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</si>
  <si>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</si>
  <si>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</si>
  <si>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</si>
  <si>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</si>
  <si>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</si>
  <si>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</si>
  <si>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</si>
  <si>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</si>
  <si>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</si>
  <si>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</si>
  <si>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</si>
  <si>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</si>
  <si>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</si>
  <si>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</si>
  <si>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</si>
  <si>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</si>
  <si>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</si>
  <si>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</si>
  <si>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</si>
  <si>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</si>
  <si>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</si>
  <si>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</si>
  <si>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</si>
  <si>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</si>
  <si>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</si>
  <si>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</si>
  <si>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</si>
  <si>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</si>
  <si>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</si>
  <si>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</si>
  <si>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</si>
  <si>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</si>
  <si>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</si>
  <si>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</si>
  <si>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</si>
  <si>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</si>
  <si>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</si>
  <si>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南部町</t>
  </si>
  <si>
    <t>六郷町</t>
  </si>
  <si>
    <t>大和村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</si>
  <si>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</si>
  <si>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</si>
  <si>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</si>
  <si>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</si>
  <si>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</si>
  <si>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</si>
  <si>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</si>
  <si>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昭和町</t>
  </si>
  <si>
    <t>一宮町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</si>
  <si>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</si>
  <si>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</si>
  <si>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</si>
  <si>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</si>
  <si>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</si>
  <si>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</si>
  <si>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</si>
  <si>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</si>
  <si>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</si>
  <si>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</si>
  <si>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</si>
  <si>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</si>
  <si>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</si>
  <si>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櫛形町</t>
  </si>
  <si>
    <t>山梨県合計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</si>
  <si>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</si>
  <si>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</si>
  <si>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</si>
  <si>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</si>
  <si>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</si>
  <si>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</si>
  <si>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</si>
  <si>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</si>
  <si>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櫛形町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</si>
  <si>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</si>
  <si>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</si>
  <si>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</si>
  <si>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</si>
  <si>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</si>
  <si>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</si>
  <si>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</si>
  <si>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</si>
  <si>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</si>
  <si>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</si>
  <si>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</si>
  <si>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</si>
  <si>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</si>
  <si>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</si>
  <si>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</si>
  <si>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19301</t>
  </si>
  <si>
    <t>春日居町</t>
  </si>
  <si>
    <t>19302</t>
  </si>
  <si>
    <t>牧丘町</t>
  </si>
  <si>
    <t>19303</t>
  </si>
  <si>
    <t>三富村</t>
  </si>
  <si>
    <t>19304</t>
  </si>
  <si>
    <t>勝沼町</t>
  </si>
  <si>
    <t>19305</t>
  </si>
  <si>
    <t>19321</t>
  </si>
  <si>
    <t>石和町</t>
  </si>
  <si>
    <t>19322</t>
  </si>
  <si>
    <t>御坂町</t>
  </si>
  <si>
    <t>19323</t>
  </si>
  <si>
    <t>19324</t>
  </si>
  <si>
    <t>八代町</t>
  </si>
  <si>
    <t>19325</t>
  </si>
  <si>
    <t>境川村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</si>
  <si>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</si>
  <si>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</si>
  <si>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</si>
  <si>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</si>
  <si>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</si>
  <si>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</si>
  <si>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</si>
  <si>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</si>
  <si>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</si>
  <si>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</si>
  <si>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</si>
  <si>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</si>
  <si>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</si>
  <si>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19345</t>
  </si>
  <si>
    <t>下部町</t>
  </si>
  <si>
    <t>19361</t>
  </si>
  <si>
    <t>増穂町</t>
  </si>
  <si>
    <t>19362</t>
  </si>
  <si>
    <t>鰍沢町</t>
  </si>
  <si>
    <t>19363</t>
  </si>
  <si>
    <t>中富町</t>
  </si>
  <si>
    <t>19364</t>
  </si>
  <si>
    <t>早川町</t>
  </si>
  <si>
    <t>19365</t>
  </si>
  <si>
    <t>身延町</t>
  </si>
  <si>
    <t>19366</t>
  </si>
  <si>
    <t>19367</t>
  </si>
  <si>
    <t>富沢町</t>
  </si>
  <si>
    <t>19381</t>
  </si>
  <si>
    <t>竜王町</t>
  </si>
  <si>
    <t>19382</t>
  </si>
  <si>
    <t>敷島町</t>
  </si>
  <si>
    <t>19383</t>
  </si>
  <si>
    <t>玉穂町</t>
  </si>
  <si>
    <t>19384</t>
  </si>
  <si>
    <t>19385</t>
  </si>
  <si>
    <t>田富町</t>
  </si>
  <si>
    <t>19386</t>
  </si>
  <si>
    <t>八田村</t>
  </si>
  <si>
    <t>19387</t>
  </si>
  <si>
    <t>白根町</t>
  </si>
  <si>
    <t>19388</t>
  </si>
  <si>
    <t>芦安村</t>
  </si>
  <si>
    <t>19389</t>
  </si>
  <si>
    <t>若草町</t>
  </si>
  <si>
    <t>19390</t>
  </si>
  <si>
    <t>19391</t>
  </si>
  <si>
    <t>甲西町</t>
  </si>
  <si>
    <t>19401</t>
  </si>
  <si>
    <t>19402</t>
  </si>
  <si>
    <t>明野村</t>
  </si>
  <si>
    <t>19403</t>
  </si>
  <si>
    <t>須玉町</t>
  </si>
  <si>
    <t>19404</t>
  </si>
  <si>
    <t>高根町</t>
  </si>
  <si>
    <t>19405</t>
  </si>
  <si>
    <t>長坂町</t>
  </si>
  <si>
    <t>19406</t>
  </si>
  <si>
    <t>大泉村</t>
  </si>
  <si>
    <t>19407</t>
  </si>
  <si>
    <t>小淵沢町</t>
  </si>
  <si>
    <t>19408</t>
  </si>
  <si>
    <t>白州町</t>
  </si>
  <si>
    <t>19409</t>
  </si>
  <si>
    <t>武川村</t>
  </si>
  <si>
    <t>19421</t>
  </si>
  <si>
    <t>秋山村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</si>
  <si>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</si>
  <si>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</si>
  <si>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</si>
  <si>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</si>
  <si>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</si>
  <si>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</si>
  <si>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</si>
  <si>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</si>
  <si>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19426</t>
  </si>
  <si>
    <t>河口湖町</t>
  </si>
  <si>
    <t>19427</t>
  </si>
  <si>
    <t>勝山村</t>
  </si>
  <si>
    <t>19428</t>
  </si>
  <si>
    <t>足和田村</t>
  </si>
  <si>
    <t>19429</t>
  </si>
  <si>
    <t>鳴沢村</t>
  </si>
  <si>
    <t>19441</t>
  </si>
  <si>
    <t>上野原町</t>
  </si>
  <si>
    <t>19442</t>
  </si>
  <si>
    <t>小菅村</t>
  </si>
  <si>
    <t>19443</t>
  </si>
  <si>
    <t>丹波山村</t>
  </si>
  <si>
    <t>19871</t>
  </si>
  <si>
    <t>峡南衛生組合</t>
  </si>
  <si>
    <t>19875</t>
  </si>
  <si>
    <t>富士川環境衛生組合</t>
  </si>
  <si>
    <t>19876</t>
  </si>
  <si>
    <t>甲南環境衛生組合</t>
  </si>
  <si>
    <t>19883</t>
  </si>
  <si>
    <t>三郡衛生組合</t>
  </si>
  <si>
    <t>19896</t>
  </si>
  <si>
    <t>大月都留広域事務組合</t>
  </si>
  <si>
    <t>19904</t>
  </si>
  <si>
    <t>市川三珠環境衛生組合</t>
  </si>
  <si>
    <t>19907</t>
  </si>
  <si>
    <t>青木ケ原衛生センター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</si>
  <si>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</si>
  <si>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</si>
  <si>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</si>
  <si>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</si>
  <si>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</si>
  <si>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</si>
  <si>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19927</t>
  </si>
  <si>
    <t>北巨摩北部五町村衛生組合</t>
  </si>
  <si>
    <t>19928</t>
  </si>
  <si>
    <t>小菅丹波山衛生組合</t>
  </si>
  <si>
    <t>19930</t>
  </si>
  <si>
    <t>峡北広域行政事務組合</t>
  </si>
  <si>
    <t>19931</t>
  </si>
  <si>
    <t>東八代広域行政事務組合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</si>
</sst>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85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9</v>
      </c>
      <c r="C2" s="104" t="s">
        <v>10</v>
      </c>
      <c r="D2" s="2" t="s">
        <v>11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12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12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12</v>
      </c>
    </row>
    <row r="5" spans="1:30" s="70" customFormat="1" ht="22.5" customHeight="1">
      <c r="A5" s="99"/>
      <c r="B5" s="102"/>
      <c r="C5" s="99"/>
      <c r="D5" s="7"/>
      <c r="E5" s="7"/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/>
      <c r="M5" s="7"/>
      <c r="N5" s="7"/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3"/>
      <c r="V5" s="7"/>
      <c r="W5" s="7"/>
      <c r="X5" s="12" t="s">
        <v>13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114</v>
      </c>
      <c r="B7" s="76" t="s">
        <v>115</v>
      </c>
      <c r="C7" s="77" t="s">
        <v>116</v>
      </c>
      <c r="D7" s="87">
        <f aca="true" t="shared" si="0" ref="D7:D35">E7+L7</f>
        <v>3574350</v>
      </c>
      <c r="E7" s="87">
        <f aca="true" t="shared" si="1" ref="E7:E35">F7+G7+H7+I7+K7</f>
        <v>1750330</v>
      </c>
      <c r="F7" s="87">
        <v>0</v>
      </c>
      <c r="G7" s="87">
        <v>2800</v>
      </c>
      <c r="H7" s="87">
        <v>1132300</v>
      </c>
      <c r="I7" s="87">
        <v>379816</v>
      </c>
      <c r="J7" s="87" t="s">
        <v>102</v>
      </c>
      <c r="K7" s="87">
        <v>235414</v>
      </c>
      <c r="L7" s="87">
        <v>1824020</v>
      </c>
      <c r="M7" s="87">
        <f aca="true" t="shared" si="2" ref="M7:M35">N7+U7</f>
        <v>142752</v>
      </c>
      <c r="N7" s="87">
        <f aca="true" t="shared" si="3" ref="N7:N35">O7+P7+Q7+R7+T7</f>
        <v>265</v>
      </c>
      <c r="O7" s="87">
        <v>0</v>
      </c>
      <c r="P7" s="87">
        <v>0</v>
      </c>
      <c r="Q7" s="87">
        <v>0</v>
      </c>
      <c r="R7" s="87">
        <v>265</v>
      </c>
      <c r="S7" s="87" t="s">
        <v>102</v>
      </c>
      <c r="T7" s="87">
        <v>0</v>
      </c>
      <c r="U7" s="87">
        <v>142487</v>
      </c>
      <c r="V7" s="87">
        <f aca="true" t="shared" si="4" ref="V7:V19">D7+M7</f>
        <v>3717102</v>
      </c>
      <c r="W7" s="87">
        <f aca="true" t="shared" si="5" ref="W7:W19">E7+N7</f>
        <v>1750595</v>
      </c>
      <c r="X7" s="87">
        <f aca="true" t="shared" si="6" ref="X7:X19">F7+O7</f>
        <v>0</v>
      </c>
      <c r="Y7" s="87">
        <f aca="true" t="shared" si="7" ref="Y7:Y19">G7+P7</f>
        <v>2800</v>
      </c>
      <c r="Z7" s="87">
        <f aca="true" t="shared" si="8" ref="Z7:Z19">H7+Q7</f>
        <v>1132300</v>
      </c>
      <c r="AA7" s="87">
        <f aca="true" t="shared" si="9" ref="AA7:AA19">I7+R7</f>
        <v>380081</v>
      </c>
      <c r="AB7" s="87" t="s">
        <v>20</v>
      </c>
      <c r="AC7" s="87">
        <f aca="true" t="shared" si="10" ref="AC7:AC18">K7+T7</f>
        <v>235414</v>
      </c>
      <c r="AD7" s="87">
        <f aca="true" t="shared" si="11" ref="AD7:AD18">L7+U7</f>
        <v>1966507</v>
      </c>
    </row>
    <row r="8" spans="1:30" ht="13.5">
      <c r="A8" s="17" t="s">
        <v>114</v>
      </c>
      <c r="B8" s="76" t="s">
        <v>117</v>
      </c>
      <c r="C8" s="77" t="s">
        <v>118</v>
      </c>
      <c r="D8" s="87">
        <f t="shared" si="0"/>
        <v>5049808</v>
      </c>
      <c r="E8" s="87">
        <f t="shared" si="1"/>
        <v>4465815</v>
      </c>
      <c r="F8" s="87">
        <v>1370912</v>
      </c>
      <c r="G8" s="87">
        <v>11319</v>
      </c>
      <c r="H8" s="87">
        <v>3083500</v>
      </c>
      <c r="I8" s="87">
        <v>76</v>
      </c>
      <c r="J8" s="87" t="s">
        <v>102</v>
      </c>
      <c r="K8" s="87">
        <v>8</v>
      </c>
      <c r="L8" s="87">
        <v>583993</v>
      </c>
      <c r="M8" s="87">
        <f t="shared" si="2"/>
        <v>138348</v>
      </c>
      <c r="N8" s="87">
        <f t="shared" si="3"/>
        <v>53606</v>
      </c>
      <c r="O8" s="87">
        <v>0</v>
      </c>
      <c r="P8" s="87">
        <v>0</v>
      </c>
      <c r="Q8" s="87">
        <v>0</v>
      </c>
      <c r="R8" s="87">
        <v>14238</v>
      </c>
      <c r="S8" s="87" t="s">
        <v>102</v>
      </c>
      <c r="T8" s="87">
        <v>39368</v>
      </c>
      <c r="U8" s="87">
        <v>84742</v>
      </c>
      <c r="V8" s="87">
        <f t="shared" si="4"/>
        <v>5188156</v>
      </c>
      <c r="W8" s="87">
        <f t="shared" si="5"/>
        <v>4519421</v>
      </c>
      <c r="X8" s="87">
        <f t="shared" si="6"/>
        <v>1370912</v>
      </c>
      <c r="Y8" s="87">
        <f t="shared" si="7"/>
        <v>11319</v>
      </c>
      <c r="Z8" s="87">
        <f t="shared" si="8"/>
        <v>3083500</v>
      </c>
      <c r="AA8" s="87">
        <f t="shared" si="9"/>
        <v>14314</v>
      </c>
      <c r="AB8" s="87" t="s">
        <v>20</v>
      </c>
      <c r="AC8" s="87">
        <f t="shared" si="10"/>
        <v>39376</v>
      </c>
      <c r="AD8" s="87">
        <f t="shared" si="11"/>
        <v>668735</v>
      </c>
    </row>
    <row r="9" spans="1:30" ht="13.5">
      <c r="A9" s="17" t="s">
        <v>114</v>
      </c>
      <c r="B9" s="76" t="s">
        <v>119</v>
      </c>
      <c r="C9" s="77" t="s">
        <v>120</v>
      </c>
      <c r="D9" s="87">
        <f t="shared" si="0"/>
        <v>334218</v>
      </c>
      <c r="E9" s="87">
        <f t="shared" si="1"/>
        <v>11146</v>
      </c>
      <c r="F9" s="87">
        <v>0</v>
      </c>
      <c r="G9" s="87">
        <v>0</v>
      </c>
      <c r="H9" s="87">
        <v>0</v>
      </c>
      <c r="I9" s="87">
        <v>11146</v>
      </c>
      <c r="J9" s="87" t="s">
        <v>102</v>
      </c>
      <c r="K9" s="87">
        <v>0</v>
      </c>
      <c r="L9" s="87">
        <v>323072</v>
      </c>
      <c r="M9" s="87">
        <f t="shared" si="2"/>
        <v>568099</v>
      </c>
      <c r="N9" s="87">
        <f t="shared" si="3"/>
        <v>136092</v>
      </c>
      <c r="O9" s="87">
        <v>127832</v>
      </c>
      <c r="P9" s="87">
        <v>5974</v>
      </c>
      <c r="Q9" s="87">
        <v>0</v>
      </c>
      <c r="R9" s="87">
        <v>2286</v>
      </c>
      <c r="S9" s="87" t="s">
        <v>102</v>
      </c>
      <c r="T9" s="87">
        <v>0</v>
      </c>
      <c r="U9" s="87">
        <v>432007</v>
      </c>
      <c r="V9" s="87">
        <f t="shared" si="4"/>
        <v>902317</v>
      </c>
      <c r="W9" s="87">
        <f t="shared" si="5"/>
        <v>147238</v>
      </c>
      <c r="X9" s="87">
        <f t="shared" si="6"/>
        <v>127832</v>
      </c>
      <c r="Y9" s="87">
        <f t="shared" si="7"/>
        <v>5974</v>
      </c>
      <c r="Z9" s="87">
        <f t="shared" si="8"/>
        <v>0</v>
      </c>
      <c r="AA9" s="87">
        <f t="shared" si="9"/>
        <v>13432</v>
      </c>
      <c r="AB9" s="87" t="s">
        <v>20</v>
      </c>
      <c r="AC9" s="87">
        <f t="shared" si="10"/>
        <v>0</v>
      </c>
      <c r="AD9" s="87">
        <f t="shared" si="11"/>
        <v>755079</v>
      </c>
    </row>
    <row r="10" spans="1:30" ht="13.5">
      <c r="A10" s="17" t="s">
        <v>114</v>
      </c>
      <c r="B10" s="76" t="s">
        <v>121</v>
      </c>
      <c r="C10" s="77" t="s">
        <v>122</v>
      </c>
      <c r="D10" s="87">
        <f t="shared" si="0"/>
        <v>396617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 t="s">
        <v>102</v>
      </c>
      <c r="K10" s="87">
        <v>0</v>
      </c>
      <c r="L10" s="87">
        <v>396617</v>
      </c>
      <c r="M10" s="87">
        <f t="shared" si="2"/>
        <v>47731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102</v>
      </c>
      <c r="T10" s="87">
        <v>0</v>
      </c>
      <c r="U10" s="87">
        <v>47731</v>
      </c>
      <c r="V10" s="87">
        <f t="shared" si="4"/>
        <v>444348</v>
      </c>
      <c r="W10" s="87">
        <f t="shared" si="5"/>
        <v>0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0</v>
      </c>
      <c r="AB10" s="87" t="s">
        <v>20</v>
      </c>
      <c r="AC10" s="87">
        <f t="shared" si="10"/>
        <v>0</v>
      </c>
      <c r="AD10" s="87">
        <f t="shared" si="11"/>
        <v>444348</v>
      </c>
    </row>
    <row r="11" spans="1:30" ht="13.5">
      <c r="A11" s="17" t="s">
        <v>114</v>
      </c>
      <c r="B11" s="76" t="s">
        <v>123</v>
      </c>
      <c r="C11" s="77" t="s">
        <v>124</v>
      </c>
      <c r="D11" s="87">
        <f t="shared" si="0"/>
        <v>1023506</v>
      </c>
      <c r="E11" s="87">
        <f t="shared" si="1"/>
        <v>404232</v>
      </c>
      <c r="F11" s="87">
        <v>116039</v>
      </c>
      <c r="G11" s="87">
        <v>4141</v>
      </c>
      <c r="H11" s="87">
        <v>268500</v>
      </c>
      <c r="I11" s="87">
        <v>15523</v>
      </c>
      <c r="J11" s="87" t="s">
        <v>102</v>
      </c>
      <c r="K11" s="87">
        <v>29</v>
      </c>
      <c r="L11" s="87">
        <v>619274</v>
      </c>
      <c r="M11" s="87">
        <f t="shared" si="2"/>
        <v>103053</v>
      </c>
      <c r="N11" s="87">
        <f t="shared" si="3"/>
        <v>49230</v>
      </c>
      <c r="O11" s="87">
        <v>0</v>
      </c>
      <c r="P11" s="87">
        <v>0</v>
      </c>
      <c r="Q11" s="87">
        <v>0</v>
      </c>
      <c r="R11" s="87">
        <v>49230</v>
      </c>
      <c r="S11" s="87" t="s">
        <v>102</v>
      </c>
      <c r="T11" s="87">
        <v>0</v>
      </c>
      <c r="U11" s="87">
        <v>53823</v>
      </c>
      <c r="V11" s="87">
        <f t="shared" si="4"/>
        <v>1126559</v>
      </c>
      <c r="W11" s="87">
        <f t="shared" si="5"/>
        <v>453462</v>
      </c>
      <c r="X11" s="87">
        <f t="shared" si="6"/>
        <v>116039</v>
      </c>
      <c r="Y11" s="87">
        <f t="shared" si="7"/>
        <v>4141</v>
      </c>
      <c r="Z11" s="87">
        <f t="shared" si="8"/>
        <v>268500</v>
      </c>
      <c r="AA11" s="87">
        <f t="shared" si="9"/>
        <v>64753</v>
      </c>
      <c r="AB11" s="87" t="s">
        <v>20</v>
      </c>
      <c r="AC11" s="87">
        <f t="shared" si="10"/>
        <v>29</v>
      </c>
      <c r="AD11" s="87">
        <f t="shared" si="11"/>
        <v>673097</v>
      </c>
    </row>
    <row r="12" spans="1:30" ht="13.5">
      <c r="A12" s="17" t="s">
        <v>114</v>
      </c>
      <c r="B12" s="76" t="s">
        <v>125</v>
      </c>
      <c r="C12" s="77" t="s">
        <v>126</v>
      </c>
      <c r="D12" s="87">
        <f t="shared" si="0"/>
        <v>484933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 t="s">
        <v>102</v>
      </c>
      <c r="K12" s="87">
        <v>0</v>
      </c>
      <c r="L12" s="87">
        <v>484933</v>
      </c>
      <c r="M12" s="87">
        <f t="shared" si="2"/>
        <v>55970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102</v>
      </c>
      <c r="T12" s="87">
        <v>0</v>
      </c>
      <c r="U12" s="87">
        <v>55970</v>
      </c>
      <c r="V12" s="87">
        <f t="shared" si="4"/>
        <v>540903</v>
      </c>
      <c r="W12" s="87">
        <f t="shared" si="5"/>
        <v>0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0</v>
      </c>
      <c r="AB12" s="87" t="s">
        <v>20</v>
      </c>
      <c r="AC12" s="87">
        <f t="shared" si="10"/>
        <v>0</v>
      </c>
      <c r="AD12" s="87">
        <f t="shared" si="11"/>
        <v>540903</v>
      </c>
    </row>
    <row r="13" spans="1:30" ht="13.5">
      <c r="A13" s="17" t="s">
        <v>114</v>
      </c>
      <c r="B13" s="76" t="s">
        <v>127</v>
      </c>
      <c r="C13" s="77" t="s">
        <v>128</v>
      </c>
      <c r="D13" s="87">
        <f t="shared" si="0"/>
        <v>318301</v>
      </c>
      <c r="E13" s="87">
        <f t="shared" si="1"/>
        <v>42</v>
      </c>
      <c r="F13" s="87">
        <v>0</v>
      </c>
      <c r="G13" s="87">
        <v>0</v>
      </c>
      <c r="H13" s="87">
        <v>0</v>
      </c>
      <c r="I13" s="87">
        <v>0</v>
      </c>
      <c r="J13" s="87" t="s">
        <v>102</v>
      </c>
      <c r="K13" s="87">
        <v>42</v>
      </c>
      <c r="L13" s="87">
        <v>318259</v>
      </c>
      <c r="M13" s="87">
        <f t="shared" si="2"/>
        <v>33464</v>
      </c>
      <c r="N13" s="87">
        <f t="shared" si="3"/>
        <v>4</v>
      </c>
      <c r="O13" s="87">
        <v>0</v>
      </c>
      <c r="P13" s="87">
        <v>0</v>
      </c>
      <c r="Q13" s="87">
        <v>0</v>
      </c>
      <c r="R13" s="87">
        <v>0</v>
      </c>
      <c r="S13" s="87" t="s">
        <v>102</v>
      </c>
      <c r="T13" s="87">
        <v>4</v>
      </c>
      <c r="U13" s="87">
        <v>33460</v>
      </c>
      <c r="V13" s="87">
        <f t="shared" si="4"/>
        <v>351765</v>
      </c>
      <c r="W13" s="87">
        <f t="shared" si="5"/>
        <v>46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0</v>
      </c>
      <c r="AB13" s="87" t="s">
        <v>20</v>
      </c>
      <c r="AC13" s="87">
        <f t="shared" si="10"/>
        <v>46</v>
      </c>
      <c r="AD13" s="87">
        <f t="shared" si="11"/>
        <v>351719</v>
      </c>
    </row>
    <row r="14" spans="1:30" ht="13.5">
      <c r="A14" s="17" t="s">
        <v>114</v>
      </c>
      <c r="B14" s="76" t="s">
        <v>129</v>
      </c>
      <c r="C14" s="77" t="s">
        <v>130</v>
      </c>
      <c r="D14" s="87">
        <f t="shared" si="0"/>
        <v>84222</v>
      </c>
      <c r="E14" s="87">
        <f t="shared" si="1"/>
        <v>2464</v>
      </c>
      <c r="F14" s="87">
        <v>0</v>
      </c>
      <c r="G14" s="87">
        <v>0</v>
      </c>
      <c r="H14" s="87">
        <v>0</v>
      </c>
      <c r="I14" s="87">
        <v>0</v>
      </c>
      <c r="J14" s="87" t="s">
        <v>102</v>
      </c>
      <c r="K14" s="87">
        <v>2464</v>
      </c>
      <c r="L14" s="87">
        <v>81758</v>
      </c>
      <c r="M14" s="87">
        <f t="shared" si="2"/>
        <v>22950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102</v>
      </c>
      <c r="T14" s="87">
        <v>0</v>
      </c>
      <c r="U14" s="87">
        <v>22950</v>
      </c>
      <c r="V14" s="87">
        <f t="shared" si="4"/>
        <v>107172</v>
      </c>
      <c r="W14" s="87">
        <f t="shared" si="5"/>
        <v>2464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0</v>
      </c>
      <c r="AB14" s="87" t="s">
        <v>20</v>
      </c>
      <c r="AC14" s="87">
        <f t="shared" si="10"/>
        <v>2464</v>
      </c>
      <c r="AD14" s="87">
        <f t="shared" si="11"/>
        <v>104708</v>
      </c>
    </row>
    <row r="15" spans="1:30" ht="13.5">
      <c r="A15" s="17" t="s">
        <v>114</v>
      </c>
      <c r="B15" s="76" t="s">
        <v>131</v>
      </c>
      <c r="C15" s="77" t="s">
        <v>132</v>
      </c>
      <c r="D15" s="87">
        <f t="shared" si="0"/>
        <v>167062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 t="s">
        <v>102</v>
      </c>
      <c r="K15" s="87">
        <v>0</v>
      </c>
      <c r="L15" s="87">
        <v>167062</v>
      </c>
      <c r="M15" s="87">
        <f t="shared" si="2"/>
        <v>15462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102</v>
      </c>
      <c r="T15" s="87">
        <v>0</v>
      </c>
      <c r="U15" s="87">
        <v>15462</v>
      </c>
      <c r="V15" s="87">
        <f t="shared" si="4"/>
        <v>182524</v>
      </c>
      <c r="W15" s="87">
        <f t="shared" si="5"/>
        <v>0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0</v>
      </c>
      <c r="AB15" s="87" t="s">
        <v>20</v>
      </c>
      <c r="AC15" s="87">
        <f t="shared" si="10"/>
        <v>0</v>
      </c>
      <c r="AD15" s="87">
        <f t="shared" si="11"/>
        <v>182524</v>
      </c>
    </row>
    <row r="16" spans="1:30" ht="13.5">
      <c r="A16" s="17" t="s">
        <v>114</v>
      </c>
      <c r="B16" s="76" t="s">
        <v>133</v>
      </c>
      <c r="C16" s="77" t="s">
        <v>134</v>
      </c>
      <c r="D16" s="87">
        <f t="shared" si="0"/>
        <v>29212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 t="s">
        <v>102</v>
      </c>
      <c r="K16" s="87">
        <v>0</v>
      </c>
      <c r="L16" s="87">
        <v>29212</v>
      </c>
      <c r="M16" s="87">
        <f t="shared" si="2"/>
        <v>4276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102</v>
      </c>
      <c r="T16" s="87">
        <v>0</v>
      </c>
      <c r="U16" s="87">
        <v>4276</v>
      </c>
      <c r="V16" s="87">
        <f t="shared" si="4"/>
        <v>33488</v>
      </c>
      <c r="W16" s="87">
        <f t="shared" si="5"/>
        <v>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20</v>
      </c>
      <c r="AC16" s="87">
        <f t="shared" si="10"/>
        <v>0</v>
      </c>
      <c r="AD16" s="87">
        <f t="shared" si="11"/>
        <v>33488</v>
      </c>
    </row>
    <row r="17" spans="1:30" ht="13.5">
      <c r="A17" s="17" t="s">
        <v>114</v>
      </c>
      <c r="B17" s="76" t="s">
        <v>135</v>
      </c>
      <c r="C17" s="77" t="s">
        <v>136</v>
      </c>
      <c r="D17" s="87">
        <f t="shared" si="0"/>
        <v>90192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 t="s">
        <v>102</v>
      </c>
      <c r="K17" s="87">
        <v>0</v>
      </c>
      <c r="L17" s="87">
        <v>90192</v>
      </c>
      <c r="M17" s="87">
        <f t="shared" si="2"/>
        <v>27255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102</v>
      </c>
      <c r="T17" s="87">
        <v>0</v>
      </c>
      <c r="U17" s="87">
        <v>27255</v>
      </c>
      <c r="V17" s="87">
        <f t="shared" si="4"/>
        <v>117447</v>
      </c>
      <c r="W17" s="87">
        <f t="shared" si="5"/>
        <v>0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0</v>
      </c>
      <c r="AB17" s="87" t="s">
        <v>20</v>
      </c>
      <c r="AC17" s="87">
        <f t="shared" si="10"/>
        <v>0</v>
      </c>
      <c r="AD17" s="87">
        <f t="shared" si="11"/>
        <v>117447</v>
      </c>
    </row>
    <row r="18" spans="1:30" ht="13.5">
      <c r="A18" s="17" t="s">
        <v>114</v>
      </c>
      <c r="B18" s="76" t="s">
        <v>137</v>
      </c>
      <c r="C18" s="77" t="s">
        <v>80</v>
      </c>
      <c r="D18" s="87">
        <f t="shared" si="0"/>
        <v>23306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102</v>
      </c>
      <c r="K18" s="87">
        <v>0</v>
      </c>
      <c r="L18" s="87">
        <v>23306</v>
      </c>
      <c r="M18" s="87">
        <f t="shared" si="2"/>
        <v>6081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102</v>
      </c>
      <c r="T18" s="87">
        <v>0</v>
      </c>
      <c r="U18" s="87">
        <v>6081</v>
      </c>
      <c r="V18" s="87">
        <f t="shared" si="4"/>
        <v>29387</v>
      </c>
      <c r="W18" s="87">
        <f t="shared" si="5"/>
        <v>0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0</v>
      </c>
      <c r="AB18" s="87" t="s">
        <v>20</v>
      </c>
      <c r="AC18" s="87">
        <f t="shared" si="10"/>
        <v>0</v>
      </c>
      <c r="AD18" s="87">
        <f t="shared" si="11"/>
        <v>29387</v>
      </c>
    </row>
    <row r="19" spans="1:30" ht="13.5">
      <c r="A19" s="17" t="s">
        <v>114</v>
      </c>
      <c r="B19" s="76" t="s">
        <v>138</v>
      </c>
      <c r="C19" s="77" t="s">
        <v>139</v>
      </c>
      <c r="D19" s="87">
        <f t="shared" si="0"/>
        <v>253817</v>
      </c>
      <c r="E19" s="87">
        <f t="shared" si="1"/>
        <v>1041</v>
      </c>
      <c r="F19" s="87">
        <v>0</v>
      </c>
      <c r="G19" s="87">
        <v>881</v>
      </c>
      <c r="H19" s="87">
        <v>0</v>
      </c>
      <c r="I19" s="87">
        <v>160</v>
      </c>
      <c r="J19" s="87" t="s">
        <v>102</v>
      </c>
      <c r="K19" s="87">
        <v>0</v>
      </c>
      <c r="L19" s="87">
        <v>252776</v>
      </c>
      <c r="M19" s="87">
        <f t="shared" si="2"/>
        <v>37250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102</v>
      </c>
      <c r="T19" s="87">
        <v>0</v>
      </c>
      <c r="U19" s="87">
        <v>37250</v>
      </c>
      <c r="V19" s="87">
        <f t="shared" si="4"/>
        <v>291067</v>
      </c>
      <c r="W19" s="87">
        <f t="shared" si="5"/>
        <v>1041</v>
      </c>
      <c r="X19" s="87">
        <f t="shared" si="6"/>
        <v>0</v>
      </c>
      <c r="Y19" s="87">
        <f t="shared" si="7"/>
        <v>881</v>
      </c>
      <c r="Z19" s="87">
        <f t="shared" si="8"/>
        <v>0</v>
      </c>
      <c r="AA19" s="87">
        <f t="shared" si="9"/>
        <v>160</v>
      </c>
      <c r="AB19" s="87" t="s">
        <v>20</v>
      </c>
      <c r="AC19" s="87">
        <f>K19+T19</f>
        <v>0</v>
      </c>
      <c r="AD19" s="87">
        <f aca="true" t="shared" si="12" ref="V19:AD51">L19+U19</f>
        <v>290026</v>
      </c>
    </row>
    <row r="20" spans="1:30" ht="13.5">
      <c r="A20" s="17" t="s">
        <v>114</v>
      </c>
      <c r="B20" s="76" t="s">
        <v>140</v>
      </c>
      <c r="C20" s="77" t="s">
        <v>141</v>
      </c>
      <c r="D20" s="87">
        <f t="shared" si="0"/>
        <v>76269</v>
      </c>
      <c r="E20" s="87">
        <f t="shared" si="1"/>
        <v>1058</v>
      </c>
      <c r="F20" s="87">
        <v>0</v>
      </c>
      <c r="G20" s="87">
        <v>0</v>
      </c>
      <c r="H20" s="87">
        <v>0</v>
      </c>
      <c r="I20" s="87">
        <v>0</v>
      </c>
      <c r="J20" s="87" t="s">
        <v>102</v>
      </c>
      <c r="K20" s="87">
        <v>1058</v>
      </c>
      <c r="L20" s="87">
        <v>75211</v>
      </c>
      <c r="M20" s="87">
        <f t="shared" si="2"/>
        <v>21457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102</v>
      </c>
      <c r="T20" s="87">
        <v>0</v>
      </c>
      <c r="U20" s="87">
        <v>21457</v>
      </c>
      <c r="V20" s="87">
        <f t="shared" si="12"/>
        <v>97726</v>
      </c>
      <c r="W20" s="87">
        <f t="shared" si="12"/>
        <v>1058</v>
      </c>
      <c r="X20" s="87">
        <f t="shared" si="12"/>
        <v>0</v>
      </c>
      <c r="Y20" s="87">
        <f t="shared" si="12"/>
        <v>0</v>
      </c>
      <c r="Z20" s="87">
        <f t="shared" si="12"/>
        <v>0</v>
      </c>
      <c r="AA20" s="87">
        <f t="shared" si="12"/>
        <v>0</v>
      </c>
      <c r="AB20" s="87" t="s">
        <v>20</v>
      </c>
      <c r="AC20" s="87">
        <f t="shared" si="12"/>
        <v>1058</v>
      </c>
      <c r="AD20" s="87">
        <f t="shared" si="12"/>
        <v>96668</v>
      </c>
    </row>
    <row r="21" spans="1:30" ht="13.5">
      <c r="A21" s="17" t="s">
        <v>114</v>
      </c>
      <c r="B21" s="76" t="s">
        <v>142</v>
      </c>
      <c r="C21" s="77" t="s">
        <v>89</v>
      </c>
      <c r="D21" s="87">
        <f t="shared" si="0"/>
        <v>127756</v>
      </c>
      <c r="E21" s="87">
        <f t="shared" si="1"/>
        <v>10</v>
      </c>
      <c r="F21" s="87">
        <v>0</v>
      </c>
      <c r="G21" s="87">
        <v>0</v>
      </c>
      <c r="H21" s="87">
        <v>0</v>
      </c>
      <c r="I21" s="87">
        <v>0</v>
      </c>
      <c r="J21" s="87" t="s">
        <v>102</v>
      </c>
      <c r="K21" s="87">
        <v>10</v>
      </c>
      <c r="L21" s="87">
        <v>127746</v>
      </c>
      <c r="M21" s="87">
        <f t="shared" si="2"/>
        <v>25376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102</v>
      </c>
      <c r="T21" s="87">
        <v>0</v>
      </c>
      <c r="U21" s="87">
        <v>25376</v>
      </c>
      <c r="V21" s="87">
        <f t="shared" si="12"/>
        <v>153132</v>
      </c>
      <c r="W21" s="87">
        <f t="shared" si="12"/>
        <v>10</v>
      </c>
      <c r="X21" s="87">
        <f t="shared" si="12"/>
        <v>0</v>
      </c>
      <c r="Y21" s="87">
        <f t="shared" si="12"/>
        <v>0</v>
      </c>
      <c r="Z21" s="87">
        <f t="shared" si="12"/>
        <v>0</v>
      </c>
      <c r="AA21" s="87">
        <f t="shared" si="12"/>
        <v>0</v>
      </c>
      <c r="AB21" s="87" t="s">
        <v>20</v>
      </c>
      <c r="AC21" s="87">
        <f t="shared" si="12"/>
        <v>10</v>
      </c>
      <c r="AD21" s="87">
        <f t="shared" si="12"/>
        <v>153122</v>
      </c>
    </row>
    <row r="22" spans="1:30" ht="13.5">
      <c r="A22" s="17" t="s">
        <v>114</v>
      </c>
      <c r="B22" s="76" t="s">
        <v>143</v>
      </c>
      <c r="C22" s="77" t="s">
        <v>144</v>
      </c>
      <c r="D22" s="87">
        <f t="shared" si="0"/>
        <v>25270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 t="s">
        <v>102</v>
      </c>
      <c r="K22" s="87">
        <v>0</v>
      </c>
      <c r="L22" s="87">
        <v>25270</v>
      </c>
      <c r="M22" s="87">
        <f t="shared" si="2"/>
        <v>14352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102</v>
      </c>
      <c r="T22" s="87">
        <v>0</v>
      </c>
      <c r="U22" s="87">
        <v>14352</v>
      </c>
      <c r="V22" s="87">
        <f t="shared" si="12"/>
        <v>39622</v>
      </c>
      <c r="W22" s="87">
        <f t="shared" si="12"/>
        <v>0</v>
      </c>
      <c r="X22" s="87">
        <f t="shared" si="12"/>
        <v>0</v>
      </c>
      <c r="Y22" s="87">
        <f t="shared" si="12"/>
        <v>0</v>
      </c>
      <c r="Z22" s="87">
        <f t="shared" si="12"/>
        <v>0</v>
      </c>
      <c r="AA22" s="87">
        <f t="shared" si="12"/>
        <v>0</v>
      </c>
      <c r="AB22" s="87" t="s">
        <v>20</v>
      </c>
      <c r="AC22" s="87">
        <f t="shared" si="12"/>
        <v>0</v>
      </c>
      <c r="AD22" s="87">
        <f t="shared" si="12"/>
        <v>39622</v>
      </c>
    </row>
    <row r="23" spans="1:30" ht="13.5">
      <c r="A23" s="17" t="s">
        <v>114</v>
      </c>
      <c r="B23" s="76" t="s">
        <v>145</v>
      </c>
      <c r="C23" s="77" t="s">
        <v>146</v>
      </c>
      <c r="D23" s="87">
        <f t="shared" si="0"/>
        <v>27828</v>
      </c>
      <c r="E23" s="87">
        <f t="shared" si="1"/>
        <v>10</v>
      </c>
      <c r="F23" s="87">
        <v>0</v>
      </c>
      <c r="G23" s="87">
        <v>0</v>
      </c>
      <c r="H23" s="87">
        <v>0</v>
      </c>
      <c r="I23" s="87">
        <v>0</v>
      </c>
      <c r="J23" s="87" t="s">
        <v>102</v>
      </c>
      <c r="K23" s="87">
        <v>10</v>
      </c>
      <c r="L23" s="87">
        <v>27818</v>
      </c>
      <c r="M23" s="87">
        <f t="shared" si="2"/>
        <v>3170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102</v>
      </c>
      <c r="T23" s="87">
        <v>0</v>
      </c>
      <c r="U23" s="87">
        <v>3170</v>
      </c>
      <c r="V23" s="87">
        <f t="shared" si="12"/>
        <v>30998</v>
      </c>
      <c r="W23" s="87">
        <f t="shared" si="12"/>
        <v>10</v>
      </c>
      <c r="X23" s="87">
        <f t="shared" si="12"/>
        <v>0</v>
      </c>
      <c r="Y23" s="87">
        <f t="shared" si="12"/>
        <v>0</v>
      </c>
      <c r="Z23" s="87">
        <f t="shared" si="12"/>
        <v>0</v>
      </c>
      <c r="AA23" s="87">
        <f t="shared" si="12"/>
        <v>0</v>
      </c>
      <c r="AB23" s="87" t="s">
        <v>20</v>
      </c>
      <c r="AC23" s="87">
        <f t="shared" si="12"/>
        <v>10</v>
      </c>
      <c r="AD23" s="87">
        <f t="shared" si="12"/>
        <v>30988</v>
      </c>
    </row>
    <row r="24" spans="1:30" ht="13.5">
      <c r="A24" s="17" t="s">
        <v>114</v>
      </c>
      <c r="B24" s="76" t="s">
        <v>147</v>
      </c>
      <c r="C24" s="77" t="s">
        <v>148</v>
      </c>
      <c r="D24" s="87">
        <f t="shared" si="0"/>
        <v>54578</v>
      </c>
      <c r="E24" s="87">
        <f t="shared" si="1"/>
        <v>1303</v>
      </c>
      <c r="F24" s="87">
        <v>0</v>
      </c>
      <c r="G24" s="87">
        <v>0</v>
      </c>
      <c r="H24" s="87">
        <v>0</v>
      </c>
      <c r="I24" s="87">
        <v>0</v>
      </c>
      <c r="J24" s="87" t="s">
        <v>102</v>
      </c>
      <c r="K24" s="87">
        <v>1303</v>
      </c>
      <c r="L24" s="87">
        <v>53275</v>
      </c>
      <c r="M24" s="87">
        <f t="shared" si="2"/>
        <v>4140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102</v>
      </c>
      <c r="T24" s="87">
        <v>0</v>
      </c>
      <c r="U24" s="87">
        <v>4140</v>
      </c>
      <c r="V24" s="87">
        <f t="shared" si="12"/>
        <v>58718</v>
      </c>
      <c r="W24" s="87">
        <f t="shared" si="12"/>
        <v>1303</v>
      </c>
      <c r="X24" s="87">
        <f t="shared" si="12"/>
        <v>0</v>
      </c>
      <c r="Y24" s="87">
        <f t="shared" si="12"/>
        <v>0</v>
      </c>
      <c r="Z24" s="87">
        <f t="shared" si="12"/>
        <v>0</v>
      </c>
      <c r="AA24" s="87">
        <f t="shared" si="12"/>
        <v>0</v>
      </c>
      <c r="AB24" s="87" t="s">
        <v>20</v>
      </c>
      <c r="AC24" s="87">
        <f t="shared" si="12"/>
        <v>1303</v>
      </c>
      <c r="AD24" s="87">
        <f t="shared" si="12"/>
        <v>57415</v>
      </c>
    </row>
    <row r="25" spans="1:30" ht="13.5">
      <c r="A25" s="17" t="s">
        <v>114</v>
      </c>
      <c r="B25" s="76" t="s">
        <v>149</v>
      </c>
      <c r="C25" s="77" t="s">
        <v>150</v>
      </c>
      <c r="D25" s="87">
        <f t="shared" si="0"/>
        <v>8893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102</v>
      </c>
      <c r="K25" s="87">
        <v>0</v>
      </c>
      <c r="L25" s="87">
        <v>8893</v>
      </c>
      <c r="M25" s="87">
        <f t="shared" si="2"/>
        <v>324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102</v>
      </c>
      <c r="T25" s="87">
        <v>0</v>
      </c>
      <c r="U25" s="87">
        <v>324</v>
      </c>
      <c r="V25" s="87">
        <f t="shared" si="12"/>
        <v>9217</v>
      </c>
      <c r="W25" s="87">
        <f t="shared" si="12"/>
        <v>0</v>
      </c>
      <c r="X25" s="87">
        <f t="shared" si="12"/>
        <v>0</v>
      </c>
      <c r="Y25" s="87">
        <f t="shared" si="12"/>
        <v>0</v>
      </c>
      <c r="Z25" s="87">
        <f t="shared" si="12"/>
        <v>0</v>
      </c>
      <c r="AA25" s="87">
        <f t="shared" si="12"/>
        <v>0</v>
      </c>
      <c r="AB25" s="87" t="s">
        <v>20</v>
      </c>
      <c r="AC25" s="87">
        <f t="shared" si="12"/>
        <v>0</v>
      </c>
      <c r="AD25" s="87">
        <f t="shared" si="12"/>
        <v>9217</v>
      </c>
    </row>
    <row r="26" spans="1:30" ht="13.5">
      <c r="A26" s="17" t="s">
        <v>114</v>
      </c>
      <c r="B26" s="76" t="s">
        <v>151</v>
      </c>
      <c r="C26" s="77" t="s">
        <v>152</v>
      </c>
      <c r="D26" s="87">
        <f t="shared" si="0"/>
        <v>46753</v>
      </c>
      <c r="E26" s="87">
        <f t="shared" si="1"/>
        <v>4672</v>
      </c>
      <c r="F26" s="87">
        <v>0</v>
      </c>
      <c r="G26" s="87">
        <v>4672</v>
      </c>
      <c r="H26" s="87">
        <v>0</v>
      </c>
      <c r="I26" s="87">
        <v>0</v>
      </c>
      <c r="J26" s="87" t="s">
        <v>102</v>
      </c>
      <c r="K26" s="87">
        <v>0</v>
      </c>
      <c r="L26" s="87">
        <v>42081</v>
      </c>
      <c r="M26" s="87">
        <f t="shared" si="2"/>
        <v>4707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102</v>
      </c>
      <c r="T26" s="87">
        <v>0</v>
      </c>
      <c r="U26" s="87">
        <v>4707</v>
      </c>
      <c r="V26" s="87">
        <f t="shared" si="12"/>
        <v>51460</v>
      </c>
      <c r="W26" s="87">
        <f t="shared" si="12"/>
        <v>4672</v>
      </c>
      <c r="X26" s="87">
        <f t="shared" si="12"/>
        <v>0</v>
      </c>
      <c r="Y26" s="87">
        <f t="shared" si="12"/>
        <v>4672</v>
      </c>
      <c r="Z26" s="87">
        <f t="shared" si="12"/>
        <v>0</v>
      </c>
      <c r="AA26" s="87">
        <f t="shared" si="12"/>
        <v>0</v>
      </c>
      <c r="AB26" s="87" t="s">
        <v>20</v>
      </c>
      <c r="AC26" s="87">
        <f t="shared" si="12"/>
        <v>0</v>
      </c>
      <c r="AD26" s="87">
        <f t="shared" si="12"/>
        <v>46788</v>
      </c>
    </row>
    <row r="27" spans="1:30" ht="13.5">
      <c r="A27" s="17" t="s">
        <v>114</v>
      </c>
      <c r="B27" s="76" t="s">
        <v>153</v>
      </c>
      <c r="C27" s="77" t="s">
        <v>154</v>
      </c>
      <c r="D27" s="87">
        <f t="shared" si="0"/>
        <v>14694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102</v>
      </c>
      <c r="K27" s="87">
        <v>0</v>
      </c>
      <c r="L27" s="87">
        <v>14694</v>
      </c>
      <c r="M27" s="87">
        <f t="shared" si="2"/>
        <v>3750</v>
      </c>
      <c r="N27" s="87">
        <f t="shared" si="3"/>
        <v>1876</v>
      </c>
      <c r="O27" s="87">
        <v>0</v>
      </c>
      <c r="P27" s="87">
        <v>0</v>
      </c>
      <c r="Q27" s="87">
        <v>0</v>
      </c>
      <c r="R27" s="87">
        <v>1876</v>
      </c>
      <c r="S27" s="87" t="s">
        <v>102</v>
      </c>
      <c r="T27" s="87">
        <v>0</v>
      </c>
      <c r="U27" s="87">
        <v>1874</v>
      </c>
      <c r="V27" s="87">
        <f t="shared" si="12"/>
        <v>18444</v>
      </c>
      <c r="W27" s="87">
        <f t="shared" si="12"/>
        <v>1876</v>
      </c>
      <c r="X27" s="87">
        <f t="shared" si="12"/>
        <v>0</v>
      </c>
      <c r="Y27" s="87">
        <f t="shared" si="12"/>
        <v>0</v>
      </c>
      <c r="Z27" s="87">
        <f t="shared" si="12"/>
        <v>0</v>
      </c>
      <c r="AA27" s="87">
        <f t="shared" si="12"/>
        <v>1876</v>
      </c>
      <c r="AB27" s="87" t="s">
        <v>20</v>
      </c>
      <c r="AC27" s="87">
        <f t="shared" si="12"/>
        <v>0</v>
      </c>
      <c r="AD27" s="87">
        <f t="shared" si="12"/>
        <v>16568</v>
      </c>
    </row>
    <row r="28" spans="1:30" ht="13.5">
      <c r="A28" s="17" t="s">
        <v>114</v>
      </c>
      <c r="B28" s="76" t="s">
        <v>155</v>
      </c>
      <c r="C28" s="77" t="s">
        <v>156</v>
      </c>
      <c r="D28" s="87">
        <f t="shared" si="0"/>
        <v>54643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102</v>
      </c>
      <c r="K28" s="87">
        <v>0</v>
      </c>
      <c r="L28" s="87">
        <v>54643</v>
      </c>
      <c r="M28" s="87">
        <f t="shared" si="2"/>
        <v>7360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102</v>
      </c>
      <c r="T28" s="87">
        <v>0</v>
      </c>
      <c r="U28" s="87">
        <v>7360</v>
      </c>
      <c r="V28" s="87">
        <f t="shared" si="12"/>
        <v>62003</v>
      </c>
      <c r="W28" s="87">
        <f t="shared" si="12"/>
        <v>0</v>
      </c>
      <c r="X28" s="87">
        <f t="shared" si="12"/>
        <v>0</v>
      </c>
      <c r="Y28" s="87">
        <f t="shared" si="12"/>
        <v>0</v>
      </c>
      <c r="Z28" s="87">
        <f t="shared" si="12"/>
        <v>0</v>
      </c>
      <c r="AA28" s="87">
        <f t="shared" si="12"/>
        <v>0</v>
      </c>
      <c r="AB28" s="87" t="s">
        <v>20</v>
      </c>
      <c r="AC28" s="87">
        <f t="shared" si="12"/>
        <v>0</v>
      </c>
      <c r="AD28" s="87">
        <f t="shared" si="12"/>
        <v>62003</v>
      </c>
    </row>
    <row r="29" spans="1:30" ht="13.5">
      <c r="A29" s="17" t="s">
        <v>114</v>
      </c>
      <c r="B29" s="76" t="s">
        <v>157</v>
      </c>
      <c r="C29" s="77" t="s">
        <v>158</v>
      </c>
      <c r="D29" s="87">
        <f t="shared" si="0"/>
        <v>115987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102</v>
      </c>
      <c r="K29" s="87">
        <v>0</v>
      </c>
      <c r="L29" s="87">
        <v>115987</v>
      </c>
      <c r="M29" s="87">
        <f t="shared" si="2"/>
        <v>14931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102</v>
      </c>
      <c r="T29" s="87">
        <v>0</v>
      </c>
      <c r="U29" s="87">
        <v>14931</v>
      </c>
      <c r="V29" s="87">
        <f t="shared" si="12"/>
        <v>130918</v>
      </c>
      <c r="W29" s="87">
        <f t="shared" si="12"/>
        <v>0</v>
      </c>
      <c r="X29" s="87">
        <f t="shared" si="12"/>
        <v>0</v>
      </c>
      <c r="Y29" s="87">
        <f t="shared" si="12"/>
        <v>0</v>
      </c>
      <c r="Z29" s="87">
        <f t="shared" si="12"/>
        <v>0</v>
      </c>
      <c r="AA29" s="87">
        <f t="shared" si="12"/>
        <v>0</v>
      </c>
      <c r="AB29" s="87" t="s">
        <v>20</v>
      </c>
      <c r="AC29" s="87">
        <f t="shared" si="12"/>
        <v>0</v>
      </c>
      <c r="AD29" s="87">
        <f t="shared" si="12"/>
        <v>130918</v>
      </c>
    </row>
    <row r="30" spans="1:30" ht="13.5">
      <c r="A30" s="17" t="s">
        <v>114</v>
      </c>
      <c r="B30" s="76" t="s">
        <v>159</v>
      </c>
      <c r="C30" s="77" t="s">
        <v>79</v>
      </c>
      <c r="D30" s="87">
        <f t="shared" si="0"/>
        <v>23540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102</v>
      </c>
      <c r="K30" s="87">
        <v>0</v>
      </c>
      <c r="L30" s="87">
        <v>23540</v>
      </c>
      <c r="M30" s="87">
        <f t="shared" si="2"/>
        <v>7134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102</v>
      </c>
      <c r="T30" s="87">
        <v>0</v>
      </c>
      <c r="U30" s="87">
        <v>7134</v>
      </c>
      <c r="V30" s="87">
        <f t="shared" si="12"/>
        <v>30674</v>
      </c>
      <c r="W30" s="87">
        <f t="shared" si="12"/>
        <v>0</v>
      </c>
      <c r="X30" s="87">
        <f t="shared" si="12"/>
        <v>0</v>
      </c>
      <c r="Y30" s="87">
        <f t="shared" si="12"/>
        <v>0</v>
      </c>
      <c r="Z30" s="87">
        <f t="shared" si="12"/>
        <v>0</v>
      </c>
      <c r="AA30" s="87">
        <f t="shared" si="12"/>
        <v>0</v>
      </c>
      <c r="AB30" s="87" t="s">
        <v>20</v>
      </c>
      <c r="AC30" s="87">
        <f t="shared" si="12"/>
        <v>0</v>
      </c>
      <c r="AD30" s="87">
        <f t="shared" si="12"/>
        <v>30674</v>
      </c>
    </row>
    <row r="31" spans="1:30" ht="13.5">
      <c r="A31" s="17" t="s">
        <v>114</v>
      </c>
      <c r="B31" s="76" t="s">
        <v>160</v>
      </c>
      <c r="C31" s="77" t="s">
        <v>161</v>
      </c>
      <c r="D31" s="87">
        <f t="shared" si="0"/>
        <v>36266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102</v>
      </c>
      <c r="K31" s="87">
        <v>0</v>
      </c>
      <c r="L31" s="87">
        <v>36266</v>
      </c>
      <c r="M31" s="87">
        <f t="shared" si="2"/>
        <v>10990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102</v>
      </c>
      <c r="T31" s="87">
        <v>0</v>
      </c>
      <c r="U31" s="87">
        <v>10990</v>
      </c>
      <c r="V31" s="87">
        <f t="shared" si="12"/>
        <v>47256</v>
      </c>
      <c r="W31" s="87">
        <f t="shared" si="12"/>
        <v>0</v>
      </c>
      <c r="X31" s="87">
        <f t="shared" si="12"/>
        <v>0</v>
      </c>
      <c r="Y31" s="87">
        <f t="shared" si="12"/>
        <v>0</v>
      </c>
      <c r="Z31" s="87">
        <f t="shared" si="12"/>
        <v>0</v>
      </c>
      <c r="AA31" s="87">
        <f t="shared" si="12"/>
        <v>0</v>
      </c>
      <c r="AB31" s="87" t="s">
        <v>20</v>
      </c>
      <c r="AC31" s="87">
        <f t="shared" si="12"/>
        <v>0</v>
      </c>
      <c r="AD31" s="87">
        <f t="shared" si="12"/>
        <v>47256</v>
      </c>
    </row>
    <row r="32" spans="1:30" ht="13.5">
      <c r="A32" s="17" t="s">
        <v>114</v>
      </c>
      <c r="B32" s="76" t="s">
        <v>162</v>
      </c>
      <c r="C32" s="77" t="s">
        <v>163</v>
      </c>
      <c r="D32" s="87">
        <f t="shared" si="0"/>
        <v>92841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102</v>
      </c>
      <c r="K32" s="87">
        <v>0</v>
      </c>
      <c r="L32" s="87">
        <v>92841</v>
      </c>
      <c r="M32" s="87">
        <f t="shared" si="2"/>
        <v>16759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102</v>
      </c>
      <c r="T32" s="87">
        <v>0</v>
      </c>
      <c r="U32" s="87">
        <v>16759</v>
      </c>
      <c r="V32" s="87">
        <f t="shared" si="12"/>
        <v>109600</v>
      </c>
      <c r="W32" s="87">
        <f t="shared" si="12"/>
        <v>0</v>
      </c>
      <c r="X32" s="87">
        <f t="shared" si="12"/>
        <v>0</v>
      </c>
      <c r="Y32" s="87">
        <f t="shared" si="12"/>
        <v>0</v>
      </c>
      <c r="Z32" s="87">
        <f t="shared" si="12"/>
        <v>0</v>
      </c>
      <c r="AA32" s="87">
        <f t="shared" si="12"/>
        <v>0</v>
      </c>
      <c r="AB32" s="87" t="s">
        <v>20</v>
      </c>
      <c r="AC32" s="87">
        <f t="shared" si="12"/>
        <v>0</v>
      </c>
      <c r="AD32" s="87">
        <f t="shared" si="12"/>
        <v>109600</v>
      </c>
    </row>
    <row r="33" spans="1:30" ht="13.5">
      <c r="A33" s="17" t="s">
        <v>114</v>
      </c>
      <c r="B33" s="76" t="s">
        <v>164</v>
      </c>
      <c r="C33" s="77" t="s">
        <v>165</v>
      </c>
      <c r="D33" s="87">
        <f t="shared" si="0"/>
        <v>44763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 t="s">
        <v>102</v>
      </c>
      <c r="K33" s="87">
        <v>0</v>
      </c>
      <c r="L33" s="87">
        <v>44763</v>
      </c>
      <c r="M33" s="87">
        <f t="shared" si="2"/>
        <v>7287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102</v>
      </c>
      <c r="T33" s="87">
        <v>0</v>
      </c>
      <c r="U33" s="87">
        <v>7287</v>
      </c>
      <c r="V33" s="87">
        <f t="shared" si="12"/>
        <v>52050</v>
      </c>
      <c r="W33" s="87">
        <f t="shared" si="12"/>
        <v>0</v>
      </c>
      <c r="X33" s="87">
        <f t="shared" si="12"/>
        <v>0</v>
      </c>
      <c r="Y33" s="87">
        <f t="shared" si="12"/>
        <v>0</v>
      </c>
      <c r="Z33" s="87">
        <f t="shared" si="12"/>
        <v>0</v>
      </c>
      <c r="AA33" s="87">
        <f t="shared" si="12"/>
        <v>0</v>
      </c>
      <c r="AB33" s="87" t="s">
        <v>20</v>
      </c>
      <c r="AC33" s="87">
        <f t="shared" si="12"/>
        <v>0</v>
      </c>
      <c r="AD33" s="87">
        <f t="shared" si="12"/>
        <v>52050</v>
      </c>
    </row>
    <row r="34" spans="1:30" ht="13.5">
      <c r="A34" s="17" t="s">
        <v>114</v>
      </c>
      <c r="B34" s="76" t="s">
        <v>166</v>
      </c>
      <c r="C34" s="77" t="s">
        <v>167</v>
      </c>
      <c r="D34" s="87">
        <f t="shared" si="0"/>
        <v>28313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102</v>
      </c>
      <c r="K34" s="87">
        <v>0</v>
      </c>
      <c r="L34" s="87">
        <v>28313</v>
      </c>
      <c r="M34" s="87">
        <f t="shared" si="2"/>
        <v>8579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102</v>
      </c>
      <c r="T34" s="87">
        <v>0</v>
      </c>
      <c r="U34" s="87">
        <v>8579</v>
      </c>
      <c r="V34" s="87">
        <f t="shared" si="12"/>
        <v>36892</v>
      </c>
      <c r="W34" s="87">
        <f t="shared" si="12"/>
        <v>0</v>
      </c>
      <c r="X34" s="87">
        <f t="shared" si="12"/>
        <v>0</v>
      </c>
      <c r="Y34" s="87">
        <f t="shared" si="12"/>
        <v>0</v>
      </c>
      <c r="Z34" s="87">
        <f t="shared" si="12"/>
        <v>0</v>
      </c>
      <c r="AA34" s="87">
        <f t="shared" si="12"/>
        <v>0</v>
      </c>
      <c r="AB34" s="87" t="s">
        <v>20</v>
      </c>
      <c r="AC34" s="87">
        <f t="shared" si="12"/>
        <v>0</v>
      </c>
      <c r="AD34" s="87">
        <f t="shared" si="12"/>
        <v>36892</v>
      </c>
    </row>
    <row r="35" spans="1:30" ht="13.5">
      <c r="A35" s="17" t="s">
        <v>114</v>
      </c>
      <c r="B35" s="76" t="s">
        <v>168</v>
      </c>
      <c r="C35" s="77" t="s">
        <v>169</v>
      </c>
      <c r="D35" s="87">
        <f t="shared" si="0"/>
        <v>21284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102</v>
      </c>
      <c r="K35" s="87">
        <v>0</v>
      </c>
      <c r="L35" s="87">
        <v>21284</v>
      </c>
      <c r="M35" s="87">
        <f t="shared" si="2"/>
        <v>3940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102</v>
      </c>
      <c r="T35" s="87">
        <v>0</v>
      </c>
      <c r="U35" s="87">
        <v>3940</v>
      </c>
      <c r="V35" s="87">
        <f t="shared" si="12"/>
        <v>25224</v>
      </c>
      <c r="W35" s="87">
        <f t="shared" si="12"/>
        <v>0</v>
      </c>
      <c r="X35" s="87">
        <f t="shared" si="12"/>
        <v>0</v>
      </c>
      <c r="Y35" s="87">
        <f t="shared" si="12"/>
        <v>0</v>
      </c>
      <c r="Z35" s="87">
        <f t="shared" si="12"/>
        <v>0</v>
      </c>
      <c r="AA35" s="87">
        <f t="shared" si="12"/>
        <v>0</v>
      </c>
      <c r="AB35" s="87" t="s">
        <v>20</v>
      </c>
      <c r="AC35" s="87">
        <f t="shared" si="12"/>
        <v>0</v>
      </c>
      <c r="AD35" s="87">
        <f t="shared" si="12"/>
        <v>25224</v>
      </c>
    </row>
    <row r="36" spans="1:30" ht="13.5">
      <c r="A36" s="17" t="s">
        <v>114</v>
      </c>
      <c r="B36" s="76" t="s">
        <v>170</v>
      </c>
      <c r="C36" s="77" t="s">
        <v>171</v>
      </c>
      <c r="D36" s="87">
        <f aca="true" t="shared" si="13" ref="D36:D84">E36+L36</f>
        <v>50238</v>
      </c>
      <c r="E36" s="87">
        <f aca="true" t="shared" si="14" ref="E36:E84">F36+G36+H36+I36+K36</f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102</v>
      </c>
      <c r="K36" s="87">
        <v>0</v>
      </c>
      <c r="L36" s="87">
        <v>50238</v>
      </c>
      <c r="M36" s="87">
        <f aca="true" t="shared" si="15" ref="M36:M84">N36+U36</f>
        <v>17557</v>
      </c>
      <c r="N36" s="87">
        <f aca="true" t="shared" si="16" ref="N36:N84">O36+P36+Q36+R36+T36</f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102</v>
      </c>
      <c r="T36" s="87">
        <v>0</v>
      </c>
      <c r="U36" s="87">
        <v>17557</v>
      </c>
      <c r="V36" s="87">
        <f t="shared" si="12"/>
        <v>67795</v>
      </c>
      <c r="W36" s="87">
        <f t="shared" si="12"/>
        <v>0</v>
      </c>
      <c r="X36" s="87">
        <f t="shared" si="12"/>
        <v>0</v>
      </c>
      <c r="Y36" s="87">
        <f t="shared" si="12"/>
        <v>0</v>
      </c>
      <c r="Z36" s="87">
        <f t="shared" si="12"/>
        <v>0</v>
      </c>
      <c r="AA36" s="87">
        <f t="shared" si="12"/>
        <v>0</v>
      </c>
      <c r="AB36" s="87" t="s">
        <v>20</v>
      </c>
      <c r="AC36" s="87">
        <f t="shared" si="12"/>
        <v>0</v>
      </c>
      <c r="AD36" s="87">
        <f t="shared" si="12"/>
        <v>67795</v>
      </c>
    </row>
    <row r="37" spans="1:30" ht="13.5">
      <c r="A37" s="17" t="s">
        <v>114</v>
      </c>
      <c r="B37" s="76" t="s">
        <v>172</v>
      </c>
      <c r="C37" s="77" t="s">
        <v>78</v>
      </c>
      <c r="D37" s="87">
        <f t="shared" si="13"/>
        <v>64393</v>
      </c>
      <c r="E37" s="87">
        <f t="shared" si="14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102</v>
      </c>
      <c r="K37" s="87">
        <v>0</v>
      </c>
      <c r="L37" s="87">
        <v>64393</v>
      </c>
      <c r="M37" s="87">
        <f t="shared" si="15"/>
        <v>13256</v>
      </c>
      <c r="N37" s="87">
        <f t="shared" si="16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102</v>
      </c>
      <c r="T37" s="87">
        <v>0</v>
      </c>
      <c r="U37" s="87">
        <v>13256</v>
      </c>
      <c r="V37" s="87">
        <f t="shared" si="12"/>
        <v>77649</v>
      </c>
      <c r="W37" s="87">
        <f t="shared" si="12"/>
        <v>0</v>
      </c>
      <c r="X37" s="87">
        <f t="shared" si="12"/>
        <v>0</v>
      </c>
      <c r="Y37" s="87">
        <f t="shared" si="12"/>
        <v>0</v>
      </c>
      <c r="Z37" s="87">
        <f t="shared" si="12"/>
        <v>0</v>
      </c>
      <c r="AA37" s="87">
        <f t="shared" si="12"/>
        <v>0</v>
      </c>
      <c r="AB37" s="87" t="s">
        <v>20</v>
      </c>
      <c r="AC37" s="87">
        <f t="shared" si="12"/>
        <v>0</v>
      </c>
      <c r="AD37" s="87">
        <f t="shared" si="12"/>
        <v>77649</v>
      </c>
    </row>
    <row r="38" spans="1:30" ht="13.5">
      <c r="A38" s="17" t="s">
        <v>114</v>
      </c>
      <c r="B38" s="76" t="s">
        <v>173</v>
      </c>
      <c r="C38" s="77" t="s">
        <v>174</v>
      </c>
      <c r="D38" s="87">
        <f t="shared" si="13"/>
        <v>57970</v>
      </c>
      <c r="E38" s="87">
        <f t="shared" si="14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102</v>
      </c>
      <c r="K38" s="87">
        <v>0</v>
      </c>
      <c r="L38" s="87">
        <v>57970</v>
      </c>
      <c r="M38" s="87">
        <f t="shared" si="15"/>
        <v>11934</v>
      </c>
      <c r="N38" s="87">
        <f t="shared" si="16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102</v>
      </c>
      <c r="T38" s="87">
        <v>0</v>
      </c>
      <c r="U38" s="87">
        <v>11934</v>
      </c>
      <c r="V38" s="87">
        <f t="shared" si="12"/>
        <v>69904</v>
      </c>
      <c r="W38" s="87">
        <f t="shared" si="12"/>
        <v>0</v>
      </c>
      <c r="X38" s="87">
        <f t="shared" si="12"/>
        <v>0</v>
      </c>
      <c r="Y38" s="87">
        <f t="shared" si="12"/>
        <v>0</v>
      </c>
      <c r="Z38" s="87">
        <f t="shared" si="12"/>
        <v>0</v>
      </c>
      <c r="AA38" s="87">
        <f t="shared" si="12"/>
        <v>0</v>
      </c>
      <c r="AB38" s="87" t="s">
        <v>20</v>
      </c>
      <c r="AC38" s="87">
        <f t="shared" si="12"/>
        <v>0</v>
      </c>
      <c r="AD38" s="87">
        <f t="shared" si="12"/>
        <v>69904</v>
      </c>
    </row>
    <row r="39" spans="1:30" ht="13.5">
      <c r="A39" s="17" t="s">
        <v>114</v>
      </c>
      <c r="B39" s="76" t="s">
        <v>175</v>
      </c>
      <c r="C39" s="77" t="s">
        <v>176</v>
      </c>
      <c r="D39" s="87">
        <f t="shared" si="13"/>
        <v>309674</v>
      </c>
      <c r="E39" s="87">
        <f t="shared" si="14"/>
        <v>487</v>
      </c>
      <c r="F39" s="87">
        <v>0</v>
      </c>
      <c r="G39" s="87">
        <v>0</v>
      </c>
      <c r="H39" s="87">
        <v>0</v>
      </c>
      <c r="I39" s="87">
        <v>0</v>
      </c>
      <c r="J39" s="87" t="s">
        <v>102</v>
      </c>
      <c r="K39" s="87">
        <v>487</v>
      </c>
      <c r="L39" s="87">
        <v>309187</v>
      </c>
      <c r="M39" s="87">
        <f t="shared" si="15"/>
        <v>66356</v>
      </c>
      <c r="N39" s="87">
        <f t="shared" si="16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102</v>
      </c>
      <c r="T39" s="87">
        <v>0</v>
      </c>
      <c r="U39" s="87">
        <v>66356</v>
      </c>
      <c r="V39" s="87">
        <f t="shared" si="12"/>
        <v>376030</v>
      </c>
      <c r="W39" s="87">
        <f t="shared" si="12"/>
        <v>487</v>
      </c>
      <c r="X39" s="87">
        <f t="shared" si="12"/>
        <v>0</v>
      </c>
      <c r="Y39" s="87">
        <f t="shared" si="12"/>
        <v>0</v>
      </c>
      <c r="Z39" s="87">
        <f t="shared" si="12"/>
        <v>0</v>
      </c>
      <c r="AA39" s="87">
        <f t="shared" si="12"/>
        <v>0</v>
      </c>
      <c r="AB39" s="87" t="s">
        <v>20</v>
      </c>
      <c r="AC39" s="87">
        <f t="shared" si="12"/>
        <v>487</v>
      </c>
      <c r="AD39" s="87">
        <f t="shared" si="12"/>
        <v>375543</v>
      </c>
    </row>
    <row r="40" spans="1:30" ht="13.5">
      <c r="A40" s="17" t="s">
        <v>114</v>
      </c>
      <c r="B40" s="76" t="s">
        <v>177</v>
      </c>
      <c r="C40" s="77" t="s">
        <v>178</v>
      </c>
      <c r="D40" s="87">
        <f t="shared" si="13"/>
        <v>151092</v>
      </c>
      <c r="E40" s="87">
        <f t="shared" si="14"/>
        <v>14140</v>
      </c>
      <c r="F40" s="87">
        <v>0</v>
      </c>
      <c r="G40" s="87">
        <v>0</v>
      </c>
      <c r="H40" s="87">
        <v>0</v>
      </c>
      <c r="I40" s="87">
        <v>0</v>
      </c>
      <c r="J40" s="87" t="s">
        <v>102</v>
      </c>
      <c r="K40" s="87">
        <v>14140</v>
      </c>
      <c r="L40" s="87">
        <v>136952</v>
      </c>
      <c r="M40" s="87">
        <f t="shared" si="15"/>
        <v>31164</v>
      </c>
      <c r="N40" s="87">
        <f t="shared" si="16"/>
        <v>13502</v>
      </c>
      <c r="O40" s="87">
        <v>0</v>
      </c>
      <c r="P40" s="87">
        <v>0</v>
      </c>
      <c r="Q40" s="87">
        <v>0</v>
      </c>
      <c r="R40" s="87">
        <v>13502</v>
      </c>
      <c r="S40" s="87" t="s">
        <v>102</v>
      </c>
      <c r="T40" s="87">
        <v>0</v>
      </c>
      <c r="U40" s="87">
        <v>17662</v>
      </c>
      <c r="V40" s="87">
        <f t="shared" si="12"/>
        <v>182256</v>
      </c>
      <c r="W40" s="87">
        <f t="shared" si="12"/>
        <v>27642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13502</v>
      </c>
      <c r="AB40" s="87" t="s">
        <v>20</v>
      </c>
      <c r="AC40" s="87">
        <f t="shared" si="12"/>
        <v>14140</v>
      </c>
      <c r="AD40" s="87">
        <f t="shared" si="12"/>
        <v>154614</v>
      </c>
    </row>
    <row r="41" spans="1:30" ht="13.5">
      <c r="A41" s="17" t="s">
        <v>114</v>
      </c>
      <c r="B41" s="76" t="s">
        <v>179</v>
      </c>
      <c r="C41" s="77" t="s">
        <v>180</v>
      </c>
      <c r="D41" s="87">
        <f t="shared" si="13"/>
        <v>69957</v>
      </c>
      <c r="E41" s="87">
        <f t="shared" si="14"/>
        <v>24</v>
      </c>
      <c r="F41" s="87">
        <v>0</v>
      </c>
      <c r="G41" s="87">
        <v>0</v>
      </c>
      <c r="H41" s="87">
        <v>0</v>
      </c>
      <c r="I41" s="87">
        <v>24</v>
      </c>
      <c r="J41" s="87" t="s">
        <v>102</v>
      </c>
      <c r="K41" s="87">
        <v>0</v>
      </c>
      <c r="L41" s="87">
        <v>69933</v>
      </c>
      <c r="M41" s="87">
        <f t="shared" si="15"/>
        <v>17136</v>
      </c>
      <c r="N41" s="87">
        <f t="shared" si="16"/>
        <v>3</v>
      </c>
      <c r="O41" s="87">
        <v>0</v>
      </c>
      <c r="P41" s="87">
        <v>0</v>
      </c>
      <c r="Q41" s="87">
        <v>0</v>
      </c>
      <c r="R41" s="87">
        <v>3</v>
      </c>
      <c r="S41" s="87" t="s">
        <v>102</v>
      </c>
      <c r="T41" s="87">
        <v>0</v>
      </c>
      <c r="U41" s="87">
        <v>17133</v>
      </c>
      <c r="V41" s="87">
        <f t="shared" si="12"/>
        <v>87093</v>
      </c>
      <c r="W41" s="87">
        <f t="shared" si="12"/>
        <v>27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27</v>
      </c>
      <c r="AB41" s="87" t="s">
        <v>20</v>
      </c>
      <c r="AC41" s="87">
        <f t="shared" si="12"/>
        <v>0</v>
      </c>
      <c r="AD41" s="87">
        <f t="shared" si="12"/>
        <v>87066</v>
      </c>
    </row>
    <row r="42" spans="1:30" ht="13.5">
      <c r="A42" s="17" t="s">
        <v>114</v>
      </c>
      <c r="B42" s="76" t="s">
        <v>181</v>
      </c>
      <c r="C42" s="77" t="s">
        <v>88</v>
      </c>
      <c r="D42" s="87">
        <f t="shared" si="13"/>
        <v>114673</v>
      </c>
      <c r="E42" s="87">
        <f t="shared" si="14"/>
        <v>101</v>
      </c>
      <c r="F42" s="87">
        <v>0</v>
      </c>
      <c r="G42" s="87">
        <v>0</v>
      </c>
      <c r="H42" s="87">
        <v>0</v>
      </c>
      <c r="I42" s="87">
        <v>0</v>
      </c>
      <c r="J42" s="87" t="s">
        <v>102</v>
      </c>
      <c r="K42" s="87">
        <v>101</v>
      </c>
      <c r="L42" s="87">
        <v>114572</v>
      </c>
      <c r="M42" s="87">
        <f t="shared" si="15"/>
        <v>24931</v>
      </c>
      <c r="N42" s="87">
        <f t="shared" si="16"/>
        <v>7</v>
      </c>
      <c r="O42" s="87">
        <v>0</v>
      </c>
      <c r="P42" s="87">
        <v>0</v>
      </c>
      <c r="Q42" s="87">
        <v>0</v>
      </c>
      <c r="R42" s="87">
        <v>0</v>
      </c>
      <c r="S42" s="87" t="s">
        <v>102</v>
      </c>
      <c r="T42" s="87">
        <v>7</v>
      </c>
      <c r="U42" s="87">
        <v>24924</v>
      </c>
      <c r="V42" s="87">
        <f t="shared" si="12"/>
        <v>139604</v>
      </c>
      <c r="W42" s="87">
        <f t="shared" si="12"/>
        <v>108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0</v>
      </c>
      <c r="AB42" s="87" t="s">
        <v>20</v>
      </c>
      <c r="AC42" s="87">
        <f t="shared" si="12"/>
        <v>108</v>
      </c>
      <c r="AD42" s="87">
        <f t="shared" si="12"/>
        <v>139496</v>
      </c>
    </row>
    <row r="43" spans="1:30" ht="13.5">
      <c r="A43" s="17" t="s">
        <v>114</v>
      </c>
      <c r="B43" s="76" t="s">
        <v>182</v>
      </c>
      <c r="C43" s="77" t="s">
        <v>183</v>
      </c>
      <c r="D43" s="87">
        <f t="shared" si="13"/>
        <v>115064</v>
      </c>
      <c r="E43" s="87">
        <f t="shared" si="14"/>
        <v>1437</v>
      </c>
      <c r="F43" s="87">
        <v>0</v>
      </c>
      <c r="G43" s="87">
        <v>442</v>
      </c>
      <c r="H43" s="87">
        <v>0</v>
      </c>
      <c r="I43" s="87">
        <v>0</v>
      </c>
      <c r="J43" s="87" t="s">
        <v>102</v>
      </c>
      <c r="K43" s="87">
        <v>995</v>
      </c>
      <c r="L43" s="87">
        <v>113627</v>
      </c>
      <c r="M43" s="87">
        <f t="shared" si="15"/>
        <v>26513</v>
      </c>
      <c r="N43" s="87">
        <f t="shared" si="16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102</v>
      </c>
      <c r="T43" s="87">
        <v>0</v>
      </c>
      <c r="U43" s="87">
        <v>26513</v>
      </c>
      <c r="V43" s="87">
        <f t="shared" si="12"/>
        <v>141577</v>
      </c>
      <c r="W43" s="87">
        <f t="shared" si="12"/>
        <v>1437</v>
      </c>
      <c r="X43" s="87">
        <f t="shared" si="12"/>
        <v>0</v>
      </c>
      <c r="Y43" s="87">
        <f t="shared" si="12"/>
        <v>442</v>
      </c>
      <c r="Z43" s="87">
        <f t="shared" si="12"/>
        <v>0</v>
      </c>
      <c r="AA43" s="87">
        <f t="shared" si="12"/>
        <v>0</v>
      </c>
      <c r="AB43" s="87" t="s">
        <v>20</v>
      </c>
      <c r="AC43" s="87">
        <f t="shared" si="12"/>
        <v>995</v>
      </c>
      <c r="AD43" s="87">
        <f t="shared" si="12"/>
        <v>140140</v>
      </c>
    </row>
    <row r="44" spans="1:30" ht="13.5">
      <c r="A44" s="17" t="s">
        <v>114</v>
      </c>
      <c r="B44" s="76" t="s">
        <v>184</v>
      </c>
      <c r="C44" s="77" t="s">
        <v>185</v>
      </c>
      <c r="D44" s="87">
        <f t="shared" si="13"/>
        <v>47098</v>
      </c>
      <c r="E44" s="87">
        <f t="shared" si="14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102</v>
      </c>
      <c r="K44" s="87">
        <v>0</v>
      </c>
      <c r="L44" s="87">
        <v>47098</v>
      </c>
      <c r="M44" s="87">
        <f t="shared" si="15"/>
        <v>12955</v>
      </c>
      <c r="N44" s="87">
        <f t="shared" si="16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102</v>
      </c>
      <c r="T44" s="87">
        <v>0</v>
      </c>
      <c r="U44" s="87">
        <v>12955</v>
      </c>
      <c r="V44" s="87">
        <f t="shared" si="12"/>
        <v>60053</v>
      </c>
      <c r="W44" s="87">
        <f t="shared" si="12"/>
        <v>0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0</v>
      </c>
      <c r="AB44" s="87" t="s">
        <v>20</v>
      </c>
      <c r="AC44" s="87">
        <f t="shared" si="12"/>
        <v>0</v>
      </c>
      <c r="AD44" s="87">
        <f t="shared" si="12"/>
        <v>60053</v>
      </c>
    </row>
    <row r="45" spans="1:30" ht="13.5">
      <c r="A45" s="17" t="s">
        <v>114</v>
      </c>
      <c r="B45" s="76" t="s">
        <v>186</v>
      </c>
      <c r="C45" s="77" t="s">
        <v>187</v>
      </c>
      <c r="D45" s="87">
        <f t="shared" si="13"/>
        <v>103037</v>
      </c>
      <c r="E45" s="87">
        <f t="shared" si="14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102</v>
      </c>
      <c r="K45" s="87">
        <v>0</v>
      </c>
      <c r="L45" s="87">
        <v>103037</v>
      </c>
      <c r="M45" s="87">
        <f t="shared" si="15"/>
        <v>30859</v>
      </c>
      <c r="N45" s="87">
        <f t="shared" si="16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102</v>
      </c>
      <c r="T45" s="87">
        <v>0</v>
      </c>
      <c r="U45" s="87">
        <v>30859</v>
      </c>
      <c r="V45" s="87">
        <f t="shared" si="12"/>
        <v>133896</v>
      </c>
      <c r="W45" s="87">
        <f t="shared" si="12"/>
        <v>0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0</v>
      </c>
      <c r="AB45" s="87" t="s">
        <v>20</v>
      </c>
      <c r="AC45" s="87">
        <f t="shared" si="12"/>
        <v>0</v>
      </c>
      <c r="AD45" s="87">
        <f t="shared" si="12"/>
        <v>133896</v>
      </c>
    </row>
    <row r="46" spans="1:30" ht="13.5">
      <c r="A46" s="17" t="s">
        <v>114</v>
      </c>
      <c r="B46" s="76" t="s">
        <v>188</v>
      </c>
      <c r="C46" s="77" t="s">
        <v>189</v>
      </c>
      <c r="D46" s="87">
        <f t="shared" si="13"/>
        <v>12248</v>
      </c>
      <c r="E46" s="87">
        <f t="shared" si="14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102</v>
      </c>
      <c r="K46" s="87">
        <v>0</v>
      </c>
      <c r="L46" s="87">
        <v>12248</v>
      </c>
      <c r="M46" s="87">
        <f t="shared" si="15"/>
        <v>3349</v>
      </c>
      <c r="N46" s="87">
        <f t="shared" si="16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102</v>
      </c>
      <c r="T46" s="87">
        <v>0</v>
      </c>
      <c r="U46" s="87">
        <v>3349</v>
      </c>
      <c r="V46" s="87">
        <f t="shared" si="12"/>
        <v>15597</v>
      </c>
      <c r="W46" s="87">
        <f t="shared" si="12"/>
        <v>0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0</v>
      </c>
      <c r="AB46" s="87" t="s">
        <v>20</v>
      </c>
      <c r="AC46" s="87">
        <f t="shared" si="12"/>
        <v>0</v>
      </c>
      <c r="AD46" s="87">
        <f t="shared" si="12"/>
        <v>15597</v>
      </c>
    </row>
    <row r="47" spans="1:30" ht="13.5">
      <c r="A47" s="17" t="s">
        <v>114</v>
      </c>
      <c r="B47" s="76" t="s">
        <v>190</v>
      </c>
      <c r="C47" s="77" t="s">
        <v>191</v>
      </c>
      <c r="D47" s="87">
        <f t="shared" si="13"/>
        <v>63063</v>
      </c>
      <c r="E47" s="87">
        <f t="shared" si="14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102</v>
      </c>
      <c r="K47" s="87">
        <v>0</v>
      </c>
      <c r="L47" s="87">
        <v>63063</v>
      </c>
      <c r="M47" s="87">
        <f t="shared" si="15"/>
        <v>15266</v>
      </c>
      <c r="N47" s="87">
        <f t="shared" si="16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102</v>
      </c>
      <c r="T47" s="87">
        <v>0</v>
      </c>
      <c r="U47" s="87">
        <v>15266</v>
      </c>
      <c r="V47" s="87">
        <f t="shared" si="12"/>
        <v>78329</v>
      </c>
      <c r="W47" s="87">
        <f t="shared" si="12"/>
        <v>0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0</v>
      </c>
      <c r="AB47" s="87" t="s">
        <v>20</v>
      </c>
      <c r="AC47" s="87">
        <f t="shared" si="12"/>
        <v>0</v>
      </c>
      <c r="AD47" s="87">
        <f t="shared" si="12"/>
        <v>78329</v>
      </c>
    </row>
    <row r="48" spans="1:30" ht="13.5">
      <c r="A48" s="17" t="s">
        <v>114</v>
      </c>
      <c r="B48" s="76" t="s">
        <v>192</v>
      </c>
      <c r="C48" s="77" t="s">
        <v>113</v>
      </c>
      <c r="D48" s="87">
        <f t="shared" si="13"/>
        <v>238032</v>
      </c>
      <c r="E48" s="87">
        <f t="shared" si="14"/>
        <v>1235</v>
      </c>
      <c r="F48" s="87">
        <v>0</v>
      </c>
      <c r="G48" s="87">
        <v>1175</v>
      </c>
      <c r="H48" s="87">
        <v>0</v>
      </c>
      <c r="I48" s="87">
        <v>0</v>
      </c>
      <c r="J48" s="87" t="s">
        <v>102</v>
      </c>
      <c r="K48" s="87">
        <v>60</v>
      </c>
      <c r="L48" s="87">
        <v>236797</v>
      </c>
      <c r="M48" s="87">
        <f t="shared" si="15"/>
        <v>24637</v>
      </c>
      <c r="N48" s="87">
        <f t="shared" si="16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102</v>
      </c>
      <c r="T48" s="87">
        <v>0</v>
      </c>
      <c r="U48" s="87">
        <v>24637</v>
      </c>
      <c r="V48" s="87">
        <f t="shared" si="12"/>
        <v>262669</v>
      </c>
      <c r="W48" s="87">
        <f t="shared" si="12"/>
        <v>1235</v>
      </c>
      <c r="X48" s="87">
        <f t="shared" si="12"/>
        <v>0</v>
      </c>
      <c r="Y48" s="87">
        <f t="shared" si="12"/>
        <v>1175</v>
      </c>
      <c r="Z48" s="87">
        <f t="shared" si="12"/>
        <v>0</v>
      </c>
      <c r="AA48" s="87">
        <f t="shared" si="12"/>
        <v>0</v>
      </c>
      <c r="AB48" s="87" t="s">
        <v>21</v>
      </c>
      <c r="AC48" s="87">
        <f t="shared" si="12"/>
        <v>60</v>
      </c>
      <c r="AD48" s="87">
        <f t="shared" si="12"/>
        <v>261434</v>
      </c>
    </row>
    <row r="49" spans="1:30" ht="13.5">
      <c r="A49" s="17" t="s">
        <v>114</v>
      </c>
      <c r="B49" s="76" t="s">
        <v>193</v>
      </c>
      <c r="C49" s="77" t="s">
        <v>194</v>
      </c>
      <c r="D49" s="87">
        <f t="shared" si="13"/>
        <v>93687</v>
      </c>
      <c r="E49" s="87">
        <f t="shared" si="14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102</v>
      </c>
      <c r="K49" s="87">
        <v>0</v>
      </c>
      <c r="L49" s="87">
        <v>93687</v>
      </c>
      <c r="M49" s="87">
        <f t="shared" si="15"/>
        <v>49566</v>
      </c>
      <c r="N49" s="87">
        <f t="shared" si="16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102</v>
      </c>
      <c r="T49" s="87">
        <v>0</v>
      </c>
      <c r="U49" s="87">
        <v>49566</v>
      </c>
      <c r="V49" s="87">
        <f t="shared" si="12"/>
        <v>143253</v>
      </c>
      <c r="W49" s="87">
        <f t="shared" si="12"/>
        <v>0</v>
      </c>
      <c r="X49" s="87">
        <f t="shared" si="12"/>
        <v>0</v>
      </c>
      <c r="Y49" s="87">
        <f t="shared" si="12"/>
        <v>0</v>
      </c>
      <c r="Z49" s="87">
        <f t="shared" si="12"/>
        <v>0</v>
      </c>
      <c r="AA49" s="87">
        <f t="shared" si="12"/>
        <v>0</v>
      </c>
      <c r="AB49" s="87" t="s">
        <v>21</v>
      </c>
      <c r="AC49" s="87">
        <f t="shared" si="12"/>
        <v>0</v>
      </c>
      <c r="AD49" s="87">
        <f t="shared" si="12"/>
        <v>143253</v>
      </c>
    </row>
    <row r="50" spans="1:30" ht="13.5">
      <c r="A50" s="17" t="s">
        <v>114</v>
      </c>
      <c r="B50" s="76" t="s">
        <v>195</v>
      </c>
      <c r="C50" s="77" t="s">
        <v>8</v>
      </c>
      <c r="D50" s="87">
        <f t="shared" si="13"/>
        <v>80277</v>
      </c>
      <c r="E50" s="87">
        <f t="shared" si="14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102</v>
      </c>
      <c r="K50" s="87">
        <v>0</v>
      </c>
      <c r="L50" s="87">
        <v>80277</v>
      </c>
      <c r="M50" s="87">
        <f t="shared" si="15"/>
        <v>10067</v>
      </c>
      <c r="N50" s="87">
        <f t="shared" si="16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102</v>
      </c>
      <c r="T50" s="87">
        <v>0</v>
      </c>
      <c r="U50" s="87">
        <v>10067</v>
      </c>
      <c r="V50" s="87">
        <f t="shared" si="12"/>
        <v>90344</v>
      </c>
      <c r="W50" s="87">
        <f t="shared" si="12"/>
        <v>0</v>
      </c>
      <c r="X50" s="87">
        <f t="shared" si="12"/>
        <v>0</v>
      </c>
      <c r="Y50" s="87">
        <f t="shared" si="12"/>
        <v>0</v>
      </c>
      <c r="Z50" s="87">
        <f t="shared" si="12"/>
        <v>0</v>
      </c>
      <c r="AA50" s="87">
        <f t="shared" si="12"/>
        <v>0</v>
      </c>
      <c r="AB50" s="87" t="s">
        <v>21</v>
      </c>
      <c r="AC50" s="87">
        <f t="shared" si="12"/>
        <v>0</v>
      </c>
      <c r="AD50" s="87">
        <f t="shared" si="12"/>
        <v>90344</v>
      </c>
    </row>
    <row r="51" spans="1:30" ht="13.5">
      <c r="A51" s="17" t="s">
        <v>114</v>
      </c>
      <c r="B51" s="76" t="s">
        <v>196</v>
      </c>
      <c r="C51" s="77" t="s">
        <v>197</v>
      </c>
      <c r="D51" s="87">
        <f t="shared" si="13"/>
        <v>20895</v>
      </c>
      <c r="E51" s="87">
        <f t="shared" si="14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102</v>
      </c>
      <c r="K51" s="87">
        <v>0</v>
      </c>
      <c r="L51" s="87">
        <v>20895</v>
      </c>
      <c r="M51" s="87">
        <f t="shared" si="15"/>
        <v>9319</v>
      </c>
      <c r="N51" s="87">
        <f t="shared" si="16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102</v>
      </c>
      <c r="T51" s="87">
        <v>0</v>
      </c>
      <c r="U51" s="87">
        <v>9319</v>
      </c>
      <c r="V51" s="87">
        <f t="shared" si="12"/>
        <v>30214</v>
      </c>
      <c r="W51" s="87">
        <f t="shared" si="12"/>
        <v>0</v>
      </c>
      <c r="X51" s="87">
        <f t="shared" si="12"/>
        <v>0</v>
      </c>
      <c r="Y51" s="87">
        <f t="shared" si="12"/>
        <v>0</v>
      </c>
      <c r="Z51" s="87">
        <f t="shared" si="12"/>
        <v>0</v>
      </c>
      <c r="AA51" s="87">
        <f t="shared" si="12"/>
        <v>0</v>
      </c>
      <c r="AB51" s="87" t="s">
        <v>21</v>
      </c>
      <c r="AC51" s="87">
        <f aca="true" t="shared" si="17" ref="V51:AD70">K51+T51</f>
        <v>0</v>
      </c>
      <c r="AD51" s="87">
        <f t="shared" si="17"/>
        <v>30214</v>
      </c>
    </row>
    <row r="52" spans="1:30" ht="13.5">
      <c r="A52" s="17" t="s">
        <v>114</v>
      </c>
      <c r="B52" s="76" t="s">
        <v>198</v>
      </c>
      <c r="C52" s="77" t="s">
        <v>199</v>
      </c>
      <c r="D52" s="87">
        <f t="shared" si="13"/>
        <v>73581</v>
      </c>
      <c r="E52" s="87">
        <f t="shared" si="14"/>
        <v>10259</v>
      </c>
      <c r="F52" s="87">
        <v>0</v>
      </c>
      <c r="G52" s="87">
        <v>0</v>
      </c>
      <c r="H52" s="87">
        <v>0</v>
      </c>
      <c r="I52" s="87">
        <v>0</v>
      </c>
      <c r="J52" s="87" t="s">
        <v>102</v>
      </c>
      <c r="K52" s="87">
        <v>10259</v>
      </c>
      <c r="L52" s="87">
        <v>63322</v>
      </c>
      <c r="M52" s="87">
        <f t="shared" si="15"/>
        <v>21900</v>
      </c>
      <c r="N52" s="87">
        <f t="shared" si="16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102</v>
      </c>
      <c r="T52" s="87">
        <v>0</v>
      </c>
      <c r="U52" s="87">
        <v>21900</v>
      </c>
      <c r="V52" s="87">
        <f t="shared" si="17"/>
        <v>95481</v>
      </c>
      <c r="W52" s="87">
        <f t="shared" si="17"/>
        <v>10259</v>
      </c>
      <c r="X52" s="87">
        <f t="shared" si="17"/>
        <v>0</v>
      </c>
      <c r="Y52" s="87">
        <f t="shared" si="17"/>
        <v>0</v>
      </c>
      <c r="Z52" s="87">
        <f t="shared" si="17"/>
        <v>0</v>
      </c>
      <c r="AA52" s="87">
        <f t="shared" si="17"/>
        <v>0</v>
      </c>
      <c r="AB52" s="87" t="s">
        <v>21</v>
      </c>
      <c r="AC52" s="87">
        <f t="shared" si="17"/>
        <v>10259</v>
      </c>
      <c r="AD52" s="87">
        <f t="shared" si="17"/>
        <v>85222</v>
      </c>
    </row>
    <row r="53" spans="1:30" ht="13.5">
      <c r="A53" s="17" t="s">
        <v>114</v>
      </c>
      <c r="B53" s="76" t="s">
        <v>200</v>
      </c>
      <c r="C53" s="77" t="s">
        <v>201</v>
      </c>
      <c r="D53" s="87">
        <f t="shared" si="13"/>
        <v>51643</v>
      </c>
      <c r="E53" s="87">
        <f t="shared" si="14"/>
        <v>5478</v>
      </c>
      <c r="F53" s="87">
        <v>0</v>
      </c>
      <c r="G53" s="87">
        <v>0</v>
      </c>
      <c r="H53" s="87">
        <v>0</v>
      </c>
      <c r="I53" s="87">
        <v>5478</v>
      </c>
      <c r="J53" s="87" t="s">
        <v>102</v>
      </c>
      <c r="K53" s="87">
        <v>0</v>
      </c>
      <c r="L53" s="87">
        <v>46165</v>
      </c>
      <c r="M53" s="87">
        <f t="shared" si="15"/>
        <v>0</v>
      </c>
      <c r="N53" s="87">
        <f t="shared" si="16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102</v>
      </c>
      <c r="T53" s="87">
        <v>0</v>
      </c>
      <c r="U53" s="87">
        <v>0</v>
      </c>
      <c r="V53" s="87">
        <f t="shared" si="17"/>
        <v>51643</v>
      </c>
      <c r="W53" s="87">
        <f t="shared" si="17"/>
        <v>5478</v>
      </c>
      <c r="X53" s="87">
        <f t="shared" si="17"/>
        <v>0</v>
      </c>
      <c r="Y53" s="87">
        <f t="shared" si="17"/>
        <v>0</v>
      </c>
      <c r="Z53" s="87">
        <f t="shared" si="17"/>
        <v>0</v>
      </c>
      <c r="AA53" s="87">
        <f t="shared" si="17"/>
        <v>5478</v>
      </c>
      <c r="AB53" s="87" t="s">
        <v>21</v>
      </c>
      <c r="AC53" s="87">
        <f t="shared" si="17"/>
        <v>0</v>
      </c>
      <c r="AD53" s="87">
        <f t="shared" si="17"/>
        <v>46165</v>
      </c>
    </row>
    <row r="54" spans="1:30" ht="13.5">
      <c r="A54" s="17" t="s">
        <v>114</v>
      </c>
      <c r="B54" s="76" t="s">
        <v>202</v>
      </c>
      <c r="C54" s="77" t="s">
        <v>203</v>
      </c>
      <c r="D54" s="87">
        <f t="shared" si="13"/>
        <v>43975</v>
      </c>
      <c r="E54" s="87">
        <f t="shared" si="14"/>
        <v>8084</v>
      </c>
      <c r="F54" s="87">
        <v>0</v>
      </c>
      <c r="G54" s="87">
        <v>0</v>
      </c>
      <c r="H54" s="87">
        <v>0</v>
      </c>
      <c r="I54" s="87">
        <v>8084</v>
      </c>
      <c r="J54" s="87" t="s">
        <v>102</v>
      </c>
      <c r="K54" s="87">
        <v>0</v>
      </c>
      <c r="L54" s="87">
        <v>35891</v>
      </c>
      <c r="M54" s="87">
        <f t="shared" si="15"/>
        <v>0</v>
      </c>
      <c r="N54" s="87">
        <f t="shared" si="16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102</v>
      </c>
      <c r="T54" s="87">
        <v>0</v>
      </c>
      <c r="U54" s="87">
        <v>0</v>
      </c>
      <c r="V54" s="87">
        <f t="shared" si="17"/>
        <v>43975</v>
      </c>
      <c r="W54" s="87">
        <f t="shared" si="17"/>
        <v>8084</v>
      </c>
      <c r="X54" s="87">
        <f t="shared" si="17"/>
        <v>0</v>
      </c>
      <c r="Y54" s="87">
        <f t="shared" si="17"/>
        <v>0</v>
      </c>
      <c r="Z54" s="87">
        <f t="shared" si="17"/>
        <v>0</v>
      </c>
      <c r="AA54" s="87">
        <f t="shared" si="17"/>
        <v>8084</v>
      </c>
      <c r="AB54" s="87" t="s">
        <v>21</v>
      </c>
      <c r="AC54" s="87">
        <f t="shared" si="17"/>
        <v>0</v>
      </c>
      <c r="AD54" s="87">
        <f t="shared" si="17"/>
        <v>35891</v>
      </c>
    </row>
    <row r="55" spans="1:30" ht="13.5">
      <c r="A55" s="17" t="s">
        <v>114</v>
      </c>
      <c r="B55" s="76" t="s">
        <v>204</v>
      </c>
      <c r="C55" s="77" t="s">
        <v>205</v>
      </c>
      <c r="D55" s="87">
        <f t="shared" si="13"/>
        <v>33312</v>
      </c>
      <c r="E55" s="87">
        <f t="shared" si="14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102</v>
      </c>
      <c r="K55" s="87">
        <v>0</v>
      </c>
      <c r="L55" s="87">
        <v>33312</v>
      </c>
      <c r="M55" s="87">
        <f t="shared" si="15"/>
        <v>0</v>
      </c>
      <c r="N55" s="87">
        <f t="shared" si="16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102</v>
      </c>
      <c r="T55" s="87">
        <v>0</v>
      </c>
      <c r="U55" s="87">
        <v>0</v>
      </c>
      <c r="V55" s="87">
        <f t="shared" si="17"/>
        <v>33312</v>
      </c>
      <c r="W55" s="87">
        <f t="shared" si="17"/>
        <v>0</v>
      </c>
      <c r="X55" s="87">
        <f t="shared" si="17"/>
        <v>0</v>
      </c>
      <c r="Y55" s="87">
        <f t="shared" si="17"/>
        <v>0</v>
      </c>
      <c r="Z55" s="87">
        <f t="shared" si="17"/>
        <v>0</v>
      </c>
      <c r="AA55" s="87">
        <f t="shared" si="17"/>
        <v>0</v>
      </c>
      <c r="AB55" s="87" t="s">
        <v>21</v>
      </c>
      <c r="AC55" s="87">
        <f t="shared" si="17"/>
        <v>0</v>
      </c>
      <c r="AD55" s="87">
        <f t="shared" si="17"/>
        <v>33312</v>
      </c>
    </row>
    <row r="56" spans="1:30" ht="13.5">
      <c r="A56" s="17" t="s">
        <v>114</v>
      </c>
      <c r="B56" s="76" t="s">
        <v>206</v>
      </c>
      <c r="C56" s="77" t="s">
        <v>207</v>
      </c>
      <c r="D56" s="87">
        <f t="shared" si="13"/>
        <v>19742</v>
      </c>
      <c r="E56" s="87">
        <f t="shared" si="14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102</v>
      </c>
      <c r="K56" s="87">
        <v>0</v>
      </c>
      <c r="L56" s="87">
        <v>19742</v>
      </c>
      <c r="M56" s="87">
        <f t="shared" si="15"/>
        <v>0</v>
      </c>
      <c r="N56" s="87">
        <f t="shared" si="16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102</v>
      </c>
      <c r="T56" s="87">
        <v>0</v>
      </c>
      <c r="U56" s="87">
        <v>0</v>
      </c>
      <c r="V56" s="87">
        <f t="shared" si="17"/>
        <v>19742</v>
      </c>
      <c r="W56" s="87">
        <f t="shared" si="17"/>
        <v>0</v>
      </c>
      <c r="X56" s="87">
        <f t="shared" si="17"/>
        <v>0</v>
      </c>
      <c r="Y56" s="87">
        <f t="shared" si="17"/>
        <v>0</v>
      </c>
      <c r="Z56" s="87">
        <f t="shared" si="17"/>
        <v>0</v>
      </c>
      <c r="AA56" s="87">
        <f t="shared" si="17"/>
        <v>0</v>
      </c>
      <c r="AB56" s="87" t="s">
        <v>21</v>
      </c>
      <c r="AC56" s="87">
        <f t="shared" si="17"/>
        <v>0</v>
      </c>
      <c r="AD56" s="87">
        <f t="shared" si="17"/>
        <v>19742</v>
      </c>
    </row>
    <row r="57" spans="1:30" ht="13.5">
      <c r="A57" s="17" t="s">
        <v>114</v>
      </c>
      <c r="B57" s="76" t="s">
        <v>208</v>
      </c>
      <c r="C57" s="77" t="s">
        <v>209</v>
      </c>
      <c r="D57" s="87">
        <f t="shared" si="13"/>
        <v>33396</v>
      </c>
      <c r="E57" s="87">
        <f t="shared" si="14"/>
        <v>623</v>
      </c>
      <c r="F57" s="87">
        <v>0</v>
      </c>
      <c r="G57" s="87">
        <v>0</v>
      </c>
      <c r="H57" s="87">
        <v>0</v>
      </c>
      <c r="I57" s="87">
        <v>0</v>
      </c>
      <c r="J57" s="87" t="s">
        <v>102</v>
      </c>
      <c r="K57" s="87">
        <v>623</v>
      </c>
      <c r="L57" s="87">
        <v>32773</v>
      </c>
      <c r="M57" s="87">
        <f t="shared" si="15"/>
        <v>0</v>
      </c>
      <c r="N57" s="87">
        <f t="shared" si="16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102</v>
      </c>
      <c r="T57" s="87">
        <v>0</v>
      </c>
      <c r="U57" s="87">
        <v>0</v>
      </c>
      <c r="V57" s="87">
        <f t="shared" si="17"/>
        <v>33396</v>
      </c>
      <c r="W57" s="87">
        <f t="shared" si="17"/>
        <v>623</v>
      </c>
      <c r="X57" s="87">
        <f t="shared" si="17"/>
        <v>0</v>
      </c>
      <c r="Y57" s="87">
        <f t="shared" si="17"/>
        <v>0</v>
      </c>
      <c r="Z57" s="87">
        <f t="shared" si="17"/>
        <v>0</v>
      </c>
      <c r="AA57" s="87">
        <f t="shared" si="17"/>
        <v>0</v>
      </c>
      <c r="AB57" s="87" t="s">
        <v>21</v>
      </c>
      <c r="AC57" s="87">
        <f t="shared" si="17"/>
        <v>623</v>
      </c>
      <c r="AD57" s="87">
        <f t="shared" si="17"/>
        <v>32773</v>
      </c>
    </row>
    <row r="58" spans="1:30" ht="13.5">
      <c r="A58" s="17" t="s">
        <v>114</v>
      </c>
      <c r="B58" s="76" t="s">
        <v>210</v>
      </c>
      <c r="C58" s="77" t="s">
        <v>211</v>
      </c>
      <c r="D58" s="87">
        <f t="shared" si="13"/>
        <v>29772</v>
      </c>
      <c r="E58" s="87">
        <f t="shared" si="14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102</v>
      </c>
      <c r="K58" s="87">
        <v>0</v>
      </c>
      <c r="L58" s="87">
        <v>29772</v>
      </c>
      <c r="M58" s="87">
        <f t="shared" si="15"/>
        <v>3344</v>
      </c>
      <c r="N58" s="87">
        <f t="shared" si="16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102</v>
      </c>
      <c r="T58" s="87">
        <v>0</v>
      </c>
      <c r="U58" s="87">
        <v>3344</v>
      </c>
      <c r="V58" s="87">
        <f t="shared" si="17"/>
        <v>33116</v>
      </c>
      <c r="W58" s="87">
        <f t="shared" si="17"/>
        <v>0</v>
      </c>
      <c r="X58" s="87">
        <f t="shared" si="17"/>
        <v>0</v>
      </c>
      <c r="Y58" s="87">
        <f t="shared" si="17"/>
        <v>0</v>
      </c>
      <c r="Z58" s="87">
        <f t="shared" si="17"/>
        <v>0</v>
      </c>
      <c r="AA58" s="87">
        <f t="shared" si="17"/>
        <v>0</v>
      </c>
      <c r="AB58" s="87" t="s">
        <v>21</v>
      </c>
      <c r="AC58" s="87">
        <f t="shared" si="17"/>
        <v>0</v>
      </c>
      <c r="AD58" s="87">
        <f t="shared" si="17"/>
        <v>33116</v>
      </c>
    </row>
    <row r="59" spans="1:30" ht="13.5">
      <c r="A59" s="17" t="s">
        <v>114</v>
      </c>
      <c r="B59" s="76" t="s">
        <v>212</v>
      </c>
      <c r="C59" s="77" t="s">
        <v>213</v>
      </c>
      <c r="D59" s="87">
        <f t="shared" si="13"/>
        <v>31425</v>
      </c>
      <c r="E59" s="87">
        <f t="shared" si="14"/>
        <v>1674</v>
      </c>
      <c r="F59" s="87">
        <v>0</v>
      </c>
      <c r="G59" s="87">
        <v>0</v>
      </c>
      <c r="H59" s="87">
        <v>0</v>
      </c>
      <c r="I59" s="87">
        <v>1674</v>
      </c>
      <c r="J59" s="87" t="s">
        <v>102</v>
      </c>
      <c r="K59" s="87">
        <v>0</v>
      </c>
      <c r="L59" s="87">
        <v>29751</v>
      </c>
      <c r="M59" s="87">
        <f t="shared" si="15"/>
        <v>7786</v>
      </c>
      <c r="N59" s="87">
        <f t="shared" si="16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102</v>
      </c>
      <c r="T59" s="87">
        <v>0</v>
      </c>
      <c r="U59" s="87">
        <v>7786</v>
      </c>
      <c r="V59" s="87">
        <f t="shared" si="17"/>
        <v>39211</v>
      </c>
      <c r="W59" s="87">
        <f t="shared" si="17"/>
        <v>1674</v>
      </c>
      <c r="X59" s="87">
        <f t="shared" si="17"/>
        <v>0</v>
      </c>
      <c r="Y59" s="87">
        <f t="shared" si="17"/>
        <v>0</v>
      </c>
      <c r="Z59" s="87">
        <f t="shared" si="17"/>
        <v>0</v>
      </c>
      <c r="AA59" s="87">
        <f t="shared" si="17"/>
        <v>1674</v>
      </c>
      <c r="AB59" s="87" t="s">
        <v>21</v>
      </c>
      <c r="AC59" s="87">
        <f t="shared" si="17"/>
        <v>0</v>
      </c>
      <c r="AD59" s="87">
        <f t="shared" si="17"/>
        <v>37537</v>
      </c>
    </row>
    <row r="60" spans="1:30" ht="13.5">
      <c r="A60" s="17" t="s">
        <v>114</v>
      </c>
      <c r="B60" s="76" t="s">
        <v>214</v>
      </c>
      <c r="C60" s="77" t="s">
        <v>215</v>
      </c>
      <c r="D60" s="87">
        <f t="shared" si="13"/>
        <v>15810</v>
      </c>
      <c r="E60" s="87">
        <f t="shared" si="14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102</v>
      </c>
      <c r="K60" s="87">
        <v>0</v>
      </c>
      <c r="L60" s="87">
        <v>15810</v>
      </c>
      <c r="M60" s="87">
        <f t="shared" si="15"/>
        <v>3786</v>
      </c>
      <c r="N60" s="87">
        <f t="shared" si="16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102</v>
      </c>
      <c r="T60" s="87">
        <v>0</v>
      </c>
      <c r="U60" s="87">
        <v>3786</v>
      </c>
      <c r="V60" s="87">
        <f t="shared" si="17"/>
        <v>19596</v>
      </c>
      <c r="W60" s="87">
        <f t="shared" si="17"/>
        <v>0</v>
      </c>
      <c r="X60" s="87">
        <f t="shared" si="17"/>
        <v>0</v>
      </c>
      <c r="Y60" s="87">
        <f t="shared" si="17"/>
        <v>0</v>
      </c>
      <c r="Z60" s="87">
        <f t="shared" si="17"/>
        <v>0</v>
      </c>
      <c r="AA60" s="87">
        <f t="shared" si="17"/>
        <v>0</v>
      </c>
      <c r="AB60" s="87" t="s">
        <v>21</v>
      </c>
      <c r="AC60" s="87">
        <f t="shared" si="17"/>
        <v>0</v>
      </c>
      <c r="AD60" s="87">
        <f t="shared" si="17"/>
        <v>19596</v>
      </c>
    </row>
    <row r="61" spans="1:30" ht="13.5">
      <c r="A61" s="17" t="s">
        <v>114</v>
      </c>
      <c r="B61" s="76" t="s">
        <v>216</v>
      </c>
      <c r="C61" s="77" t="s">
        <v>217</v>
      </c>
      <c r="D61" s="87">
        <f t="shared" si="13"/>
        <v>60099</v>
      </c>
      <c r="E61" s="87">
        <f t="shared" si="14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102</v>
      </c>
      <c r="K61" s="87">
        <v>0</v>
      </c>
      <c r="L61" s="87">
        <v>60099</v>
      </c>
      <c r="M61" s="87">
        <f t="shared" si="15"/>
        <v>18510</v>
      </c>
      <c r="N61" s="87">
        <f t="shared" si="16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102</v>
      </c>
      <c r="T61" s="87">
        <v>0</v>
      </c>
      <c r="U61" s="87">
        <v>18510</v>
      </c>
      <c r="V61" s="87">
        <f t="shared" si="17"/>
        <v>78609</v>
      </c>
      <c r="W61" s="87">
        <f t="shared" si="17"/>
        <v>0</v>
      </c>
      <c r="X61" s="87">
        <f t="shared" si="17"/>
        <v>0</v>
      </c>
      <c r="Y61" s="87">
        <f t="shared" si="17"/>
        <v>0</v>
      </c>
      <c r="Z61" s="87">
        <f t="shared" si="17"/>
        <v>0</v>
      </c>
      <c r="AA61" s="87">
        <f t="shared" si="17"/>
        <v>0</v>
      </c>
      <c r="AB61" s="87" t="s">
        <v>21</v>
      </c>
      <c r="AC61" s="87">
        <f t="shared" si="17"/>
        <v>0</v>
      </c>
      <c r="AD61" s="87">
        <f t="shared" si="17"/>
        <v>78609</v>
      </c>
    </row>
    <row r="62" spans="1:30" ht="13.5">
      <c r="A62" s="17" t="s">
        <v>114</v>
      </c>
      <c r="B62" s="76" t="s">
        <v>218</v>
      </c>
      <c r="C62" s="77" t="s">
        <v>219</v>
      </c>
      <c r="D62" s="87">
        <f t="shared" si="13"/>
        <v>67818</v>
      </c>
      <c r="E62" s="87">
        <f t="shared" si="14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102</v>
      </c>
      <c r="K62" s="87">
        <v>0</v>
      </c>
      <c r="L62" s="87">
        <v>67818</v>
      </c>
      <c r="M62" s="87">
        <f t="shared" si="15"/>
        <v>26697</v>
      </c>
      <c r="N62" s="87">
        <f t="shared" si="16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102</v>
      </c>
      <c r="T62" s="87">
        <v>0</v>
      </c>
      <c r="U62" s="87">
        <v>26697</v>
      </c>
      <c r="V62" s="87">
        <f t="shared" si="17"/>
        <v>94515</v>
      </c>
      <c r="W62" s="87">
        <f t="shared" si="17"/>
        <v>0</v>
      </c>
      <c r="X62" s="87">
        <f t="shared" si="17"/>
        <v>0</v>
      </c>
      <c r="Y62" s="87">
        <f t="shared" si="17"/>
        <v>0</v>
      </c>
      <c r="Z62" s="87">
        <f t="shared" si="17"/>
        <v>0</v>
      </c>
      <c r="AA62" s="87">
        <f t="shared" si="17"/>
        <v>0</v>
      </c>
      <c r="AB62" s="87" t="s">
        <v>21</v>
      </c>
      <c r="AC62" s="87">
        <f t="shared" si="17"/>
        <v>0</v>
      </c>
      <c r="AD62" s="87">
        <f t="shared" si="17"/>
        <v>94515</v>
      </c>
    </row>
    <row r="63" spans="1:30" ht="13.5">
      <c r="A63" s="17" t="s">
        <v>114</v>
      </c>
      <c r="B63" s="76" t="s">
        <v>220</v>
      </c>
      <c r="C63" s="77" t="s">
        <v>221</v>
      </c>
      <c r="D63" s="87">
        <f t="shared" si="13"/>
        <v>182630</v>
      </c>
      <c r="E63" s="87">
        <f t="shared" si="14"/>
        <v>19498</v>
      </c>
      <c r="F63" s="87">
        <v>0</v>
      </c>
      <c r="G63" s="87">
        <v>0</v>
      </c>
      <c r="H63" s="87">
        <v>0</v>
      </c>
      <c r="I63" s="87">
        <v>17882</v>
      </c>
      <c r="J63" s="87" t="s">
        <v>102</v>
      </c>
      <c r="K63" s="87">
        <v>1616</v>
      </c>
      <c r="L63" s="87">
        <v>163132</v>
      </c>
      <c r="M63" s="87">
        <f t="shared" si="15"/>
        <v>47768</v>
      </c>
      <c r="N63" s="87">
        <f t="shared" si="16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102</v>
      </c>
      <c r="T63" s="87">
        <v>0</v>
      </c>
      <c r="U63" s="87">
        <v>47768</v>
      </c>
      <c r="V63" s="87">
        <f t="shared" si="17"/>
        <v>230398</v>
      </c>
      <c r="W63" s="87">
        <f t="shared" si="17"/>
        <v>19498</v>
      </c>
      <c r="X63" s="87">
        <f t="shared" si="17"/>
        <v>0</v>
      </c>
      <c r="Y63" s="87">
        <f t="shared" si="17"/>
        <v>0</v>
      </c>
      <c r="Z63" s="87">
        <f t="shared" si="17"/>
        <v>0</v>
      </c>
      <c r="AA63" s="87">
        <f t="shared" si="17"/>
        <v>17882</v>
      </c>
      <c r="AB63" s="87" t="s">
        <v>21</v>
      </c>
      <c r="AC63" s="87">
        <f t="shared" si="17"/>
        <v>1616</v>
      </c>
      <c r="AD63" s="87">
        <f t="shared" si="17"/>
        <v>210900</v>
      </c>
    </row>
    <row r="64" spans="1:30" ht="13.5">
      <c r="A64" s="17" t="s">
        <v>114</v>
      </c>
      <c r="B64" s="76" t="s">
        <v>222</v>
      </c>
      <c r="C64" s="77" t="s">
        <v>223</v>
      </c>
      <c r="D64" s="87">
        <f t="shared" si="13"/>
        <v>255160</v>
      </c>
      <c r="E64" s="87">
        <f t="shared" si="14"/>
        <v>2316</v>
      </c>
      <c r="F64" s="87">
        <v>0</v>
      </c>
      <c r="G64" s="87">
        <v>0</v>
      </c>
      <c r="H64" s="87">
        <v>0</v>
      </c>
      <c r="I64" s="87">
        <v>2316</v>
      </c>
      <c r="J64" s="87" t="s">
        <v>102</v>
      </c>
      <c r="K64" s="87">
        <v>0</v>
      </c>
      <c r="L64" s="87">
        <v>252844</v>
      </c>
      <c r="M64" s="87">
        <f t="shared" si="15"/>
        <v>13164</v>
      </c>
      <c r="N64" s="87">
        <f t="shared" si="16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102</v>
      </c>
      <c r="T64" s="87">
        <v>0</v>
      </c>
      <c r="U64" s="87">
        <v>13164</v>
      </c>
      <c r="V64" s="87">
        <f t="shared" si="17"/>
        <v>268324</v>
      </c>
      <c r="W64" s="87">
        <f t="shared" si="17"/>
        <v>2316</v>
      </c>
      <c r="X64" s="87">
        <f t="shared" si="17"/>
        <v>0</v>
      </c>
      <c r="Y64" s="87">
        <f t="shared" si="17"/>
        <v>0</v>
      </c>
      <c r="Z64" s="87">
        <f t="shared" si="17"/>
        <v>0</v>
      </c>
      <c r="AA64" s="87">
        <f t="shared" si="17"/>
        <v>2316</v>
      </c>
      <c r="AB64" s="87" t="s">
        <v>21</v>
      </c>
      <c r="AC64" s="87">
        <f t="shared" si="17"/>
        <v>0</v>
      </c>
      <c r="AD64" s="87">
        <f t="shared" si="17"/>
        <v>266008</v>
      </c>
    </row>
    <row r="65" spans="1:30" ht="13.5">
      <c r="A65" s="17" t="s">
        <v>114</v>
      </c>
      <c r="B65" s="76" t="s">
        <v>224</v>
      </c>
      <c r="C65" s="77" t="s">
        <v>225</v>
      </c>
      <c r="D65" s="87">
        <f t="shared" si="13"/>
        <v>24453</v>
      </c>
      <c r="E65" s="87">
        <f t="shared" si="14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102</v>
      </c>
      <c r="K65" s="87">
        <v>0</v>
      </c>
      <c r="L65" s="87">
        <v>24453</v>
      </c>
      <c r="M65" s="87">
        <f t="shared" si="15"/>
        <v>638</v>
      </c>
      <c r="N65" s="87">
        <f t="shared" si="16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102</v>
      </c>
      <c r="T65" s="87">
        <v>0</v>
      </c>
      <c r="U65" s="87">
        <v>638</v>
      </c>
      <c r="V65" s="87">
        <f t="shared" si="17"/>
        <v>25091</v>
      </c>
      <c r="W65" s="87">
        <f t="shared" si="17"/>
        <v>0</v>
      </c>
      <c r="X65" s="87">
        <f t="shared" si="17"/>
        <v>0</v>
      </c>
      <c r="Y65" s="87">
        <f t="shared" si="17"/>
        <v>0</v>
      </c>
      <c r="Z65" s="87">
        <f t="shared" si="17"/>
        <v>0</v>
      </c>
      <c r="AA65" s="87">
        <f t="shared" si="17"/>
        <v>0</v>
      </c>
      <c r="AB65" s="87" t="s">
        <v>21</v>
      </c>
      <c r="AC65" s="87">
        <f t="shared" si="17"/>
        <v>0</v>
      </c>
      <c r="AD65" s="87">
        <f t="shared" si="17"/>
        <v>25091</v>
      </c>
    </row>
    <row r="66" spans="1:30" ht="13.5">
      <c r="A66" s="17" t="s">
        <v>114</v>
      </c>
      <c r="B66" s="76" t="s">
        <v>226</v>
      </c>
      <c r="C66" s="77" t="s">
        <v>227</v>
      </c>
      <c r="D66" s="87">
        <f t="shared" si="13"/>
        <v>20829</v>
      </c>
      <c r="E66" s="87">
        <f t="shared" si="14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102</v>
      </c>
      <c r="K66" s="87">
        <v>0</v>
      </c>
      <c r="L66" s="87">
        <v>20829</v>
      </c>
      <c r="M66" s="87">
        <f t="shared" si="15"/>
        <v>779</v>
      </c>
      <c r="N66" s="87">
        <f t="shared" si="16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102</v>
      </c>
      <c r="T66" s="87">
        <v>0</v>
      </c>
      <c r="U66" s="87">
        <v>779</v>
      </c>
      <c r="V66" s="87">
        <f t="shared" si="17"/>
        <v>21608</v>
      </c>
      <c r="W66" s="87">
        <f t="shared" si="17"/>
        <v>0</v>
      </c>
      <c r="X66" s="87">
        <f t="shared" si="17"/>
        <v>0</v>
      </c>
      <c r="Y66" s="87">
        <f t="shared" si="17"/>
        <v>0</v>
      </c>
      <c r="Z66" s="87">
        <f t="shared" si="17"/>
        <v>0</v>
      </c>
      <c r="AA66" s="87">
        <f t="shared" si="17"/>
        <v>0</v>
      </c>
      <c r="AB66" s="87" t="s">
        <v>21</v>
      </c>
      <c r="AC66" s="87">
        <f t="shared" si="17"/>
        <v>0</v>
      </c>
      <c r="AD66" s="87">
        <f t="shared" si="17"/>
        <v>21608</v>
      </c>
    </row>
    <row r="67" spans="1:30" ht="13.5">
      <c r="A67" s="17" t="s">
        <v>114</v>
      </c>
      <c r="B67" s="76" t="s">
        <v>228</v>
      </c>
      <c r="C67" s="77" t="s">
        <v>229</v>
      </c>
      <c r="D67" s="87">
        <f t="shared" si="13"/>
        <v>26851</v>
      </c>
      <c r="E67" s="87">
        <f t="shared" si="14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102</v>
      </c>
      <c r="K67" s="87">
        <v>0</v>
      </c>
      <c r="L67" s="87">
        <v>26851</v>
      </c>
      <c r="M67" s="87">
        <f t="shared" si="15"/>
        <v>3696</v>
      </c>
      <c r="N67" s="87">
        <f t="shared" si="16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102</v>
      </c>
      <c r="T67" s="87">
        <v>0</v>
      </c>
      <c r="U67" s="87">
        <v>3696</v>
      </c>
      <c r="V67" s="87">
        <f t="shared" si="17"/>
        <v>30547</v>
      </c>
      <c r="W67" s="87">
        <f t="shared" si="17"/>
        <v>0</v>
      </c>
      <c r="X67" s="87">
        <f t="shared" si="17"/>
        <v>0</v>
      </c>
      <c r="Y67" s="87">
        <f t="shared" si="17"/>
        <v>0</v>
      </c>
      <c r="Z67" s="87">
        <f t="shared" si="17"/>
        <v>0</v>
      </c>
      <c r="AA67" s="87">
        <f t="shared" si="17"/>
        <v>0</v>
      </c>
      <c r="AB67" s="87" t="s">
        <v>21</v>
      </c>
      <c r="AC67" s="87">
        <f t="shared" si="17"/>
        <v>0</v>
      </c>
      <c r="AD67" s="87">
        <f t="shared" si="17"/>
        <v>30547</v>
      </c>
    </row>
    <row r="68" spans="1:30" ht="13.5">
      <c r="A68" s="17" t="s">
        <v>114</v>
      </c>
      <c r="B68" s="76" t="s">
        <v>230</v>
      </c>
      <c r="C68" s="77" t="s">
        <v>231</v>
      </c>
      <c r="D68" s="87">
        <f t="shared" si="13"/>
        <v>393476</v>
      </c>
      <c r="E68" s="87">
        <f t="shared" si="14"/>
        <v>59599</v>
      </c>
      <c r="F68" s="87">
        <v>0</v>
      </c>
      <c r="G68" s="87">
        <v>0</v>
      </c>
      <c r="H68" s="87">
        <v>0</v>
      </c>
      <c r="I68" s="87">
        <v>18865</v>
      </c>
      <c r="J68" s="87" t="s">
        <v>102</v>
      </c>
      <c r="K68" s="87">
        <v>40734</v>
      </c>
      <c r="L68" s="87">
        <v>333877</v>
      </c>
      <c r="M68" s="87">
        <f t="shared" si="15"/>
        <v>78842</v>
      </c>
      <c r="N68" s="87">
        <f t="shared" si="16"/>
        <v>11971</v>
      </c>
      <c r="O68" s="87">
        <v>0</v>
      </c>
      <c r="P68" s="87">
        <v>0</v>
      </c>
      <c r="Q68" s="87">
        <v>0</v>
      </c>
      <c r="R68" s="87">
        <v>11971</v>
      </c>
      <c r="S68" s="87" t="s">
        <v>102</v>
      </c>
      <c r="T68" s="87">
        <v>0</v>
      </c>
      <c r="U68" s="87">
        <v>66871</v>
      </c>
      <c r="V68" s="87">
        <f t="shared" si="17"/>
        <v>472318</v>
      </c>
      <c r="W68" s="87">
        <f t="shared" si="17"/>
        <v>71570</v>
      </c>
      <c r="X68" s="87">
        <f t="shared" si="17"/>
        <v>0</v>
      </c>
      <c r="Y68" s="87">
        <f t="shared" si="17"/>
        <v>0</v>
      </c>
      <c r="Z68" s="87">
        <f t="shared" si="17"/>
        <v>0</v>
      </c>
      <c r="AA68" s="87">
        <f t="shared" si="17"/>
        <v>30836</v>
      </c>
      <c r="AB68" s="87" t="s">
        <v>21</v>
      </c>
      <c r="AC68" s="87">
        <f t="shared" si="17"/>
        <v>40734</v>
      </c>
      <c r="AD68" s="87">
        <f t="shared" si="17"/>
        <v>400748</v>
      </c>
    </row>
    <row r="69" spans="1:30" ht="13.5">
      <c r="A69" s="17" t="s">
        <v>114</v>
      </c>
      <c r="B69" s="76" t="s">
        <v>232</v>
      </c>
      <c r="C69" s="77" t="s">
        <v>233</v>
      </c>
      <c r="D69" s="87">
        <f t="shared" si="13"/>
        <v>28040</v>
      </c>
      <c r="E69" s="87">
        <f t="shared" si="14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102</v>
      </c>
      <c r="K69" s="87">
        <v>0</v>
      </c>
      <c r="L69" s="87">
        <v>28040</v>
      </c>
      <c r="M69" s="87">
        <f t="shared" si="15"/>
        <v>1018</v>
      </c>
      <c r="N69" s="87">
        <f t="shared" si="16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102</v>
      </c>
      <c r="T69" s="87">
        <v>0</v>
      </c>
      <c r="U69" s="87">
        <v>1018</v>
      </c>
      <c r="V69" s="87">
        <f t="shared" si="17"/>
        <v>29058</v>
      </c>
      <c r="W69" s="87">
        <f t="shared" si="17"/>
        <v>0</v>
      </c>
      <c r="X69" s="87">
        <f t="shared" si="17"/>
        <v>0</v>
      </c>
      <c r="Y69" s="87">
        <f t="shared" si="17"/>
        <v>0</v>
      </c>
      <c r="Z69" s="87">
        <f t="shared" si="17"/>
        <v>0</v>
      </c>
      <c r="AA69" s="87">
        <f t="shared" si="17"/>
        <v>0</v>
      </c>
      <c r="AB69" s="87" t="s">
        <v>21</v>
      </c>
      <c r="AC69" s="87">
        <f t="shared" si="17"/>
        <v>0</v>
      </c>
      <c r="AD69" s="87">
        <f t="shared" si="17"/>
        <v>29058</v>
      </c>
    </row>
    <row r="70" spans="1:30" ht="13.5">
      <c r="A70" s="17" t="s">
        <v>114</v>
      </c>
      <c r="B70" s="76" t="s">
        <v>234</v>
      </c>
      <c r="C70" s="77" t="s">
        <v>235</v>
      </c>
      <c r="D70" s="87">
        <f t="shared" si="13"/>
        <v>24789</v>
      </c>
      <c r="E70" s="87">
        <f t="shared" si="14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102</v>
      </c>
      <c r="K70" s="87">
        <v>0</v>
      </c>
      <c r="L70" s="87">
        <v>24789</v>
      </c>
      <c r="M70" s="87">
        <f t="shared" si="15"/>
        <v>35</v>
      </c>
      <c r="N70" s="87">
        <f t="shared" si="16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102</v>
      </c>
      <c r="T70" s="87">
        <v>0</v>
      </c>
      <c r="U70" s="87">
        <v>35</v>
      </c>
      <c r="V70" s="87">
        <f t="shared" si="17"/>
        <v>24824</v>
      </c>
      <c r="W70" s="87">
        <f t="shared" si="17"/>
        <v>0</v>
      </c>
      <c r="X70" s="87">
        <f t="shared" si="17"/>
        <v>0</v>
      </c>
      <c r="Y70" s="87">
        <f t="shared" si="17"/>
        <v>0</v>
      </c>
      <c r="Z70" s="87">
        <f t="shared" si="17"/>
        <v>0</v>
      </c>
      <c r="AA70" s="87">
        <f t="shared" si="17"/>
        <v>0</v>
      </c>
      <c r="AB70" s="87" t="s">
        <v>21</v>
      </c>
      <c r="AC70" s="87">
        <f t="shared" si="17"/>
        <v>0</v>
      </c>
      <c r="AD70" s="87">
        <f t="shared" si="17"/>
        <v>24824</v>
      </c>
    </row>
    <row r="71" spans="1:30" ht="13.5">
      <c r="A71" s="17" t="s">
        <v>114</v>
      </c>
      <c r="B71" s="78" t="s">
        <v>236</v>
      </c>
      <c r="C71" s="79" t="s">
        <v>237</v>
      </c>
      <c r="D71" s="87">
        <f t="shared" si="13"/>
        <v>73137</v>
      </c>
      <c r="E71" s="87">
        <f t="shared" si="14"/>
        <v>67190</v>
      </c>
      <c r="F71" s="87">
        <v>0</v>
      </c>
      <c r="G71" s="87">
        <v>0</v>
      </c>
      <c r="H71" s="87">
        <v>0</v>
      </c>
      <c r="I71" s="87">
        <v>67190</v>
      </c>
      <c r="J71" s="87">
        <v>159060</v>
      </c>
      <c r="K71" s="87">
        <v>0</v>
      </c>
      <c r="L71" s="87">
        <v>5947</v>
      </c>
      <c r="M71" s="87">
        <f t="shared" si="15"/>
        <v>23327</v>
      </c>
      <c r="N71" s="87">
        <f t="shared" si="16"/>
        <v>8217</v>
      </c>
      <c r="O71" s="87">
        <v>0</v>
      </c>
      <c r="P71" s="87">
        <v>0</v>
      </c>
      <c r="Q71" s="87">
        <v>0</v>
      </c>
      <c r="R71" s="87">
        <v>8217</v>
      </c>
      <c r="S71" s="87">
        <v>48200</v>
      </c>
      <c r="T71" s="87">
        <v>0</v>
      </c>
      <c r="U71" s="87">
        <v>15110</v>
      </c>
      <c r="V71" s="87">
        <f aca="true" t="shared" si="18" ref="V71:V84">D71+M71</f>
        <v>96464</v>
      </c>
      <c r="W71" s="87">
        <f aca="true" t="shared" si="19" ref="W71:W84">E71+N71</f>
        <v>75407</v>
      </c>
      <c r="X71" s="87">
        <f aca="true" t="shared" si="20" ref="X71:X84">F71+O71</f>
        <v>0</v>
      </c>
      <c r="Y71" s="87">
        <f aca="true" t="shared" si="21" ref="Y71:Y84">G71+P71</f>
        <v>0</v>
      </c>
      <c r="Z71" s="87">
        <f aca="true" t="shared" si="22" ref="Z71:Z84">H71+Q71</f>
        <v>0</v>
      </c>
      <c r="AA71" s="87">
        <f aca="true" t="shared" si="23" ref="AA71:AA84">I71+R71</f>
        <v>75407</v>
      </c>
      <c r="AB71" s="87">
        <f aca="true" t="shared" si="24" ref="AB71:AB84">J71+S71</f>
        <v>207260</v>
      </c>
      <c r="AC71" s="87">
        <f aca="true" t="shared" si="25" ref="AC71:AC84">K71+T71</f>
        <v>0</v>
      </c>
      <c r="AD71" s="87">
        <f aca="true" t="shared" si="26" ref="AD71:AD84">L71+U71</f>
        <v>21057</v>
      </c>
    </row>
    <row r="72" spans="1:30" ht="13.5">
      <c r="A72" s="17" t="s">
        <v>114</v>
      </c>
      <c r="B72" s="78" t="s">
        <v>238</v>
      </c>
      <c r="C72" s="79" t="s">
        <v>239</v>
      </c>
      <c r="D72" s="87">
        <f t="shared" si="13"/>
        <v>23687</v>
      </c>
      <c r="E72" s="87">
        <f t="shared" si="14"/>
        <v>17516</v>
      </c>
      <c r="F72" s="87">
        <v>0</v>
      </c>
      <c r="G72" s="87">
        <v>0</v>
      </c>
      <c r="H72" s="87">
        <v>0</v>
      </c>
      <c r="I72" s="87">
        <v>17452</v>
      </c>
      <c r="J72" s="87">
        <v>125036</v>
      </c>
      <c r="K72" s="87">
        <v>64</v>
      </c>
      <c r="L72" s="87">
        <v>6171</v>
      </c>
      <c r="M72" s="87">
        <f t="shared" si="15"/>
        <v>0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f t="shared" si="18"/>
        <v>23687</v>
      </c>
      <c r="W72" s="87">
        <f t="shared" si="19"/>
        <v>17516</v>
      </c>
      <c r="X72" s="87">
        <f t="shared" si="20"/>
        <v>0</v>
      </c>
      <c r="Y72" s="87">
        <f t="shared" si="21"/>
        <v>0</v>
      </c>
      <c r="Z72" s="87">
        <f t="shared" si="22"/>
        <v>0</v>
      </c>
      <c r="AA72" s="87">
        <f t="shared" si="23"/>
        <v>17452</v>
      </c>
      <c r="AB72" s="87">
        <f t="shared" si="24"/>
        <v>125036</v>
      </c>
      <c r="AC72" s="87">
        <f t="shared" si="25"/>
        <v>64</v>
      </c>
      <c r="AD72" s="87">
        <f t="shared" si="26"/>
        <v>6171</v>
      </c>
    </row>
    <row r="73" spans="1:30" ht="13.5">
      <c r="A73" s="17" t="s">
        <v>114</v>
      </c>
      <c r="B73" s="78" t="s">
        <v>240</v>
      </c>
      <c r="C73" s="79" t="s">
        <v>241</v>
      </c>
      <c r="D73" s="87">
        <f t="shared" si="13"/>
        <v>27825</v>
      </c>
      <c r="E73" s="87">
        <f t="shared" si="14"/>
        <v>14635</v>
      </c>
      <c r="F73" s="87">
        <v>0</v>
      </c>
      <c r="G73" s="87">
        <v>181</v>
      </c>
      <c r="H73" s="87">
        <v>0</v>
      </c>
      <c r="I73" s="87">
        <v>14454</v>
      </c>
      <c r="J73" s="87">
        <v>122363</v>
      </c>
      <c r="K73" s="87">
        <v>0</v>
      </c>
      <c r="L73" s="87">
        <v>13190</v>
      </c>
      <c r="M73" s="87">
        <f t="shared" si="15"/>
        <v>10422</v>
      </c>
      <c r="N73" s="87">
        <f t="shared" si="16"/>
        <v>4692</v>
      </c>
      <c r="O73" s="87">
        <v>0</v>
      </c>
      <c r="P73" s="87">
        <v>0</v>
      </c>
      <c r="Q73" s="87">
        <v>0</v>
      </c>
      <c r="R73" s="87">
        <v>4692</v>
      </c>
      <c r="S73" s="87">
        <v>25190</v>
      </c>
      <c r="T73" s="87">
        <v>0</v>
      </c>
      <c r="U73" s="87">
        <v>5730</v>
      </c>
      <c r="V73" s="87">
        <f t="shared" si="18"/>
        <v>38247</v>
      </c>
      <c r="W73" s="87">
        <f t="shared" si="19"/>
        <v>19327</v>
      </c>
      <c r="X73" s="87">
        <f t="shared" si="20"/>
        <v>0</v>
      </c>
      <c r="Y73" s="87">
        <f t="shared" si="21"/>
        <v>181</v>
      </c>
      <c r="Z73" s="87">
        <f t="shared" si="22"/>
        <v>0</v>
      </c>
      <c r="AA73" s="87">
        <f t="shared" si="23"/>
        <v>19146</v>
      </c>
      <c r="AB73" s="87">
        <f t="shared" si="24"/>
        <v>147553</v>
      </c>
      <c r="AC73" s="87">
        <f t="shared" si="25"/>
        <v>0</v>
      </c>
      <c r="AD73" s="87">
        <f t="shared" si="26"/>
        <v>18920</v>
      </c>
    </row>
    <row r="74" spans="1:30" ht="13.5">
      <c r="A74" s="17" t="s">
        <v>114</v>
      </c>
      <c r="B74" s="78" t="s">
        <v>242</v>
      </c>
      <c r="C74" s="79" t="s">
        <v>243</v>
      </c>
      <c r="D74" s="87">
        <f t="shared" si="13"/>
        <v>0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f t="shared" si="15"/>
        <v>28432</v>
      </c>
      <c r="N74" s="87">
        <f t="shared" si="16"/>
        <v>28432</v>
      </c>
      <c r="O74" s="87">
        <v>0</v>
      </c>
      <c r="P74" s="87">
        <v>0</v>
      </c>
      <c r="Q74" s="87">
        <v>0</v>
      </c>
      <c r="R74" s="87">
        <v>28432</v>
      </c>
      <c r="S74" s="87">
        <v>134257</v>
      </c>
      <c r="T74" s="87">
        <v>0</v>
      </c>
      <c r="U74" s="87">
        <v>0</v>
      </c>
      <c r="V74" s="87">
        <f t="shared" si="18"/>
        <v>28432</v>
      </c>
      <c r="W74" s="87">
        <f t="shared" si="19"/>
        <v>28432</v>
      </c>
      <c r="X74" s="87">
        <f t="shared" si="20"/>
        <v>0</v>
      </c>
      <c r="Y74" s="87">
        <f t="shared" si="21"/>
        <v>0</v>
      </c>
      <c r="Z74" s="87">
        <f t="shared" si="22"/>
        <v>0</v>
      </c>
      <c r="AA74" s="87">
        <f t="shared" si="23"/>
        <v>28432</v>
      </c>
      <c r="AB74" s="87">
        <f t="shared" si="24"/>
        <v>134257</v>
      </c>
      <c r="AC74" s="87">
        <f t="shared" si="25"/>
        <v>0</v>
      </c>
      <c r="AD74" s="87">
        <f t="shared" si="26"/>
        <v>0</v>
      </c>
    </row>
    <row r="75" spans="1:30" ht="13.5">
      <c r="A75" s="17" t="s">
        <v>114</v>
      </c>
      <c r="B75" s="78" t="s">
        <v>244</v>
      </c>
      <c r="C75" s="79" t="s">
        <v>245</v>
      </c>
      <c r="D75" s="87">
        <f t="shared" si="13"/>
        <v>2694198</v>
      </c>
      <c r="E75" s="87">
        <f t="shared" si="14"/>
        <v>2668882</v>
      </c>
      <c r="F75" s="87">
        <v>788037</v>
      </c>
      <c r="G75" s="87">
        <v>12575</v>
      </c>
      <c r="H75" s="87">
        <v>1849900</v>
      </c>
      <c r="I75" s="87">
        <v>18370</v>
      </c>
      <c r="J75" s="87">
        <v>881550</v>
      </c>
      <c r="K75" s="87">
        <v>0</v>
      </c>
      <c r="L75" s="87">
        <v>25316</v>
      </c>
      <c r="M75" s="87">
        <f t="shared" si="15"/>
        <v>20728</v>
      </c>
      <c r="N75" s="87">
        <f t="shared" si="16"/>
        <v>20728</v>
      </c>
      <c r="O75" s="87">
        <v>0</v>
      </c>
      <c r="P75" s="87">
        <v>0</v>
      </c>
      <c r="Q75" s="87">
        <v>0</v>
      </c>
      <c r="R75" s="87">
        <v>13156</v>
      </c>
      <c r="S75" s="87">
        <v>103701</v>
      </c>
      <c r="T75" s="87">
        <v>7572</v>
      </c>
      <c r="U75" s="87">
        <v>0</v>
      </c>
      <c r="V75" s="87">
        <f t="shared" si="18"/>
        <v>2714926</v>
      </c>
      <c r="W75" s="87">
        <f t="shared" si="19"/>
        <v>2689610</v>
      </c>
      <c r="X75" s="87">
        <f t="shared" si="20"/>
        <v>788037</v>
      </c>
      <c r="Y75" s="87">
        <f t="shared" si="21"/>
        <v>12575</v>
      </c>
      <c r="Z75" s="87">
        <f t="shared" si="22"/>
        <v>1849900</v>
      </c>
      <c r="AA75" s="87">
        <f t="shared" si="23"/>
        <v>31526</v>
      </c>
      <c r="AB75" s="87">
        <f t="shared" si="24"/>
        <v>985251</v>
      </c>
      <c r="AC75" s="87">
        <f t="shared" si="25"/>
        <v>7572</v>
      </c>
      <c r="AD75" s="87">
        <f t="shared" si="26"/>
        <v>25316</v>
      </c>
    </row>
    <row r="76" spans="1:30" ht="13.5">
      <c r="A76" s="17" t="s">
        <v>114</v>
      </c>
      <c r="B76" s="78" t="s">
        <v>246</v>
      </c>
      <c r="C76" s="79" t="s">
        <v>247</v>
      </c>
      <c r="D76" s="87">
        <f t="shared" si="13"/>
        <v>5526</v>
      </c>
      <c r="E76" s="87">
        <f t="shared" si="14"/>
        <v>410</v>
      </c>
      <c r="F76" s="87">
        <v>0</v>
      </c>
      <c r="G76" s="87">
        <v>0</v>
      </c>
      <c r="H76" s="87">
        <v>0</v>
      </c>
      <c r="I76" s="87">
        <v>410</v>
      </c>
      <c r="J76" s="87">
        <v>160384</v>
      </c>
      <c r="K76" s="87">
        <v>0</v>
      </c>
      <c r="L76" s="87">
        <v>5116</v>
      </c>
      <c r="M76" s="87">
        <f t="shared" si="15"/>
        <v>0</v>
      </c>
      <c r="N76" s="87">
        <f t="shared" si="16"/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f t="shared" si="18"/>
        <v>5526</v>
      </c>
      <c r="W76" s="87">
        <f t="shared" si="19"/>
        <v>410</v>
      </c>
      <c r="X76" s="87">
        <f t="shared" si="20"/>
        <v>0</v>
      </c>
      <c r="Y76" s="87">
        <f t="shared" si="21"/>
        <v>0</v>
      </c>
      <c r="Z76" s="87">
        <f t="shared" si="22"/>
        <v>0</v>
      </c>
      <c r="AA76" s="87">
        <f t="shared" si="23"/>
        <v>410</v>
      </c>
      <c r="AB76" s="87">
        <f t="shared" si="24"/>
        <v>160384</v>
      </c>
      <c r="AC76" s="87">
        <f t="shared" si="25"/>
        <v>0</v>
      </c>
      <c r="AD76" s="87">
        <f t="shared" si="26"/>
        <v>5116</v>
      </c>
    </row>
    <row r="77" spans="1:30" ht="13.5">
      <c r="A77" s="17" t="s">
        <v>114</v>
      </c>
      <c r="B77" s="78" t="s">
        <v>248</v>
      </c>
      <c r="C77" s="79" t="s">
        <v>249</v>
      </c>
      <c r="D77" s="87">
        <f t="shared" si="13"/>
        <v>0</v>
      </c>
      <c r="E77" s="87">
        <f t="shared" si="14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f t="shared" si="15"/>
        <v>51829</v>
      </c>
      <c r="N77" s="87">
        <f t="shared" si="16"/>
        <v>51829</v>
      </c>
      <c r="O77" s="87">
        <v>0</v>
      </c>
      <c r="P77" s="87">
        <v>0</v>
      </c>
      <c r="Q77" s="87">
        <v>0</v>
      </c>
      <c r="R77" s="87">
        <v>3568</v>
      </c>
      <c r="S77" s="87">
        <v>20000</v>
      </c>
      <c r="T77" s="87">
        <v>48261</v>
      </c>
      <c r="U77" s="87">
        <v>0</v>
      </c>
      <c r="V77" s="87">
        <f t="shared" si="18"/>
        <v>51829</v>
      </c>
      <c r="W77" s="87">
        <f t="shared" si="19"/>
        <v>51829</v>
      </c>
      <c r="X77" s="87">
        <f t="shared" si="20"/>
        <v>0</v>
      </c>
      <c r="Y77" s="87">
        <f t="shared" si="21"/>
        <v>0</v>
      </c>
      <c r="Z77" s="87">
        <f t="shared" si="22"/>
        <v>0</v>
      </c>
      <c r="AA77" s="87">
        <f t="shared" si="23"/>
        <v>3568</v>
      </c>
      <c r="AB77" s="87">
        <f t="shared" si="24"/>
        <v>20000</v>
      </c>
      <c r="AC77" s="87">
        <f t="shared" si="25"/>
        <v>48261</v>
      </c>
      <c r="AD77" s="87">
        <f t="shared" si="26"/>
        <v>0</v>
      </c>
    </row>
    <row r="78" spans="1:30" ht="13.5">
      <c r="A78" s="17" t="s">
        <v>114</v>
      </c>
      <c r="B78" s="78" t="s">
        <v>250</v>
      </c>
      <c r="C78" s="79" t="s">
        <v>251</v>
      </c>
      <c r="D78" s="87">
        <f t="shared" si="13"/>
        <v>72916</v>
      </c>
      <c r="E78" s="87">
        <f t="shared" si="14"/>
        <v>13170</v>
      </c>
      <c r="F78" s="87">
        <v>0</v>
      </c>
      <c r="G78" s="87">
        <v>559</v>
      </c>
      <c r="H78" s="87">
        <v>0</v>
      </c>
      <c r="I78" s="87">
        <v>10923</v>
      </c>
      <c r="J78" s="87">
        <v>354953</v>
      </c>
      <c r="K78" s="87">
        <v>1688</v>
      </c>
      <c r="L78" s="87">
        <v>59746</v>
      </c>
      <c r="M78" s="87">
        <f t="shared" si="15"/>
        <v>0</v>
      </c>
      <c r="N78" s="87">
        <f t="shared" si="16"/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f t="shared" si="18"/>
        <v>72916</v>
      </c>
      <c r="W78" s="87">
        <f t="shared" si="19"/>
        <v>13170</v>
      </c>
      <c r="X78" s="87">
        <f t="shared" si="20"/>
        <v>0</v>
      </c>
      <c r="Y78" s="87">
        <f t="shared" si="21"/>
        <v>559</v>
      </c>
      <c r="Z78" s="87">
        <f t="shared" si="22"/>
        <v>0</v>
      </c>
      <c r="AA78" s="87">
        <f t="shared" si="23"/>
        <v>10923</v>
      </c>
      <c r="AB78" s="87">
        <f t="shared" si="24"/>
        <v>354953</v>
      </c>
      <c r="AC78" s="87">
        <f t="shared" si="25"/>
        <v>1688</v>
      </c>
      <c r="AD78" s="87">
        <f t="shared" si="26"/>
        <v>59746</v>
      </c>
    </row>
    <row r="79" spans="1:30" ht="13.5">
      <c r="A79" s="17" t="s">
        <v>114</v>
      </c>
      <c r="B79" s="78" t="s">
        <v>252</v>
      </c>
      <c r="C79" s="79" t="s">
        <v>253</v>
      </c>
      <c r="D79" s="87">
        <f t="shared" si="13"/>
        <v>34392</v>
      </c>
      <c r="E79" s="87">
        <f t="shared" si="14"/>
        <v>27442</v>
      </c>
      <c r="F79" s="87">
        <v>0</v>
      </c>
      <c r="G79" s="87">
        <v>0</v>
      </c>
      <c r="H79" s="87">
        <v>0</v>
      </c>
      <c r="I79" s="87">
        <v>26766</v>
      </c>
      <c r="J79" s="87">
        <v>132339</v>
      </c>
      <c r="K79" s="87">
        <v>676</v>
      </c>
      <c r="L79" s="87">
        <v>6950</v>
      </c>
      <c r="M79" s="87">
        <f t="shared" si="15"/>
        <v>0</v>
      </c>
      <c r="N79" s="87">
        <f t="shared" si="16"/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f t="shared" si="18"/>
        <v>34392</v>
      </c>
      <c r="W79" s="87">
        <f t="shared" si="19"/>
        <v>27442</v>
      </c>
      <c r="X79" s="87">
        <f t="shared" si="20"/>
        <v>0</v>
      </c>
      <c r="Y79" s="87">
        <f t="shared" si="21"/>
        <v>0</v>
      </c>
      <c r="Z79" s="87">
        <f t="shared" si="22"/>
        <v>0</v>
      </c>
      <c r="AA79" s="87">
        <f t="shared" si="23"/>
        <v>26766</v>
      </c>
      <c r="AB79" s="87">
        <f t="shared" si="24"/>
        <v>132339</v>
      </c>
      <c r="AC79" s="87">
        <f t="shared" si="25"/>
        <v>676</v>
      </c>
      <c r="AD79" s="87">
        <f t="shared" si="26"/>
        <v>6950</v>
      </c>
    </row>
    <row r="80" spans="1:30" ht="13.5">
      <c r="A80" s="17" t="s">
        <v>114</v>
      </c>
      <c r="B80" s="78" t="s">
        <v>254</v>
      </c>
      <c r="C80" s="79" t="s">
        <v>255</v>
      </c>
      <c r="D80" s="87">
        <f t="shared" si="13"/>
        <v>157098</v>
      </c>
      <c r="E80" s="87">
        <f t="shared" si="14"/>
        <v>122173</v>
      </c>
      <c r="F80" s="87">
        <v>0</v>
      </c>
      <c r="G80" s="87">
        <v>0</v>
      </c>
      <c r="H80" s="87">
        <v>0</v>
      </c>
      <c r="I80" s="87">
        <v>120173</v>
      </c>
      <c r="J80" s="87">
        <v>633865</v>
      </c>
      <c r="K80" s="87">
        <v>2000</v>
      </c>
      <c r="L80" s="87">
        <v>34925</v>
      </c>
      <c r="M80" s="87">
        <f t="shared" si="15"/>
        <v>30374</v>
      </c>
      <c r="N80" s="87">
        <f t="shared" si="16"/>
        <v>27795</v>
      </c>
      <c r="O80" s="87">
        <v>0</v>
      </c>
      <c r="P80" s="87">
        <v>0</v>
      </c>
      <c r="Q80" s="87">
        <v>0</v>
      </c>
      <c r="R80" s="87">
        <v>27795</v>
      </c>
      <c r="S80" s="87">
        <v>174919</v>
      </c>
      <c r="T80" s="87">
        <v>0</v>
      </c>
      <c r="U80" s="87">
        <v>2579</v>
      </c>
      <c r="V80" s="87">
        <f t="shared" si="18"/>
        <v>187472</v>
      </c>
      <c r="W80" s="87">
        <f t="shared" si="19"/>
        <v>149968</v>
      </c>
      <c r="X80" s="87">
        <f t="shared" si="20"/>
        <v>0</v>
      </c>
      <c r="Y80" s="87">
        <f t="shared" si="21"/>
        <v>0</v>
      </c>
      <c r="Z80" s="87">
        <f t="shared" si="22"/>
        <v>0</v>
      </c>
      <c r="AA80" s="87">
        <f t="shared" si="23"/>
        <v>147968</v>
      </c>
      <c r="AB80" s="87">
        <f t="shared" si="24"/>
        <v>808784</v>
      </c>
      <c r="AC80" s="87">
        <f t="shared" si="25"/>
        <v>2000</v>
      </c>
      <c r="AD80" s="87">
        <f t="shared" si="26"/>
        <v>37504</v>
      </c>
    </row>
    <row r="81" spans="1:30" ht="13.5">
      <c r="A81" s="17" t="s">
        <v>114</v>
      </c>
      <c r="B81" s="78" t="s">
        <v>256</v>
      </c>
      <c r="C81" s="79" t="s">
        <v>257</v>
      </c>
      <c r="D81" s="87">
        <f t="shared" si="13"/>
        <v>0</v>
      </c>
      <c r="E81" s="87">
        <f t="shared" si="14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f t="shared" si="15"/>
        <v>136118</v>
      </c>
      <c r="N81" s="87">
        <f t="shared" si="16"/>
        <v>119941</v>
      </c>
      <c r="O81" s="87">
        <v>0</v>
      </c>
      <c r="P81" s="87">
        <v>0</v>
      </c>
      <c r="Q81" s="87">
        <v>0</v>
      </c>
      <c r="R81" s="87">
        <v>119941</v>
      </c>
      <c r="S81" s="87">
        <v>0</v>
      </c>
      <c r="T81" s="87">
        <v>0</v>
      </c>
      <c r="U81" s="87">
        <v>16177</v>
      </c>
      <c r="V81" s="87">
        <f t="shared" si="18"/>
        <v>136118</v>
      </c>
      <c r="W81" s="87">
        <f t="shared" si="19"/>
        <v>119941</v>
      </c>
      <c r="X81" s="87">
        <f t="shared" si="20"/>
        <v>0</v>
      </c>
      <c r="Y81" s="87">
        <f t="shared" si="21"/>
        <v>0</v>
      </c>
      <c r="Z81" s="87">
        <f t="shared" si="22"/>
        <v>0</v>
      </c>
      <c r="AA81" s="87">
        <f t="shared" si="23"/>
        <v>119941</v>
      </c>
      <c r="AB81" s="87">
        <f t="shared" si="24"/>
        <v>0</v>
      </c>
      <c r="AC81" s="87">
        <f t="shared" si="25"/>
        <v>0</v>
      </c>
      <c r="AD81" s="87">
        <f t="shared" si="26"/>
        <v>16177</v>
      </c>
    </row>
    <row r="82" spans="1:30" ht="13.5">
      <c r="A82" s="17" t="s">
        <v>114</v>
      </c>
      <c r="B82" s="78" t="s">
        <v>258</v>
      </c>
      <c r="C82" s="79" t="s">
        <v>259</v>
      </c>
      <c r="D82" s="87">
        <f t="shared" si="13"/>
        <v>1152</v>
      </c>
      <c r="E82" s="87">
        <f t="shared" si="14"/>
        <v>1152</v>
      </c>
      <c r="F82" s="87">
        <v>0</v>
      </c>
      <c r="G82" s="87">
        <v>0</v>
      </c>
      <c r="H82" s="87">
        <v>0</v>
      </c>
      <c r="I82" s="87">
        <v>0</v>
      </c>
      <c r="J82" s="87">
        <v>26681</v>
      </c>
      <c r="K82" s="87">
        <v>1152</v>
      </c>
      <c r="L82" s="87">
        <v>0</v>
      </c>
      <c r="M82" s="87">
        <f t="shared" si="15"/>
        <v>0</v>
      </c>
      <c r="N82" s="87">
        <f t="shared" si="16"/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f t="shared" si="18"/>
        <v>1152</v>
      </c>
      <c r="W82" s="87">
        <f t="shared" si="19"/>
        <v>1152</v>
      </c>
      <c r="X82" s="87">
        <f t="shared" si="20"/>
        <v>0</v>
      </c>
      <c r="Y82" s="87">
        <f t="shared" si="21"/>
        <v>0</v>
      </c>
      <c r="Z82" s="87">
        <f t="shared" si="22"/>
        <v>0</v>
      </c>
      <c r="AA82" s="87">
        <f t="shared" si="23"/>
        <v>0</v>
      </c>
      <c r="AB82" s="87">
        <f t="shared" si="24"/>
        <v>26681</v>
      </c>
      <c r="AC82" s="87">
        <f t="shared" si="25"/>
        <v>1152</v>
      </c>
      <c r="AD82" s="87">
        <f t="shared" si="26"/>
        <v>0</v>
      </c>
    </row>
    <row r="83" spans="1:30" ht="13.5">
      <c r="A83" s="17" t="s">
        <v>114</v>
      </c>
      <c r="B83" s="78" t="s">
        <v>260</v>
      </c>
      <c r="C83" s="79" t="s">
        <v>261</v>
      </c>
      <c r="D83" s="87">
        <f t="shared" si="13"/>
        <v>5415165</v>
      </c>
      <c r="E83" s="87">
        <f t="shared" si="14"/>
        <v>5402799</v>
      </c>
      <c r="F83" s="87">
        <v>1703628</v>
      </c>
      <c r="G83" s="87">
        <v>5149</v>
      </c>
      <c r="H83" s="87">
        <v>3551600</v>
      </c>
      <c r="I83" s="87">
        <v>121727</v>
      </c>
      <c r="J83" s="87">
        <v>525415</v>
      </c>
      <c r="K83" s="87">
        <v>20695</v>
      </c>
      <c r="L83" s="87">
        <v>12366</v>
      </c>
      <c r="M83" s="87">
        <f t="shared" si="15"/>
        <v>15764</v>
      </c>
      <c r="N83" s="87">
        <f t="shared" si="16"/>
        <v>8836</v>
      </c>
      <c r="O83" s="87">
        <v>0</v>
      </c>
      <c r="P83" s="87">
        <v>0</v>
      </c>
      <c r="Q83" s="87">
        <v>0</v>
      </c>
      <c r="R83" s="87">
        <v>8836</v>
      </c>
      <c r="S83" s="87">
        <v>76875</v>
      </c>
      <c r="T83" s="87">
        <v>0</v>
      </c>
      <c r="U83" s="87">
        <v>6928</v>
      </c>
      <c r="V83" s="87">
        <f t="shared" si="18"/>
        <v>5430929</v>
      </c>
      <c r="W83" s="87">
        <f t="shared" si="19"/>
        <v>5411635</v>
      </c>
      <c r="X83" s="87">
        <f t="shared" si="20"/>
        <v>1703628</v>
      </c>
      <c r="Y83" s="87">
        <f t="shared" si="21"/>
        <v>5149</v>
      </c>
      <c r="Z83" s="87">
        <f t="shared" si="22"/>
        <v>3551600</v>
      </c>
      <c r="AA83" s="87">
        <f t="shared" si="23"/>
        <v>130563</v>
      </c>
      <c r="AB83" s="87">
        <f t="shared" si="24"/>
        <v>602290</v>
      </c>
      <c r="AC83" s="87">
        <f t="shared" si="25"/>
        <v>20695</v>
      </c>
      <c r="AD83" s="87">
        <f t="shared" si="26"/>
        <v>19294</v>
      </c>
    </row>
    <row r="84" spans="1:30" ht="13.5">
      <c r="A84" s="17" t="s">
        <v>114</v>
      </c>
      <c r="B84" s="78" t="s">
        <v>262</v>
      </c>
      <c r="C84" s="79" t="s">
        <v>263</v>
      </c>
      <c r="D84" s="87">
        <f t="shared" si="13"/>
        <v>0</v>
      </c>
      <c r="E84" s="87">
        <f t="shared" si="14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f t="shared" si="15"/>
        <v>21213</v>
      </c>
      <c r="N84" s="87">
        <f t="shared" si="16"/>
        <v>12482</v>
      </c>
      <c r="O84" s="87">
        <v>0</v>
      </c>
      <c r="P84" s="87">
        <v>0</v>
      </c>
      <c r="Q84" s="87">
        <v>0</v>
      </c>
      <c r="R84" s="87">
        <v>12482</v>
      </c>
      <c r="S84" s="87">
        <v>89000</v>
      </c>
      <c r="T84" s="87">
        <v>0</v>
      </c>
      <c r="U84" s="87">
        <v>8731</v>
      </c>
      <c r="V84" s="87">
        <f t="shared" si="18"/>
        <v>21213</v>
      </c>
      <c r="W84" s="87">
        <f t="shared" si="19"/>
        <v>12482</v>
      </c>
      <c r="X84" s="87">
        <f t="shared" si="20"/>
        <v>0</v>
      </c>
      <c r="Y84" s="87">
        <f t="shared" si="21"/>
        <v>0</v>
      </c>
      <c r="Z84" s="87">
        <f t="shared" si="22"/>
        <v>0</v>
      </c>
      <c r="AA84" s="87">
        <f t="shared" si="23"/>
        <v>12482</v>
      </c>
      <c r="AB84" s="87">
        <f t="shared" si="24"/>
        <v>89000</v>
      </c>
      <c r="AC84" s="87">
        <f t="shared" si="25"/>
        <v>0</v>
      </c>
      <c r="AD84" s="87">
        <f t="shared" si="26"/>
        <v>8731</v>
      </c>
    </row>
    <row r="85" spans="1:30" ht="13.5">
      <c r="A85" s="95" t="s">
        <v>104</v>
      </c>
      <c r="B85" s="96"/>
      <c r="C85" s="97"/>
      <c r="D85" s="87">
        <f aca="true" t="shared" si="27" ref="D85:AD85">SUM(D7:D84)</f>
        <v>24142517</v>
      </c>
      <c r="E85" s="87">
        <f t="shared" si="27"/>
        <v>15102447</v>
      </c>
      <c r="F85" s="87">
        <f t="shared" si="27"/>
        <v>3978616</v>
      </c>
      <c r="G85" s="87">
        <f t="shared" si="27"/>
        <v>43894</v>
      </c>
      <c r="H85" s="87">
        <f t="shared" si="27"/>
        <v>9885800</v>
      </c>
      <c r="I85" s="87">
        <f t="shared" si="27"/>
        <v>858509</v>
      </c>
      <c r="J85" s="87">
        <f t="shared" si="27"/>
        <v>3121646</v>
      </c>
      <c r="K85" s="87">
        <f t="shared" si="27"/>
        <v>335628</v>
      </c>
      <c r="L85" s="87">
        <f t="shared" si="27"/>
        <v>9040070</v>
      </c>
      <c r="M85" s="87">
        <f t="shared" si="27"/>
        <v>2287982</v>
      </c>
      <c r="N85" s="87">
        <f t="shared" si="27"/>
        <v>549508</v>
      </c>
      <c r="O85" s="87">
        <f t="shared" si="27"/>
        <v>127832</v>
      </c>
      <c r="P85" s="87">
        <f t="shared" si="27"/>
        <v>5974</v>
      </c>
      <c r="Q85" s="87">
        <f t="shared" si="27"/>
        <v>0</v>
      </c>
      <c r="R85" s="87">
        <f t="shared" si="27"/>
        <v>320490</v>
      </c>
      <c r="S85" s="87">
        <f t="shared" si="27"/>
        <v>672142</v>
      </c>
      <c r="T85" s="87">
        <f t="shared" si="27"/>
        <v>95212</v>
      </c>
      <c r="U85" s="87">
        <f t="shared" si="27"/>
        <v>1738474</v>
      </c>
      <c r="V85" s="87">
        <f t="shared" si="27"/>
        <v>26430499</v>
      </c>
      <c r="W85" s="87">
        <f t="shared" si="27"/>
        <v>15651955</v>
      </c>
      <c r="X85" s="87">
        <f t="shared" si="27"/>
        <v>4106448</v>
      </c>
      <c r="Y85" s="87">
        <f t="shared" si="27"/>
        <v>49868</v>
      </c>
      <c r="Z85" s="87">
        <f t="shared" si="27"/>
        <v>9885800</v>
      </c>
      <c r="AA85" s="87">
        <f t="shared" si="27"/>
        <v>1178999</v>
      </c>
      <c r="AB85" s="87">
        <f t="shared" si="27"/>
        <v>3793788</v>
      </c>
      <c r="AC85" s="87">
        <f t="shared" si="27"/>
        <v>430840</v>
      </c>
      <c r="AD85" s="87">
        <f t="shared" si="27"/>
        <v>10778544</v>
      </c>
    </row>
  </sheetData>
  <mergeCells count="4">
    <mergeCell ref="A2:A6"/>
    <mergeCell ref="B2:B6"/>
    <mergeCell ref="C2:C6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85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112</v>
      </c>
    </row>
    <row r="2" spans="1:60" s="70" customFormat="1" ht="22.5" customHeight="1">
      <c r="A2" s="107" t="s">
        <v>81</v>
      </c>
      <c r="B2" s="109" t="s">
        <v>22</v>
      </c>
      <c r="C2" s="105" t="s">
        <v>59</v>
      </c>
      <c r="D2" s="25" t="s">
        <v>60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82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83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61</v>
      </c>
      <c r="E3" s="26"/>
      <c r="F3" s="26"/>
      <c r="G3" s="26"/>
      <c r="H3" s="26"/>
      <c r="I3" s="29"/>
      <c r="J3" s="91" t="s">
        <v>62</v>
      </c>
      <c r="K3" s="28" t="s">
        <v>84</v>
      </c>
      <c r="L3" s="26"/>
      <c r="M3" s="26"/>
      <c r="N3" s="26"/>
      <c r="O3" s="26"/>
      <c r="P3" s="26"/>
      <c r="Q3" s="26"/>
      <c r="R3" s="26"/>
      <c r="S3" s="29"/>
      <c r="T3" s="105" t="s">
        <v>63</v>
      </c>
      <c r="U3" s="105" t="s">
        <v>64</v>
      </c>
      <c r="V3" s="27" t="s">
        <v>85</v>
      </c>
      <c r="W3" s="28" t="s">
        <v>65</v>
      </c>
      <c r="X3" s="26"/>
      <c r="Y3" s="26"/>
      <c r="Z3" s="26"/>
      <c r="AA3" s="26"/>
      <c r="AB3" s="29"/>
      <c r="AC3" s="91" t="s">
        <v>66</v>
      </c>
      <c r="AD3" s="28" t="s">
        <v>84</v>
      </c>
      <c r="AE3" s="26"/>
      <c r="AF3" s="26"/>
      <c r="AG3" s="26"/>
      <c r="AH3" s="26"/>
      <c r="AI3" s="26"/>
      <c r="AJ3" s="26"/>
      <c r="AK3" s="26"/>
      <c r="AL3" s="29"/>
      <c r="AM3" s="105" t="s">
        <v>63</v>
      </c>
      <c r="AN3" s="105" t="s">
        <v>64</v>
      </c>
      <c r="AO3" s="27" t="s">
        <v>85</v>
      </c>
      <c r="AP3" s="28" t="s">
        <v>65</v>
      </c>
      <c r="AQ3" s="26"/>
      <c r="AR3" s="26"/>
      <c r="AS3" s="26"/>
      <c r="AT3" s="26"/>
      <c r="AU3" s="29"/>
      <c r="AV3" s="91" t="s">
        <v>66</v>
      </c>
      <c r="AW3" s="28" t="s">
        <v>84</v>
      </c>
      <c r="AX3" s="26"/>
      <c r="AY3" s="26"/>
      <c r="AZ3" s="26"/>
      <c r="BA3" s="26"/>
      <c r="BB3" s="26"/>
      <c r="BC3" s="26"/>
      <c r="BD3" s="26"/>
      <c r="BE3" s="29"/>
      <c r="BF3" s="105" t="s">
        <v>63</v>
      </c>
      <c r="BG3" s="105" t="s">
        <v>64</v>
      </c>
      <c r="BH3" s="27" t="s">
        <v>85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86</v>
      </c>
      <c r="F4" s="31"/>
      <c r="G4" s="32"/>
      <c r="H4" s="29"/>
      <c r="I4" s="93" t="s">
        <v>67</v>
      </c>
      <c r="J4" s="92"/>
      <c r="K4" s="27" t="s">
        <v>3</v>
      </c>
      <c r="L4" s="105" t="s">
        <v>68</v>
      </c>
      <c r="M4" s="28" t="s">
        <v>87</v>
      </c>
      <c r="N4" s="26"/>
      <c r="O4" s="26"/>
      <c r="P4" s="29"/>
      <c r="Q4" s="105" t="s">
        <v>69</v>
      </c>
      <c r="R4" s="105" t="s">
        <v>70</v>
      </c>
      <c r="S4" s="105" t="s">
        <v>71</v>
      </c>
      <c r="T4" s="106"/>
      <c r="U4" s="106"/>
      <c r="V4" s="34"/>
      <c r="W4" s="27" t="s">
        <v>3</v>
      </c>
      <c r="X4" s="30" t="s">
        <v>86</v>
      </c>
      <c r="Y4" s="31"/>
      <c r="Z4" s="32"/>
      <c r="AA4" s="29"/>
      <c r="AB4" s="93" t="s">
        <v>67</v>
      </c>
      <c r="AC4" s="92"/>
      <c r="AD4" s="27" t="s">
        <v>3</v>
      </c>
      <c r="AE4" s="105" t="s">
        <v>68</v>
      </c>
      <c r="AF4" s="28" t="s">
        <v>87</v>
      </c>
      <c r="AG4" s="26"/>
      <c r="AH4" s="26"/>
      <c r="AI4" s="29"/>
      <c r="AJ4" s="105" t="s">
        <v>69</v>
      </c>
      <c r="AK4" s="105" t="s">
        <v>70</v>
      </c>
      <c r="AL4" s="105" t="s">
        <v>71</v>
      </c>
      <c r="AM4" s="106"/>
      <c r="AN4" s="106"/>
      <c r="AO4" s="34"/>
      <c r="AP4" s="27" t="s">
        <v>3</v>
      </c>
      <c r="AQ4" s="30" t="s">
        <v>86</v>
      </c>
      <c r="AR4" s="31"/>
      <c r="AS4" s="32"/>
      <c r="AT4" s="29"/>
      <c r="AU4" s="93" t="s">
        <v>67</v>
      </c>
      <c r="AV4" s="92"/>
      <c r="AW4" s="27" t="s">
        <v>3</v>
      </c>
      <c r="AX4" s="105" t="s">
        <v>68</v>
      </c>
      <c r="AY4" s="28" t="s">
        <v>87</v>
      </c>
      <c r="AZ4" s="26"/>
      <c r="BA4" s="26"/>
      <c r="BB4" s="29"/>
      <c r="BC4" s="105" t="s">
        <v>69</v>
      </c>
      <c r="BD4" s="105" t="s">
        <v>70</v>
      </c>
      <c r="BE4" s="105" t="s">
        <v>71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72</v>
      </c>
      <c r="G5" s="33" t="s">
        <v>73</v>
      </c>
      <c r="H5" s="33" t="s">
        <v>74</v>
      </c>
      <c r="I5" s="94"/>
      <c r="J5" s="92"/>
      <c r="K5" s="34"/>
      <c r="L5" s="106"/>
      <c r="M5" s="27" t="s">
        <v>3</v>
      </c>
      <c r="N5" s="24" t="s">
        <v>75</v>
      </c>
      <c r="O5" s="24" t="s">
        <v>76</v>
      </c>
      <c r="P5" s="24" t="s">
        <v>77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72</v>
      </c>
      <c r="Z5" s="33" t="s">
        <v>73</v>
      </c>
      <c r="AA5" s="33" t="s">
        <v>74</v>
      </c>
      <c r="AB5" s="94"/>
      <c r="AC5" s="92"/>
      <c r="AD5" s="34"/>
      <c r="AE5" s="106"/>
      <c r="AF5" s="27" t="s">
        <v>3</v>
      </c>
      <c r="AG5" s="24" t="s">
        <v>75</v>
      </c>
      <c r="AH5" s="24" t="s">
        <v>76</v>
      </c>
      <c r="AI5" s="24" t="s">
        <v>77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72</v>
      </c>
      <c r="AS5" s="33" t="s">
        <v>73</v>
      </c>
      <c r="AT5" s="33" t="s">
        <v>74</v>
      </c>
      <c r="AU5" s="94"/>
      <c r="AV5" s="92"/>
      <c r="AW5" s="34"/>
      <c r="AX5" s="106"/>
      <c r="AY5" s="27" t="s">
        <v>3</v>
      </c>
      <c r="AZ5" s="24" t="s">
        <v>75</v>
      </c>
      <c r="BA5" s="24" t="s">
        <v>76</v>
      </c>
      <c r="BB5" s="24" t="s">
        <v>77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114</v>
      </c>
      <c r="B7" s="76" t="s">
        <v>115</v>
      </c>
      <c r="C7" s="77" t="s">
        <v>116</v>
      </c>
      <c r="D7" s="87">
        <f aca="true" t="shared" si="0" ref="D7:D34">E7+I7</f>
        <v>1017794</v>
      </c>
      <c r="E7" s="87">
        <f aca="true" t="shared" si="1" ref="E7:E34">SUM(F7:H7)</f>
        <v>1012394</v>
      </c>
      <c r="F7" s="87">
        <v>51096</v>
      </c>
      <c r="G7" s="87">
        <v>243648</v>
      </c>
      <c r="H7" s="87">
        <v>717650</v>
      </c>
      <c r="I7" s="87">
        <v>5400</v>
      </c>
      <c r="J7" s="87">
        <v>0</v>
      </c>
      <c r="K7" s="87">
        <f aca="true" t="shared" si="2" ref="K7:K34">L7+M7+Q7+R7+S7</f>
        <v>2556556</v>
      </c>
      <c r="L7" s="87">
        <v>1174734</v>
      </c>
      <c r="M7" s="88">
        <f aca="true" t="shared" si="3" ref="M7:M34">SUM(N7:P7)</f>
        <v>475653</v>
      </c>
      <c r="N7" s="87">
        <v>208263</v>
      </c>
      <c r="O7" s="87">
        <v>258385</v>
      </c>
      <c r="P7" s="87">
        <v>9005</v>
      </c>
      <c r="Q7" s="87">
        <v>0</v>
      </c>
      <c r="R7" s="87">
        <v>831012</v>
      </c>
      <c r="S7" s="87">
        <v>75157</v>
      </c>
      <c r="T7" s="87">
        <v>0</v>
      </c>
      <c r="U7" s="87">
        <v>0</v>
      </c>
      <c r="V7" s="87">
        <f aca="true" t="shared" si="4" ref="V7:V34">D7+K7+U7</f>
        <v>3574350</v>
      </c>
      <c r="W7" s="87">
        <f aca="true" t="shared" si="5" ref="W7:W34">X7+AB7</f>
        <v>0</v>
      </c>
      <c r="X7" s="87">
        <f aca="true" t="shared" si="6" ref="X7:X34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4">AE7+AF7+AJ7+AK7+AL7</f>
        <v>142752</v>
      </c>
      <c r="AE7" s="87">
        <v>60243</v>
      </c>
      <c r="AF7" s="88">
        <f aca="true" t="shared" si="8" ref="AF7:AF34">SUM(AG7:AI7)</f>
        <v>40887</v>
      </c>
      <c r="AG7" s="87">
        <v>404</v>
      </c>
      <c r="AH7" s="87">
        <v>40483</v>
      </c>
      <c r="AI7" s="87">
        <v>0</v>
      </c>
      <c r="AJ7" s="87">
        <v>0</v>
      </c>
      <c r="AK7" s="87">
        <v>22630</v>
      </c>
      <c r="AL7" s="87">
        <v>18992</v>
      </c>
      <c r="AM7" s="87">
        <v>0</v>
      </c>
      <c r="AN7" s="87">
        <v>0</v>
      </c>
      <c r="AO7" s="87">
        <f aca="true" t="shared" si="9" ref="AO7:AO34">W7+AD7+AN7</f>
        <v>142752</v>
      </c>
      <c r="AP7" s="87">
        <f aca="true" t="shared" si="10" ref="AP7:AP15">D7+W7</f>
        <v>1017794</v>
      </c>
      <c r="AQ7" s="87">
        <f aca="true" t="shared" si="11" ref="AQ7:AQ15">E7+X7</f>
        <v>1012394</v>
      </c>
      <c r="AR7" s="87">
        <f aca="true" t="shared" si="12" ref="AR7:AR15">F7+Y7</f>
        <v>51096</v>
      </c>
      <c r="AS7" s="87">
        <f aca="true" t="shared" si="13" ref="AS7:AS15">G7+Z7</f>
        <v>243648</v>
      </c>
      <c r="AT7" s="87">
        <f aca="true" t="shared" si="14" ref="AT7:AT70">H7+AA7</f>
        <v>717650</v>
      </c>
      <c r="AU7" s="87">
        <f aca="true" t="shared" si="15" ref="AU7:AV70">I7+AB7</f>
        <v>5400</v>
      </c>
      <c r="AV7" s="87">
        <f t="shared" si="15"/>
        <v>0</v>
      </c>
      <c r="AW7" s="87">
        <f aca="true" t="shared" si="16" ref="AW7:AW70">K7+AD7</f>
        <v>2699308</v>
      </c>
      <c r="AX7" s="87">
        <f aca="true" t="shared" si="17" ref="AX7:AX70">L7+AE7</f>
        <v>1234977</v>
      </c>
      <c r="AY7" s="87">
        <f aca="true" t="shared" si="18" ref="AY7:AY70">M7+AF7</f>
        <v>516540</v>
      </c>
      <c r="AZ7" s="87">
        <f aca="true" t="shared" si="19" ref="AZ7:AZ70">N7+AG7</f>
        <v>208667</v>
      </c>
      <c r="BA7" s="87">
        <f aca="true" t="shared" si="20" ref="BA7:BA70">O7+AH7</f>
        <v>298868</v>
      </c>
      <c r="BB7" s="87">
        <f aca="true" t="shared" si="21" ref="BB7:BB70">P7+AI7</f>
        <v>9005</v>
      </c>
      <c r="BC7" s="87">
        <f aca="true" t="shared" si="22" ref="BC7:BC70">Q7+AJ7</f>
        <v>0</v>
      </c>
      <c r="BD7" s="87">
        <f aca="true" t="shared" si="23" ref="BD7:BD70">R7+AK7</f>
        <v>853642</v>
      </c>
      <c r="BE7" s="87">
        <f aca="true" t="shared" si="24" ref="BE7:BF70">S7+AL7</f>
        <v>94149</v>
      </c>
      <c r="BF7" s="87">
        <f t="shared" si="24"/>
        <v>0</v>
      </c>
      <c r="BG7" s="87">
        <f aca="true" t="shared" si="25" ref="BG7:BG70">U7+AN7</f>
        <v>0</v>
      </c>
      <c r="BH7" s="87">
        <f aca="true" t="shared" si="26" ref="BH7:BH70">V7+AO7</f>
        <v>3717102</v>
      </c>
    </row>
    <row r="8" spans="1:60" ht="13.5">
      <c r="A8" s="17" t="s">
        <v>114</v>
      </c>
      <c r="B8" s="76" t="s">
        <v>117</v>
      </c>
      <c r="C8" s="77" t="s">
        <v>118</v>
      </c>
      <c r="D8" s="87">
        <f t="shared" si="0"/>
        <v>4472962</v>
      </c>
      <c r="E8" s="87">
        <f t="shared" si="1"/>
        <v>4430542</v>
      </c>
      <c r="F8" s="87">
        <v>4430542</v>
      </c>
      <c r="G8" s="87">
        <v>0</v>
      </c>
      <c r="H8" s="87">
        <v>0</v>
      </c>
      <c r="I8" s="87">
        <v>42420</v>
      </c>
      <c r="J8" s="87">
        <v>0</v>
      </c>
      <c r="K8" s="87">
        <f t="shared" si="2"/>
        <v>576846</v>
      </c>
      <c r="L8" s="87">
        <v>81945</v>
      </c>
      <c r="M8" s="88">
        <f t="shared" si="3"/>
        <v>52489</v>
      </c>
      <c r="N8" s="87">
        <v>3549</v>
      </c>
      <c r="O8" s="87">
        <v>43515</v>
      </c>
      <c r="P8" s="87">
        <v>5425</v>
      </c>
      <c r="Q8" s="87">
        <v>0</v>
      </c>
      <c r="R8" s="87">
        <v>419362</v>
      </c>
      <c r="S8" s="87">
        <v>23050</v>
      </c>
      <c r="T8" s="87">
        <v>0</v>
      </c>
      <c r="U8" s="87">
        <v>0</v>
      </c>
      <c r="V8" s="87">
        <f t="shared" si="4"/>
        <v>5049808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138348</v>
      </c>
      <c r="AE8" s="87">
        <v>36074</v>
      </c>
      <c r="AF8" s="88">
        <f t="shared" si="8"/>
        <v>70073</v>
      </c>
      <c r="AG8" s="87">
        <v>0</v>
      </c>
      <c r="AH8" s="87">
        <v>70073</v>
      </c>
      <c r="AI8" s="87">
        <v>0</v>
      </c>
      <c r="AJ8" s="87">
        <v>0</v>
      </c>
      <c r="AK8" s="87">
        <v>32201</v>
      </c>
      <c r="AL8" s="87">
        <v>0</v>
      </c>
      <c r="AM8" s="87">
        <v>0</v>
      </c>
      <c r="AN8" s="87">
        <v>0</v>
      </c>
      <c r="AO8" s="87">
        <f t="shared" si="9"/>
        <v>138348</v>
      </c>
      <c r="AP8" s="87">
        <f t="shared" si="10"/>
        <v>4472962</v>
      </c>
      <c r="AQ8" s="87">
        <f t="shared" si="11"/>
        <v>4430542</v>
      </c>
      <c r="AR8" s="87">
        <f t="shared" si="12"/>
        <v>4430542</v>
      </c>
      <c r="AS8" s="87">
        <f t="shared" si="13"/>
        <v>0</v>
      </c>
      <c r="AT8" s="87">
        <f t="shared" si="14"/>
        <v>0</v>
      </c>
      <c r="AU8" s="87">
        <f t="shared" si="15"/>
        <v>42420</v>
      </c>
      <c r="AV8" s="87">
        <f t="shared" si="15"/>
        <v>0</v>
      </c>
      <c r="AW8" s="87">
        <f t="shared" si="16"/>
        <v>715194</v>
      </c>
      <c r="AX8" s="87">
        <f t="shared" si="17"/>
        <v>118019</v>
      </c>
      <c r="AY8" s="87">
        <f t="shared" si="18"/>
        <v>122562</v>
      </c>
      <c r="AZ8" s="87">
        <f t="shared" si="19"/>
        <v>3549</v>
      </c>
      <c r="BA8" s="87">
        <f t="shared" si="20"/>
        <v>113588</v>
      </c>
      <c r="BB8" s="87">
        <f t="shared" si="21"/>
        <v>5425</v>
      </c>
      <c r="BC8" s="87">
        <f t="shared" si="22"/>
        <v>0</v>
      </c>
      <c r="BD8" s="87">
        <f t="shared" si="23"/>
        <v>451563</v>
      </c>
      <c r="BE8" s="87">
        <f t="shared" si="24"/>
        <v>23050</v>
      </c>
      <c r="BF8" s="87">
        <f t="shared" si="24"/>
        <v>0</v>
      </c>
      <c r="BG8" s="87">
        <f t="shared" si="25"/>
        <v>0</v>
      </c>
      <c r="BH8" s="87">
        <f t="shared" si="26"/>
        <v>5188156</v>
      </c>
    </row>
    <row r="9" spans="1:60" ht="13.5">
      <c r="A9" s="17" t="s">
        <v>114</v>
      </c>
      <c r="B9" s="76" t="s">
        <v>119</v>
      </c>
      <c r="C9" s="77" t="s">
        <v>120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320694</v>
      </c>
      <c r="L9" s="87">
        <v>67902</v>
      </c>
      <c r="M9" s="88">
        <f t="shared" si="3"/>
        <v>75146</v>
      </c>
      <c r="N9" s="87">
        <v>0</v>
      </c>
      <c r="O9" s="87">
        <v>75146</v>
      </c>
      <c r="P9" s="87">
        <v>0</v>
      </c>
      <c r="Q9" s="87">
        <v>0</v>
      </c>
      <c r="R9" s="87">
        <v>177646</v>
      </c>
      <c r="S9" s="87">
        <v>0</v>
      </c>
      <c r="T9" s="87">
        <v>0</v>
      </c>
      <c r="U9" s="87">
        <v>13524</v>
      </c>
      <c r="V9" s="87">
        <f t="shared" si="4"/>
        <v>334218</v>
      </c>
      <c r="W9" s="87">
        <f t="shared" si="5"/>
        <v>520237</v>
      </c>
      <c r="X9" s="87">
        <f t="shared" si="6"/>
        <v>520237</v>
      </c>
      <c r="Y9" s="87">
        <v>520237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42199</v>
      </c>
      <c r="AE9" s="87">
        <v>19531</v>
      </c>
      <c r="AF9" s="88">
        <f t="shared" si="8"/>
        <v>18324</v>
      </c>
      <c r="AG9" s="87">
        <v>0</v>
      </c>
      <c r="AH9" s="87">
        <v>18324</v>
      </c>
      <c r="AI9" s="87">
        <v>0</v>
      </c>
      <c r="AJ9" s="87">
        <v>0</v>
      </c>
      <c r="AK9" s="87">
        <v>4344</v>
      </c>
      <c r="AL9" s="87">
        <v>0</v>
      </c>
      <c r="AM9" s="87">
        <v>0</v>
      </c>
      <c r="AN9" s="87">
        <v>5663</v>
      </c>
      <c r="AO9" s="87">
        <f t="shared" si="9"/>
        <v>568099</v>
      </c>
      <c r="AP9" s="87">
        <f t="shared" si="10"/>
        <v>520237</v>
      </c>
      <c r="AQ9" s="87">
        <f t="shared" si="11"/>
        <v>520237</v>
      </c>
      <c r="AR9" s="87">
        <f t="shared" si="12"/>
        <v>520237</v>
      </c>
      <c r="AS9" s="87">
        <f t="shared" si="13"/>
        <v>0</v>
      </c>
      <c r="AT9" s="87">
        <f t="shared" si="14"/>
        <v>0</v>
      </c>
      <c r="AU9" s="87">
        <f t="shared" si="15"/>
        <v>0</v>
      </c>
      <c r="AV9" s="87">
        <f t="shared" si="15"/>
        <v>0</v>
      </c>
      <c r="AW9" s="87">
        <f t="shared" si="16"/>
        <v>362893</v>
      </c>
      <c r="AX9" s="87">
        <f t="shared" si="17"/>
        <v>87433</v>
      </c>
      <c r="AY9" s="87">
        <f t="shared" si="18"/>
        <v>93470</v>
      </c>
      <c r="AZ9" s="87">
        <f t="shared" si="19"/>
        <v>0</v>
      </c>
      <c r="BA9" s="87">
        <f t="shared" si="20"/>
        <v>93470</v>
      </c>
      <c r="BB9" s="87">
        <f t="shared" si="21"/>
        <v>0</v>
      </c>
      <c r="BC9" s="87">
        <f t="shared" si="22"/>
        <v>0</v>
      </c>
      <c r="BD9" s="87">
        <f t="shared" si="23"/>
        <v>181990</v>
      </c>
      <c r="BE9" s="87">
        <f t="shared" si="24"/>
        <v>0</v>
      </c>
      <c r="BF9" s="87">
        <f t="shared" si="24"/>
        <v>0</v>
      </c>
      <c r="BG9" s="87">
        <f t="shared" si="25"/>
        <v>19187</v>
      </c>
      <c r="BH9" s="87">
        <f t="shared" si="26"/>
        <v>902317</v>
      </c>
    </row>
    <row r="10" spans="1:60" ht="13.5">
      <c r="A10" s="17" t="s">
        <v>114</v>
      </c>
      <c r="B10" s="76" t="s">
        <v>121</v>
      </c>
      <c r="C10" s="77" t="s">
        <v>122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125271</v>
      </c>
      <c r="K10" s="87">
        <f t="shared" si="2"/>
        <v>0</v>
      </c>
      <c r="L10" s="87">
        <v>0</v>
      </c>
      <c r="M10" s="88">
        <f t="shared" si="3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271346</v>
      </c>
      <c r="U10" s="87">
        <v>0</v>
      </c>
      <c r="V10" s="87">
        <f t="shared" si="4"/>
        <v>0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47731</v>
      </c>
      <c r="AN10" s="87">
        <v>0</v>
      </c>
      <c r="AO10" s="87">
        <f t="shared" si="9"/>
        <v>0</v>
      </c>
      <c r="AP10" s="87">
        <f t="shared" si="10"/>
        <v>0</v>
      </c>
      <c r="AQ10" s="87">
        <f t="shared" si="11"/>
        <v>0</v>
      </c>
      <c r="AR10" s="87">
        <f t="shared" si="12"/>
        <v>0</v>
      </c>
      <c r="AS10" s="87">
        <f t="shared" si="13"/>
        <v>0</v>
      </c>
      <c r="AT10" s="87">
        <f t="shared" si="14"/>
        <v>0</v>
      </c>
      <c r="AU10" s="87">
        <f t="shared" si="15"/>
        <v>0</v>
      </c>
      <c r="AV10" s="87">
        <f t="shared" si="15"/>
        <v>125271</v>
      </c>
      <c r="AW10" s="87">
        <f t="shared" si="16"/>
        <v>0</v>
      </c>
      <c r="AX10" s="87">
        <f t="shared" si="17"/>
        <v>0</v>
      </c>
      <c r="AY10" s="87">
        <f t="shared" si="18"/>
        <v>0</v>
      </c>
      <c r="AZ10" s="87">
        <f t="shared" si="19"/>
        <v>0</v>
      </c>
      <c r="BA10" s="87">
        <f t="shared" si="20"/>
        <v>0</v>
      </c>
      <c r="BB10" s="87">
        <f t="shared" si="21"/>
        <v>0</v>
      </c>
      <c r="BC10" s="87">
        <f t="shared" si="22"/>
        <v>0</v>
      </c>
      <c r="BD10" s="87">
        <f t="shared" si="23"/>
        <v>0</v>
      </c>
      <c r="BE10" s="87">
        <f t="shared" si="24"/>
        <v>0</v>
      </c>
      <c r="BF10" s="87">
        <f t="shared" si="24"/>
        <v>319077</v>
      </c>
      <c r="BG10" s="87">
        <f t="shared" si="25"/>
        <v>0</v>
      </c>
      <c r="BH10" s="87">
        <f t="shared" si="26"/>
        <v>0</v>
      </c>
    </row>
    <row r="11" spans="1:60" ht="13.5">
      <c r="A11" s="17" t="s">
        <v>114</v>
      </c>
      <c r="B11" s="76" t="s">
        <v>123</v>
      </c>
      <c r="C11" s="77" t="s">
        <v>124</v>
      </c>
      <c r="D11" s="87">
        <f t="shared" si="0"/>
        <v>437871</v>
      </c>
      <c r="E11" s="87">
        <f t="shared" si="1"/>
        <v>437871</v>
      </c>
      <c r="F11" s="87">
        <v>437871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585635</v>
      </c>
      <c r="L11" s="87">
        <v>33551</v>
      </c>
      <c r="M11" s="88">
        <f t="shared" si="3"/>
        <v>462808</v>
      </c>
      <c r="N11" s="87">
        <v>0</v>
      </c>
      <c r="O11" s="87">
        <v>45878</v>
      </c>
      <c r="P11" s="87">
        <v>416930</v>
      </c>
      <c r="Q11" s="87">
        <v>0</v>
      </c>
      <c r="R11" s="87">
        <v>88876</v>
      </c>
      <c r="S11" s="87">
        <v>400</v>
      </c>
      <c r="T11" s="87">
        <v>0</v>
      </c>
      <c r="U11" s="87">
        <v>0</v>
      </c>
      <c r="V11" s="87">
        <f t="shared" si="4"/>
        <v>1023506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103053</v>
      </c>
      <c r="AE11" s="87">
        <v>16651</v>
      </c>
      <c r="AF11" s="88">
        <f t="shared" si="8"/>
        <v>86402</v>
      </c>
      <c r="AG11" s="87">
        <v>0</v>
      </c>
      <c r="AH11" s="87">
        <v>86402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f t="shared" si="9"/>
        <v>103053</v>
      </c>
      <c r="AP11" s="87">
        <f t="shared" si="10"/>
        <v>437871</v>
      </c>
      <c r="AQ11" s="87">
        <f t="shared" si="11"/>
        <v>437871</v>
      </c>
      <c r="AR11" s="87">
        <f t="shared" si="12"/>
        <v>437871</v>
      </c>
      <c r="AS11" s="87">
        <f t="shared" si="13"/>
        <v>0</v>
      </c>
      <c r="AT11" s="87">
        <f t="shared" si="14"/>
        <v>0</v>
      </c>
      <c r="AU11" s="87">
        <f t="shared" si="15"/>
        <v>0</v>
      </c>
      <c r="AV11" s="87">
        <f t="shared" si="15"/>
        <v>0</v>
      </c>
      <c r="AW11" s="87">
        <f t="shared" si="16"/>
        <v>688688</v>
      </c>
      <c r="AX11" s="87">
        <f t="shared" si="17"/>
        <v>50202</v>
      </c>
      <c r="AY11" s="87">
        <f t="shared" si="18"/>
        <v>549210</v>
      </c>
      <c r="AZ11" s="87">
        <f t="shared" si="19"/>
        <v>0</v>
      </c>
      <c r="BA11" s="87">
        <f t="shared" si="20"/>
        <v>132280</v>
      </c>
      <c r="BB11" s="87">
        <f t="shared" si="21"/>
        <v>416930</v>
      </c>
      <c r="BC11" s="87">
        <f t="shared" si="22"/>
        <v>0</v>
      </c>
      <c r="BD11" s="87">
        <f t="shared" si="23"/>
        <v>88876</v>
      </c>
      <c r="BE11" s="87">
        <f t="shared" si="24"/>
        <v>400</v>
      </c>
      <c r="BF11" s="87">
        <f t="shared" si="24"/>
        <v>0</v>
      </c>
      <c r="BG11" s="87">
        <f t="shared" si="25"/>
        <v>0</v>
      </c>
      <c r="BH11" s="87">
        <f t="shared" si="26"/>
        <v>1126559</v>
      </c>
    </row>
    <row r="12" spans="1:60" ht="13.5">
      <c r="A12" s="17" t="s">
        <v>114</v>
      </c>
      <c r="B12" s="76" t="s">
        <v>125</v>
      </c>
      <c r="C12" s="77" t="s">
        <v>126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125271</v>
      </c>
      <c r="K12" s="87">
        <f t="shared" si="2"/>
        <v>0</v>
      </c>
      <c r="L12" s="87">
        <v>0</v>
      </c>
      <c r="M12" s="88">
        <f t="shared" si="3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359662</v>
      </c>
      <c r="U12" s="87">
        <v>0</v>
      </c>
      <c r="V12" s="87">
        <f t="shared" si="4"/>
        <v>0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55970</v>
      </c>
      <c r="AN12" s="87">
        <v>0</v>
      </c>
      <c r="AO12" s="87">
        <f t="shared" si="9"/>
        <v>0</v>
      </c>
      <c r="AP12" s="87">
        <f t="shared" si="10"/>
        <v>0</v>
      </c>
      <c r="AQ12" s="87">
        <f t="shared" si="11"/>
        <v>0</v>
      </c>
      <c r="AR12" s="87">
        <f t="shared" si="12"/>
        <v>0</v>
      </c>
      <c r="AS12" s="87">
        <f t="shared" si="13"/>
        <v>0</v>
      </c>
      <c r="AT12" s="87">
        <f t="shared" si="14"/>
        <v>0</v>
      </c>
      <c r="AU12" s="87">
        <f t="shared" si="15"/>
        <v>0</v>
      </c>
      <c r="AV12" s="87">
        <f t="shared" si="15"/>
        <v>125271</v>
      </c>
      <c r="AW12" s="87">
        <f t="shared" si="16"/>
        <v>0</v>
      </c>
      <c r="AX12" s="87">
        <f t="shared" si="17"/>
        <v>0</v>
      </c>
      <c r="AY12" s="87">
        <f t="shared" si="18"/>
        <v>0</v>
      </c>
      <c r="AZ12" s="87">
        <f t="shared" si="19"/>
        <v>0</v>
      </c>
      <c r="BA12" s="87">
        <f t="shared" si="20"/>
        <v>0</v>
      </c>
      <c r="BB12" s="87">
        <f t="shared" si="21"/>
        <v>0</v>
      </c>
      <c r="BC12" s="87">
        <f t="shared" si="22"/>
        <v>0</v>
      </c>
      <c r="BD12" s="87">
        <f t="shared" si="23"/>
        <v>0</v>
      </c>
      <c r="BE12" s="87">
        <f t="shared" si="24"/>
        <v>0</v>
      </c>
      <c r="BF12" s="87">
        <f t="shared" si="24"/>
        <v>415632</v>
      </c>
      <c r="BG12" s="87">
        <f t="shared" si="25"/>
        <v>0</v>
      </c>
      <c r="BH12" s="87">
        <f t="shared" si="26"/>
        <v>0</v>
      </c>
    </row>
    <row r="13" spans="1:60" ht="13.5">
      <c r="A13" s="17" t="s">
        <v>114</v>
      </c>
      <c r="B13" s="76" t="s">
        <v>127</v>
      </c>
      <c r="C13" s="77" t="s">
        <v>128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142995</v>
      </c>
      <c r="K13" s="87">
        <f t="shared" si="2"/>
        <v>64171</v>
      </c>
      <c r="L13" s="87">
        <v>7398</v>
      </c>
      <c r="M13" s="88">
        <f t="shared" si="3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56773</v>
      </c>
      <c r="S13" s="87">
        <v>0</v>
      </c>
      <c r="T13" s="87">
        <v>102365</v>
      </c>
      <c r="U13" s="87">
        <v>8770</v>
      </c>
      <c r="V13" s="87">
        <f t="shared" si="4"/>
        <v>72941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5703</v>
      </c>
      <c r="AE13" s="87">
        <v>5703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27761</v>
      </c>
      <c r="AN13" s="87">
        <v>0</v>
      </c>
      <c r="AO13" s="87">
        <f t="shared" si="9"/>
        <v>5703</v>
      </c>
      <c r="AP13" s="87">
        <f t="shared" si="10"/>
        <v>0</v>
      </c>
      <c r="AQ13" s="87">
        <f t="shared" si="11"/>
        <v>0</v>
      </c>
      <c r="AR13" s="87">
        <f t="shared" si="12"/>
        <v>0</v>
      </c>
      <c r="AS13" s="87">
        <f t="shared" si="13"/>
        <v>0</v>
      </c>
      <c r="AT13" s="87">
        <f t="shared" si="14"/>
        <v>0</v>
      </c>
      <c r="AU13" s="87">
        <f t="shared" si="15"/>
        <v>0</v>
      </c>
      <c r="AV13" s="87">
        <f t="shared" si="15"/>
        <v>142995</v>
      </c>
      <c r="AW13" s="87">
        <f t="shared" si="16"/>
        <v>69874</v>
      </c>
      <c r="AX13" s="87">
        <f t="shared" si="17"/>
        <v>13101</v>
      </c>
      <c r="AY13" s="87">
        <f t="shared" si="18"/>
        <v>0</v>
      </c>
      <c r="AZ13" s="87">
        <f t="shared" si="19"/>
        <v>0</v>
      </c>
      <c r="BA13" s="87">
        <f t="shared" si="20"/>
        <v>0</v>
      </c>
      <c r="BB13" s="87">
        <f t="shared" si="21"/>
        <v>0</v>
      </c>
      <c r="BC13" s="87">
        <f t="shared" si="22"/>
        <v>0</v>
      </c>
      <c r="BD13" s="87">
        <f t="shared" si="23"/>
        <v>56773</v>
      </c>
      <c r="BE13" s="87">
        <f t="shared" si="24"/>
        <v>0</v>
      </c>
      <c r="BF13" s="87">
        <f t="shared" si="24"/>
        <v>130126</v>
      </c>
      <c r="BG13" s="87">
        <f t="shared" si="25"/>
        <v>8770</v>
      </c>
      <c r="BH13" s="87">
        <f t="shared" si="26"/>
        <v>78644</v>
      </c>
    </row>
    <row r="14" spans="1:60" ht="13.5">
      <c r="A14" s="17" t="s">
        <v>114</v>
      </c>
      <c r="B14" s="76" t="s">
        <v>129</v>
      </c>
      <c r="C14" s="77" t="s">
        <v>130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34927</v>
      </c>
      <c r="K14" s="87">
        <f t="shared" si="2"/>
        <v>11635</v>
      </c>
      <c r="L14" s="87">
        <v>7253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4382</v>
      </c>
      <c r="S14" s="87">
        <v>0</v>
      </c>
      <c r="T14" s="87">
        <v>36155</v>
      </c>
      <c r="U14" s="87">
        <v>1505</v>
      </c>
      <c r="V14" s="87">
        <f t="shared" si="4"/>
        <v>13140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22950</v>
      </c>
      <c r="AE14" s="87">
        <v>1813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21137</v>
      </c>
      <c r="AL14" s="87">
        <v>0</v>
      </c>
      <c r="AM14" s="87">
        <v>0</v>
      </c>
      <c r="AN14" s="87">
        <v>0</v>
      </c>
      <c r="AO14" s="87">
        <f t="shared" si="9"/>
        <v>22950</v>
      </c>
      <c r="AP14" s="87">
        <f t="shared" si="10"/>
        <v>0</v>
      </c>
      <c r="AQ14" s="87">
        <f t="shared" si="11"/>
        <v>0</v>
      </c>
      <c r="AR14" s="87">
        <f t="shared" si="12"/>
        <v>0</v>
      </c>
      <c r="AS14" s="87">
        <f t="shared" si="13"/>
        <v>0</v>
      </c>
      <c r="AT14" s="87">
        <f t="shared" si="14"/>
        <v>0</v>
      </c>
      <c r="AU14" s="87">
        <f t="shared" si="15"/>
        <v>0</v>
      </c>
      <c r="AV14" s="87">
        <f t="shared" si="15"/>
        <v>34927</v>
      </c>
      <c r="AW14" s="87">
        <f t="shared" si="16"/>
        <v>34585</v>
      </c>
      <c r="AX14" s="87">
        <f t="shared" si="17"/>
        <v>9066</v>
      </c>
      <c r="AY14" s="87">
        <f t="shared" si="18"/>
        <v>0</v>
      </c>
      <c r="AZ14" s="87">
        <f t="shared" si="19"/>
        <v>0</v>
      </c>
      <c r="BA14" s="87">
        <f t="shared" si="20"/>
        <v>0</v>
      </c>
      <c r="BB14" s="87">
        <f t="shared" si="21"/>
        <v>0</v>
      </c>
      <c r="BC14" s="87">
        <f t="shared" si="22"/>
        <v>0</v>
      </c>
      <c r="BD14" s="87">
        <f t="shared" si="23"/>
        <v>25519</v>
      </c>
      <c r="BE14" s="87">
        <f t="shared" si="24"/>
        <v>0</v>
      </c>
      <c r="BF14" s="87">
        <f t="shared" si="24"/>
        <v>36155</v>
      </c>
      <c r="BG14" s="87">
        <f t="shared" si="25"/>
        <v>1505</v>
      </c>
      <c r="BH14" s="87">
        <f t="shared" si="26"/>
        <v>36090</v>
      </c>
    </row>
    <row r="15" spans="1:60" ht="13.5">
      <c r="A15" s="17" t="s">
        <v>114</v>
      </c>
      <c r="B15" s="76" t="s">
        <v>131</v>
      </c>
      <c r="C15" s="77" t="s">
        <v>132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122724</v>
      </c>
      <c r="K15" s="87">
        <f t="shared" si="2"/>
        <v>9135</v>
      </c>
      <c r="L15" s="87">
        <v>610</v>
      </c>
      <c r="M15" s="88">
        <f t="shared" si="3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6322</v>
      </c>
      <c r="S15" s="87">
        <v>2203</v>
      </c>
      <c r="T15" s="87">
        <v>35203</v>
      </c>
      <c r="U15" s="87">
        <v>0</v>
      </c>
      <c r="V15" s="87">
        <f t="shared" si="4"/>
        <v>9135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15462</v>
      </c>
      <c r="AE15" s="87">
        <v>610</v>
      </c>
      <c r="AF15" s="88">
        <f t="shared" si="8"/>
        <v>522</v>
      </c>
      <c r="AG15" s="87">
        <v>522</v>
      </c>
      <c r="AH15" s="87">
        <v>0</v>
      </c>
      <c r="AI15" s="87">
        <v>0</v>
      </c>
      <c r="AJ15" s="87">
        <v>0</v>
      </c>
      <c r="AK15" s="87">
        <v>14327</v>
      </c>
      <c r="AL15" s="87">
        <v>3</v>
      </c>
      <c r="AM15" s="87">
        <v>0</v>
      </c>
      <c r="AN15" s="87">
        <v>0</v>
      </c>
      <c r="AO15" s="87">
        <f t="shared" si="9"/>
        <v>15462</v>
      </c>
      <c r="AP15" s="87">
        <f t="shared" si="10"/>
        <v>0</v>
      </c>
      <c r="AQ15" s="87">
        <f t="shared" si="11"/>
        <v>0</v>
      </c>
      <c r="AR15" s="87">
        <f t="shared" si="12"/>
        <v>0</v>
      </c>
      <c r="AS15" s="87">
        <f t="shared" si="13"/>
        <v>0</v>
      </c>
      <c r="AT15" s="87">
        <f t="shared" si="14"/>
        <v>0</v>
      </c>
      <c r="AU15" s="87">
        <f t="shared" si="15"/>
        <v>0</v>
      </c>
      <c r="AV15" s="87">
        <f t="shared" si="15"/>
        <v>122724</v>
      </c>
      <c r="AW15" s="87">
        <f t="shared" si="16"/>
        <v>24597</v>
      </c>
      <c r="AX15" s="87">
        <f t="shared" si="17"/>
        <v>1220</v>
      </c>
      <c r="AY15" s="87">
        <f t="shared" si="18"/>
        <v>522</v>
      </c>
      <c r="AZ15" s="87">
        <f t="shared" si="19"/>
        <v>522</v>
      </c>
      <c r="BA15" s="87">
        <f t="shared" si="20"/>
        <v>0</v>
      </c>
      <c r="BB15" s="87">
        <f t="shared" si="21"/>
        <v>0</v>
      </c>
      <c r="BC15" s="87">
        <f t="shared" si="22"/>
        <v>0</v>
      </c>
      <c r="BD15" s="87">
        <f t="shared" si="23"/>
        <v>20649</v>
      </c>
      <c r="BE15" s="87">
        <f t="shared" si="24"/>
        <v>2206</v>
      </c>
      <c r="BF15" s="87">
        <f t="shared" si="24"/>
        <v>35203</v>
      </c>
      <c r="BG15" s="87">
        <f t="shared" si="25"/>
        <v>0</v>
      </c>
      <c r="BH15" s="87">
        <f t="shared" si="26"/>
        <v>24597</v>
      </c>
    </row>
    <row r="16" spans="1:60" ht="13.5">
      <c r="A16" s="17" t="s">
        <v>114</v>
      </c>
      <c r="B16" s="76" t="s">
        <v>133</v>
      </c>
      <c r="C16" s="77" t="s">
        <v>134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2250</v>
      </c>
      <c r="L16" s="87">
        <v>0</v>
      </c>
      <c r="M16" s="88">
        <f t="shared" si="3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2250</v>
      </c>
      <c r="S16" s="87">
        <v>0</v>
      </c>
      <c r="T16" s="87">
        <v>20126</v>
      </c>
      <c r="U16" s="87">
        <v>6836</v>
      </c>
      <c r="V16" s="87">
        <f t="shared" si="4"/>
        <v>9086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4276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4276</v>
      </c>
      <c r="AL16" s="87">
        <v>0</v>
      </c>
      <c r="AM16" s="87">
        <v>0</v>
      </c>
      <c r="AN16" s="87">
        <v>0</v>
      </c>
      <c r="AO16" s="87">
        <f t="shared" si="9"/>
        <v>4276</v>
      </c>
      <c r="AP16" s="87">
        <f aca="true" t="shared" si="27" ref="AP16:AS70">D16+W16</f>
        <v>0</v>
      </c>
      <c r="AQ16" s="87">
        <f t="shared" si="27"/>
        <v>0</v>
      </c>
      <c r="AR16" s="87">
        <f t="shared" si="27"/>
        <v>0</v>
      </c>
      <c r="AS16" s="87">
        <f t="shared" si="27"/>
        <v>0</v>
      </c>
      <c r="AT16" s="87">
        <f t="shared" si="14"/>
        <v>0</v>
      </c>
      <c r="AU16" s="87">
        <f t="shared" si="15"/>
        <v>0</v>
      </c>
      <c r="AV16" s="87">
        <f t="shared" si="15"/>
        <v>0</v>
      </c>
      <c r="AW16" s="87">
        <f t="shared" si="16"/>
        <v>6526</v>
      </c>
      <c r="AX16" s="87">
        <f t="shared" si="17"/>
        <v>0</v>
      </c>
      <c r="AY16" s="87">
        <f t="shared" si="18"/>
        <v>0</v>
      </c>
      <c r="AZ16" s="87">
        <f t="shared" si="19"/>
        <v>0</v>
      </c>
      <c r="BA16" s="87">
        <f t="shared" si="20"/>
        <v>0</v>
      </c>
      <c r="BB16" s="87">
        <f t="shared" si="21"/>
        <v>0</v>
      </c>
      <c r="BC16" s="87">
        <f t="shared" si="22"/>
        <v>0</v>
      </c>
      <c r="BD16" s="87">
        <f t="shared" si="23"/>
        <v>6526</v>
      </c>
      <c r="BE16" s="87">
        <f t="shared" si="24"/>
        <v>0</v>
      </c>
      <c r="BF16" s="87">
        <f t="shared" si="24"/>
        <v>20126</v>
      </c>
      <c r="BG16" s="87">
        <f t="shared" si="25"/>
        <v>6836</v>
      </c>
      <c r="BH16" s="87">
        <f t="shared" si="26"/>
        <v>13362</v>
      </c>
    </row>
    <row r="17" spans="1:60" ht="13.5">
      <c r="A17" s="17" t="s">
        <v>114</v>
      </c>
      <c r="B17" s="76" t="s">
        <v>135</v>
      </c>
      <c r="C17" s="77" t="s">
        <v>136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f t="shared" si="2"/>
        <v>7680</v>
      </c>
      <c r="L17" s="87">
        <v>0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7680</v>
      </c>
      <c r="S17" s="87">
        <v>0</v>
      </c>
      <c r="T17" s="87">
        <v>82512</v>
      </c>
      <c r="U17" s="87">
        <v>0</v>
      </c>
      <c r="V17" s="87">
        <f t="shared" si="4"/>
        <v>7680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27255</v>
      </c>
      <c r="AE17" s="87">
        <v>0</v>
      </c>
      <c r="AF17" s="88">
        <f t="shared" si="8"/>
        <v>11405</v>
      </c>
      <c r="AG17" s="87">
        <v>0</v>
      </c>
      <c r="AH17" s="87">
        <v>1798</v>
      </c>
      <c r="AI17" s="87">
        <v>9607</v>
      </c>
      <c r="AJ17" s="87">
        <v>0</v>
      </c>
      <c r="AK17" s="87">
        <v>15850</v>
      </c>
      <c r="AL17" s="87">
        <v>0</v>
      </c>
      <c r="AM17" s="87">
        <v>0</v>
      </c>
      <c r="AN17" s="87">
        <v>0</v>
      </c>
      <c r="AO17" s="87">
        <f t="shared" si="9"/>
        <v>27255</v>
      </c>
      <c r="AP17" s="87">
        <f t="shared" si="27"/>
        <v>0</v>
      </c>
      <c r="AQ17" s="87">
        <f t="shared" si="27"/>
        <v>0</v>
      </c>
      <c r="AR17" s="87">
        <f t="shared" si="27"/>
        <v>0</v>
      </c>
      <c r="AS17" s="87">
        <f t="shared" si="27"/>
        <v>0</v>
      </c>
      <c r="AT17" s="87">
        <f t="shared" si="14"/>
        <v>0</v>
      </c>
      <c r="AU17" s="87">
        <f t="shared" si="15"/>
        <v>0</v>
      </c>
      <c r="AV17" s="87">
        <f t="shared" si="15"/>
        <v>0</v>
      </c>
      <c r="AW17" s="87">
        <f t="shared" si="16"/>
        <v>34935</v>
      </c>
      <c r="AX17" s="87">
        <f t="shared" si="17"/>
        <v>0</v>
      </c>
      <c r="AY17" s="87">
        <f t="shared" si="18"/>
        <v>11405</v>
      </c>
      <c r="AZ17" s="87">
        <f t="shared" si="19"/>
        <v>0</v>
      </c>
      <c r="BA17" s="87">
        <f t="shared" si="20"/>
        <v>1798</v>
      </c>
      <c r="BB17" s="87">
        <f t="shared" si="21"/>
        <v>9607</v>
      </c>
      <c r="BC17" s="87">
        <f t="shared" si="22"/>
        <v>0</v>
      </c>
      <c r="BD17" s="87">
        <f t="shared" si="23"/>
        <v>23530</v>
      </c>
      <c r="BE17" s="87">
        <f t="shared" si="24"/>
        <v>0</v>
      </c>
      <c r="BF17" s="87">
        <f t="shared" si="24"/>
        <v>82512</v>
      </c>
      <c r="BG17" s="87">
        <f t="shared" si="25"/>
        <v>0</v>
      </c>
      <c r="BH17" s="87">
        <f t="shared" si="26"/>
        <v>34935</v>
      </c>
    </row>
    <row r="18" spans="1:60" ht="13.5">
      <c r="A18" s="17" t="s">
        <v>114</v>
      </c>
      <c r="B18" s="76" t="s">
        <v>137</v>
      </c>
      <c r="C18" s="77" t="s">
        <v>80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0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23306</v>
      </c>
      <c r="U18" s="87">
        <v>0</v>
      </c>
      <c r="V18" s="87">
        <f t="shared" si="4"/>
        <v>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6081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6081</v>
      </c>
      <c r="AL18" s="87">
        <v>0</v>
      </c>
      <c r="AM18" s="87">
        <v>0</v>
      </c>
      <c r="AN18" s="87">
        <v>0</v>
      </c>
      <c r="AO18" s="87">
        <f t="shared" si="9"/>
        <v>6081</v>
      </c>
      <c r="AP18" s="87">
        <f t="shared" si="27"/>
        <v>0</v>
      </c>
      <c r="AQ18" s="87">
        <f t="shared" si="27"/>
        <v>0</v>
      </c>
      <c r="AR18" s="87">
        <f t="shared" si="27"/>
        <v>0</v>
      </c>
      <c r="AS18" s="87">
        <f t="shared" si="27"/>
        <v>0</v>
      </c>
      <c r="AT18" s="87">
        <f t="shared" si="14"/>
        <v>0</v>
      </c>
      <c r="AU18" s="87">
        <f t="shared" si="15"/>
        <v>0</v>
      </c>
      <c r="AV18" s="87">
        <f t="shared" si="15"/>
        <v>0</v>
      </c>
      <c r="AW18" s="87">
        <f t="shared" si="16"/>
        <v>6081</v>
      </c>
      <c r="AX18" s="87">
        <f t="shared" si="17"/>
        <v>0</v>
      </c>
      <c r="AY18" s="87">
        <f t="shared" si="18"/>
        <v>0</v>
      </c>
      <c r="AZ18" s="87">
        <f t="shared" si="19"/>
        <v>0</v>
      </c>
      <c r="BA18" s="87">
        <f t="shared" si="20"/>
        <v>0</v>
      </c>
      <c r="BB18" s="87">
        <f t="shared" si="21"/>
        <v>0</v>
      </c>
      <c r="BC18" s="87">
        <f t="shared" si="22"/>
        <v>0</v>
      </c>
      <c r="BD18" s="87">
        <f t="shared" si="23"/>
        <v>6081</v>
      </c>
      <c r="BE18" s="87">
        <f t="shared" si="24"/>
        <v>0</v>
      </c>
      <c r="BF18" s="87">
        <f t="shared" si="24"/>
        <v>23306</v>
      </c>
      <c r="BG18" s="87">
        <f t="shared" si="25"/>
        <v>0</v>
      </c>
      <c r="BH18" s="87">
        <f t="shared" si="26"/>
        <v>6081</v>
      </c>
    </row>
    <row r="19" spans="1:60" ht="13.5">
      <c r="A19" s="17" t="s">
        <v>114</v>
      </c>
      <c r="B19" s="76" t="s">
        <v>138</v>
      </c>
      <c r="C19" s="77" t="s">
        <v>139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253817</v>
      </c>
      <c r="L19" s="87">
        <v>76119</v>
      </c>
      <c r="M19" s="88">
        <f t="shared" si="3"/>
        <v>2819</v>
      </c>
      <c r="N19" s="87">
        <v>2819</v>
      </c>
      <c r="O19" s="87">
        <v>0</v>
      </c>
      <c r="P19" s="87">
        <v>0</v>
      </c>
      <c r="Q19" s="87">
        <v>0</v>
      </c>
      <c r="R19" s="87">
        <v>174879</v>
      </c>
      <c r="S19" s="87">
        <v>0</v>
      </c>
      <c r="T19" s="87">
        <v>0</v>
      </c>
      <c r="U19" s="87">
        <v>0</v>
      </c>
      <c r="V19" s="87">
        <f t="shared" si="4"/>
        <v>253817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37250</v>
      </c>
      <c r="AN19" s="87">
        <v>0</v>
      </c>
      <c r="AO19" s="87">
        <f t="shared" si="9"/>
        <v>0</v>
      </c>
      <c r="AP19" s="87">
        <f t="shared" si="27"/>
        <v>0</v>
      </c>
      <c r="AQ19" s="87">
        <f t="shared" si="27"/>
        <v>0</v>
      </c>
      <c r="AR19" s="87">
        <f t="shared" si="27"/>
        <v>0</v>
      </c>
      <c r="AS19" s="87">
        <f t="shared" si="27"/>
        <v>0</v>
      </c>
      <c r="AT19" s="87">
        <f t="shared" si="14"/>
        <v>0</v>
      </c>
      <c r="AU19" s="87">
        <f t="shared" si="15"/>
        <v>0</v>
      </c>
      <c r="AV19" s="87">
        <f t="shared" si="15"/>
        <v>0</v>
      </c>
      <c r="AW19" s="87">
        <f t="shared" si="16"/>
        <v>253817</v>
      </c>
      <c r="AX19" s="87">
        <f t="shared" si="17"/>
        <v>76119</v>
      </c>
      <c r="AY19" s="87">
        <f t="shared" si="18"/>
        <v>2819</v>
      </c>
      <c r="AZ19" s="87">
        <f t="shared" si="19"/>
        <v>2819</v>
      </c>
      <c r="BA19" s="87">
        <f t="shared" si="20"/>
        <v>0</v>
      </c>
      <c r="BB19" s="87">
        <f t="shared" si="21"/>
        <v>0</v>
      </c>
      <c r="BC19" s="87">
        <f t="shared" si="22"/>
        <v>0</v>
      </c>
      <c r="BD19" s="87">
        <f t="shared" si="23"/>
        <v>174879</v>
      </c>
      <c r="BE19" s="87">
        <f t="shared" si="24"/>
        <v>0</v>
      </c>
      <c r="BF19" s="87">
        <f t="shared" si="24"/>
        <v>37250</v>
      </c>
      <c r="BG19" s="87">
        <f t="shared" si="25"/>
        <v>0</v>
      </c>
      <c r="BH19" s="87">
        <f t="shared" si="26"/>
        <v>253817</v>
      </c>
    </row>
    <row r="20" spans="1:60" ht="13.5">
      <c r="A20" s="17" t="s">
        <v>114</v>
      </c>
      <c r="B20" s="76" t="s">
        <v>140</v>
      </c>
      <c r="C20" s="77" t="s">
        <v>141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714</v>
      </c>
      <c r="K20" s="87">
        <f t="shared" si="2"/>
        <v>47772</v>
      </c>
      <c r="L20" s="87">
        <v>9960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37812</v>
      </c>
      <c r="S20" s="87">
        <v>0</v>
      </c>
      <c r="T20" s="87">
        <v>27783</v>
      </c>
      <c r="U20" s="87">
        <v>0</v>
      </c>
      <c r="V20" s="87">
        <f t="shared" si="4"/>
        <v>47772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2186</v>
      </c>
      <c r="AE20" s="87">
        <v>2186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19271</v>
      </c>
      <c r="AN20" s="87">
        <v>0</v>
      </c>
      <c r="AO20" s="87">
        <f t="shared" si="9"/>
        <v>2186</v>
      </c>
      <c r="AP20" s="87">
        <f t="shared" si="27"/>
        <v>0</v>
      </c>
      <c r="AQ20" s="87">
        <f t="shared" si="27"/>
        <v>0</v>
      </c>
      <c r="AR20" s="87">
        <f t="shared" si="27"/>
        <v>0</v>
      </c>
      <c r="AS20" s="87">
        <f t="shared" si="27"/>
        <v>0</v>
      </c>
      <c r="AT20" s="87">
        <f t="shared" si="14"/>
        <v>0</v>
      </c>
      <c r="AU20" s="87">
        <f t="shared" si="15"/>
        <v>0</v>
      </c>
      <c r="AV20" s="87">
        <f t="shared" si="15"/>
        <v>714</v>
      </c>
      <c r="AW20" s="87">
        <f t="shared" si="16"/>
        <v>49958</v>
      </c>
      <c r="AX20" s="87">
        <f t="shared" si="17"/>
        <v>12146</v>
      </c>
      <c r="AY20" s="87">
        <f t="shared" si="18"/>
        <v>0</v>
      </c>
      <c r="AZ20" s="87">
        <f t="shared" si="19"/>
        <v>0</v>
      </c>
      <c r="BA20" s="87">
        <f t="shared" si="20"/>
        <v>0</v>
      </c>
      <c r="BB20" s="87">
        <f t="shared" si="21"/>
        <v>0</v>
      </c>
      <c r="BC20" s="87">
        <f t="shared" si="22"/>
        <v>0</v>
      </c>
      <c r="BD20" s="87">
        <f t="shared" si="23"/>
        <v>37812</v>
      </c>
      <c r="BE20" s="87">
        <f t="shared" si="24"/>
        <v>0</v>
      </c>
      <c r="BF20" s="87">
        <f t="shared" si="24"/>
        <v>47054</v>
      </c>
      <c r="BG20" s="87">
        <f t="shared" si="25"/>
        <v>0</v>
      </c>
      <c r="BH20" s="87">
        <f t="shared" si="26"/>
        <v>49958</v>
      </c>
    </row>
    <row r="21" spans="1:60" ht="13.5">
      <c r="A21" s="17" t="s">
        <v>114</v>
      </c>
      <c r="B21" s="76" t="s">
        <v>142</v>
      </c>
      <c r="C21" s="77" t="s">
        <v>89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94798</v>
      </c>
      <c r="L21" s="87">
        <v>6402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88396</v>
      </c>
      <c r="S21" s="87">
        <v>0</v>
      </c>
      <c r="T21" s="87">
        <v>24234</v>
      </c>
      <c r="U21" s="87">
        <v>8724</v>
      </c>
      <c r="V21" s="87">
        <f t="shared" si="4"/>
        <v>103522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6402</v>
      </c>
      <c r="AE21" s="87">
        <v>6402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18974</v>
      </c>
      <c r="AN21" s="87">
        <v>0</v>
      </c>
      <c r="AO21" s="87">
        <f t="shared" si="9"/>
        <v>6402</v>
      </c>
      <c r="AP21" s="87">
        <f t="shared" si="27"/>
        <v>0</v>
      </c>
      <c r="AQ21" s="87">
        <f t="shared" si="27"/>
        <v>0</v>
      </c>
      <c r="AR21" s="87">
        <f t="shared" si="27"/>
        <v>0</v>
      </c>
      <c r="AS21" s="87">
        <f t="shared" si="27"/>
        <v>0</v>
      </c>
      <c r="AT21" s="87">
        <f t="shared" si="14"/>
        <v>0</v>
      </c>
      <c r="AU21" s="87">
        <f t="shared" si="15"/>
        <v>0</v>
      </c>
      <c r="AV21" s="87">
        <f t="shared" si="15"/>
        <v>0</v>
      </c>
      <c r="AW21" s="87">
        <f t="shared" si="16"/>
        <v>101200</v>
      </c>
      <c r="AX21" s="87">
        <f t="shared" si="17"/>
        <v>12804</v>
      </c>
      <c r="AY21" s="87">
        <f t="shared" si="18"/>
        <v>0</v>
      </c>
      <c r="AZ21" s="87">
        <f t="shared" si="19"/>
        <v>0</v>
      </c>
      <c r="BA21" s="87">
        <f t="shared" si="20"/>
        <v>0</v>
      </c>
      <c r="BB21" s="87">
        <f t="shared" si="21"/>
        <v>0</v>
      </c>
      <c r="BC21" s="87">
        <f t="shared" si="22"/>
        <v>0</v>
      </c>
      <c r="BD21" s="87">
        <f t="shared" si="23"/>
        <v>88396</v>
      </c>
      <c r="BE21" s="87">
        <f t="shared" si="24"/>
        <v>0</v>
      </c>
      <c r="BF21" s="87">
        <f t="shared" si="24"/>
        <v>43208</v>
      </c>
      <c r="BG21" s="87">
        <f t="shared" si="25"/>
        <v>8724</v>
      </c>
      <c r="BH21" s="87">
        <f t="shared" si="26"/>
        <v>109924</v>
      </c>
    </row>
    <row r="22" spans="1:60" ht="13.5">
      <c r="A22" s="17" t="s">
        <v>114</v>
      </c>
      <c r="B22" s="76" t="s">
        <v>143</v>
      </c>
      <c r="C22" s="77" t="s">
        <v>144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7627</v>
      </c>
      <c r="L22" s="87">
        <v>7627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17643</v>
      </c>
      <c r="U22" s="87">
        <v>0</v>
      </c>
      <c r="V22" s="87">
        <f t="shared" si="4"/>
        <v>7627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847</v>
      </c>
      <c r="AE22" s="87">
        <v>847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13505</v>
      </c>
      <c r="AN22" s="87">
        <v>0</v>
      </c>
      <c r="AO22" s="87">
        <f t="shared" si="9"/>
        <v>847</v>
      </c>
      <c r="AP22" s="87">
        <f t="shared" si="27"/>
        <v>0</v>
      </c>
      <c r="AQ22" s="87">
        <f t="shared" si="27"/>
        <v>0</v>
      </c>
      <c r="AR22" s="87">
        <f t="shared" si="27"/>
        <v>0</v>
      </c>
      <c r="AS22" s="87">
        <f t="shared" si="27"/>
        <v>0</v>
      </c>
      <c r="AT22" s="87">
        <f t="shared" si="14"/>
        <v>0</v>
      </c>
      <c r="AU22" s="87">
        <f t="shared" si="15"/>
        <v>0</v>
      </c>
      <c r="AV22" s="87">
        <f t="shared" si="15"/>
        <v>0</v>
      </c>
      <c r="AW22" s="87">
        <f t="shared" si="16"/>
        <v>8474</v>
      </c>
      <c r="AX22" s="87">
        <f t="shared" si="17"/>
        <v>8474</v>
      </c>
      <c r="AY22" s="87">
        <f t="shared" si="18"/>
        <v>0</v>
      </c>
      <c r="AZ22" s="87">
        <f t="shared" si="19"/>
        <v>0</v>
      </c>
      <c r="BA22" s="87">
        <f t="shared" si="20"/>
        <v>0</v>
      </c>
      <c r="BB22" s="87">
        <f t="shared" si="21"/>
        <v>0</v>
      </c>
      <c r="BC22" s="87">
        <f t="shared" si="22"/>
        <v>0</v>
      </c>
      <c r="BD22" s="87">
        <f t="shared" si="23"/>
        <v>0</v>
      </c>
      <c r="BE22" s="87">
        <f t="shared" si="24"/>
        <v>0</v>
      </c>
      <c r="BF22" s="87">
        <f t="shared" si="24"/>
        <v>31148</v>
      </c>
      <c r="BG22" s="87">
        <f t="shared" si="25"/>
        <v>0</v>
      </c>
      <c r="BH22" s="87">
        <f t="shared" si="26"/>
        <v>8474</v>
      </c>
    </row>
    <row r="23" spans="1:60" ht="13.5">
      <c r="A23" s="17" t="s">
        <v>114</v>
      </c>
      <c r="B23" s="76" t="s">
        <v>145</v>
      </c>
      <c r="C23" s="77" t="s">
        <v>146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20495</v>
      </c>
      <c r="L23" s="87">
        <v>11122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9373</v>
      </c>
      <c r="S23" s="87">
        <v>0</v>
      </c>
      <c r="T23" s="87">
        <v>7333</v>
      </c>
      <c r="U23" s="87">
        <v>0</v>
      </c>
      <c r="V23" s="87">
        <f t="shared" si="4"/>
        <v>20495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2816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2816</v>
      </c>
      <c r="AL23" s="87">
        <v>0</v>
      </c>
      <c r="AM23" s="87">
        <v>0</v>
      </c>
      <c r="AN23" s="87">
        <v>354</v>
      </c>
      <c r="AO23" s="87">
        <f t="shared" si="9"/>
        <v>3170</v>
      </c>
      <c r="AP23" s="87">
        <f t="shared" si="27"/>
        <v>0</v>
      </c>
      <c r="AQ23" s="87">
        <f t="shared" si="27"/>
        <v>0</v>
      </c>
      <c r="AR23" s="87">
        <f t="shared" si="27"/>
        <v>0</v>
      </c>
      <c r="AS23" s="87">
        <f t="shared" si="27"/>
        <v>0</v>
      </c>
      <c r="AT23" s="87">
        <f t="shared" si="14"/>
        <v>0</v>
      </c>
      <c r="AU23" s="87">
        <f t="shared" si="15"/>
        <v>0</v>
      </c>
      <c r="AV23" s="87">
        <f t="shared" si="15"/>
        <v>0</v>
      </c>
      <c r="AW23" s="87">
        <f t="shared" si="16"/>
        <v>23311</v>
      </c>
      <c r="AX23" s="87">
        <f t="shared" si="17"/>
        <v>11122</v>
      </c>
      <c r="AY23" s="87">
        <f t="shared" si="18"/>
        <v>0</v>
      </c>
      <c r="AZ23" s="87">
        <f t="shared" si="19"/>
        <v>0</v>
      </c>
      <c r="BA23" s="87">
        <f t="shared" si="20"/>
        <v>0</v>
      </c>
      <c r="BB23" s="87">
        <f t="shared" si="21"/>
        <v>0</v>
      </c>
      <c r="BC23" s="87">
        <f t="shared" si="22"/>
        <v>0</v>
      </c>
      <c r="BD23" s="87">
        <f t="shared" si="23"/>
        <v>12189</v>
      </c>
      <c r="BE23" s="87">
        <f t="shared" si="24"/>
        <v>0</v>
      </c>
      <c r="BF23" s="87">
        <f t="shared" si="24"/>
        <v>7333</v>
      </c>
      <c r="BG23" s="87">
        <f t="shared" si="25"/>
        <v>354</v>
      </c>
      <c r="BH23" s="87">
        <f t="shared" si="26"/>
        <v>23665</v>
      </c>
    </row>
    <row r="24" spans="1:60" ht="13.5">
      <c r="A24" s="17" t="s">
        <v>114</v>
      </c>
      <c r="B24" s="76" t="s">
        <v>147</v>
      </c>
      <c r="C24" s="77" t="s">
        <v>148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37517</v>
      </c>
      <c r="L24" s="87">
        <v>18064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19453</v>
      </c>
      <c r="S24" s="87">
        <v>0</v>
      </c>
      <c r="T24" s="87">
        <v>10839</v>
      </c>
      <c r="U24" s="87">
        <v>6222</v>
      </c>
      <c r="V24" s="87">
        <f t="shared" si="4"/>
        <v>43739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4140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4140</v>
      </c>
      <c r="AL24" s="87">
        <v>0</v>
      </c>
      <c r="AM24" s="87">
        <v>0</v>
      </c>
      <c r="AN24" s="87">
        <v>0</v>
      </c>
      <c r="AO24" s="87">
        <f t="shared" si="9"/>
        <v>4140</v>
      </c>
      <c r="AP24" s="87">
        <f t="shared" si="27"/>
        <v>0</v>
      </c>
      <c r="AQ24" s="87">
        <f t="shared" si="27"/>
        <v>0</v>
      </c>
      <c r="AR24" s="87">
        <f t="shared" si="27"/>
        <v>0</v>
      </c>
      <c r="AS24" s="87">
        <f t="shared" si="27"/>
        <v>0</v>
      </c>
      <c r="AT24" s="87">
        <f t="shared" si="14"/>
        <v>0</v>
      </c>
      <c r="AU24" s="87">
        <f t="shared" si="15"/>
        <v>0</v>
      </c>
      <c r="AV24" s="87">
        <f t="shared" si="15"/>
        <v>0</v>
      </c>
      <c r="AW24" s="87">
        <f t="shared" si="16"/>
        <v>41657</v>
      </c>
      <c r="AX24" s="87">
        <f t="shared" si="17"/>
        <v>18064</v>
      </c>
      <c r="AY24" s="87">
        <f t="shared" si="18"/>
        <v>0</v>
      </c>
      <c r="AZ24" s="87">
        <f t="shared" si="19"/>
        <v>0</v>
      </c>
      <c r="BA24" s="87">
        <f t="shared" si="20"/>
        <v>0</v>
      </c>
      <c r="BB24" s="87">
        <f t="shared" si="21"/>
        <v>0</v>
      </c>
      <c r="BC24" s="87">
        <f t="shared" si="22"/>
        <v>0</v>
      </c>
      <c r="BD24" s="87">
        <f t="shared" si="23"/>
        <v>23593</v>
      </c>
      <c r="BE24" s="87">
        <f t="shared" si="24"/>
        <v>0</v>
      </c>
      <c r="BF24" s="87">
        <f t="shared" si="24"/>
        <v>10839</v>
      </c>
      <c r="BG24" s="87">
        <f t="shared" si="25"/>
        <v>6222</v>
      </c>
      <c r="BH24" s="87">
        <f t="shared" si="26"/>
        <v>47879</v>
      </c>
    </row>
    <row r="25" spans="1:60" ht="13.5">
      <c r="A25" s="17" t="s">
        <v>114</v>
      </c>
      <c r="B25" s="76" t="s">
        <v>149</v>
      </c>
      <c r="C25" s="77" t="s">
        <v>150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5189</v>
      </c>
      <c r="L25" s="87">
        <v>1717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3472</v>
      </c>
      <c r="S25" s="87">
        <v>0</v>
      </c>
      <c r="T25" s="87">
        <v>2825</v>
      </c>
      <c r="U25" s="87">
        <v>879</v>
      </c>
      <c r="V25" s="87">
        <f t="shared" si="4"/>
        <v>6068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324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324</v>
      </c>
      <c r="AL25" s="87">
        <v>0</v>
      </c>
      <c r="AM25" s="87">
        <v>0</v>
      </c>
      <c r="AN25" s="87">
        <v>0</v>
      </c>
      <c r="AO25" s="87">
        <f t="shared" si="9"/>
        <v>324</v>
      </c>
      <c r="AP25" s="87">
        <f t="shared" si="27"/>
        <v>0</v>
      </c>
      <c r="AQ25" s="87">
        <f t="shared" si="27"/>
        <v>0</v>
      </c>
      <c r="AR25" s="87">
        <f t="shared" si="27"/>
        <v>0</v>
      </c>
      <c r="AS25" s="87">
        <f t="shared" si="27"/>
        <v>0</v>
      </c>
      <c r="AT25" s="87">
        <f t="shared" si="14"/>
        <v>0</v>
      </c>
      <c r="AU25" s="87">
        <f t="shared" si="15"/>
        <v>0</v>
      </c>
      <c r="AV25" s="87">
        <f t="shared" si="15"/>
        <v>0</v>
      </c>
      <c r="AW25" s="87">
        <f t="shared" si="16"/>
        <v>5513</v>
      </c>
      <c r="AX25" s="87">
        <f t="shared" si="17"/>
        <v>1717</v>
      </c>
      <c r="AY25" s="87">
        <f t="shared" si="18"/>
        <v>0</v>
      </c>
      <c r="AZ25" s="87">
        <f t="shared" si="19"/>
        <v>0</v>
      </c>
      <c r="BA25" s="87">
        <f t="shared" si="20"/>
        <v>0</v>
      </c>
      <c r="BB25" s="87">
        <f t="shared" si="21"/>
        <v>0</v>
      </c>
      <c r="BC25" s="87">
        <f t="shared" si="22"/>
        <v>0</v>
      </c>
      <c r="BD25" s="87">
        <f t="shared" si="23"/>
        <v>3796</v>
      </c>
      <c r="BE25" s="87">
        <f t="shared" si="24"/>
        <v>0</v>
      </c>
      <c r="BF25" s="87">
        <f t="shared" si="24"/>
        <v>2825</v>
      </c>
      <c r="BG25" s="87">
        <f t="shared" si="25"/>
        <v>879</v>
      </c>
      <c r="BH25" s="87">
        <f t="shared" si="26"/>
        <v>6392</v>
      </c>
    </row>
    <row r="26" spans="1:60" ht="13.5">
      <c r="A26" s="17" t="s">
        <v>114</v>
      </c>
      <c r="B26" s="76" t="s">
        <v>151</v>
      </c>
      <c r="C26" s="77" t="s">
        <v>152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36884</v>
      </c>
      <c r="L26" s="87">
        <v>15967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20917</v>
      </c>
      <c r="S26" s="87">
        <v>0</v>
      </c>
      <c r="T26" s="87">
        <v>8266</v>
      </c>
      <c r="U26" s="87">
        <v>1603</v>
      </c>
      <c r="V26" s="87">
        <f t="shared" si="4"/>
        <v>38487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4707</v>
      </c>
      <c r="AE26" s="87">
        <v>4059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648</v>
      </c>
      <c r="AL26" s="87">
        <v>0</v>
      </c>
      <c r="AM26" s="87">
        <v>0</v>
      </c>
      <c r="AN26" s="87">
        <v>0</v>
      </c>
      <c r="AO26" s="87">
        <f t="shared" si="9"/>
        <v>4707</v>
      </c>
      <c r="AP26" s="87">
        <f t="shared" si="27"/>
        <v>0</v>
      </c>
      <c r="AQ26" s="87">
        <f t="shared" si="27"/>
        <v>0</v>
      </c>
      <c r="AR26" s="87">
        <f t="shared" si="27"/>
        <v>0</v>
      </c>
      <c r="AS26" s="87">
        <f t="shared" si="27"/>
        <v>0</v>
      </c>
      <c r="AT26" s="87">
        <f t="shared" si="14"/>
        <v>0</v>
      </c>
      <c r="AU26" s="87">
        <f t="shared" si="15"/>
        <v>0</v>
      </c>
      <c r="AV26" s="87">
        <f t="shared" si="15"/>
        <v>0</v>
      </c>
      <c r="AW26" s="87">
        <f t="shared" si="16"/>
        <v>41591</v>
      </c>
      <c r="AX26" s="87">
        <f t="shared" si="17"/>
        <v>20026</v>
      </c>
      <c r="AY26" s="87">
        <f t="shared" si="18"/>
        <v>0</v>
      </c>
      <c r="AZ26" s="87">
        <f t="shared" si="19"/>
        <v>0</v>
      </c>
      <c r="BA26" s="87">
        <f t="shared" si="20"/>
        <v>0</v>
      </c>
      <c r="BB26" s="87">
        <f t="shared" si="21"/>
        <v>0</v>
      </c>
      <c r="BC26" s="87">
        <f t="shared" si="22"/>
        <v>0</v>
      </c>
      <c r="BD26" s="87">
        <f t="shared" si="23"/>
        <v>21565</v>
      </c>
      <c r="BE26" s="87">
        <f t="shared" si="24"/>
        <v>0</v>
      </c>
      <c r="BF26" s="87">
        <f t="shared" si="24"/>
        <v>8266</v>
      </c>
      <c r="BG26" s="87">
        <f t="shared" si="25"/>
        <v>1603</v>
      </c>
      <c r="BH26" s="87">
        <f t="shared" si="26"/>
        <v>43194</v>
      </c>
    </row>
    <row r="27" spans="1:60" ht="13.5">
      <c r="A27" s="17" t="s">
        <v>114</v>
      </c>
      <c r="B27" s="76" t="s">
        <v>153</v>
      </c>
      <c r="C27" s="77" t="s">
        <v>154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"/>
        <v>8237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8237</v>
      </c>
      <c r="S27" s="87">
        <v>0</v>
      </c>
      <c r="T27" s="87">
        <v>6457</v>
      </c>
      <c r="U27" s="87">
        <v>0</v>
      </c>
      <c r="V27" s="87">
        <f t="shared" si="4"/>
        <v>8237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1876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1876</v>
      </c>
      <c r="AL27" s="87">
        <v>0</v>
      </c>
      <c r="AM27" s="87">
        <v>1874</v>
      </c>
      <c r="AN27" s="87">
        <v>0</v>
      </c>
      <c r="AO27" s="87">
        <f t="shared" si="9"/>
        <v>1876</v>
      </c>
      <c r="AP27" s="87">
        <f t="shared" si="27"/>
        <v>0</v>
      </c>
      <c r="AQ27" s="87">
        <f t="shared" si="27"/>
        <v>0</v>
      </c>
      <c r="AR27" s="87">
        <f t="shared" si="27"/>
        <v>0</v>
      </c>
      <c r="AS27" s="87">
        <f t="shared" si="27"/>
        <v>0</v>
      </c>
      <c r="AT27" s="87">
        <f t="shared" si="14"/>
        <v>0</v>
      </c>
      <c r="AU27" s="87">
        <f t="shared" si="15"/>
        <v>0</v>
      </c>
      <c r="AV27" s="87">
        <f t="shared" si="15"/>
        <v>0</v>
      </c>
      <c r="AW27" s="87">
        <f t="shared" si="16"/>
        <v>10113</v>
      </c>
      <c r="AX27" s="87">
        <f t="shared" si="17"/>
        <v>0</v>
      </c>
      <c r="AY27" s="87">
        <f t="shared" si="18"/>
        <v>0</v>
      </c>
      <c r="AZ27" s="87">
        <f t="shared" si="19"/>
        <v>0</v>
      </c>
      <c r="BA27" s="87">
        <f t="shared" si="20"/>
        <v>0</v>
      </c>
      <c r="BB27" s="87">
        <f t="shared" si="21"/>
        <v>0</v>
      </c>
      <c r="BC27" s="87">
        <f t="shared" si="22"/>
        <v>0</v>
      </c>
      <c r="BD27" s="87">
        <f t="shared" si="23"/>
        <v>10113</v>
      </c>
      <c r="BE27" s="87">
        <f t="shared" si="24"/>
        <v>0</v>
      </c>
      <c r="BF27" s="87">
        <f t="shared" si="24"/>
        <v>8331</v>
      </c>
      <c r="BG27" s="87">
        <f t="shared" si="25"/>
        <v>0</v>
      </c>
      <c r="BH27" s="87">
        <f t="shared" si="26"/>
        <v>10113</v>
      </c>
    </row>
    <row r="28" spans="1:60" ht="13.5">
      <c r="A28" s="17" t="s">
        <v>114</v>
      </c>
      <c r="B28" s="76" t="s">
        <v>155</v>
      </c>
      <c r="C28" s="77" t="s">
        <v>156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30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30</v>
      </c>
      <c r="S28" s="87">
        <v>0</v>
      </c>
      <c r="T28" s="87">
        <v>54491</v>
      </c>
      <c r="U28" s="87">
        <v>122</v>
      </c>
      <c r="V28" s="87">
        <f t="shared" si="4"/>
        <v>152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7360</v>
      </c>
      <c r="AN28" s="87">
        <v>0</v>
      </c>
      <c r="AO28" s="87">
        <f t="shared" si="9"/>
        <v>0</v>
      </c>
      <c r="AP28" s="87">
        <f t="shared" si="27"/>
        <v>0</v>
      </c>
      <c r="AQ28" s="87">
        <f t="shared" si="27"/>
        <v>0</v>
      </c>
      <c r="AR28" s="87">
        <f t="shared" si="27"/>
        <v>0</v>
      </c>
      <c r="AS28" s="87">
        <f t="shared" si="27"/>
        <v>0</v>
      </c>
      <c r="AT28" s="87">
        <f t="shared" si="14"/>
        <v>0</v>
      </c>
      <c r="AU28" s="87">
        <f t="shared" si="15"/>
        <v>0</v>
      </c>
      <c r="AV28" s="87">
        <f t="shared" si="15"/>
        <v>0</v>
      </c>
      <c r="AW28" s="87">
        <f t="shared" si="16"/>
        <v>30</v>
      </c>
      <c r="AX28" s="87">
        <f t="shared" si="17"/>
        <v>0</v>
      </c>
      <c r="AY28" s="87">
        <f t="shared" si="18"/>
        <v>0</v>
      </c>
      <c r="AZ28" s="87">
        <f t="shared" si="19"/>
        <v>0</v>
      </c>
      <c r="BA28" s="87">
        <f t="shared" si="20"/>
        <v>0</v>
      </c>
      <c r="BB28" s="87">
        <f t="shared" si="21"/>
        <v>0</v>
      </c>
      <c r="BC28" s="87">
        <f t="shared" si="22"/>
        <v>0</v>
      </c>
      <c r="BD28" s="87">
        <f t="shared" si="23"/>
        <v>30</v>
      </c>
      <c r="BE28" s="87">
        <f t="shared" si="24"/>
        <v>0</v>
      </c>
      <c r="BF28" s="87">
        <f t="shared" si="24"/>
        <v>61851</v>
      </c>
      <c r="BG28" s="87">
        <f t="shared" si="25"/>
        <v>122</v>
      </c>
      <c r="BH28" s="87">
        <f t="shared" si="26"/>
        <v>152</v>
      </c>
    </row>
    <row r="29" spans="1:60" ht="13.5">
      <c r="A29" s="17" t="s">
        <v>114</v>
      </c>
      <c r="B29" s="76" t="s">
        <v>157</v>
      </c>
      <c r="C29" s="77" t="s">
        <v>158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6629</v>
      </c>
      <c r="K29" s="87">
        <f t="shared" si="2"/>
        <v>0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109358</v>
      </c>
      <c r="U29" s="87">
        <v>0</v>
      </c>
      <c r="V29" s="87">
        <f t="shared" si="4"/>
        <v>0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14931</v>
      </c>
      <c r="AN29" s="87">
        <v>0</v>
      </c>
      <c r="AO29" s="87">
        <f t="shared" si="9"/>
        <v>0</v>
      </c>
      <c r="AP29" s="87">
        <f t="shared" si="27"/>
        <v>0</v>
      </c>
      <c r="AQ29" s="87">
        <f t="shared" si="27"/>
        <v>0</v>
      </c>
      <c r="AR29" s="87">
        <f t="shared" si="27"/>
        <v>0</v>
      </c>
      <c r="AS29" s="87">
        <f t="shared" si="27"/>
        <v>0</v>
      </c>
      <c r="AT29" s="87">
        <f t="shared" si="14"/>
        <v>0</v>
      </c>
      <c r="AU29" s="87">
        <f t="shared" si="15"/>
        <v>0</v>
      </c>
      <c r="AV29" s="87">
        <f t="shared" si="15"/>
        <v>6629</v>
      </c>
      <c r="AW29" s="87">
        <f t="shared" si="16"/>
        <v>0</v>
      </c>
      <c r="AX29" s="87">
        <f t="shared" si="17"/>
        <v>0</v>
      </c>
      <c r="AY29" s="87">
        <f t="shared" si="18"/>
        <v>0</v>
      </c>
      <c r="AZ29" s="87">
        <f t="shared" si="19"/>
        <v>0</v>
      </c>
      <c r="BA29" s="87">
        <f t="shared" si="20"/>
        <v>0</v>
      </c>
      <c r="BB29" s="87">
        <f t="shared" si="21"/>
        <v>0</v>
      </c>
      <c r="BC29" s="87">
        <f t="shared" si="22"/>
        <v>0</v>
      </c>
      <c r="BD29" s="87">
        <f t="shared" si="23"/>
        <v>0</v>
      </c>
      <c r="BE29" s="87">
        <f t="shared" si="24"/>
        <v>0</v>
      </c>
      <c r="BF29" s="87">
        <f t="shared" si="24"/>
        <v>124289</v>
      </c>
      <c r="BG29" s="87">
        <f t="shared" si="25"/>
        <v>0</v>
      </c>
      <c r="BH29" s="87">
        <f t="shared" si="26"/>
        <v>0</v>
      </c>
    </row>
    <row r="30" spans="1:60" ht="13.5">
      <c r="A30" s="17" t="s">
        <v>114</v>
      </c>
      <c r="B30" s="76" t="s">
        <v>159</v>
      </c>
      <c r="C30" s="77" t="s">
        <v>79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23540</v>
      </c>
      <c r="U30" s="87">
        <v>0</v>
      </c>
      <c r="V30" s="87">
        <f t="shared" si="4"/>
        <v>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7134</v>
      </c>
      <c r="AN30" s="87">
        <v>0</v>
      </c>
      <c r="AO30" s="87">
        <f t="shared" si="9"/>
        <v>0</v>
      </c>
      <c r="AP30" s="87">
        <f t="shared" si="27"/>
        <v>0</v>
      </c>
      <c r="AQ30" s="87">
        <f t="shared" si="27"/>
        <v>0</v>
      </c>
      <c r="AR30" s="87">
        <f t="shared" si="27"/>
        <v>0</v>
      </c>
      <c r="AS30" s="87">
        <f t="shared" si="27"/>
        <v>0</v>
      </c>
      <c r="AT30" s="87">
        <f t="shared" si="14"/>
        <v>0</v>
      </c>
      <c r="AU30" s="87">
        <f t="shared" si="15"/>
        <v>0</v>
      </c>
      <c r="AV30" s="87">
        <f t="shared" si="15"/>
        <v>0</v>
      </c>
      <c r="AW30" s="87">
        <f t="shared" si="16"/>
        <v>0</v>
      </c>
      <c r="AX30" s="87">
        <f t="shared" si="17"/>
        <v>0</v>
      </c>
      <c r="AY30" s="87">
        <f t="shared" si="18"/>
        <v>0</v>
      </c>
      <c r="AZ30" s="87">
        <f t="shared" si="19"/>
        <v>0</v>
      </c>
      <c r="BA30" s="87">
        <f t="shared" si="20"/>
        <v>0</v>
      </c>
      <c r="BB30" s="87">
        <f t="shared" si="21"/>
        <v>0</v>
      </c>
      <c r="BC30" s="87">
        <f t="shared" si="22"/>
        <v>0</v>
      </c>
      <c r="BD30" s="87">
        <f t="shared" si="23"/>
        <v>0</v>
      </c>
      <c r="BE30" s="87">
        <f t="shared" si="24"/>
        <v>0</v>
      </c>
      <c r="BF30" s="87">
        <f t="shared" si="24"/>
        <v>30674</v>
      </c>
      <c r="BG30" s="87">
        <f t="shared" si="25"/>
        <v>0</v>
      </c>
      <c r="BH30" s="87">
        <f t="shared" si="26"/>
        <v>0</v>
      </c>
    </row>
    <row r="31" spans="1:60" ht="13.5">
      <c r="A31" s="17" t="s">
        <v>114</v>
      </c>
      <c r="B31" s="76" t="s">
        <v>160</v>
      </c>
      <c r="C31" s="77" t="s">
        <v>161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36266</v>
      </c>
      <c r="K31" s="87">
        <f t="shared" si="2"/>
        <v>0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 t="shared" si="4"/>
        <v>0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10990</v>
      </c>
      <c r="AN31" s="87">
        <v>0</v>
      </c>
      <c r="AO31" s="87">
        <f t="shared" si="9"/>
        <v>0</v>
      </c>
      <c r="AP31" s="87">
        <f t="shared" si="27"/>
        <v>0</v>
      </c>
      <c r="AQ31" s="87">
        <f t="shared" si="27"/>
        <v>0</v>
      </c>
      <c r="AR31" s="87">
        <f t="shared" si="27"/>
        <v>0</v>
      </c>
      <c r="AS31" s="87">
        <f t="shared" si="27"/>
        <v>0</v>
      </c>
      <c r="AT31" s="87">
        <f t="shared" si="14"/>
        <v>0</v>
      </c>
      <c r="AU31" s="87">
        <f t="shared" si="15"/>
        <v>0</v>
      </c>
      <c r="AV31" s="87">
        <f t="shared" si="15"/>
        <v>36266</v>
      </c>
      <c r="AW31" s="87">
        <f t="shared" si="16"/>
        <v>0</v>
      </c>
      <c r="AX31" s="87">
        <f t="shared" si="17"/>
        <v>0</v>
      </c>
      <c r="AY31" s="87">
        <f t="shared" si="18"/>
        <v>0</v>
      </c>
      <c r="AZ31" s="87">
        <f t="shared" si="19"/>
        <v>0</v>
      </c>
      <c r="BA31" s="87">
        <f t="shared" si="20"/>
        <v>0</v>
      </c>
      <c r="BB31" s="87">
        <f t="shared" si="21"/>
        <v>0</v>
      </c>
      <c r="BC31" s="87">
        <f t="shared" si="22"/>
        <v>0</v>
      </c>
      <c r="BD31" s="87">
        <f t="shared" si="23"/>
        <v>0</v>
      </c>
      <c r="BE31" s="87">
        <f t="shared" si="24"/>
        <v>0</v>
      </c>
      <c r="BF31" s="87">
        <f t="shared" si="24"/>
        <v>10990</v>
      </c>
      <c r="BG31" s="87">
        <f t="shared" si="25"/>
        <v>0</v>
      </c>
      <c r="BH31" s="87">
        <f t="shared" si="26"/>
        <v>0</v>
      </c>
    </row>
    <row r="32" spans="1:60" ht="13.5">
      <c r="A32" s="17" t="s">
        <v>114</v>
      </c>
      <c r="B32" s="76" t="s">
        <v>162</v>
      </c>
      <c r="C32" s="77" t="s">
        <v>163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1200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1200</v>
      </c>
      <c r="S32" s="87">
        <v>0</v>
      </c>
      <c r="T32" s="87">
        <v>91641</v>
      </c>
      <c r="U32" s="87">
        <v>0</v>
      </c>
      <c r="V32" s="87">
        <f t="shared" si="4"/>
        <v>1200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16759</v>
      </c>
      <c r="AN32" s="87">
        <v>0</v>
      </c>
      <c r="AO32" s="87">
        <f t="shared" si="9"/>
        <v>0</v>
      </c>
      <c r="AP32" s="87">
        <f t="shared" si="27"/>
        <v>0</v>
      </c>
      <c r="AQ32" s="87">
        <f t="shared" si="27"/>
        <v>0</v>
      </c>
      <c r="AR32" s="87">
        <f t="shared" si="27"/>
        <v>0</v>
      </c>
      <c r="AS32" s="87">
        <f t="shared" si="27"/>
        <v>0</v>
      </c>
      <c r="AT32" s="87">
        <f t="shared" si="14"/>
        <v>0</v>
      </c>
      <c r="AU32" s="87">
        <f t="shared" si="15"/>
        <v>0</v>
      </c>
      <c r="AV32" s="87">
        <f t="shared" si="15"/>
        <v>0</v>
      </c>
      <c r="AW32" s="87">
        <f t="shared" si="16"/>
        <v>1200</v>
      </c>
      <c r="AX32" s="87">
        <f t="shared" si="17"/>
        <v>0</v>
      </c>
      <c r="AY32" s="87">
        <f t="shared" si="18"/>
        <v>0</v>
      </c>
      <c r="AZ32" s="87">
        <f t="shared" si="19"/>
        <v>0</v>
      </c>
      <c r="BA32" s="87">
        <f t="shared" si="20"/>
        <v>0</v>
      </c>
      <c r="BB32" s="87">
        <f t="shared" si="21"/>
        <v>0</v>
      </c>
      <c r="BC32" s="87">
        <f t="shared" si="22"/>
        <v>0</v>
      </c>
      <c r="BD32" s="87">
        <f t="shared" si="23"/>
        <v>1200</v>
      </c>
      <c r="BE32" s="87">
        <f t="shared" si="24"/>
        <v>0</v>
      </c>
      <c r="BF32" s="87">
        <f t="shared" si="24"/>
        <v>108400</v>
      </c>
      <c r="BG32" s="87">
        <f t="shared" si="25"/>
        <v>0</v>
      </c>
      <c r="BH32" s="87">
        <f t="shared" si="26"/>
        <v>1200</v>
      </c>
    </row>
    <row r="33" spans="1:60" ht="13.5">
      <c r="A33" s="17" t="s">
        <v>114</v>
      </c>
      <c r="B33" s="76" t="s">
        <v>164</v>
      </c>
      <c r="C33" s="77" t="s">
        <v>165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0</v>
      </c>
      <c r="L33" s="87">
        <v>0</v>
      </c>
      <c r="M33" s="88">
        <f t="shared" si="3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44763</v>
      </c>
      <c r="U33" s="87">
        <v>0</v>
      </c>
      <c r="V33" s="87">
        <f t="shared" si="4"/>
        <v>0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7287</v>
      </c>
      <c r="AN33" s="87">
        <v>0</v>
      </c>
      <c r="AO33" s="87">
        <f t="shared" si="9"/>
        <v>0</v>
      </c>
      <c r="AP33" s="87">
        <f t="shared" si="27"/>
        <v>0</v>
      </c>
      <c r="AQ33" s="87">
        <f t="shared" si="27"/>
        <v>0</v>
      </c>
      <c r="AR33" s="87">
        <f t="shared" si="27"/>
        <v>0</v>
      </c>
      <c r="AS33" s="87">
        <f t="shared" si="27"/>
        <v>0</v>
      </c>
      <c r="AT33" s="87">
        <f t="shared" si="14"/>
        <v>0</v>
      </c>
      <c r="AU33" s="87">
        <f t="shared" si="15"/>
        <v>0</v>
      </c>
      <c r="AV33" s="87">
        <f t="shared" si="15"/>
        <v>0</v>
      </c>
      <c r="AW33" s="87">
        <f t="shared" si="16"/>
        <v>0</v>
      </c>
      <c r="AX33" s="87">
        <f t="shared" si="17"/>
        <v>0</v>
      </c>
      <c r="AY33" s="87">
        <f t="shared" si="18"/>
        <v>0</v>
      </c>
      <c r="AZ33" s="87">
        <f t="shared" si="19"/>
        <v>0</v>
      </c>
      <c r="BA33" s="87">
        <f t="shared" si="20"/>
        <v>0</v>
      </c>
      <c r="BB33" s="87">
        <f t="shared" si="21"/>
        <v>0</v>
      </c>
      <c r="BC33" s="87">
        <f t="shared" si="22"/>
        <v>0</v>
      </c>
      <c r="BD33" s="87">
        <f t="shared" si="23"/>
        <v>0</v>
      </c>
      <c r="BE33" s="87">
        <f t="shared" si="24"/>
        <v>0</v>
      </c>
      <c r="BF33" s="87">
        <f t="shared" si="24"/>
        <v>52050</v>
      </c>
      <c r="BG33" s="87">
        <f t="shared" si="25"/>
        <v>0</v>
      </c>
      <c r="BH33" s="87">
        <f t="shared" si="26"/>
        <v>0</v>
      </c>
    </row>
    <row r="34" spans="1:60" ht="13.5">
      <c r="A34" s="17" t="s">
        <v>114</v>
      </c>
      <c r="B34" s="76" t="s">
        <v>166</v>
      </c>
      <c r="C34" s="77" t="s">
        <v>167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0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28313</v>
      </c>
      <c r="U34" s="87">
        <v>0</v>
      </c>
      <c r="V34" s="87">
        <f t="shared" si="4"/>
        <v>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8579</v>
      </c>
      <c r="AN34" s="87">
        <v>0</v>
      </c>
      <c r="AO34" s="87">
        <f t="shared" si="9"/>
        <v>0</v>
      </c>
      <c r="AP34" s="87">
        <f t="shared" si="27"/>
        <v>0</v>
      </c>
      <c r="AQ34" s="87">
        <f t="shared" si="27"/>
        <v>0</v>
      </c>
      <c r="AR34" s="87">
        <f t="shared" si="27"/>
        <v>0</v>
      </c>
      <c r="AS34" s="87">
        <f t="shared" si="27"/>
        <v>0</v>
      </c>
      <c r="AT34" s="87">
        <f t="shared" si="14"/>
        <v>0</v>
      </c>
      <c r="AU34" s="87">
        <f t="shared" si="15"/>
        <v>0</v>
      </c>
      <c r="AV34" s="87">
        <f t="shared" si="15"/>
        <v>0</v>
      </c>
      <c r="AW34" s="87">
        <f t="shared" si="16"/>
        <v>0</v>
      </c>
      <c r="AX34" s="87">
        <f t="shared" si="17"/>
        <v>0</v>
      </c>
      <c r="AY34" s="87">
        <f t="shared" si="18"/>
        <v>0</v>
      </c>
      <c r="AZ34" s="87">
        <f t="shared" si="19"/>
        <v>0</v>
      </c>
      <c r="BA34" s="87">
        <f t="shared" si="20"/>
        <v>0</v>
      </c>
      <c r="BB34" s="87">
        <f t="shared" si="21"/>
        <v>0</v>
      </c>
      <c r="BC34" s="87">
        <f t="shared" si="22"/>
        <v>0</v>
      </c>
      <c r="BD34" s="87">
        <f t="shared" si="23"/>
        <v>0</v>
      </c>
      <c r="BE34" s="87">
        <f t="shared" si="24"/>
        <v>0</v>
      </c>
      <c r="BF34" s="87">
        <f t="shared" si="24"/>
        <v>36892</v>
      </c>
      <c r="BG34" s="87">
        <f t="shared" si="25"/>
        <v>0</v>
      </c>
      <c r="BH34" s="87">
        <f t="shared" si="26"/>
        <v>0</v>
      </c>
    </row>
    <row r="35" spans="1:60" ht="13.5">
      <c r="A35" s="17" t="s">
        <v>114</v>
      </c>
      <c r="B35" s="76" t="s">
        <v>168</v>
      </c>
      <c r="C35" s="77" t="s">
        <v>169</v>
      </c>
      <c r="D35" s="87">
        <f aca="true" t="shared" si="28" ref="D35:D84">E35+I35</f>
        <v>0</v>
      </c>
      <c r="E35" s="87">
        <f aca="true" t="shared" si="29" ref="E35:E84">SUM(F35:H35)</f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aca="true" t="shared" si="30" ref="K35:K84">L35+M35+Q35+R35+S35</f>
        <v>581</v>
      </c>
      <c r="L35" s="87">
        <v>0</v>
      </c>
      <c r="M35" s="88">
        <f aca="true" t="shared" si="31" ref="M35:M84">SUM(N35:P35)</f>
        <v>0</v>
      </c>
      <c r="N35" s="87">
        <v>0</v>
      </c>
      <c r="O35" s="87">
        <v>0</v>
      </c>
      <c r="P35" s="87">
        <v>0</v>
      </c>
      <c r="Q35" s="87">
        <v>0</v>
      </c>
      <c r="R35" s="87">
        <v>581</v>
      </c>
      <c r="S35" s="87">
        <v>0</v>
      </c>
      <c r="T35" s="87">
        <v>20703</v>
      </c>
      <c r="U35" s="87">
        <v>0</v>
      </c>
      <c r="V35" s="87">
        <f aca="true" t="shared" si="32" ref="V35:V84">D35+K35+U35</f>
        <v>581</v>
      </c>
      <c r="W35" s="87">
        <f aca="true" t="shared" si="33" ref="W35:W84">X35+AB35</f>
        <v>0</v>
      </c>
      <c r="X35" s="87">
        <f aca="true" t="shared" si="34" ref="X35:X84">SUM(Y35:AA35)</f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aca="true" t="shared" si="35" ref="AD35:AD84">AE35+AF35+AJ35+AK35+AL35</f>
        <v>0</v>
      </c>
      <c r="AE35" s="87">
        <v>0</v>
      </c>
      <c r="AF35" s="88">
        <f aca="true" t="shared" si="36" ref="AF35:AF84">SUM(AG35:AI35)</f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3940</v>
      </c>
      <c r="AN35" s="87">
        <v>0</v>
      </c>
      <c r="AO35" s="87">
        <f aca="true" t="shared" si="37" ref="AO35:AO84">W35+AD35+AN35</f>
        <v>0</v>
      </c>
      <c r="AP35" s="87">
        <f t="shared" si="27"/>
        <v>0</v>
      </c>
      <c r="AQ35" s="87">
        <f t="shared" si="27"/>
        <v>0</v>
      </c>
      <c r="AR35" s="87">
        <f t="shared" si="27"/>
        <v>0</v>
      </c>
      <c r="AS35" s="87">
        <f t="shared" si="27"/>
        <v>0</v>
      </c>
      <c r="AT35" s="87">
        <f t="shared" si="14"/>
        <v>0</v>
      </c>
      <c r="AU35" s="87">
        <f t="shared" si="15"/>
        <v>0</v>
      </c>
      <c r="AV35" s="87">
        <f t="shared" si="15"/>
        <v>0</v>
      </c>
      <c r="AW35" s="87">
        <f t="shared" si="16"/>
        <v>581</v>
      </c>
      <c r="AX35" s="87">
        <f t="shared" si="17"/>
        <v>0</v>
      </c>
      <c r="AY35" s="87">
        <f t="shared" si="18"/>
        <v>0</v>
      </c>
      <c r="AZ35" s="87">
        <f t="shared" si="19"/>
        <v>0</v>
      </c>
      <c r="BA35" s="87">
        <f t="shared" si="20"/>
        <v>0</v>
      </c>
      <c r="BB35" s="87">
        <f t="shared" si="21"/>
        <v>0</v>
      </c>
      <c r="BC35" s="87">
        <f t="shared" si="22"/>
        <v>0</v>
      </c>
      <c r="BD35" s="87">
        <f t="shared" si="23"/>
        <v>581</v>
      </c>
      <c r="BE35" s="87">
        <f t="shared" si="24"/>
        <v>0</v>
      </c>
      <c r="BF35" s="87">
        <f t="shared" si="24"/>
        <v>24643</v>
      </c>
      <c r="BG35" s="87">
        <f t="shared" si="25"/>
        <v>0</v>
      </c>
      <c r="BH35" s="87">
        <f t="shared" si="26"/>
        <v>581</v>
      </c>
    </row>
    <row r="36" spans="1:60" ht="13.5">
      <c r="A36" s="17" t="s">
        <v>114</v>
      </c>
      <c r="B36" s="76" t="s">
        <v>170</v>
      </c>
      <c r="C36" s="77" t="s">
        <v>171</v>
      </c>
      <c r="D36" s="87">
        <f t="shared" si="28"/>
        <v>0</v>
      </c>
      <c r="E36" s="87">
        <f t="shared" si="29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30"/>
        <v>0</v>
      </c>
      <c r="L36" s="87">
        <v>0</v>
      </c>
      <c r="M36" s="88">
        <f t="shared" si="31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50238</v>
      </c>
      <c r="U36" s="87">
        <v>0</v>
      </c>
      <c r="V36" s="87">
        <f t="shared" si="32"/>
        <v>0</v>
      </c>
      <c r="W36" s="87">
        <f t="shared" si="33"/>
        <v>0</v>
      </c>
      <c r="X36" s="87">
        <f t="shared" si="34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35"/>
        <v>0</v>
      </c>
      <c r="AE36" s="87">
        <v>0</v>
      </c>
      <c r="AF36" s="88">
        <f t="shared" si="36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17557</v>
      </c>
      <c r="AN36" s="87">
        <v>0</v>
      </c>
      <c r="AO36" s="87">
        <f t="shared" si="37"/>
        <v>0</v>
      </c>
      <c r="AP36" s="87">
        <f t="shared" si="27"/>
        <v>0</v>
      </c>
      <c r="AQ36" s="87">
        <f t="shared" si="27"/>
        <v>0</v>
      </c>
      <c r="AR36" s="87">
        <f t="shared" si="27"/>
        <v>0</v>
      </c>
      <c r="AS36" s="87">
        <f t="shared" si="27"/>
        <v>0</v>
      </c>
      <c r="AT36" s="87">
        <f t="shared" si="14"/>
        <v>0</v>
      </c>
      <c r="AU36" s="87">
        <f t="shared" si="15"/>
        <v>0</v>
      </c>
      <c r="AV36" s="87">
        <f t="shared" si="15"/>
        <v>0</v>
      </c>
      <c r="AW36" s="87">
        <f t="shared" si="16"/>
        <v>0</v>
      </c>
      <c r="AX36" s="87">
        <f t="shared" si="17"/>
        <v>0</v>
      </c>
      <c r="AY36" s="87">
        <f t="shared" si="18"/>
        <v>0</v>
      </c>
      <c r="AZ36" s="87">
        <f t="shared" si="19"/>
        <v>0</v>
      </c>
      <c r="BA36" s="87">
        <f t="shared" si="20"/>
        <v>0</v>
      </c>
      <c r="BB36" s="87">
        <f t="shared" si="21"/>
        <v>0</v>
      </c>
      <c r="BC36" s="87">
        <f t="shared" si="22"/>
        <v>0</v>
      </c>
      <c r="BD36" s="87">
        <f t="shared" si="23"/>
        <v>0</v>
      </c>
      <c r="BE36" s="87">
        <f t="shared" si="24"/>
        <v>0</v>
      </c>
      <c r="BF36" s="87">
        <f t="shared" si="24"/>
        <v>67795</v>
      </c>
      <c r="BG36" s="87">
        <f t="shared" si="25"/>
        <v>0</v>
      </c>
      <c r="BH36" s="87">
        <f t="shared" si="26"/>
        <v>0</v>
      </c>
    </row>
    <row r="37" spans="1:60" ht="13.5">
      <c r="A37" s="17" t="s">
        <v>114</v>
      </c>
      <c r="B37" s="76" t="s">
        <v>172</v>
      </c>
      <c r="C37" s="77" t="s">
        <v>78</v>
      </c>
      <c r="D37" s="87">
        <f t="shared" si="28"/>
        <v>0</v>
      </c>
      <c r="E37" s="87">
        <f t="shared" si="29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30"/>
        <v>0</v>
      </c>
      <c r="L37" s="87">
        <v>0</v>
      </c>
      <c r="M37" s="88">
        <f t="shared" si="31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64393</v>
      </c>
      <c r="U37" s="87">
        <v>0</v>
      </c>
      <c r="V37" s="87">
        <f t="shared" si="32"/>
        <v>0</v>
      </c>
      <c r="W37" s="87">
        <f t="shared" si="33"/>
        <v>0</v>
      </c>
      <c r="X37" s="87">
        <f t="shared" si="34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5"/>
        <v>0</v>
      </c>
      <c r="AE37" s="87">
        <v>0</v>
      </c>
      <c r="AF37" s="88">
        <f t="shared" si="36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13256</v>
      </c>
      <c r="AN37" s="87">
        <v>0</v>
      </c>
      <c r="AO37" s="87">
        <f t="shared" si="37"/>
        <v>0</v>
      </c>
      <c r="AP37" s="87">
        <f t="shared" si="27"/>
        <v>0</v>
      </c>
      <c r="AQ37" s="87">
        <f t="shared" si="27"/>
        <v>0</v>
      </c>
      <c r="AR37" s="87">
        <f t="shared" si="27"/>
        <v>0</v>
      </c>
      <c r="AS37" s="87">
        <f t="shared" si="27"/>
        <v>0</v>
      </c>
      <c r="AT37" s="87">
        <f t="shared" si="14"/>
        <v>0</v>
      </c>
      <c r="AU37" s="87">
        <f t="shared" si="15"/>
        <v>0</v>
      </c>
      <c r="AV37" s="87">
        <f t="shared" si="15"/>
        <v>0</v>
      </c>
      <c r="AW37" s="87">
        <f t="shared" si="16"/>
        <v>0</v>
      </c>
      <c r="AX37" s="87">
        <f t="shared" si="17"/>
        <v>0</v>
      </c>
      <c r="AY37" s="87">
        <f t="shared" si="18"/>
        <v>0</v>
      </c>
      <c r="AZ37" s="87">
        <f t="shared" si="19"/>
        <v>0</v>
      </c>
      <c r="BA37" s="87">
        <f t="shared" si="20"/>
        <v>0</v>
      </c>
      <c r="BB37" s="87">
        <f t="shared" si="21"/>
        <v>0</v>
      </c>
      <c r="BC37" s="87">
        <f t="shared" si="22"/>
        <v>0</v>
      </c>
      <c r="BD37" s="87">
        <f t="shared" si="23"/>
        <v>0</v>
      </c>
      <c r="BE37" s="87">
        <f t="shared" si="24"/>
        <v>0</v>
      </c>
      <c r="BF37" s="87">
        <f t="shared" si="24"/>
        <v>77649</v>
      </c>
      <c r="BG37" s="87">
        <f t="shared" si="25"/>
        <v>0</v>
      </c>
      <c r="BH37" s="87">
        <f t="shared" si="26"/>
        <v>0</v>
      </c>
    </row>
    <row r="38" spans="1:60" ht="13.5">
      <c r="A38" s="17" t="s">
        <v>114</v>
      </c>
      <c r="B38" s="76" t="s">
        <v>173</v>
      </c>
      <c r="C38" s="77" t="s">
        <v>174</v>
      </c>
      <c r="D38" s="87">
        <f t="shared" si="28"/>
        <v>0</v>
      </c>
      <c r="E38" s="87">
        <f t="shared" si="29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30"/>
        <v>0</v>
      </c>
      <c r="L38" s="87">
        <v>0</v>
      </c>
      <c r="M38" s="88">
        <f t="shared" si="31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57970</v>
      </c>
      <c r="U38" s="87">
        <v>0</v>
      </c>
      <c r="V38" s="87">
        <f t="shared" si="32"/>
        <v>0</v>
      </c>
      <c r="W38" s="87">
        <f t="shared" si="33"/>
        <v>0</v>
      </c>
      <c r="X38" s="87">
        <f t="shared" si="34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5"/>
        <v>0</v>
      </c>
      <c r="AE38" s="87">
        <v>0</v>
      </c>
      <c r="AF38" s="88">
        <f t="shared" si="36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11934</v>
      </c>
      <c r="AN38" s="87">
        <v>0</v>
      </c>
      <c r="AO38" s="87">
        <f t="shared" si="37"/>
        <v>0</v>
      </c>
      <c r="AP38" s="87">
        <f t="shared" si="27"/>
        <v>0</v>
      </c>
      <c r="AQ38" s="87">
        <f t="shared" si="27"/>
        <v>0</v>
      </c>
      <c r="AR38" s="87">
        <f t="shared" si="27"/>
        <v>0</v>
      </c>
      <c r="AS38" s="87">
        <f t="shared" si="27"/>
        <v>0</v>
      </c>
      <c r="AT38" s="87">
        <f t="shared" si="14"/>
        <v>0</v>
      </c>
      <c r="AU38" s="87">
        <f t="shared" si="15"/>
        <v>0</v>
      </c>
      <c r="AV38" s="87">
        <f t="shared" si="15"/>
        <v>0</v>
      </c>
      <c r="AW38" s="87">
        <f t="shared" si="16"/>
        <v>0</v>
      </c>
      <c r="AX38" s="87">
        <f t="shared" si="17"/>
        <v>0</v>
      </c>
      <c r="AY38" s="87">
        <f t="shared" si="18"/>
        <v>0</v>
      </c>
      <c r="AZ38" s="87">
        <f t="shared" si="19"/>
        <v>0</v>
      </c>
      <c r="BA38" s="87">
        <f t="shared" si="20"/>
        <v>0</v>
      </c>
      <c r="BB38" s="87">
        <f t="shared" si="21"/>
        <v>0</v>
      </c>
      <c r="BC38" s="87">
        <f t="shared" si="22"/>
        <v>0</v>
      </c>
      <c r="BD38" s="87">
        <f t="shared" si="23"/>
        <v>0</v>
      </c>
      <c r="BE38" s="87">
        <f t="shared" si="24"/>
        <v>0</v>
      </c>
      <c r="BF38" s="87">
        <f t="shared" si="24"/>
        <v>69904</v>
      </c>
      <c r="BG38" s="87">
        <f t="shared" si="25"/>
        <v>0</v>
      </c>
      <c r="BH38" s="87">
        <f t="shared" si="26"/>
        <v>0</v>
      </c>
    </row>
    <row r="39" spans="1:60" ht="13.5">
      <c r="A39" s="17" t="s">
        <v>114</v>
      </c>
      <c r="B39" s="76" t="s">
        <v>175</v>
      </c>
      <c r="C39" s="77" t="s">
        <v>176</v>
      </c>
      <c r="D39" s="87">
        <f t="shared" si="28"/>
        <v>0</v>
      </c>
      <c r="E39" s="87">
        <f t="shared" si="29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30"/>
        <v>143981</v>
      </c>
      <c r="L39" s="87">
        <v>12234</v>
      </c>
      <c r="M39" s="88">
        <f t="shared" si="31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121724</v>
      </c>
      <c r="S39" s="87">
        <v>10023</v>
      </c>
      <c r="T39" s="87">
        <v>165693</v>
      </c>
      <c r="U39" s="87">
        <v>0</v>
      </c>
      <c r="V39" s="87">
        <f t="shared" si="32"/>
        <v>143981</v>
      </c>
      <c r="W39" s="87">
        <f t="shared" si="33"/>
        <v>0</v>
      </c>
      <c r="X39" s="87">
        <f t="shared" si="34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5"/>
        <v>6878</v>
      </c>
      <c r="AE39" s="87">
        <v>6878</v>
      </c>
      <c r="AF39" s="88">
        <f t="shared" si="36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59478</v>
      </c>
      <c r="AN39" s="87">
        <v>0</v>
      </c>
      <c r="AO39" s="87">
        <f t="shared" si="37"/>
        <v>6878</v>
      </c>
      <c r="AP39" s="87">
        <f t="shared" si="27"/>
        <v>0</v>
      </c>
      <c r="AQ39" s="87">
        <f t="shared" si="27"/>
        <v>0</v>
      </c>
      <c r="AR39" s="87">
        <f t="shared" si="27"/>
        <v>0</v>
      </c>
      <c r="AS39" s="87">
        <f t="shared" si="27"/>
        <v>0</v>
      </c>
      <c r="AT39" s="87">
        <f t="shared" si="14"/>
        <v>0</v>
      </c>
      <c r="AU39" s="87">
        <f t="shared" si="15"/>
        <v>0</v>
      </c>
      <c r="AV39" s="87">
        <f t="shared" si="15"/>
        <v>0</v>
      </c>
      <c r="AW39" s="87">
        <f t="shared" si="16"/>
        <v>150859</v>
      </c>
      <c r="AX39" s="87">
        <f t="shared" si="17"/>
        <v>19112</v>
      </c>
      <c r="AY39" s="87">
        <f t="shared" si="18"/>
        <v>0</v>
      </c>
      <c r="AZ39" s="87">
        <f t="shared" si="19"/>
        <v>0</v>
      </c>
      <c r="BA39" s="87">
        <f t="shared" si="20"/>
        <v>0</v>
      </c>
      <c r="BB39" s="87">
        <f t="shared" si="21"/>
        <v>0</v>
      </c>
      <c r="BC39" s="87">
        <f t="shared" si="22"/>
        <v>0</v>
      </c>
      <c r="BD39" s="87">
        <f t="shared" si="23"/>
        <v>121724</v>
      </c>
      <c r="BE39" s="87">
        <f t="shared" si="24"/>
        <v>10023</v>
      </c>
      <c r="BF39" s="87">
        <f t="shared" si="24"/>
        <v>225171</v>
      </c>
      <c r="BG39" s="87">
        <f t="shared" si="25"/>
        <v>0</v>
      </c>
      <c r="BH39" s="87">
        <f t="shared" si="26"/>
        <v>150859</v>
      </c>
    </row>
    <row r="40" spans="1:60" ht="13.5">
      <c r="A40" s="17" t="s">
        <v>114</v>
      </c>
      <c r="B40" s="76" t="s">
        <v>177</v>
      </c>
      <c r="C40" s="77" t="s">
        <v>178</v>
      </c>
      <c r="D40" s="87">
        <f t="shared" si="28"/>
        <v>0</v>
      </c>
      <c r="E40" s="87">
        <f t="shared" si="29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11439</v>
      </c>
      <c r="K40" s="87">
        <f t="shared" si="30"/>
        <v>56836</v>
      </c>
      <c r="L40" s="87">
        <v>14335</v>
      </c>
      <c r="M40" s="88">
        <f t="shared" si="31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42501</v>
      </c>
      <c r="S40" s="87">
        <v>0</v>
      </c>
      <c r="T40" s="87">
        <v>66680</v>
      </c>
      <c r="U40" s="87">
        <v>16137</v>
      </c>
      <c r="V40" s="87">
        <f t="shared" si="32"/>
        <v>72973</v>
      </c>
      <c r="W40" s="87">
        <f t="shared" si="33"/>
        <v>0</v>
      </c>
      <c r="X40" s="87">
        <f t="shared" si="34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5"/>
        <v>16018</v>
      </c>
      <c r="AE40" s="87">
        <v>4532</v>
      </c>
      <c r="AF40" s="88">
        <f t="shared" si="36"/>
        <v>7874</v>
      </c>
      <c r="AG40" s="87">
        <v>0</v>
      </c>
      <c r="AH40" s="87">
        <v>7874</v>
      </c>
      <c r="AI40" s="87">
        <v>0</v>
      </c>
      <c r="AJ40" s="87">
        <v>0</v>
      </c>
      <c r="AK40" s="87">
        <v>3612</v>
      </c>
      <c r="AL40" s="87">
        <v>0</v>
      </c>
      <c r="AM40" s="87">
        <v>13877</v>
      </c>
      <c r="AN40" s="87">
        <v>1269</v>
      </c>
      <c r="AO40" s="87">
        <f t="shared" si="37"/>
        <v>17287</v>
      </c>
      <c r="AP40" s="87">
        <f t="shared" si="27"/>
        <v>0</v>
      </c>
      <c r="AQ40" s="87">
        <f t="shared" si="27"/>
        <v>0</v>
      </c>
      <c r="AR40" s="87">
        <f t="shared" si="27"/>
        <v>0</v>
      </c>
      <c r="AS40" s="87">
        <f t="shared" si="27"/>
        <v>0</v>
      </c>
      <c r="AT40" s="87">
        <f t="shared" si="14"/>
        <v>0</v>
      </c>
      <c r="AU40" s="87">
        <f t="shared" si="15"/>
        <v>0</v>
      </c>
      <c r="AV40" s="87">
        <f t="shared" si="15"/>
        <v>11439</v>
      </c>
      <c r="AW40" s="87">
        <f t="shared" si="16"/>
        <v>72854</v>
      </c>
      <c r="AX40" s="87">
        <f t="shared" si="17"/>
        <v>18867</v>
      </c>
      <c r="AY40" s="87">
        <f t="shared" si="18"/>
        <v>7874</v>
      </c>
      <c r="AZ40" s="87">
        <f t="shared" si="19"/>
        <v>0</v>
      </c>
      <c r="BA40" s="87">
        <f t="shared" si="20"/>
        <v>7874</v>
      </c>
      <c r="BB40" s="87">
        <f t="shared" si="21"/>
        <v>0</v>
      </c>
      <c r="BC40" s="87">
        <f t="shared" si="22"/>
        <v>0</v>
      </c>
      <c r="BD40" s="87">
        <f t="shared" si="23"/>
        <v>46113</v>
      </c>
      <c r="BE40" s="87">
        <f t="shared" si="24"/>
        <v>0</v>
      </c>
      <c r="BF40" s="87">
        <f t="shared" si="24"/>
        <v>80557</v>
      </c>
      <c r="BG40" s="87">
        <f t="shared" si="25"/>
        <v>17406</v>
      </c>
      <c r="BH40" s="87">
        <f t="shared" si="26"/>
        <v>90260</v>
      </c>
    </row>
    <row r="41" spans="1:60" ht="13.5">
      <c r="A41" s="17" t="s">
        <v>114</v>
      </c>
      <c r="B41" s="76" t="s">
        <v>179</v>
      </c>
      <c r="C41" s="77" t="s">
        <v>180</v>
      </c>
      <c r="D41" s="87">
        <f t="shared" si="28"/>
        <v>0</v>
      </c>
      <c r="E41" s="87">
        <f t="shared" si="29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30"/>
        <v>26379</v>
      </c>
      <c r="L41" s="87">
        <v>8463</v>
      </c>
      <c r="M41" s="88">
        <f t="shared" si="31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15742</v>
      </c>
      <c r="S41" s="87">
        <v>2174</v>
      </c>
      <c r="T41" s="87">
        <v>43554</v>
      </c>
      <c r="U41" s="87">
        <v>24</v>
      </c>
      <c r="V41" s="87">
        <f t="shared" si="32"/>
        <v>26403</v>
      </c>
      <c r="W41" s="87">
        <f t="shared" si="33"/>
        <v>0</v>
      </c>
      <c r="X41" s="87">
        <f t="shared" si="34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5"/>
        <v>299</v>
      </c>
      <c r="AE41" s="87">
        <v>0</v>
      </c>
      <c r="AF41" s="88">
        <f t="shared" si="36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299</v>
      </c>
      <c r="AM41" s="87">
        <v>16834</v>
      </c>
      <c r="AN41" s="87">
        <v>3</v>
      </c>
      <c r="AO41" s="87">
        <f t="shared" si="37"/>
        <v>302</v>
      </c>
      <c r="AP41" s="87">
        <f t="shared" si="27"/>
        <v>0</v>
      </c>
      <c r="AQ41" s="87">
        <f t="shared" si="27"/>
        <v>0</v>
      </c>
      <c r="AR41" s="87">
        <f t="shared" si="27"/>
        <v>0</v>
      </c>
      <c r="AS41" s="87">
        <f t="shared" si="27"/>
        <v>0</v>
      </c>
      <c r="AT41" s="87">
        <f t="shared" si="14"/>
        <v>0</v>
      </c>
      <c r="AU41" s="87">
        <f t="shared" si="15"/>
        <v>0</v>
      </c>
      <c r="AV41" s="87">
        <f t="shared" si="15"/>
        <v>0</v>
      </c>
      <c r="AW41" s="87">
        <f t="shared" si="16"/>
        <v>26678</v>
      </c>
      <c r="AX41" s="87">
        <f t="shared" si="17"/>
        <v>8463</v>
      </c>
      <c r="AY41" s="87">
        <f t="shared" si="18"/>
        <v>0</v>
      </c>
      <c r="AZ41" s="87">
        <f t="shared" si="19"/>
        <v>0</v>
      </c>
      <c r="BA41" s="87">
        <f t="shared" si="20"/>
        <v>0</v>
      </c>
      <c r="BB41" s="87">
        <f t="shared" si="21"/>
        <v>0</v>
      </c>
      <c r="BC41" s="87">
        <f t="shared" si="22"/>
        <v>0</v>
      </c>
      <c r="BD41" s="87">
        <f t="shared" si="23"/>
        <v>15742</v>
      </c>
      <c r="BE41" s="87">
        <f t="shared" si="24"/>
        <v>2473</v>
      </c>
      <c r="BF41" s="87">
        <f t="shared" si="24"/>
        <v>60388</v>
      </c>
      <c r="BG41" s="87">
        <f t="shared" si="25"/>
        <v>27</v>
      </c>
      <c r="BH41" s="87">
        <f t="shared" si="26"/>
        <v>26705</v>
      </c>
    </row>
    <row r="42" spans="1:60" ht="13.5">
      <c r="A42" s="17" t="s">
        <v>114</v>
      </c>
      <c r="B42" s="76" t="s">
        <v>181</v>
      </c>
      <c r="C42" s="77" t="s">
        <v>88</v>
      </c>
      <c r="D42" s="87">
        <f t="shared" si="28"/>
        <v>0</v>
      </c>
      <c r="E42" s="87">
        <f t="shared" si="29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30"/>
        <v>50408</v>
      </c>
      <c r="L42" s="87">
        <v>11755</v>
      </c>
      <c r="M42" s="88">
        <f t="shared" si="31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38653</v>
      </c>
      <c r="S42" s="87">
        <v>0</v>
      </c>
      <c r="T42" s="87">
        <v>64265</v>
      </c>
      <c r="U42" s="87">
        <v>0</v>
      </c>
      <c r="V42" s="87">
        <f t="shared" si="32"/>
        <v>50408</v>
      </c>
      <c r="W42" s="87">
        <f t="shared" si="33"/>
        <v>0</v>
      </c>
      <c r="X42" s="87">
        <f t="shared" si="34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5"/>
        <v>0</v>
      </c>
      <c r="AE42" s="87">
        <v>0</v>
      </c>
      <c r="AF42" s="88">
        <f t="shared" si="36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24931</v>
      </c>
      <c r="AN42" s="87">
        <v>0</v>
      </c>
      <c r="AO42" s="87">
        <f t="shared" si="37"/>
        <v>0</v>
      </c>
      <c r="AP42" s="87">
        <f t="shared" si="27"/>
        <v>0</v>
      </c>
      <c r="AQ42" s="87">
        <f t="shared" si="27"/>
        <v>0</v>
      </c>
      <c r="AR42" s="87">
        <f t="shared" si="27"/>
        <v>0</v>
      </c>
      <c r="AS42" s="87">
        <f t="shared" si="27"/>
        <v>0</v>
      </c>
      <c r="AT42" s="87">
        <f t="shared" si="14"/>
        <v>0</v>
      </c>
      <c r="AU42" s="87">
        <f t="shared" si="15"/>
        <v>0</v>
      </c>
      <c r="AV42" s="87">
        <f t="shared" si="15"/>
        <v>0</v>
      </c>
      <c r="AW42" s="87">
        <f t="shared" si="16"/>
        <v>50408</v>
      </c>
      <c r="AX42" s="87">
        <f t="shared" si="17"/>
        <v>11755</v>
      </c>
      <c r="AY42" s="87">
        <f t="shared" si="18"/>
        <v>0</v>
      </c>
      <c r="AZ42" s="87">
        <f t="shared" si="19"/>
        <v>0</v>
      </c>
      <c r="BA42" s="87">
        <f t="shared" si="20"/>
        <v>0</v>
      </c>
      <c r="BB42" s="87">
        <f t="shared" si="21"/>
        <v>0</v>
      </c>
      <c r="BC42" s="87">
        <f t="shared" si="22"/>
        <v>0</v>
      </c>
      <c r="BD42" s="87">
        <f t="shared" si="23"/>
        <v>38653</v>
      </c>
      <c r="BE42" s="87">
        <f t="shared" si="24"/>
        <v>0</v>
      </c>
      <c r="BF42" s="87">
        <f t="shared" si="24"/>
        <v>89196</v>
      </c>
      <c r="BG42" s="87">
        <f t="shared" si="25"/>
        <v>0</v>
      </c>
      <c r="BH42" s="87">
        <f t="shared" si="26"/>
        <v>50408</v>
      </c>
    </row>
    <row r="43" spans="1:60" ht="13.5">
      <c r="A43" s="17" t="s">
        <v>114</v>
      </c>
      <c r="B43" s="76" t="s">
        <v>182</v>
      </c>
      <c r="C43" s="77" t="s">
        <v>183</v>
      </c>
      <c r="D43" s="87">
        <f t="shared" si="28"/>
        <v>0</v>
      </c>
      <c r="E43" s="87">
        <f t="shared" si="29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30"/>
        <v>41356</v>
      </c>
      <c r="L43" s="87">
        <v>21238</v>
      </c>
      <c r="M43" s="88">
        <f t="shared" si="31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20118</v>
      </c>
      <c r="S43" s="87">
        <v>0</v>
      </c>
      <c r="T43" s="87">
        <v>73708</v>
      </c>
      <c r="U43" s="87">
        <v>0</v>
      </c>
      <c r="V43" s="87">
        <f t="shared" si="32"/>
        <v>41356</v>
      </c>
      <c r="W43" s="87">
        <f t="shared" si="33"/>
        <v>0</v>
      </c>
      <c r="X43" s="87">
        <f t="shared" si="34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5"/>
        <v>0</v>
      </c>
      <c r="AE43" s="87">
        <v>0</v>
      </c>
      <c r="AF43" s="88">
        <f t="shared" si="36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26513</v>
      </c>
      <c r="AN43" s="87">
        <v>0</v>
      </c>
      <c r="AO43" s="87">
        <f t="shared" si="37"/>
        <v>0</v>
      </c>
      <c r="AP43" s="87">
        <f t="shared" si="27"/>
        <v>0</v>
      </c>
      <c r="AQ43" s="87">
        <f t="shared" si="27"/>
        <v>0</v>
      </c>
      <c r="AR43" s="87">
        <f t="shared" si="27"/>
        <v>0</v>
      </c>
      <c r="AS43" s="87">
        <f t="shared" si="27"/>
        <v>0</v>
      </c>
      <c r="AT43" s="87">
        <f t="shared" si="14"/>
        <v>0</v>
      </c>
      <c r="AU43" s="87">
        <f t="shared" si="15"/>
        <v>0</v>
      </c>
      <c r="AV43" s="87">
        <f t="shared" si="15"/>
        <v>0</v>
      </c>
      <c r="AW43" s="87">
        <f t="shared" si="16"/>
        <v>41356</v>
      </c>
      <c r="AX43" s="87">
        <f t="shared" si="17"/>
        <v>21238</v>
      </c>
      <c r="AY43" s="87">
        <f t="shared" si="18"/>
        <v>0</v>
      </c>
      <c r="AZ43" s="87">
        <f t="shared" si="19"/>
        <v>0</v>
      </c>
      <c r="BA43" s="87">
        <f t="shared" si="20"/>
        <v>0</v>
      </c>
      <c r="BB43" s="87">
        <f t="shared" si="21"/>
        <v>0</v>
      </c>
      <c r="BC43" s="87">
        <f t="shared" si="22"/>
        <v>0</v>
      </c>
      <c r="BD43" s="87">
        <f t="shared" si="23"/>
        <v>20118</v>
      </c>
      <c r="BE43" s="87">
        <f t="shared" si="24"/>
        <v>0</v>
      </c>
      <c r="BF43" s="87">
        <f t="shared" si="24"/>
        <v>100221</v>
      </c>
      <c r="BG43" s="87">
        <f t="shared" si="25"/>
        <v>0</v>
      </c>
      <c r="BH43" s="87">
        <f t="shared" si="26"/>
        <v>41356</v>
      </c>
    </row>
    <row r="44" spans="1:60" ht="13.5">
      <c r="A44" s="17" t="s">
        <v>114</v>
      </c>
      <c r="B44" s="76" t="s">
        <v>184</v>
      </c>
      <c r="C44" s="77" t="s">
        <v>185</v>
      </c>
      <c r="D44" s="87">
        <f t="shared" si="28"/>
        <v>0</v>
      </c>
      <c r="E44" s="87">
        <f t="shared" si="29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30"/>
        <v>18646</v>
      </c>
      <c r="L44" s="87">
        <v>270</v>
      </c>
      <c r="M44" s="88">
        <f t="shared" si="31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18376</v>
      </c>
      <c r="S44" s="87">
        <v>0</v>
      </c>
      <c r="T44" s="87">
        <v>28452</v>
      </c>
      <c r="U44" s="87">
        <v>0</v>
      </c>
      <c r="V44" s="87">
        <f t="shared" si="32"/>
        <v>18646</v>
      </c>
      <c r="W44" s="87">
        <f t="shared" si="33"/>
        <v>0</v>
      </c>
      <c r="X44" s="87">
        <f t="shared" si="34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5"/>
        <v>0</v>
      </c>
      <c r="AE44" s="87">
        <v>0</v>
      </c>
      <c r="AF44" s="88">
        <f t="shared" si="36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12955</v>
      </c>
      <c r="AN44" s="87">
        <v>0</v>
      </c>
      <c r="AO44" s="87">
        <f t="shared" si="37"/>
        <v>0</v>
      </c>
      <c r="AP44" s="87">
        <f t="shared" si="27"/>
        <v>0</v>
      </c>
      <c r="AQ44" s="87">
        <f t="shared" si="27"/>
        <v>0</v>
      </c>
      <c r="AR44" s="87">
        <f t="shared" si="27"/>
        <v>0</v>
      </c>
      <c r="AS44" s="87">
        <f t="shared" si="27"/>
        <v>0</v>
      </c>
      <c r="AT44" s="87">
        <f t="shared" si="14"/>
        <v>0</v>
      </c>
      <c r="AU44" s="87">
        <f t="shared" si="15"/>
        <v>0</v>
      </c>
      <c r="AV44" s="87">
        <f t="shared" si="15"/>
        <v>0</v>
      </c>
      <c r="AW44" s="87">
        <f t="shared" si="16"/>
        <v>18646</v>
      </c>
      <c r="AX44" s="87">
        <f t="shared" si="17"/>
        <v>270</v>
      </c>
      <c r="AY44" s="87">
        <f t="shared" si="18"/>
        <v>0</v>
      </c>
      <c r="AZ44" s="87">
        <f t="shared" si="19"/>
        <v>0</v>
      </c>
      <c r="BA44" s="87">
        <f t="shared" si="20"/>
        <v>0</v>
      </c>
      <c r="BB44" s="87">
        <f t="shared" si="21"/>
        <v>0</v>
      </c>
      <c r="BC44" s="87">
        <f t="shared" si="22"/>
        <v>0</v>
      </c>
      <c r="BD44" s="87">
        <f t="shared" si="23"/>
        <v>18376</v>
      </c>
      <c r="BE44" s="87">
        <f t="shared" si="24"/>
        <v>0</v>
      </c>
      <c r="BF44" s="87">
        <f t="shared" si="24"/>
        <v>41407</v>
      </c>
      <c r="BG44" s="87">
        <f t="shared" si="25"/>
        <v>0</v>
      </c>
      <c r="BH44" s="87">
        <f t="shared" si="26"/>
        <v>18646</v>
      </c>
    </row>
    <row r="45" spans="1:60" ht="13.5">
      <c r="A45" s="17" t="s">
        <v>114</v>
      </c>
      <c r="B45" s="76" t="s">
        <v>186</v>
      </c>
      <c r="C45" s="77" t="s">
        <v>187</v>
      </c>
      <c r="D45" s="87">
        <f t="shared" si="28"/>
        <v>0</v>
      </c>
      <c r="E45" s="87">
        <f t="shared" si="29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30"/>
        <v>36622</v>
      </c>
      <c r="L45" s="87">
        <v>2146</v>
      </c>
      <c r="M45" s="88">
        <f t="shared" si="31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34476</v>
      </c>
      <c r="S45" s="87">
        <v>0</v>
      </c>
      <c r="T45" s="87">
        <v>66415</v>
      </c>
      <c r="U45" s="87">
        <v>0</v>
      </c>
      <c r="V45" s="87">
        <f t="shared" si="32"/>
        <v>36622</v>
      </c>
      <c r="W45" s="87">
        <f t="shared" si="33"/>
        <v>0</v>
      </c>
      <c r="X45" s="87">
        <f t="shared" si="34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5"/>
        <v>0</v>
      </c>
      <c r="AE45" s="87">
        <v>0</v>
      </c>
      <c r="AF45" s="88">
        <f t="shared" si="36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30859</v>
      </c>
      <c r="AN45" s="87">
        <v>0</v>
      </c>
      <c r="AO45" s="87">
        <f t="shared" si="37"/>
        <v>0</v>
      </c>
      <c r="AP45" s="87">
        <f t="shared" si="27"/>
        <v>0</v>
      </c>
      <c r="AQ45" s="87">
        <f t="shared" si="27"/>
        <v>0</v>
      </c>
      <c r="AR45" s="87">
        <f t="shared" si="27"/>
        <v>0</v>
      </c>
      <c r="AS45" s="87">
        <f t="shared" si="27"/>
        <v>0</v>
      </c>
      <c r="AT45" s="87">
        <f t="shared" si="14"/>
        <v>0</v>
      </c>
      <c r="AU45" s="87">
        <f t="shared" si="15"/>
        <v>0</v>
      </c>
      <c r="AV45" s="87">
        <f t="shared" si="15"/>
        <v>0</v>
      </c>
      <c r="AW45" s="87">
        <f t="shared" si="16"/>
        <v>36622</v>
      </c>
      <c r="AX45" s="87">
        <f t="shared" si="17"/>
        <v>2146</v>
      </c>
      <c r="AY45" s="87">
        <f t="shared" si="18"/>
        <v>0</v>
      </c>
      <c r="AZ45" s="87">
        <f t="shared" si="19"/>
        <v>0</v>
      </c>
      <c r="BA45" s="87">
        <f t="shared" si="20"/>
        <v>0</v>
      </c>
      <c r="BB45" s="87">
        <f t="shared" si="21"/>
        <v>0</v>
      </c>
      <c r="BC45" s="87">
        <f t="shared" si="22"/>
        <v>0</v>
      </c>
      <c r="BD45" s="87">
        <f t="shared" si="23"/>
        <v>34476</v>
      </c>
      <c r="BE45" s="87">
        <f t="shared" si="24"/>
        <v>0</v>
      </c>
      <c r="BF45" s="87">
        <f t="shared" si="24"/>
        <v>97274</v>
      </c>
      <c r="BG45" s="87">
        <f t="shared" si="25"/>
        <v>0</v>
      </c>
      <c r="BH45" s="87">
        <f t="shared" si="26"/>
        <v>36622</v>
      </c>
    </row>
    <row r="46" spans="1:60" ht="13.5">
      <c r="A46" s="17" t="s">
        <v>114</v>
      </c>
      <c r="B46" s="76" t="s">
        <v>188</v>
      </c>
      <c r="C46" s="77" t="s">
        <v>189</v>
      </c>
      <c r="D46" s="87">
        <f t="shared" si="28"/>
        <v>0</v>
      </c>
      <c r="E46" s="87">
        <f t="shared" si="29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30"/>
        <v>3919</v>
      </c>
      <c r="L46" s="87">
        <v>0</v>
      </c>
      <c r="M46" s="88">
        <f t="shared" si="31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3919</v>
      </c>
      <c r="S46" s="87">
        <v>0</v>
      </c>
      <c r="T46" s="87">
        <v>8329</v>
      </c>
      <c r="U46" s="87">
        <v>0</v>
      </c>
      <c r="V46" s="87">
        <f t="shared" si="32"/>
        <v>3919</v>
      </c>
      <c r="W46" s="87">
        <f t="shared" si="33"/>
        <v>0</v>
      </c>
      <c r="X46" s="87">
        <f t="shared" si="34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5"/>
        <v>0</v>
      </c>
      <c r="AE46" s="87">
        <v>0</v>
      </c>
      <c r="AF46" s="88">
        <f t="shared" si="36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3349</v>
      </c>
      <c r="AN46" s="87">
        <v>0</v>
      </c>
      <c r="AO46" s="87">
        <f t="shared" si="37"/>
        <v>0</v>
      </c>
      <c r="AP46" s="87">
        <f t="shared" si="27"/>
        <v>0</v>
      </c>
      <c r="AQ46" s="87">
        <f t="shared" si="27"/>
        <v>0</v>
      </c>
      <c r="AR46" s="87">
        <f t="shared" si="27"/>
        <v>0</v>
      </c>
      <c r="AS46" s="87">
        <f t="shared" si="27"/>
        <v>0</v>
      </c>
      <c r="AT46" s="87">
        <f t="shared" si="14"/>
        <v>0</v>
      </c>
      <c r="AU46" s="87">
        <f t="shared" si="15"/>
        <v>0</v>
      </c>
      <c r="AV46" s="87">
        <f t="shared" si="15"/>
        <v>0</v>
      </c>
      <c r="AW46" s="87">
        <f t="shared" si="16"/>
        <v>3919</v>
      </c>
      <c r="AX46" s="87">
        <f t="shared" si="17"/>
        <v>0</v>
      </c>
      <c r="AY46" s="87">
        <f t="shared" si="18"/>
        <v>0</v>
      </c>
      <c r="AZ46" s="87">
        <f t="shared" si="19"/>
        <v>0</v>
      </c>
      <c r="BA46" s="87">
        <f t="shared" si="20"/>
        <v>0</v>
      </c>
      <c r="BB46" s="87">
        <f t="shared" si="21"/>
        <v>0</v>
      </c>
      <c r="BC46" s="87">
        <f t="shared" si="22"/>
        <v>0</v>
      </c>
      <c r="BD46" s="87">
        <f t="shared" si="23"/>
        <v>3919</v>
      </c>
      <c r="BE46" s="87">
        <f t="shared" si="24"/>
        <v>0</v>
      </c>
      <c r="BF46" s="87">
        <f t="shared" si="24"/>
        <v>11678</v>
      </c>
      <c r="BG46" s="87">
        <f t="shared" si="25"/>
        <v>0</v>
      </c>
      <c r="BH46" s="87">
        <f t="shared" si="26"/>
        <v>3919</v>
      </c>
    </row>
    <row r="47" spans="1:60" ht="13.5">
      <c r="A47" s="17" t="s">
        <v>114</v>
      </c>
      <c r="B47" s="76" t="s">
        <v>190</v>
      </c>
      <c r="C47" s="77" t="s">
        <v>191</v>
      </c>
      <c r="D47" s="87">
        <f t="shared" si="28"/>
        <v>0</v>
      </c>
      <c r="E47" s="87">
        <f t="shared" si="29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30"/>
        <v>19252</v>
      </c>
      <c r="L47" s="87">
        <v>0</v>
      </c>
      <c r="M47" s="88">
        <f t="shared" si="31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19252</v>
      </c>
      <c r="S47" s="87">
        <v>0</v>
      </c>
      <c r="T47" s="87">
        <v>43811</v>
      </c>
      <c r="U47" s="87">
        <v>0</v>
      </c>
      <c r="V47" s="87">
        <f t="shared" si="32"/>
        <v>19252</v>
      </c>
      <c r="W47" s="87">
        <f t="shared" si="33"/>
        <v>0</v>
      </c>
      <c r="X47" s="87">
        <f t="shared" si="34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5"/>
        <v>0</v>
      </c>
      <c r="AE47" s="87">
        <v>0</v>
      </c>
      <c r="AF47" s="88">
        <f t="shared" si="36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15266</v>
      </c>
      <c r="AN47" s="87">
        <v>0</v>
      </c>
      <c r="AO47" s="87">
        <f t="shared" si="37"/>
        <v>0</v>
      </c>
      <c r="AP47" s="87">
        <f t="shared" si="27"/>
        <v>0</v>
      </c>
      <c r="AQ47" s="87">
        <f t="shared" si="27"/>
        <v>0</v>
      </c>
      <c r="AR47" s="87">
        <f t="shared" si="27"/>
        <v>0</v>
      </c>
      <c r="AS47" s="87">
        <f t="shared" si="27"/>
        <v>0</v>
      </c>
      <c r="AT47" s="87">
        <f t="shared" si="14"/>
        <v>0</v>
      </c>
      <c r="AU47" s="87">
        <f t="shared" si="15"/>
        <v>0</v>
      </c>
      <c r="AV47" s="87">
        <f t="shared" si="15"/>
        <v>0</v>
      </c>
      <c r="AW47" s="87">
        <f t="shared" si="16"/>
        <v>19252</v>
      </c>
      <c r="AX47" s="87">
        <f t="shared" si="17"/>
        <v>0</v>
      </c>
      <c r="AY47" s="87">
        <f t="shared" si="18"/>
        <v>0</v>
      </c>
      <c r="AZ47" s="87">
        <f t="shared" si="19"/>
        <v>0</v>
      </c>
      <c r="BA47" s="87">
        <f t="shared" si="20"/>
        <v>0</v>
      </c>
      <c r="BB47" s="87">
        <f t="shared" si="21"/>
        <v>0</v>
      </c>
      <c r="BC47" s="87">
        <f t="shared" si="22"/>
        <v>0</v>
      </c>
      <c r="BD47" s="87">
        <f t="shared" si="23"/>
        <v>19252</v>
      </c>
      <c r="BE47" s="87">
        <f t="shared" si="24"/>
        <v>0</v>
      </c>
      <c r="BF47" s="87">
        <f t="shared" si="24"/>
        <v>59077</v>
      </c>
      <c r="BG47" s="87">
        <f t="shared" si="25"/>
        <v>0</v>
      </c>
      <c r="BH47" s="87">
        <f t="shared" si="26"/>
        <v>19252</v>
      </c>
    </row>
    <row r="48" spans="1:60" ht="13.5">
      <c r="A48" s="17" t="s">
        <v>114</v>
      </c>
      <c r="B48" s="76" t="s">
        <v>192</v>
      </c>
      <c r="C48" s="77" t="s">
        <v>113</v>
      </c>
      <c r="D48" s="87">
        <f t="shared" si="28"/>
        <v>0</v>
      </c>
      <c r="E48" s="87">
        <f t="shared" si="29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30"/>
        <v>150094</v>
      </c>
      <c r="L48" s="87">
        <v>0</v>
      </c>
      <c r="M48" s="88">
        <f t="shared" si="31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38746</v>
      </c>
      <c r="S48" s="87">
        <v>111348</v>
      </c>
      <c r="T48" s="87">
        <v>72070</v>
      </c>
      <c r="U48" s="87">
        <v>15868</v>
      </c>
      <c r="V48" s="87">
        <f t="shared" si="32"/>
        <v>165962</v>
      </c>
      <c r="W48" s="87">
        <f t="shared" si="33"/>
        <v>0</v>
      </c>
      <c r="X48" s="87">
        <f t="shared" si="34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5"/>
        <v>19</v>
      </c>
      <c r="AE48" s="87">
        <v>0</v>
      </c>
      <c r="AF48" s="88">
        <f t="shared" si="36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19</v>
      </c>
      <c r="AM48" s="87">
        <v>23088</v>
      </c>
      <c r="AN48" s="87">
        <v>1530</v>
      </c>
      <c r="AO48" s="87">
        <f t="shared" si="37"/>
        <v>1549</v>
      </c>
      <c r="AP48" s="87">
        <f t="shared" si="27"/>
        <v>0</v>
      </c>
      <c r="AQ48" s="87">
        <f t="shared" si="27"/>
        <v>0</v>
      </c>
      <c r="AR48" s="87">
        <f t="shared" si="27"/>
        <v>0</v>
      </c>
      <c r="AS48" s="87">
        <f t="shared" si="27"/>
        <v>0</v>
      </c>
      <c r="AT48" s="87">
        <f t="shared" si="14"/>
        <v>0</v>
      </c>
      <c r="AU48" s="87">
        <f t="shared" si="15"/>
        <v>0</v>
      </c>
      <c r="AV48" s="87">
        <f t="shared" si="15"/>
        <v>0</v>
      </c>
      <c r="AW48" s="87">
        <f t="shared" si="16"/>
        <v>150113</v>
      </c>
      <c r="AX48" s="87">
        <f t="shared" si="17"/>
        <v>0</v>
      </c>
      <c r="AY48" s="87">
        <f t="shared" si="18"/>
        <v>0</v>
      </c>
      <c r="AZ48" s="87">
        <f t="shared" si="19"/>
        <v>0</v>
      </c>
      <c r="BA48" s="87">
        <f t="shared" si="20"/>
        <v>0</v>
      </c>
      <c r="BB48" s="87">
        <f t="shared" si="21"/>
        <v>0</v>
      </c>
      <c r="BC48" s="87">
        <f t="shared" si="22"/>
        <v>0</v>
      </c>
      <c r="BD48" s="87">
        <f t="shared" si="23"/>
        <v>38746</v>
      </c>
      <c r="BE48" s="87">
        <f t="shared" si="24"/>
        <v>111367</v>
      </c>
      <c r="BF48" s="87">
        <f t="shared" si="24"/>
        <v>95158</v>
      </c>
      <c r="BG48" s="87">
        <f t="shared" si="25"/>
        <v>17398</v>
      </c>
      <c r="BH48" s="87">
        <f t="shared" si="26"/>
        <v>167511</v>
      </c>
    </row>
    <row r="49" spans="1:60" ht="13.5">
      <c r="A49" s="17" t="s">
        <v>114</v>
      </c>
      <c r="B49" s="76" t="s">
        <v>193</v>
      </c>
      <c r="C49" s="77" t="s">
        <v>194</v>
      </c>
      <c r="D49" s="87">
        <f t="shared" si="28"/>
        <v>0</v>
      </c>
      <c r="E49" s="87">
        <f t="shared" si="29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30"/>
        <v>47581</v>
      </c>
      <c r="L49" s="87">
        <v>24862</v>
      </c>
      <c r="M49" s="88">
        <f t="shared" si="31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20308</v>
      </c>
      <c r="S49" s="87">
        <v>2411</v>
      </c>
      <c r="T49" s="87">
        <v>46106</v>
      </c>
      <c r="U49" s="87">
        <v>0</v>
      </c>
      <c r="V49" s="87">
        <f t="shared" si="32"/>
        <v>47581</v>
      </c>
      <c r="W49" s="87">
        <f t="shared" si="33"/>
        <v>0</v>
      </c>
      <c r="X49" s="87">
        <f t="shared" si="34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5"/>
        <v>0</v>
      </c>
      <c r="AE49" s="87">
        <v>0</v>
      </c>
      <c r="AF49" s="88">
        <f t="shared" si="36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49566</v>
      </c>
      <c r="AN49" s="87">
        <v>0</v>
      </c>
      <c r="AO49" s="87">
        <f t="shared" si="37"/>
        <v>0</v>
      </c>
      <c r="AP49" s="87">
        <f t="shared" si="27"/>
        <v>0</v>
      </c>
      <c r="AQ49" s="87">
        <f t="shared" si="27"/>
        <v>0</v>
      </c>
      <c r="AR49" s="87">
        <f t="shared" si="27"/>
        <v>0</v>
      </c>
      <c r="AS49" s="87">
        <f t="shared" si="27"/>
        <v>0</v>
      </c>
      <c r="AT49" s="87">
        <f t="shared" si="14"/>
        <v>0</v>
      </c>
      <c r="AU49" s="87">
        <f t="shared" si="15"/>
        <v>0</v>
      </c>
      <c r="AV49" s="87">
        <f t="shared" si="15"/>
        <v>0</v>
      </c>
      <c r="AW49" s="87">
        <f t="shared" si="16"/>
        <v>47581</v>
      </c>
      <c r="AX49" s="87">
        <f t="shared" si="17"/>
        <v>24862</v>
      </c>
      <c r="AY49" s="87">
        <f t="shared" si="18"/>
        <v>0</v>
      </c>
      <c r="AZ49" s="87">
        <f t="shared" si="19"/>
        <v>0</v>
      </c>
      <c r="BA49" s="87">
        <f t="shared" si="20"/>
        <v>0</v>
      </c>
      <c r="BB49" s="87">
        <f t="shared" si="21"/>
        <v>0</v>
      </c>
      <c r="BC49" s="87">
        <f t="shared" si="22"/>
        <v>0</v>
      </c>
      <c r="BD49" s="87">
        <f t="shared" si="23"/>
        <v>20308</v>
      </c>
      <c r="BE49" s="87">
        <f t="shared" si="24"/>
        <v>2411</v>
      </c>
      <c r="BF49" s="87">
        <f t="shared" si="24"/>
        <v>95672</v>
      </c>
      <c r="BG49" s="87">
        <f t="shared" si="25"/>
        <v>0</v>
      </c>
      <c r="BH49" s="87">
        <f t="shared" si="26"/>
        <v>47581</v>
      </c>
    </row>
    <row r="50" spans="1:60" ht="13.5">
      <c r="A50" s="17" t="s">
        <v>114</v>
      </c>
      <c r="B50" s="76" t="s">
        <v>195</v>
      </c>
      <c r="C50" s="77" t="s">
        <v>8</v>
      </c>
      <c r="D50" s="87">
        <f t="shared" si="28"/>
        <v>0</v>
      </c>
      <c r="E50" s="87">
        <f t="shared" si="29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7983</v>
      </c>
      <c r="K50" s="87">
        <f t="shared" si="30"/>
        <v>33749</v>
      </c>
      <c r="L50" s="87">
        <v>0</v>
      </c>
      <c r="M50" s="88">
        <f t="shared" si="31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33749</v>
      </c>
      <c r="S50" s="87">
        <v>0</v>
      </c>
      <c r="T50" s="87">
        <v>38545</v>
      </c>
      <c r="U50" s="87">
        <v>0</v>
      </c>
      <c r="V50" s="87">
        <f t="shared" si="32"/>
        <v>33749</v>
      </c>
      <c r="W50" s="87">
        <f t="shared" si="33"/>
        <v>0</v>
      </c>
      <c r="X50" s="87">
        <f t="shared" si="34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5"/>
        <v>0</v>
      </c>
      <c r="AE50" s="87">
        <v>0</v>
      </c>
      <c r="AF50" s="88">
        <f t="shared" si="36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10067</v>
      </c>
      <c r="AN50" s="87">
        <v>0</v>
      </c>
      <c r="AO50" s="87">
        <f t="shared" si="37"/>
        <v>0</v>
      </c>
      <c r="AP50" s="87">
        <f t="shared" si="27"/>
        <v>0</v>
      </c>
      <c r="AQ50" s="87">
        <f t="shared" si="27"/>
        <v>0</v>
      </c>
      <c r="AR50" s="87">
        <f t="shared" si="27"/>
        <v>0</v>
      </c>
      <c r="AS50" s="87">
        <f t="shared" si="27"/>
        <v>0</v>
      </c>
      <c r="AT50" s="87">
        <f t="shared" si="14"/>
        <v>0</v>
      </c>
      <c r="AU50" s="87">
        <f t="shared" si="15"/>
        <v>0</v>
      </c>
      <c r="AV50" s="87">
        <f t="shared" si="15"/>
        <v>7983</v>
      </c>
      <c r="AW50" s="87">
        <f t="shared" si="16"/>
        <v>33749</v>
      </c>
      <c r="AX50" s="87">
        <f t="shared" si="17"/>
        <v>0</v>
      </c>
      <c r="AY50" s="87">
        <f t="shared" si="18"/>
        <v>0</v>
      </c>
      <c r="AZ50" s="87">
        <f t="shared" si="19"/>
        <v>0</v>
      </c>
      <c r="BA50" s="87">
        <f t="shared" si="20"/>
        <v>0</v>
      </c>
      <c r="BB50" s="87">
        <f t="shared" si="21"/>
        <v>0</v>
      </c>
      <c r="BC50" s="87">
        <f t="shared" si="22"/>
        <v>0</v>
      </c>
      <c r="BD50" s="87">
        <f t="shared" si="23"/>
        <v>33749</v>
      </c>
      <c r="BE50" s="87">
        <f t="shared" si="24"/>
        <v>0</v>
      </c>
      <c r="BF50" s="87">
        <f t="shared" si="24"/>
        <v>48612</v>
      </c>
      <c r="BG50" s="87">
        <f t="shared" si="25"/>
        <v>0</v>
      </c>
      <c r="BH50" s="87">
        <f t="shared" si="26"/>
        <v>33749</v>
      </c>
    </row>
    <row r="51" spans="1:60" ht="13.5">
      <c r="A51" s="17" t="s">
        <v>114</v>
      </c>
      <c r="B51" s="76" t="s">
        <v>196</v>
      </c>
      <c r="C51" s="77" t="s">
        <v>197</v>
      </c>
      <c r="D51" s="87">
        <f t="shared" si="28"/>
        <v>0</v>
      </c>
      <c r="E51" s="87">
        <f t="shared" si="29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3422</v>
      </c>
      <c r="K51" s="87">
        <f t="shared" si="30"/>
        <v>4890</v>
      </c>
      <c r="L51" s="87">
        <v>0</v>
      </c>
      <c r="M51" s="88">
        <f t="shared" si="31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4890</v>
      </c>
      <c r="S51" s="87">
        <v>0</v>
      </c>
      <c r="T51" s="87">
        <v>12583</v>
      </c>
      <c r="U51" s="87">
        <v>0</v>
      </c>
      <c r="V51" s="87">
        <f t="shared" si="32"/>
        <v>4890</v>
      </c>
      <c r="W51" s="87">
        <f t="shared" si="33"/>
        <v>0</v>
      </c>
      <c r="X51" s="87">
        <f t="shared" si="34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5"/>
        <v>2625</v>
      </c>
      <c r="AE51" s="87">
        <v>0</v>
      </c>
      <c r="AF51" s="88">
        <f t="shared" si="36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2625</v>
      </c>
      <c r="AL51" s="87">
        <v>0</v>
      </c>
      <c r="AM51" s="87">
        <v>6694</v>
      </c>
      <c r="AN51" s="87">
        <v>0</v>
      </c>
      <c r="AO51" s="87">
        <f t="shared" si="37"/>
        <v>2625</v>
      </c>
      <c r="AP51" s="87">
        <f t="shared" si="27"/>
        <v>0</v>
      </c>
      <c r="AQ51" s="87">
        <f t="shared" si="27"/>
        <v>0</v>
      </c>
      <c r="AR51" s="87">
        <f t="shared" si="27"/>
        <v>0</v>
      </c>
      <c r="AS51" s="87">
        <f t="shared" si="27"/>
        <v>0</v>
      </c>
      <c r="AT51" s="87">
        <f t="shared" si="14"/>
        <v>0</v>
      </c>
      <c r="AU51" s="87">
        <f t="shared" si="15"/>
        <v>0</v>
      </c>
      <c r="AV51" s="87">
        <f t="shared" si="15"/>
        <v>3422</v>
      </c>
      <c r="AW51" s="87">
        <f t="shared" si="16"/>
        <v>7515</v>
      </c>
      <c r="AX51" s="87">
        <f t="shared" si="17"/>
        <v>0</v>
      </c>
      <c r="AY51" s="87">
        <f t="shared" si="18"/>
        <v>0</v>
      </c>
      <c r="AZ51" s="87">
        <f t="shared" si="19"/>
        <v>0</v>
      </c>
      <c r="BA51" s="87">
        <f t="shared" si="20"/>
        <v>0</v>
      </c>
      <c r="BB51" s="87">
        <f t="shared" si="21"/>
        <v>0</v>
      </c>
      <c r="BC51" s="87">
        <f t="shared" si="22"/>
        <v>0</v>
      </c>
      <c r="BD51" s="87">
        <f t="shared" si="23"/>
        <v>7515</v>
      </c>
      <c r="BE51" s="87">
        <f t="shared" si="24"/>
        <v>0</v>
      </c>
      <c r="BF51" s="87">
        <f t="shared" si="24"/>
        <v>19277</v>
      </c>
      <c r="BG51" s="87">
        <f t="shared" si="25"/>
        <v>0</v>
      </c>
      <c r="BH51" s="87">
        <f t="shared" si="26"/>
        <v>7515</v>
      </c>
    </row>
    <row r="52" spans="1:60" ht="13.5">
      <c r="A52" s="17" t="s">
        <v>114</v>
      </c>
      <c r="B52" s="76" t="s">
        <v>198</v>
      </c>
      <c r="C52" s="77" t="s">
        <v>199</v>
      </c>
      <c r="D52" s="87">
        <f t="shared" si="28"/>
        <v>0</v>
      </c>
      <c r="E52" s="87">
        <f t="shared" si="29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4814</v>
      </c>
      <c r="K52" s="87">
        <f t="shared" si="30"/>
        <v>48697</v>
      </c>
      <c r="L52" s="87">
        <v>9321</v>
      </c>
      <c r="M52" s="88">
        <f t="shared" si="31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39376</v>
      </c>
      <c r="S52" s="87">
        <v>0</v>
      </c>
      <c r="T52" s="87">
        <v>20070</v>
      </c>
      <c r="U52" s="87">
        <v>0</v>
      </c>
      <c r="V52" s="87">
        <f t="shared" si="32"/>
        <v>48697</v>
      </c>
      <c r="W52" s="87">
        <f t="shared" si="33"/>
        <v>0</v>
      </c>
      <c r="X52" s="87">
        <f t="shared" si="34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5"/>
        <v>6768</v>
      </c>
      <c r="AE52" s="87">
        <v>6768</v>
      </c>
      <c r="AF52" s="88">
        <f t="shared" si="36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15132</v>
      </c>
      <c r="AN52" s="87">
        <v>0</v>
      </c>
      <c r="AO52" s="87">
        <f t="shared" si="37"/>
        <v>6768</v>
      </c>
      <c r="AP52" s="87">
        <f t="shared" si="27"/>
        <v>0</v>
      </c>
      <c r="AQ52" s="87">
        <f t="shared" si="27"/>
        <v>0</v>
      </c>
      <c r="AR52" s="87">
        <f t="shared" si="27"/>
        <v>0</v>
      </c>
      <c r="AS52" s="87">
        <f t="shared" si="27"/>
        <v>0</v>
      </c>
      <c r="AT52" s="87">
        <f t="shared" si="14"/>
        <v>0</v>
      </c>
      <c r="AU52" s="87">
        <f t="shared" si="15"/>
        <v>0</v>
      </c>
      <c r="AV52" s="87">
        <f t="shared" si="15"/>
        <v>4814</v>
      </c>
      <c r="AW52" s="87">
        <f t="shared" si="16"/>
        <v>55465</v>
      </c>
      <c r="AX52" s="87">
        <f t="shared" si="17"/>
        <v>16089</v>
      </c>
      <c r="AY52" s="87">
        <f t="shared" si="18"/>
        <v>0</v>
      </c>
      <c r="AZ52" s="87">
        <f t="shared" si="19"/>
        <v>0</v>
      </c>
      <c r="BA52" s="87">
        <f t="shared" si="20"/>
        <v>0</v>
      </c>
      <c r="BB52" s="87">
        <f t="shared" si="21"/>
        <v>0</v>
      </c>
      <c r="BC52" s="87">
        <f t="shared" si="22"/>
        <v>0</v>
      </c>
      <c r="BD52" s="87">
        <f t="shared" si="23"/>
        <v>39376</v>
      </c>
      <c r="BE52" s="87">
        <f t="shared" si="24"/>
        <v>0</v>
      </c>
      <c r="BF52" s="87">
        <f t="shared" si="24"/>
        <v>35202</v>
      </c>
      <c r="BG52" s="87">
        <f t="shared" si="25"/>
        <v>0</v>
      </c>
      <c r="BH52" s="87">
        <f t="shared" si="26"/>
        <v>55465</v>
      </c>
    </row>
    <row r="53" spans="1:60" ht="13.5">
      <c r="A53" s="17" t="s">
        <v>114</v>
      </c>
      <c r="B53" s="76" t="s">
        <v>200</v>
      </c>
      <c r="C53" s="77" t="s">
        <v>201</v>
      </c>
      <c r="D53" s="87">
        <f t="shared" si="28"/>
        <v>672</v>
      </c>
      <c r="E53" s="87">
        <f t="shared" si="29"/>
        <v>672</v>
      </c>
      <c r="F53" s="87">
        <v>0</v>
      </c>
      <c r="G53" s="87">
        <v>0</v>
      </c>
      <c r="H53" s="87">
        <v>672</v>
      </c>
      <c r="I53" s="87">
        <v>0</v>
      </c>
      <c r="J53" s="87">
        <v>6016</v>
      </c>
      <c r="K53" s="87">
        <f t="shared" si="30"/>
        <v>26457</v>
      </c>
      <c r="L53" s="87">
        <v>0</v>
      </c>
      <c r="M53" s="88">
        <f t="shared" si="31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26457</v>
      </c>
      <c r="S53" s="87">
        <v>0</v>
      </c>
      <c r="T53" s="87">
        <v>18498</v>
      </c>
      <c r="U53" s="87">
        <v>0</v>
      </c>
      <c r="V53" s="87">
        <f t="shared" si="32"/>
        <v>27129</v>
      </c>
      <c r="W53" s="87">
        <f t="shared" si="33"/>
        <v>0</v>
      </c>
      <c r="X53" s="87">
        <f t="shared" si="34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5"/>
        <v>0</v>
      </c>
      <c r="AE53" s="87">
        <v>0</v>
      </c>
      <c r="AF53" s="88">
        <f t="shared" si="36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f t="shared" si="37"/>
        <v>0</v>
      </c>
      <c r="AP53" s="87">
        <f t="shared" si="27"/>
        <v>672</v>
      </c>
      <c r="AQ53" s="87">
        <f t="shared" si="27"/>
        <v>672</v>
      </c>
      <c r="AR53" s="87">
        <f t="shared" si="27"/>
        <v>0</v>
      </c>
      <c r="AS53" s="87">
        <f t="shared" si="27"/>
        <v>0</v>
      </c>
      <c r="AT53" s="87">
        <f t="shared" si="14"/>
        <v>672</v>
      </c>
      <c r="AU53" s="87">
        <f t="shared" si="15"/>
        <v>0</v>
      </c>
      <c r="AV53" s="87">
        <f t="shared" si="15"/>
        <v>6016</v>
      </c>
      <c r="AW53" s="87">
        <f t="shared" si="16"/>
        <v>26457</v>
      </c>
      <c r="AX53" s="87">
        <f t="shared" si="17"/>
        <v>0</v>
      </c>
      <c r="AY53" s="87">
        <f t="shared" si="18"/>
        <v>0</v>
      </c>
      <c r="AZ53" s="87">
        <f t="shared" si="19"/>
        <v>0</v>
      </c>
      <c r="BA53" s="87">
        <f t="shared" si="20"/>
        <v>0</v>
      </c>
      <c r="BB53" s="87">
        <f t="shared" si="21"/>
        <v>0</v>
      </c>
      <c r="BC53" s="87">
        <f t="shared" si="22"/>
        <v>0</v>
      </c>
      <c r="BD53" s="87">
        <f t="shared" si="23"/>
        <v>26457</v>
      </c>
      <c r="BE53" s="87">
        <f t="shared" si="24"/>
        <v>0</v>
      </c>
      <c r="BF53" s="87">
        <f t="shared" si="24"/>
        <v>18498</v>
      </c>
      <c r="BG53" s="87">
        <f t="shared" si="25"/>
        <v>0</v>
      </c>
      <c r="BH53" s="87">
        <f t="shared" si="26"/>
        <v>27129</v>
      </c>
    </row>
    <row r="54" spans="1:60" ht="13.5">
      <c r="A54" s="17" t="s">
        <v>114</v>
      </c>
      <c r="B54" s="76" t="s">
        <v>202</v>
      </c>
      <c r="C54" s="77" t="s">
        <v>203</v>
      </c>
      <c r="D54" s="87">
        <f t="shared" si="28"/>
        <v>0</v>
      </c>
      <c r="E54" s="87">
        <f t="shared" si="29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6035</v>
      </c>
      <c r="K54" s="87">
        <f t="shared" si="30"/>
        <v>16868</v>
      </c>
      <c r="L54" s="87">
        <v>2281</v>
      </c>
      <c r="M54" s="88">
        <f t="shared" si="31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14587</v>
      </c>
      <c r="S54" s="87">
        <v>0</v>
      </c>
      <c r="T54" s="87">
        <v>21072</v>
      </c>
      <c r="U54" s="87">
        <v>0</v>
      </c>
      <c r="V54" s="87">
        <f t="shared" si="32"/>
        <v>16868</v>
      </c>
      <c r="W54" s="87">
        <f t="shared" si="33"/>
        <v>0</v>
      </c>
      <c r="X54" s="87">
        <f t="shared" si="34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5"/>
        <v>0</v>
      </c>
      <c r="AE54" s="87">
        <v>0</v>
      </c>
      <c r="AF54" s="88">
        <f t="shared" si="36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f t="shared" si="37"/>
        <v>0</v>
      </c>
      <c r="AP54" s="87">
        <f t="shared" si="27"/>
        <v>0</v>
      </c>
      <c r="AQ54" s="87">
        <f t="shared" si="27"/>
        <v>0</v>
      </c>
      <c r="AR54" s="87">
        <f t="shared" si="27"/>
        <v>0</v>
      </c>
      <c r="AS54" s="87">
        <f t="shared" si="27"/>
        <v>0</v>
      </c>
      <c r="AT54" s="87">
        <f t="shared" si="14"/>
        <v>0</v>
      </c>
      <c r="AU54" s="87">
        <f t="shared" si="15"/>
        <v>0</v>
      </c>
      <c r="AV54" s="87">
        <f t="shared" si="15"/>
        <v>6035</v>
      </c>
      <c r="AW54" s="87">
        <f t="shared" si="16"/>
        <v>16868</v>
      </c>
      <c r="AX54" s="87">
        <f t="shared" si="17"/>
        <v>2281</v>
      </c>
      <c r="AY54" s="87">
        <f t="shared" si="18"/>
        <v>0</v>
      </c>
      <c r="AZ54" s="87">
        <f t="shared" si="19"/>
        <v>0</v>
      </c>
      <c r="BA54" s="87">
        <f t="shared" si="20"/>
        <v>0</v>
      </c>
      <c r="BB54" s="87">
        <f t="shared" si="21"/>
        <v>0</v>
      </c>
      <c r="BC54" s="87">
        <f t="shared" si="22"/>
        <v>0</v>
      </c>
      <c r="BD54" s="87">
        <f t="shared" si="23"/>
        <v>14587</v>
      </c>
      <c r="BE54" s="87">
        <f t="shared" si="24"/>
        <v>0</v>
      </c>
      <c r="BF54" s="87">
        <f t="shared" si="24"/>
        <v>21072</v>
      </c>
      <c r="BG54" s="87">
        <f t="shared" si="25"/>
        <v>0</v>
      </c>
      <c r="BH54" s="87">
        <f t="shared" si="26"/>
        <v>16868</v>
      </c>
    </row>
    <row r="55" spans="1:60" ht="13.5">
      <c r="A55" s="17" t="s">
        <v>114</v>
      </c>
      <c r="B55" s="76" t="s">
        <v>204</v>
      </c>
      <c r="C55" s="77" t="s">
        <v>205</v>
      </c>
      <c r="D55" s="87">
        <f t="shared" si="28"/>
        <v>0</v>
      </c>
      <c r="E55" s="87">
        <f t="shared" si="29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1699</v>
      </c>
      <c r="K55" s="87">
        <f t="shared" si="30"/>
        <v>19880</v>
      </c>
      <c r="L55" s="87">
        <v>10040</v>
      </c>
      <c r="M55" s="88">
        <f t="shared" si="31"/>
        <v>283</v>
      </c>
      <c r="N55" s="87">
        <v>283</v>
      </c>
      <c r="O55" s="87">
        <v>0</v>
      </c>
      <c r="P55" s="87">
        <v>0</v>
      </c>
      <c r="Q55" s="87">
        <v>0</v>
      </c>
      <c r="R55" s="87">
        <v>9557</v>
      </c>
      <c r="S55" s="87">
        <v>0</v>
      </c>
      <c r="T55" s="87">
        <v>11733</v>
      </c>
      <c r="U55" s="87">
        <v>0</v>
      </c>
      <c r="V55" s="87">
        <f t="shared" si="32"/>
        <v>19880</v>
      </c>
      <c r="W55" s="87">
        <f t="shared" si="33"/>
        <v>0</v>
      </c>
      <c r="X55" s="87">
        <f t="shared" si="34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5"/>
        <v>0</v>
      </c>
      <c r="AE55" s="87">
        <v>0</v>
      </c>
      <c r="AF55" s="88">
        <f t="shared" si="36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f t="shared" si="37"/>
        <v>0</v>
      </c>
      <c r="AP55" s="87">
        <f t="shared" si="27"/>
        <v>0</v>
      </c>
      <c r="AQ55" s="87">
        <f t="shared" si="27"/>
        <v>0</v>
      </c>
      <c r="AR55" s="87">
        <f t="shared" si="27"/>
        <v>0</v>
      </c>
      <c r="AS55" s="87">
        <f t="shared" si="27"/>
        <v>0</v>
      </c>
      <c r="AT55" s="87">
        <f t="shared" si="14"/>
        <v>0</v>
      </c>
      <c r="AU55" s="87">
        <f t="shared" si="15"/>
        <v>0</v>
      </c>
      <c r="AV55" s="87">
        <f t="shared" si="15"/>
        <v>1699</v>
      </c>
      <c r="AW55" s="87">
        <f t="shared" si="16"/>
        <v>19880</v>
      </c>
      <c r="AX55" s="87">
        <f t="shared" si="17"/>
        <v>10040</v>
      </c>
      <c r="AY55" s="87">
        <f t="shared" si="18"/>
        <v>283</v>
      </c>
      <c r="AZ55" s="87">
        <f t="shared" si="19"/>
        <v>283</v>
      </c>
      <c r="BA55" s="87">
        <f t="shared" si="20"/>
        <v>0</v>
      </c>
      <c r="BB55" s="87">
        <f t="shared" si="21"/>
        <v>0</v>
      </c>
      <c r="BC55" s="87">
        <f t="shared" si="22"/>
        <v>0</v>
      </c>
      <c r="BD55" s="87">
        <f t="shared" si="23"/>
        <v>9557</v>
      </c>
      <c r="BE55" s="87">
        <f t="shared" si="24"/>
        <v>0</v>
      </c>
      <c r="BF55" s="87">
        <f t="shared" si="24"/>
        <v>11733</v>
      </c>
      <c r="BG55" s="87">
        <f t="shared" si="25"/>
        <v>0</v>
      </c>
      <c r="BH55" s="87">
        <f t="shared" si="26"/>
        <v>19880</v>
      </c>
    </row>
    <row r="56" spans="1:60" ht="13.5">
      <c r="A56" s="17" t="s">
        <v>114</v>
      </c>
      <c r="B56" s="76" t="s">
        <v>206</v>
      </c>
      <c r="C56" s="77" t="s">
        <v>207</v>
      </c>
      <c r="D56" s="87">
        <f t="shared" si="28"/>
        <v>0</v>
      </c>
      <c r="E56" s="87">
        <f t="shared" si="29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4017</v>
      </c>
      <c r="K56" s="87">
        <f t="shared" si="30"/>
        <v>0</v>
      </c>
      <c r="L56" s="87">
        <v>0</v>
      </c>
      <c r="M56" s="88">
        <f t="shared" si="31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15725</v>
      </c>
      <c r="U56" s="87">
        <v>0</v>
      </c>
      <c r="V56" s="87">
        <f t="shared" si="32"/>
        <v>0</v>
      </c>
      <c r="W56" s="87">
        <f t="shared" si="33"/>
        <v>0</v>
      </c>
      <c r="X56" s="87">
        <f t="shared" si="34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5"/>
        <v>0</v>
      </c>
      <c r="AE56" s="87">
        <v>0</v>
      </c>
      <c r="AF56" s="88">
        <f t="shared" si="36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f t="shared" si="37"/>
        <v>0</v>
      </c>
      <c r="AP56" s="87">
        <f t="shared" si="27"/>
        <v>0</v>
      </c>
      <c r="AQ56" s="87">
        <f t="shared" si="27"/>
        <v>0</v>
      </c>
      <c r="AR56" s="87">
        <f t="shared" si="27"/>
        <v>0</v>
      </c>
      <c r="AS56" s="87">
        <f t="shared" si="27"/>
        <v>0</v>
      </c>
      <c r="AT56" s="87">
        <f t="shared" si="14"/>
        <v>0</v>
      </c>
      <c r="AU56" s="87">
        <f t="shared" si="15"/>
        <v>0</v>
      </c>
      <c r="AV56" s="87">
        <f t="shared" si="15"/>
        <v>4017</v>
      </c>
      <c r="AW56" s="87">
        <f t="shared" si="16"/>
        <v>0</v>
      </c>
      <c r="AX56" s="87">
        <f t="shared" si="17"/>
        <v>0</v>
      </c>
      <c r="AY56" s="87">
        <f t="shared" si="18"/>
        <v>0</v>
      </c>
      <c r="AZ56" s="87">
        <f t="shared" si="19"/>
        <v>0</v>
      </c>
      <c r="BA56" s="87">
        <f t="shared" si="20"/>
        <v>0</v>
      </c>
      <c r="BB56" s="87">
        <f t="shared" si="21"/>
        <v>0</v>
      </c>
      <c r="BC56" s="87">
        <f t="shared" si="22"/>
        <v>0</v>
      </c>
      <c r="BD56" s="87">
        <f t="shared" si="23"/>
        <v>0</v>
      </c>
      <c r="BE56" s="87">
        <f t="shared" si="24"/>
        <v>0</v>
      </c>
      <c r="BF56" s="87">
        <f t="shared" si="24"/>
        <v>15725</v>
      </c>
      <c r="BG56" s="87">
        <f t="shared" si="25"/>
        <v>0</v>
      </c>
      <c r="BH56" s="87">
        <f t="shared" si="26"/>
        <v>0</v>
      </c>
    </row>
    <row r="57" spans="1:60" ht="13.5">
      <c r="A57" s="17" t="s">
        <v>114</v>
      </c>
      <c r="B57" s="76" t="s">
        <v>208</v>
      </c>
      <c r="C57" s="77" t="s">
        <v>209</v>
      </c>
      <c r="D57" s="87">
        <f t="shared" si="28"/>
        <v>1574</v>
      </c>
      <c r="E57" s="87">
        <f t="shared" si="29"/>
        <v>1574</v>
      </c>
      <c r="F57" s="87">
        <v>0</v>
      </c>
      <c r="G57" s="87">
        <v>0</v>
      </c>
      <c r="H57" s="87">
        <v>1574</v>
      </c>
      <c r="I57" s="87">
        <v>0</v>
      </c>
      <c r="J57" s="87">
        <v>3148</v>
      </c>
      <c r="K57" s="87">
        <f t="shared" si="30"/>
        <v>16625</v>
      </c>
      <c r="L57" s="87">
        <v>578</v>
      </c>
      <c r="M57" s="88">
        <f t="shared" si="31"/>
        <v>4092</v>
      </c>
      <c r="N57" s="87">
        <v>4092</v>
      </c>
      <c r="O57" s="87">
        <v>0</v>
      </c>
      <c r="P57" s="87">
        <v>0</v>
      </c>
      <c r="Q57" s="87">
        <v>0</v>
      </c>
      <c r="R57" s="87">
        <v>11955</v>
      </c>
      <c r="S57" s="87">
        <v>0</v>
      </c>
      <c r="T57" s="87">
        <v>11804</v>
      </c>
      <c r="U57" s="87">
        <v>245</v>
      </c>
      <c r="V57" s="87">
        <f t="shared" si="32"/>
        <v>18444</v>
      </c>
      <c r="W57" s="87">
        <f t="shared" si="33"/>
        <v>0</v>
      </c>
      <c r="X57" s="87">
        <f t="shared" si="34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5"/>
        <v>0</v>
      </c>
      <c r="AE57" s="87">
        <v>0</v>
      </c>
      <c r="AF57" s="88">
        <f t="shared" si="36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f t="shared" si="37"/>
        <v>0</v>
      </c>
      <c r="AP57" s="87">
        <f t="shared" si="27"/>
        <v>1574</v>
      </c>
      <c r="AQ57" s="87">
        <f t="shared" si="27"/>
        <v>1574</v>
      </c>
      <c r="AR57" s="87">
        <f t="shared" si="27"/>
        <v>0</v>
      </c>
      <c r="AS57" s="87">
        <f t="shared" si="27"/>
        <v>0</v>
      </c>
      <c r="AT57" s="87">
        <f t="shared" si="14"/>
        <v>1574</v>
      </c>
      <c r="AU57" s="87">
        <f t="shared" si="15"/>
        <v>0</v>
      </c>
      <c r="AV57" s="87">
        <f t="shared" si="15"/>
        <v>3148</v>
      </c>
      <c r="AW57" s="87">
        <f t="shared" si="16"/>
        <v>16625</v>
      </c>
      <c r="AX57" s="87">
        <f t="shared" si="17"/>
        <v>578</v>
      </c>
      <c r="AY57" s="87">
        <f t="shared" si="18"/>
        <v>4092</v>
      </c>
      <c r="AZ57" s="87">
        <f t="shared" si="19"/>
        <v>4092</v>
      </c>
      <c r="BA57" s="87">
        <f t="shared" si="20"/>
        <v>0</v>
      </c>
      <c r="BB57" s="87">
        <f t="shared" si="21"/>
        <v>0</v>
      </c>
      <c r="BC57" s="87">
        <f t="shared" si="22"/>
        <v>0</v>
      </c>
      <c r="BD57" s="87">
        <f t="shared" si="23"/>
        <v>11955</v>
      </c>
      <c r="BE57" s="87">
        <f t="shared" si="24"/>
        <v>0</v>
      </c>
      <c r="BF57" s="87">
        <f t="shared" si="24"/>
        <v>11804</v>
      </c>
      <c r="BG57" s="87">
        <f t="shared" si="25"/>
        <v>245</v>
      </c>
      <c r="BH57" s="87">
        <f t="shared" si="26"/>
        <v>18444</v>
      </c>
    </row>
    <row r="58" spans="1:60" ht="13.5">
      <c r="A58" s="17" t="s">
        <v>114</v>
      </c>
      <c r="B58" s="76" t="s">
        <v>210</v>
      </c>
      <c r="C58" s="77" t="s">
        <v>211</v>
      </c>
      <c r="D58" s="87">
        <f t="shared" si="28"/>
        <v>0</v>
      </c>
      <c r="E58" s="87">
        <f t="shared" si="29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2290</v>
      </c>
      <c r="K58" s="87">
        <f t="shared" si="30"/>
        <v>15000</v>
      </c>
      <c r="L58" s="87">
        <v>3333</v>
      </c>
      <c r="M58" s="88">
        <f t="shared" si="31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11667</v>
      </c>
      <c r="S58" s="87">
        <v>0</v>
      </c>
      <c r="T58" s="87">
        <v>12482</v>
      </c>
      <c r="U58" s="87">
        <v>0</v>
      </c>
      <c r="V58" s="87">
        <f t="shared" si="32"/>
        <v>15000</v>
      </c>
      <c r="W58" s="87">
        <f t="shared" si="33"/>
        <v>0</v>
      </c>
      <c r="X58" s="87">
        <f t="shared" si="34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5"/>
        <v>0</v>
      </c>
      <c r="AE58" s="87">
        <v>0</v>
      </c>
      <c r="AF58" s="88">
        <f t="shared" si="36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3344</v>
      </c>
      <c r="AN58" s="87">
        <v>0</v>
      </c>
      <c r="AO58" s="87">
        <f t="shared" si="37"/>
        <v>0</v>
      </c>
      <c r="AP58" s="87">
        <f t="shared" si="27"/>
        <v>0</v>
      </c>
      <c r="AQ58" s="87">
        <f t="shared" si="27"/>
        <v>0</v>
      </c>
      <c r="AR58" s="87">
        <f t="shared" si="27"/>
        <v>0</v>
      </c>
      <c r="AS58" s="87">
        <f t="shared" si="27"/>
        <v>0</v>
      </c>
      <c r="AT58" s="87">
        <f t="shared" si="14"/>
        <v>0</v>
      </c>
      <c r="AU58" s="87">
        <f t="shared" si="15"/>
        <v>0</v>
      </c>
      <c r="AV58" s="87">
        <f t="shared" si="15"/>
        <v>2290</v>
      </c>
      <c r="AW58" s="87">
        <f t="shared" si="16"/>
        <v>15000</v>
      </c>
      <c r="AX58" s="87">
        <f t="shared" si="17"/>
        <v>3333</v>
      </c>
      <c r="AY58" s="87">
        <f t="shared" si="18"/>
        <v>0</v>
      </c>
      <c r="AZ58" s="87">
        <f t="shared" si="19"/>
        <v>0</v>
      </c>
      <c r="BA58" s="87">
        <f t="shared" si="20"/>
        <v>0</v>
      </c>
      <c r="BB58" s="87">
        <f t="shared" si="21"/>
        <v>0</v>
      </c>
      <c r="BC58" s="87">
        <f t="shared" si="22"/>
        <v>0</v>
      </c>
      <c r="BD58" s="87">
        <f t="shared" si="23"/>
        <v>11667</v>
      </c>
      <c r="BE58" s="87">
        <f t="shared" si="24"/>
        <v>0</v>
      </c>
      <c r="BF58" s="87">
        <f t="shared" si="24"/>
        <v>15826</v>
      </c>
      <c r="BG58" s="87">
        <f t="shared" si="25"/>
        <v>0</v>
      </c>
      <c r="BH58" s="87">
        <f t="shared" si="26"/>
        <v>15000</v>
      </c>
    </row>
    <row r="59" spans="1:60" ht="13.5">
      <c r="A59" s="17" t="s">
        <v>114</v>
      </c>
      <c r="B59" s="76" t="s">
        <v>212</v>
      </c>
      <c r="C59" s="77" t="s">
        <v>213</v>
      </c>
      <c r="D59" s="87">
        <f t="shared" si="28"/>
        <v>0</v>
      </c>
      <c r="E59" s="87">
        <f t="shared" si="29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30"/>
        <v>31425</v>
      </c>
      <c r="L59" s="87">
        <v>19774</v>
      </c>
      <c r="M59" s="88">
        <f t="shared" si="31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11651</v>
      </c>
      <c r="S59" s="87">
        <v>0</v>
      </c>
      <c r="T59" s="87">
        <v>0</v>
      </c>
      <c r="U59" s="87">
        <v>0</v>
      </c>
      <c r="V59" s="87">
        <f t="shared" si="32"/>
        <v>31425</v>
      </c>
      <c r="W59" s="87">
        <f t="shared" si="33"/>
        <v>0</v>
      </c>
      <c r="X59" s="87">
        <f t="shared" si="34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5"/>
        <v>7786</v>
      </c>
      <c r="AE59" s="87">
        <v>0</v>
      </c>
      <c r="AF59" s="88">
        <f t="shared" si="36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7786</v>
      </c>
      <c r="AL59" s="87">
        <v>0</v>
      </c>
      <c r="AM59" s="87">
        <v>0</v>
      </c>
      <c r="AN59" s="87">
        <v>0</v>
      </c>
      <c r="AO59" s="87">
        <f t="shared" si="37"/>
        <v>7786</v>
      </c>
      <c r="AP59" s="87">
        <f t="shared" si="27"/>
        <v>0</v>
      </c>
      <c r="AQ59" s="87">
        <f t="shared" si="27"/>
        <v>0</v>
      </c>
      <c r="AR59" s="87">
        <f t="shared" si="27"/>
        <v>0</v>
      </c>
      <c r="AS59" s="87">
        <f t="shared" si="27"/>
        <v>0</v>
      </c>
      <c r="AT59" s="87">
        <f t="shared" si="14"/>
        <v>0</v>
      </c>
      <c r="AU59" s="87">
        <f t="shared" si="15"/>
        <v>0</v>
      </c>
      <c r="AV59" s="87">
        <f t="shared" si="15"/>
        <v>0</v>
      </c>
      <c r="AW59" s="87">
        <f t="shared" si="16"/>
        <v>39211</v>
      </c>
      <c r="AX59" s="87">
        <f t="shared" si="17"/>
        <v>19774</v>
      </c>
      <c r="AY59" s="87">
        <f t="shared" si="18"/>
        <v>0</v>
      </c>
      <c r="AZ59" s="87">
        <f t="shared" si="19"/>
        <v>0</v>
      </c>
      <c r="BA59" s="87">
        <f t="shared" si="20"/>
        <v>0</v>
      </c>
      <c r="BB59" s="87">
        <f t="shared" si="21"/>
        <v>0</v>
      </c>
      <c r="BC59" s="87">
        <f t="shared" si="22"/>
        <v>0</v>
      </c>
      <c r="BD59" s="87">
        <f t="shared" si="23"/>
        <v>19437</v>
      </c>
      <c r="BE59" s="87">
        <f t="shared" si="24"/>
        <v>0</v>
      </c>
      <c r="BF59" s="87">
        <f t="shared" si="24"/>
        <v>0</v>
      </c>
      <c r="BG59" s="87">
        <f t="shared" si="25"/>
        <v>0</v>
      </c>
      <c r="BH59" s="87">
        <f t="shared" si="26"/>
        <v>39211</v>
      </c>
    </row>
    <row r="60" spans="1:60" ht="13.5">
      <c r="A60" s="17" t="s">
        <v>114</v>
      </c>
      <c r="B60" s="76" t="s">
        <v>214</v>
      </c>
      <c r="C60" s="77" t="s">
        <v>215</v>
      </c>
      <c r="D60" s="87">
        <f t="shared" si="28"/>
        <v>0</v>
      </c>
      <c r="E60" s="87">
        <f t="shared" si="29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30"/>
        <v>15810</v>
      </c>
      <c r="L60" s="87">
        <v>0</v>
      </c>
      <c r="M60" s="88">
        <f t="shared" si="31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15810</v>
      </c>
      <c r="S60" s="87">
        <v>0</v>
      </c>
      <c r="T60" s="87">
        <v>0</v>
      </c>
      <c r="U60" s="87">
        <v>0</v>
      </c>
      <c r="V60" s="87">
        <f t="shared" si="32"/>
        <v>15810</v>
      </c>
      <c r="W60" s="87">
        <f t="shared" si="33"/>
        <v>0</v>
      </c>
      <c r="X60" s="87">
        <f t="shared" si="34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5"/>
        <v>3786</v>
      </c>
      <c r="AE60" s="87">
        <v>0</v>
      </c>
      <c r="AF60" s="88">
        <f t="shared" si="36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3786</v>
      </c>
      <c r="AL60" s="87">
        <v>0</v>
      </c>
      <c r="AM60" s="87">
        <v>0</v>
      </c>
      <c r="AN60" s="87">
        <v>0</v>
      </c>
      <c r="AO60" s="87">
        <f t="shared" si="37"/>
        <v>3786</v>
      </c>
      <c r="AP60" s="87">
        <f t="shared" si="27"/>
        <v>0</v>
      </c>
      <c r="AQ60" s="87">
        <f t="shared" si="27"/>
        <v>0</v>
      </c>
      <c r="AR60" s="87">
        <f t="shared" si="27"/>
        <v>0</v>
      </c>
      <c r="AS60" s="87">
        <f t="shared" si="27"/>
        <v>0</v>
      </c>
      <c r="AT60" s="87">
        <f t="shared" si="14"/>
        <v>0</v>
      </c>
      <c r="AU60" s="87">
        <f t="shared" si="15"/>
        <v>0</v>
      </c>
      <c r="AV60" s="87">
        <f t="shared" si="15"/>
        <v>0</v>
      </c>
      <c r="AW60" s="87">
        <f t="shared" si="16"/>
        <v>19596</v>
      </c>
      <c r="AX60" s="87">
        <f t="shared" si="17"/>
        <v>0</v>
      </c>
      <c r="AY60" s="87">
        <f t="shared" si="18"/>
        <v>0</v>
      </c>
      <c r="AZ60" s="87">
        <f t="shared" si="19"/>
        <v>0</v>
      </c>
      <c r="BA60" s="87">
        <f t="shared" si="20"/>
        <v>0</v>
      </c>
      <c r="BB60" s="87">
        <f t="shared" si="21"/>
        <v>0</v>
      </c>
      <c r="BC60" s="87">
        <f t="shared" si="22"/>
        <v>0</v>
      </c>
      <c r="BD60" s="87">
        <f t="shared" si="23"/>
        <v>19596</v>
      </c>
      <c r="BE60" s="87">
        <f t="shared" si="24"/>
        <v>0</v>
      </c>
      <c r="BF60" s="87">
        <f t="shared" si="24"/>
        <v>0</v>
      </c>
      <c r="BG60" s="87">
        <f t="shared" si="25"/>
        <v>0</v>
      </c>
      <c r="BH60" s="87">
        <f t="shared" si="26"/>
        <v>19596</v>
      </c>
    </row>
    <row r="61" spans="1:60" ht="13.5">
      <c r="A61" s="17" t="s">
        <v>114</v>
      </c>
      <c r="B61" s="76" t="s">
        <v>216</v>
      </c>
      <c r="C61" s="77" t="s">
        <v>217</v>
      </c>
      <c r="D61" s="87">
        <f t="shared" si="28"/>
        <v>0</v>
      </c>
      <c r="E61" s="87">
        <f t="shared" si="29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30"/>
        <v>60099</v>
      </c>
      <c r="L61" s="87">
        <v>4784</v>
      </c>
      <c r="M61" s="88">
        <f t="shared" si="31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55315</v>
      </c>
      <c r="S61" s="87">
        <v>0</v>
      </c>
      <c r="T61" s="87">
        <v>0</v>
      </c>
      <c r="U61" s="87">
        <v>0</v>
      </c>
      <c r="V61" s="87">
        <f t="shared" si="32"/>
        <v>60099</v>
      </c>
      <c r="W61" s="87">
        <f t="shared" si="33"/>
        <v>0</v>
      </c>
      <c r="X61" s="87">
        <f t="shared" si="34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5"/>
        <v>18510</v>
      </c>
      <c r="AE61" s="87">
        <v>98</v>
      </c>
      <c r="AF61" s="88">
        <f t="shared" si="36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18412</v>
      </c>
      <c r="AL61" s="87">
        <v>0</v>
      </c>
      <c r="AM61" s="87">
        <v>0</v>
      </c>
      <c r="AN61" s="87">
        <v>0</v>
      </c>
      <c r="AO61" s="87">
        <f t="shared" si="37"/>
        <v>18510</v>
      </c>
      <c r="AP61" s="87">
        <f t="shared" si="27"/>
        <v>0</v>
      </c>
      <c r="AQ61" s="87">
        <f t="shared" si="27"/>
        <v>0</v>
      </c>
      <c r="AR61" s="87">
        <f t="shared" si="27"/>
        <v>0</v>
      </c>
      <c r="AS61" s="87">
        <f t="shared" si="27"/>
        <v>0</v>
      </c>
      <c r="AT61" s="87">
        <f t="shared" si="14"/>
        <v>0</v>
      </c>
      <c r="AU61" s="87">
        <f t="shared" si="15"/>
        <v>0</v>
      </c>
      <c r="AV61" s="87">
        <f t="shared" si="15"/>
        <v>0</v>
      </c>
      <c r="AW61" s="87">
        <f t="shared" si="16"/>
        <v>78609</v>
      </c>
      <c r="AX61" s="87">
        <f t="shared" si="17"/>
        <v>4882</v>
      </c>
      <c r="AY61" s="87">
        <f t="shared" si="18"/>
        <v>0</v>
      </c>
      <c r="AZ61" s="87">
        <f t="shared" si="19"/>
        <v>0</v>
      </c>
      <c r="BA61" s="87">
        <f t="shared" si="20"/>
        <v>0</v>
      </c>
      <c r="BB61" s="87">
        <f t="shared" si="21"/>
        <v>0</v>
      </c>
      <c r="BC61" s="87">
        <f t="shared" si="22"/>
        <v>0</v>
      </c>
      <c r="BD61" s="87">
        <f t="shared" si="23"/>
        <v>73727</v>
      </c>
      <c r="BE61" s="87">
        <f t="shared" si="24"/>
        <v>0</v>
      </c>
      <c r="BF61" s="87">
        <f t="shared" si="24"/>
        <v>0</v>
      </c>
      <c r="BG61" s="87">
        <f t="shared" si="25"/>
        <v>0</v>
      </c>
      <c r="BH61" s="87">
        <f t="shared" si="26"/>
        <v>78609</v>
      </c>
    </row>
    <row r="62" spans="1:60" ht="13.5">
      <c r="A62" s="17" t="s">
        <v>114</v>
      </c>
      <c r="B62" s="76" t="s">
        <v>218</v>
      </c>
      <c r="C62" s="77" t="s">
        <v>219</v>
      </c>
      <c r="D62" s="87">
        <f t="shared" si="28"/>
        <v>0</v>
      </c>
      <c r="E62" s="87">
        <f t="shared" si="29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30"/>
        <v>67818</v>
      </c>
      <c r="L62" s="87">
        <v>0</v>
      </c>
      <c r="M62" s="88">
        <f t="shared" si="31"/>
        <v>10542</v>
      </c>
      <c r="N62" s="87">
        <v>10542</v>
      </c>
      <c r="O62" s="87">
        <v>0</v>
      </c>
      <c r="P62" s="87">
        <v>0</v>
      </c>
      <c r="Q62" s="87">
        <v>0</v>
      </c>
      <c r="R62" s="87">
        <v>57276</v>
      </c>
      <c r="S62" s="87">
        <v>0</v>
      </c>
      <c r="T62" s="87">
        <v>0</v>
      </c>
      <c r="U62" s="87">
        <v>0</v>
      </c>
      <c r="V62" s="87">
        <f t="shared" si="32"/>
        <v>67818</v>
      </c>
      <c r="W62" s="87">
        <f t="shared" si="33"/>
        <v>0</v>
      </c>
      <c r="X62" s="87">
        <f t="shared" si="34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5"/>
        <v>26697</v>
      </c>
      <c r="AE62" s="87">
        <v>0</v>
      </c>
      <c r="AF62" s="88">
        <f t="shared" si="36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26697</v>
      </c>
      <c r="AL62" s="87">
        <v>0</v>
      </c>
      <c r="AM62" s="87">
        <v>0</v>
      </c>
      <c r="AN62" s="87">
        <v>0</v>
      </c>
      <c r="AO62" s="87">
        <f t="shared" si="37"/>
        <v>26697</v>
      </c>
      <c r="AP62" s="87">
        <f t="shared" si="27"/>
        <v>0</v>
      </c>
      <c r="AQ62" s="87">
        <f t="shared" si="27"/>
        <v>0</v>
      </c>
      <c r="AR62" s="87">
        <f t="shared" si="27"/>
        <v>0</v>
      </c>
      <c r="AS62" s="87">
        <f t="shared" si="27"/>
        <v>0</v>
      </c>
      <c r="AT62" s="87">
        <f t="shared" si="14"/>
        <v>0</v>
      </c>
      <c r="AU62" s="87">
        <f t="shared" si="15"/>
        <v>0</v>
      </c>
      <c r="AV62" s="87">
        <f t="shared" si="15"/>
        <v>0</v>
      </c>
      <c r="AW62" s="87">
        <f t="shared" si="16"/>
        <v>94515</v>
      </c>
      <c r="AX62" s="87">
        <f t="shared" si="17"/>
        <v>0</v>
      </c>
      <c r="AY62" s="87">
        <f t="shared" si="18"/>
        <v>10542</v>
      </c>
      <c r="AZ62" s="87">
        <f t="shared" si="19"/>
        <v>10542</v>
      </c>
      <c r="BA62" s="87">
        <f t="shared" si="20"/>
        <v>0</v>
      </c>
      <c r="BB62" s="87">
        <f t="shared" si="21"/>
        <v>0</v>
      </c>
      <c r="BC62" s="87">
        <f t="shared" si="22"/>
        <v>0</v>
      </c>
      <c r="BD62" s="87">
        <f t="shared" si="23"/>
        <v>83973</v>
      </c>
      <c r="BE62" s="87">
        <f t="shared" si="24"/>
        <v>0</v>
      </c>
      <c r="BF62" s="87">
        <f t="shared" si="24"/>
        <v>0</v>
      </c>
      <c r="BG62" s="87">
        <f t="shared" si="25"/>
        <v>0</v>
      </c>
      <c r="BH62" s="87">
        <f t="shared" si="26"/>
        <v>94515</v>
      </c>
    </row>
    <row r="63" spans="1:60" ht="13.5">
      <c r="A63" s="17" t="s">
        <v>114</v>
      </c>
      <c r="B63" s="76" t="s">
        <v>220</v>
      </c>
      <c r="C63" s="77" t="s">
        <v>221</v>
      </c>
      <c r="D63" s="87">
        <f t="shared" si="28"/>
        <v>0</v>
      </c>
      <c r="E63" s="87">
        <f t="shared" si="29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30"/>
        <v>182630</v>
      </c>
      <c r="L63" s="87">
        <v>51064</v>
      </c>
      <c r="M63" s="88">
        <f t="shared" si="31"/>
        <v>22060</v>
      </c>
      <c r="N63" s="87">
        <v>629</v>
      </c>
      <c r="O63" s="87">
        <v>21431</v>
      </c>
      <c r="P63" s="87">
        <v>0</v>
      </c>
      <c r="Q63" s="87">
        <v>0</v>
      </c>
      <c r="R63" s="87">
        <v>105255</v>
      </c>
      <c r="S63" s="87">
        <v>4251</v>
      </c>
      <c r="T63" s="87">
        <v>0</v>
      </c>
      <c r="U63" s="87">
        <v>0</v>
      </c>
      <c r="V63" s="87">
        <f t="shared" si="32"/>
        <v>182630</v>
      </c>
      <c r="W63" s="87">
        <f t="shared" si="33"/>
        <v>0</v>
      </c>
      <c r="X63" s="87">
        <f t="shared" si="34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5"/>
        <v>47768</v>
      </c>
      <c r="AE63" s="87">
        <v>0</v>
      </c>
      <c r="AF63" s="88">
        <f t="shared" si="36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47768</v>
      </c>
      <c r="AL63" s="87">
        <v>0</v>
      </c>
      <c r="AM63" s="87">
        <v>0</v>
      </c>
      <c r="AN63" s="87">
        <v>0</v>
      </c>
      <c r="AO63" s="87">
        <f t="shared" si="37"/>
        <v>47768</v>
      </c>
      <c r="AP63" s="87">
        <f t="shared" si="27"/>
        <v>0</v>
      </c>
      <c r="AQ63" s="87">
        <f t="shared" si="27"/>
        <v>0</v>
      </c>
      <c r="AR63" s="87">
        <f t="shared" si="27"/>
        <v>0</v>
      </c>
      <c r="AS63" s="87">
        <f t="shared" si="27"/>
        <v>0</v>
      </c>
      <c r="AT63" s="87">
        <f t="shared" si="14"/>
        <v>0</v>
      </c>
      <c r="AU63" s="87">
        <f t="shared" si="15"/>
        <v>0</v>
      </c>
      <c r="AV63" s="87">
        <f t="shared" si="15"/>
        <v>0</v>
      </c>
      <c r="AW63" s="87">
        <f t="shared" si="16"/>
        <v>230398</v>
      </c>
      <c r="AX63" s="87">
        <f t="shared" si="17"/>
        <v>51064</v>
      </c>
      <c r="AY63" s="87">
        <f t="shared" si="18"/>
        <v>22060</v>
      </c>
      <c r="AZ63" s="87">
        <f t="shared" si="19"/>
        <v>629</v>
      </c>
      <c r="BA63" s="87">
        <f t="shared" si="20"/>
        <v>21431</v>
      </c>
      <c r="BB63" s="87">
        <f t="shared" si="21"/>
        <v>0</v>
      </c>
      <c r="BC63" s="87">
        <f t="shared" si="22"/>
        <v>0</v>
      </c>
      <c r="BD63" s="87">
        <f t="shared" si="23"/>
        <v>153023</v>
      </c>
      <c r="BE63" s="87">
        <f t="shared" si="24"/>
        <v>4251</v>
      </c>
      <c r="BF63" s="87">
        <f t="shared" si="24"/>
        <v>0</v>
      </c>
      <c r="BG63" s="87">
        <f t="shared" si="25"/>
        <v>0</v>
      </c>
      <c r="BH63" s="87">
        <f t="shared" si="26"/>
        <v>230398</v>
      </c>
    </row>
    <row r="64" spans="1:60" ht="13.5">
      <c r="A64" s="17" t="s">
        <v>114</v>
      </c>
      <c r="B64" s="76" t="s">
        <v>222</v>
      </c>
      <c r="C64" s="77" t="s">
        <v>223</v>
      </c>
      <c r="D64" s="87">
        <f t="shared" si="28"/>
        <v>42000</v>
      </c>
      <c r="E64" s="87">
        <f t="shared" si="29"/>
        <v>42000</v>
      </c>
      <c r="F64" s="87">
        <v>0</v>
      </c>
      <c r="G64" s="87">
        <v>0</v>
      </c>
      <c r="H64" s="87">
        <v>42000</v>
      </c>
      <c r="I64" s="87">
        <v>0</v>
      </c>
      <c r="J64" s="87">
        <v>0</v>
      </c>
      <c r="K64" s="87">
        <f t="shared" si="30"/>
        <v>213160</v>
      </c>
      <c r="L64" s="87">
        <v>38176</v>
      </c>
      <c r="M64" s="88">
        <f t="shared" si="31"/>
        <v>64018</v>
      </c>
      <c r="N64" s="87">
        <v>0</v>
      </c>
      <c r="O64" s="87">
        <v>18805</v>
      </c>
      <c r="P64" s="87">
        <v>45213</v>
      </c>
      <c r="Q64" s="87">
        <v>0</v>
      </c>
      <c r="R64" s="87">
        <v>50100</v>
      </c>
      <c r="S64" s="87">
        <v>60866</v>
      </c>
      <c r="T64" s="87">
        <v>0</v>
      </c>
      <c r="U64" s="87">
        <v>0</v>
      </c>
      <c r="V64" s="87">
        <f t="shared" si="32"/>
        <v>255160</v>
      </c>
      <c r="W64" s="87">
        <f t="shared" si="33"/>
        <v>0</v>
      </c>
      <c r="X64" s="87">
        <f t="shared" si="34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5"/>
        <v>0</v>
      </c>
      <c r="AE64" s="87">
        <v>0</v>
      </c>
      <c r="AF64" s="88">
        <f t="shared" si="36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13164</v>
      </c>
      <c r="AN64" s="87">
        <v>0</v>
      </c>
      <c r="AO64" s="87">
        <f t="shared" si="37"/>
        <v>0</v>
      </c>
      <c r="AP64" s="87">
        <f t="shared" si="27"/>
        <v>42000</v>
      </c>
      <c r="AQ64" s="87">
        <f t="shared" si="27"/>
        <v>42000</v>
      </c>
      <c r="AR64" s="87">
        <f t="shared" si="27"/>
        <v>0</v>
      </c>
      <c r="AS64" s="87">
        <f t="shared" si="27"/>
        <v>0</v>
      </c>
      <c r="AT64" s="87">
        <f t="shared" si="14"/>
        <v>42000</v>
      </c>
      <c r="AU64" s="87">
        <f t="shared" si="15"/>
        <v>0</v>
      </c>
      <c r="AV64" s="87">
        <f t="shared" si="15"/>
        <v>0</v>
      </c>
      <c r="AW64" s="87">
        <f t="shared" si="16"/>
        <v>213160</v>
      </c>
      <c r="AX64" s="87">
        <f t="shared" si="17"/>
        <v>38176</v>
      </c>
      <c r="AY64" s="87">
        <f t="shared" si="18"/>
        <v>64018</v>
      </c>
      <c r="AZ64" s="87">
        <f t="shared" si="19"/>
        <v>0</v>
      </c>
      <c r="BA64" s="87">
        <f t="shared" si="20"/>
        <v>18805</v>
      </c>
      <c r="BB64" s="87">
        <f t="shared" si="21"/>
        <v>45213</v>
      </c>
      <c r="BC64" s="87">
        <f t="shared" si="22"/>
        <v>0</v>
      </c>
      <c r="BD64" s="87">
        <f t="shared" si="23"/>
        <v>50100</v>
      </c>
      <c r="BE64" s="87">
        <f t="shared" si="24"/>
        <v>60866</v>
      </c>
      <c r="BF64" s="87">
        <f t="shared" si="24"/>
        <v>13164</v>
      </c>
      <c r="BG64" s="87">
        <f t="shared" si="25"/>
        <v>0</v>
      </c>
      <c r="BH64" s="87">
        <f t="shared" si="26"/>
        <v>255160</v>
      </c>
    </row>
    <row r="65" spans="1:60" ht="13.5">
      <c r="A65" s="17" t="s">
        <v>114</v>
      </c>
      <c r="B65" s="76" t="s">
        <v>224</v>
      </c>
      <c r="C65" s="77" t="s">
        <v>225</v>
      </c>
      <c r="D65" s="87">
        <f t="shared" si="28"/>
        <v>0</v>
      </c>
      <c r="E65" s="87">
        <f t="shared" si="29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30"/>
        <v>15370</v>
      </c>
      <c r="L65" s="87">
        <v>0</v>
      </c>
      <c r="M65" s="88">
        <f t="shared" si="31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15370</v>
      </c>
      <c r="S65" s="87">
        <v>0</v>
      </c>
      <c r="T65" s="87">
        <v>9083</v>
      </c>
      <c r="U65" s="87">
        <v>0</v>
      </c>
      <c r="V65" s="87">
        <f t="shared" si="32"/>
        <v>15370</v>
      </c>
      <c r="W65" s="87">
        <f t="shared" si="33"/>
        <v>0</v>
      </c>
      <c r="X65" s="87">
        <f t="shared" si="34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5"/>
        <v>0</v>
      </c>
      <c r="AE65" s="87">
        <v>0</v>
      </c>
      <c r="AF65" s="88">
        <f t="shared" si="36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638</v>
      </c>
      <c r="AN65" s="87">
        <v>0</v>
      </c>
      <c r="AO65" s="87">
        <f t="shared" si="37"/>
        <v>0</v>
      </c>
      <c r="AP65" s="87">
        <f t="shared" si="27"/>
        <v>0</v>
      </c>
      <c r="AQ65" s="87">
        <f t="shared" si="27"/>
        <v>0</v>
      </c>
      <c r="AR65" s="87">
        <f t="shared" si="27"/>
        <v>0</v>
      </c>
      <c r="AS65" s="87">
        <f t="shared" si="27"/>
        <v>0</v>
      </c>
      <c r="AT65" s="87">
        <f t="shared" si="14"/>
        <v>0</v>
      </c>
      <c r="AU65" s="87">
        <f t="shared" si="15"/>
        <v>0</v>
      </c>
      <c r="AV65" s="87">
        <f t="shared" si="15"/>
        <v>0</v>
      </c>
      <c r="AW65" s="87">
        <f t="shared" si="16"/>
        <v>15370</v>
      </c>
      <c r="AX65" s="87">
        <f t="shared" si="17"/>
        <v>0</v>
      </c>
      <c r="AY65" s="87">
        <f t="shared" si="18"/>
        <v>0</v>
      </c>
      <c r="AZ65" s="87">
        <f t="shared" si="19"/>
        <v>0</v>
      </c>
      <c r="BA65" s="87">
        <f t="shared" si="20"/>
        <v>0</v>
      </c>
      <c r="BB65" s="87">
        <f t="shared" si="21"/>
        <v>0</v>
      </c>
      <c r="BC65" s="87">
        <f t="shared" si="22"/>
        <v>0</v>
      </c>
      <c r="BD65" s="87">
        <f t="shared" si="23"/>
        <v>15370</v>
      </c>
      <c r="BE65" s="87">
        <f t="shared" si="24"/>
        <v>0</v>
      </c>
      <c r="BF65" s="87">
        <f t="shared" si="24"/>
        <v>9721</v>
      </c>
      <c r="BG65" s="87">
        <f t="shared" si="25"/>
        <v>0</v>
      </c>
      <c r="BH65" s="87">
        <f t="shared" si="26"/>
        <v>15370</v>
      </c>
    </row>
    <row r="66" spans="1:60" ht="13.5">
      <c r="A66" s="17" t="s">
        <v>114</v>
      </c>
      <c r="B66" s="76" t="s">
        <v>226</v>
      </c>
      <c r="C66" s="77" t="s">
        <v>227</v>
      </c>
      <c r="D66" s="87">
        <f t="shared" si="28"/>
        <v>5084</v>
      </c>
      <c r="E66" s="87">
        <f t="shared" si="29"/>
        <v>0</v>
      </c>
      <c r="F66" s="87">
        <v>0</v>
      </c>
      <c r="G66" s="87">
        <v>0</v>
      </c>
      <c r="H66" s="87">
        <v>0</v>
      </c>
      <c r="I66" s="87">
        <v>5084</v>
      </c>
      <c r="J66" s="87">
        <v>0</v>
      </c>
      <c r="K66" s="87">
        <f t="shared" si="30"/>
        <v>9451</v>
      </c>
      <c r="L66" s="87">
        <v>837</v>
      </c>
      <c r="M66" s="88">
        <f t="shared" si="31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8614</v>
      </c>
      <c r="S66" s="87">
        <v>0</v>
      </c>
      <c r="T66" s="87">
        <v>6294</v>
      </c>
      <c r="U66" s="87">
        <v>0</v>
      </c>
      <c r="V66" s="87">
        <f t="shared" si="32"/>
        <v>14535</v>
      </c>
      <c r="W66" s="87">
        <f t="shared" si="33"/>
        <v>0</v>
      </c>
      <c r="X66" s="87">
        <f t="shared" si="34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5"/>
        <v>31</v>
      </c>
      <c r="AE66" s="87">
        <v>31</v>
      </c>
      <c r="AF66" s="88">
        <f t="shared" si="36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748</v>
      </c>
      <c r="AN66" s="87">
        <v>0</v>
      </c>
      <c r="AO66" s="87">
        <f t="shared" si="37"/>
        <v>31</v>
      </c>
      <c r="AP66" s="87">
        <f t="shared" si="27"/>
        <v>5084</v>
      </c>
      <c r="AQ66" s="87">
        <f t="shared" si="27"/>
        <v>0</v>
      </c>
      <c r="AR66" s="87">
        <f t="shared" si="27"/>
        <v>0</v>
      </c>
      <c r="AS66" s="87">
        <f t="shared" si="27"/>
        <v>0</v>
      </c>
      <c r="AT66" s="87">
        <f t="shared" si="14"/>
        <v>0</v>
      </c>
      <c r="AU66" s="87">
        <f t="shared" si="15"/>
        <v>5084</v>
      </c>
      <c r="AV66" s="87">
        <f t="shared" si="15"/>
        <v>0</v>
      </c>
      <c r="AW66" s="87">
        <f t="shared" si="16"/>
        <v>9482</v>
      </c>
      <c r="AX66" s="87">
        <f t="shared" si="17"/>
        <v>868</v>
      </c>
      <c r="AY66" s="87">
        <f t="shared" si="18"/>
        <v>0</v>
      </c>
      <c r="AZ66" s="87">
        <f t="shared" si="19"/>
        <v>0</v>
      </c>
      <c r="BA66" s="87">
        <f t="shared" si="20"/>
        <v>0</v>
      </c>
      <c r="BB66" s="87">
        <f t="shared" si="21"/>
        <v>0</v>
      </c>
      <c r="BC66" s="87">
        <f t="shared" si="22"/>
        <v>0</v>
      </c>
      <c r="BD66" s="87">
        <f t="shared" si="23"/>
        <v>8614</v>
      </c>
      <c r="BE66" s="87">
        <f t="shared" si="24"/>
        <v>0</v>
      </c>
      <c r="BF66" s="87">
        <f t="shared" si="24"/>
        <v>7042</v>
      </c>
      <c r="BG66" s="87">
        <f t="shared" si="25"/>
        <v>0</v>
      </c>
      <c r="BH66" s="87">
        <f t="shared" si="26"/>
        <v>14566</v>
      </c>
    </row>
    <row r="67" spans="1:60" ht="13.5">
      <c r="A67" s="17" t="s">
        <v>114</v>
      </c>
      <c r="B67" s="76" t="s">
        <v>228</v>
      </c>
      <c r="C67" s="77" t="s">
        <v>229</v>
      </c>
      <c r="D67" s="87">
        <f t="shared" si="28"/>
        <v>0</v>
      </c>
      <c r="E67" s="87">
        <f t="shared" si="29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f t="shared" si="30"/>
        <v>15983</v>
      </c>
      <c r="L67" s="87">
        <v>1200</v>
      </c>
      <c r="M67" s="88">
        <f t="shared" si="31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14783</v>
      </c>
      <c r="S67" s="87">
        <v>0</v>
      </c>
      <c r="T67" s="87">
        <v>10868</v>
      </c>
      <c r="U67" s="87">
        <v>0</v>
      </c>
      <c r="V67" s="87">
        <f t="shared" si="32"/>
        <v>15983</v>
      </c>
      <c r="W67" s="87">
        <f t="shared" si="33"/>
        <v>0</v>
      </c>
      <c r="X67" s="87">
        <f t="shared" si="34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5"/>
        <v>120</v>
      </c>
      <c r="AE67" s="87">
        <v>120</v>
      </c>
      <c r="AF67" s="88">
        <f t="shared" si="36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3576</v>
      </c>
      <c r="AN67" s="87">
        <v>0</v>
      </c>
      <c r="AO67" s="87">
        <f t="shared" si="37"/>
        <v>120</v>
      </c>
      <c r="AP67" s="87">
        <f t="shared" si="27"/>
        <v>0</v>
      </c>
      <c r="AQ67" s="87">
        <f t="shared" si="27"/>
        <v>0</v>
      </c>
      <c r="AR67" s="87">
        <f t="shared" si="27"/>
        <v>0</v>
      </c>
      <c r="AS67" s="87">
        <f t="shared" si="27"/>
        <v>0</v>
      </c>
      <c r="AT67" s="87">
        <f t="shared" si="14"/>
        <v>0</v>
      </c>
      <c r="AU67" s="87">
        <f t="shared" si="15"/>
        <v>0</v>
      </c>
      <c r="AV67" s="87">
        <f t="shared" si="15"/>
        <v>0</v>
      </c>
      <c r="AW67" s="87">
        <f t="shared" si="16"/>
        <v>16103</v>
      </c>
      <c r="AX67" s="87">
        <f t="shared" si="17"/>
        <v>1320</v>
      </c>
      <c r="AY67" s="87">
        <f t="shared" si="18"/>
        <v>0</v>
      </c>
      <c r="AZ67" s="87">
        <f t="shared" si="19"/>
        <v>0</v>
      </c>
      <c r="BA67" s="87">
        <f t="shared" si="20"/>
        <v>0</v>
      </c>
      <c r="BB67" s="87">
        <f t="shared" si="21"/>
        <v>0</v>
      </c>
      <c r="BC67" s="87">
        <f t="shared" si="22"/>
        <v>0</v>
      </c>
      <c r="BD67" s="87">
        <f t="shared" si="23"/>
        <v>14783</v>
      </c>
      <c r="BE67" s="87">
        <f t="shared" si="24"/>
        <v>0</v>
      </c>
      <c r="BF67" s="87">
        <f t="shared" si="24"/>
        <v>14444</v>
      </c>
      <c r="BG67" s="87">
        <f t="shared" si="25"/>
        <v>0</v>
      </c>
      <c r="BH67" s="87">
        <f t="shared" si="26"/>
        <v>16103</v>
      </c>
    </row>
    <row r="68" spans="1:60" ht="13.5">
      <c r="A68" s="17" t="s">
        <v>114</v>
      </c>
      <c r="B68" s="76" t="s">
        <v>230</v>
      </c>
      <c r="C68" s="77" t="s">
        <v>231</v>
      </c>
      <c r="D68" s="87">
        <f t="shared" si="28"/>
        <v>0</v>
      </c>
      <c r="E68" s="87">
        <f t="shared" si="29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f t="shared" si="30"/>
        <v>333877</v>
      </c>
      <c r="L68" s="87">
        <v>76613</v>
      </c>
      <c r="M68" s="88">
        <f t="shared" si="31"/>
        <v>80510</v>
      </c>
      <c r="N68" s="87">
        <v>0</v>
      </c>
      <c r="O68" s="87">
        <v>80510</v>
      </c>
      <c r="P68" s="87">
        <v>0</v>
      </c>
      <c r="Q68" s="87">
        <v>0</v>
      </c>
      <c r="R68" s="87">
        <v>176754</v>
      </c>
      <c r="S68" s="87">
        <v>0</v>
      </c>
      <c r="T68" s="87">
        <v>0</v>
      </c>
      <c r="U68" s="87">
        <v>59599</v>
      </c>
      <c r="V68" s="87">
        <f t="shared" si="32"/>
        <v>393476</v>
      </c>
      <c r="W68" s="87">
        <f t="shared" si="33"/>
        <v>370</v>
      </c>
      <c r="X68" s="87">
        <f t="shared" si="34"/>
        <v>370</v>
      </c>
      <c r="Y68" s="87">
        <v>0</v>
      </c>
      <c r="Z68" s="87">
        <v>0</v>
      </c>
      <c r="AA68" s="87">
        <v>370</v>
      </c>
      <c r="AB68" s="87">
        <v>0</v>
      </c>
      <c r="AC68" s="87">
        <v>0</v>
      </c>
      <c r="AD68" s="87">
        <f t="shared" si="35"/>
        <v>66501</v>
      </c>
      <c r="AE68" s="87">
        <v>24271</v>
      </c>
      <c r="AF68" s="88">
        <f t="shared" si="36"/>
        <v>38176</v>
      </c>
      <c r="AG68" s="87">
        <v>0</v>
      </c>
      <c r="AH68" s="87">
        <v>38176</v>
      </c>
      <c r="AI68" s="87">
        <v>0</v>
      </c>
      <c r="AJ68" s="87">
        <v>0</v>
      </c>
      <c r="AK68" s="87">
        <v>4054</v>
      </c>
      <c r="AL68" s="87">
        <v>0</v>
      </c>
      <c r="AM68" s="87">
        <v>0</v>
      </c>
      <c r="AN68" s="87">
        <v>11971</v>
      </c>
      <c r="AO68" s="87">
        <f t="shared" si="37"/>
        <v>78842</v>
      </c>
      <c r="AP68" s="87">
        <f t="shared" si="27"/>
        <v>370</v>
      </c>
      <c r="AQ68" s="87">
        <f t="shared" si="27"/>
        <v>370</v>
      </c>
      <c r="AR68" s="87">
        <f t="shared" si="27"/>
        <v>0</v>
      </c>
      <c r="AS68" s="87">
        <f t="shared" si="27"/>
        <v>0</v>
      </c>
      <c r="AT68" s="87">
        <f t="shared" si="14"/>
        <v>370</v>
      </c>
      <c r="AU68" s="87">
        <f t="shared" si="15"/>
        <v>0</v>
      </c>
      <c r="AV68" s="87">
        <f t="shared" si="15"/>
        <v>0</v>
      </c>
      <c r="AW68" s="87">
        <f t="shared" si="16"/>
        <v>400378</v>
      </c>
      <c r="AX68" s="87">
        <f t="shared" si="17"/>
        <v>100884</v>
      </c>
      <c r="AY68" s="87">
        <f t="shared" si="18"/>
        <v>118686</v>
      </c>
      <c r="AZ68" s="87">
        <f t="shared" si="19"/>
        <v>0</v>
      </c>
      <c r="BA68" s="87">
        <f t="shared" si="20"/>
        <v>118686</v>
      </c>
      <c r="BB68" s="87">
        <f t="shared" si="21"/>
        <v>0</v>
      </c>
      <c r="BC68" s="87">
        <f t="shared" si="22"/>
        <v>0</v>
      </c>
      <c r="BD68" s="87">
        <f t="shared" si="23"/>
        <v>180808</v>
      </c>
      <c r="BE68" s="87">
        <f t="shared" si="24"/>
        <v>0</v>
      </c>
      <c r="BF68" s="87">
        <f t="shared" si="24"/>
        <v>0</v>
      </c>
      <c r="BG68" s="87">
        <f t="shared" si="25"/>
        <v>71570</v>
      </c>
      <c r="BH68" s="87">
        <f t="shared" si="26"/>
        <v>472318</v>
      </c>
    </row>
    <row r="69" spans="1:60" ht="13.5">
      <c r="A69" s="17" t="s">
        <v>114</v>
      </c>
      <c r="B69" s="76" t="s">
        <v>232</v>
      </c>
      <c r="C69" s="77" t="s">
        <v>233</v>
      </c>
      <c r="D69" s="87">
        <f t="shared" si="28"/>
        <v>0</v>
      </c>
      <c r="E69" s="87">
        <f t="shared" si="29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f t="shared" si="30"/>
        <v>14135</v>
      </c>
      <c r="L69" s="87">
        <v>0</v>
      </c>
      <c r="M69" s="88">
        <f t="shared" si="31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13180</v>
      </c>
      <c r="S69" s="87">
        <v>955</v>
      </c>
      <c r="T69" s="87">
        <v>13905</v>
      </c>
      <c r="U69" s="87">
        <v>0</v>
      </c>
      <c r="V69" s="87">
        <f t="shared" si="32"/>
        <v>14135</v>
      </c>
      <c r="W69" s="87">
        <f t="shared" si="33"/>
        <v>0</v>
      </c>
      <c r="X69" s="87">
        <f t="shared" si="34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5"/>
        <v>1018</v>
      </c>
      <c r="AE69" s="87">
        <v>0</v>
      </c>
      <c r="AF69" s="88">
        <f t="shared" si="36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1018</v>
      </c>
      <c r="AL69" s="87">
        <v>0</v>
      </c>
      <c r="AM69" s="87">
        <v>0</v>
      </c>
      <c r="AN69" s="87">
        <v>0</v>
      </c>
      <c r="AO69" s="87">
        <f t="shared" si="37"/>
        <v>1018</v>
      </c>
      <c r="AP69" s="87">
        <f t="shared" si="27"/>
        <v>0</v>
      </c>
      <c r="AQ69" s="87">
        <f t="shared" si="27"/>
        <v>0</v>
      </c>
      <c r="AR69" s="87">
        <f t="shared" si="27"/>
        <v>0</v>
      </c>
      <c r="AS69" s="87">
        <f t="shared" si="27"/>
        <v>0</v>
      </c>
      <c r="AT69" s="87">
        <f t="shared" si="14"/>
        <v>0</v>
      </c>
      <c r="AU69" s="87">
        <f t="shared" si="15"/>
        <v>0</v>
      </c>
      <c r="AV69" s="87">
        <f t="shared" si="15"/>
        <v>0</v>
      </c>
      <c r="AW69" s="87">
        <f t="shared" si="16"/>
        <v>15153</v>
      </c>
      <c r="AX69" s="87">
        <f t="shared" si="17"/>
        <v>0</v>
      </c>
      <c r="AY69" s="87">
        <f t="shared" si="18"/>
        <v>0</v>
      </c>
      <c r="AZ69" s="87">
        <f t="shared" si="19"/>
        <v>0</v>
      </c>
      <c r="BA69" s="87">
        <f t="shared" si="20"/>
        <v>0</v>
      </c>
      <c r="BB69" s="87">
        <f t="shared" si="21"/>
        <v>0</v>
      </c>
      <c r="BC69" s="87">
        <f t="shared" si="22"/>
        <v>0</v>
      </c>
      <c r="BD69" s="87">
        <f t="shared" si="23"/>
        <v>14198</v>
      </c>
      <c r="BE69" s="87">
        <f t="shared" si="24"/>
        <v>955</v>
      </c>
      <c r="BF69" s="87">
        <f t="shared" si="24"/>
        <v>13905</v>
      </c>
      <c r="BG69" s="87">
        <f t="shared" si="25"/>
        <v>0</v>
      </c>
      <c r="BH69" s="87">
        <f t="shared" si="26"/>
        <v>15153</v>
      </c>
    </row>
    <row r="70" spans="1:60" ht="13.5">
      <c r="A70" s="17" t="s">
        <v>114</v>
      </c>
      <c r="B70" s="76" t="s">
        <v>234</v>
      </c>
      <c r="C70" s="77" t="s">
        <v>235</v>
      </c>
      <c r="D70" s="87">
        <f t="shared" si="28"/>
        <v>0</v>
      </c>
      <c r="E70" s="87">
        <f t="shared" si="29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f t="shared" si="30"/>
        <v>12013</v>
      </c>
      <c r="L70" s="87">
        <v>0</v>
      </c>
      <c r="M70" s="88">
        <f t="shared" si="31"/>
        <v>1232</v>
      </c>
      <c r="N70" s="87">
        <v>1077</v>
      </c>
      <c r="O70" s="87">
        <v>0</v>
      </c>
      <c r="P70" s="87">
        <v>155</v>
      </c>
      <c r="Q70" s="87">
        <v>0</v>
      </c>
      <c r="R70" s="87">
        <v>10781</v>
      </c>
      <c r="S70" s="87">
        <v>0</v>
      </c>
      <c r="T70" s="87">
        <v>12776</v>
      </c>
      <c r="U70" s="87">
        <v>0</v>
      </c>
      <c r="V70" s="87">
        <f t="shared" si="32"/>
        <v>12013</v>
      </c>
      <c r="W70" s="87">
        <f t="shared" si="33"/>
        <v>0</v>
      </c>
      <c r="X70" s="87">
        <f t="shared" si="34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5"/>
        <v>35</v>
      </c>
      <c r="AE70" s="87">
        <v>0</v>
      </c>
      <c r="AF70" s="88">
        <f t="shared" si="36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35</v>
      </c>
      <c r="AL70" s="87">
        <v>0</v>
      </c>
      <c r="AM70" s="87">
        <v>0</v>
      </c>
      <c r="AN70" s="87">
        <v>0</v>
      </c>
      <c r="AO70" s="87">
        <f t="shared" si="37"/>
        <v>35</v>
      </c>
      <c r="AP70" s="87">
        <f t="shared" si="27"/>
        <v>0</v>
      </c>
      <c r="AQ70" s="87">
        <f t="shared" si="27"/>
        <v>0</v>
      </c>
      <c r="AR70" s="87">
        <f t="shared" si="27"/>
        <v>0</v>
      </c>
      <c r="AS70" s="87">
        <f t="shared" si="27"/>
        <v>0</v>
      </c>
      <c r="AT70" s="87">
        <f t="shared" si="14"/>
        <v>0</v>
      </c>
      <c r="AU70" s="87">
        <f t="shared" si="15"/>
        <v>0</v>
      </c>
      <c r="AV70" s="87">
        <f t="shared" si="15"/>
        <v>0</v>
      </c>
      <c r="AW70" s="87">
        <f t="shared" si="16"/>
        <v>12048</v>
      </c>
      <c r="AX70" s="87">
        <f t="shared" si="17"/>
        <v>0</v>
      </c>
      <c r="AY70" s="87">
        <f t="shared" si="18"/>
        <v>1232</v>
      </c>
      <c r="AZ70" s="87">
        <f t="shared" si="19"/>
        <v>1077</v>
      </c>
      <c r="BA70" s="87">
        <f t="shared" si="20"/>
        <v>0</v>
      </c>
      <c r="BB70" s="87">
        <f t="shared" si="21"/>
        <v>155</v>
      </c>
      <c r="BC70" s="87">
        <f t="shared" si="22"/>
        <v>0</v>
      </c>
      <c r="BD70" s="87">
        <f t="shared" si="23"/>
        <v>10816</v>
      </c>
      <c r="BE70" s="87">
        <f t="shared" si="24"/>
        <v>0</v>
      </c>
      <c r="BF70" s="87">
        <f t="shared" si="24"/>
        <v>12776</v>
      </c>
      <c r="BG70" s="87">
        <f t="shared" si="25"/>
        <v>0</v>
      </c>
      <c r="BH70" s="87">
        <f t="shared" si="26"/>
        <v>12048</v>
      </c>
    </row>
    <row r="71" spans="1:60" ht="13.5">
      <c r="A71" s="17" t="s">
        <v>114</v>
      </c>
      <c r="B71" s="78" t="s">
        <v>236</v>
      </c>
      <c r="C71" s="79" t="s">
        <v>237</v>
      </c>
      <c r="D71" s="87">
        <f t="shared" si="28"/>
        <v>0</v>
      </c>
      <c r="E71" s="87">
        <f t="shared" si="29"/>
        <v>0</v>
      </c>
      <c r="F71" s="87">
        <v>0</v>
      </c>
      <c r="G71" s="87">
        <v>0</v>
      </c>
      <c r="H71" s="87">
        <v>0</v>
      </c>
      <c r="I71" s="87">
        <v>0</v>
      </c>
      <c r="J71" s="87" t="s">
        <v>102</v>
      </c>
      <c r="K71" s="87">
        <f t="shared" si="30"/>
        <v>232197</v>
      </c>
      <c r="L71" s="87">
        <v>58044</v>
      </c>
      <c r="M71" s="88">
        <f t="shared" si="31"/>
        <v>52510</v>
      </c>
      <c r="N71" s="87">
        <v>4486</v>
      </c>
      <c r="O71" s="87">
        <v>39405</v>
      </c>
      <c r="P71" s="87">
        <v>8619</v>
      </c>
      <c r="Q71" s="87">
        <v>0</v>
      </c>
      <c r="R71" s="87">
        <v>56420</v>
      </c>
      <c r="S71" s="87">
        <v>65223</v>
      </c>
      <c r="T71" s="87" t="s">
        <v>102</v>
      </c>
      <c r="U71" s="87">
        <v>0</v>
      </c>
      <c r="V71" s="87">
        <f t="shared" si="32"/>
        <v>232197</v>
      </c>
      <c r="W71" s="87">
        <f t="shared" si="33"/>
        <v>0</v>
      </c>
      <c r="X71" s="87">
        <f t="shared" si="34"/>
        <v>0</v>
      </c>
      <c r="Y71" s="87">
        <v>0</v>
      </c>
      <c r="Z71" s="87">
        <v>0</v>
      </c>
      <c r="AA71" s="87">
        <v>0</v>
      </c>
      <c r="AB71" s="87">
        <v>0</v>
      </c>
      <c r="AC71" s="87" t="s">
        <v>102</v>
      </c>
      <c r="AD71" s="87">
        <f t="shared" si="35"/>
        <v>71527</v>
      </c>
      <c r="AE71" s="87">
        <v>13998</v>
      </c>
      <c r="AF71" s="88">
        <f t="shared" si="36"/>
        <v>31123</v>
      </c>
      <c r="AG71" s="87">
        <v>0</v>
      </c>
      <c r="AH71" s="87">
        <v>30903</v>
      </c>
      <c r="AI71" s="87">
        <v>220</v>
      </c>
      <c r="AJ71" s="87">
        <v>0</v>
      </c>
      <c r="AK71" s="87">
        <v>8987</v>
      </c>
      <c r="AL71" s="87">
        <v>17419</v>
      </c>
      <c r="AM71" s="87" t="s">
        <v>102</v>
      </c>
      <c r="AN71" s="87">
        <v>0</v>
      </c>
      <c r="AO71" s="87">
        <f t="shared" si="37"/>
        <v>71527</v>
      </c>
      <c r="AP71" s="87">
        <f aca="true" t="shared" si="38" ref="AP71:AP84">D71+W71</f>
        <v>0</v>
      </c>
      <c r="AQ71" s="87">
        <f aca="true" t="shared" si="39" ref="AQ71:AQ84">E71+X71</f>
        <v>0</v>
      </c>
      <c r="AR71" s="87">
        <f aca="true" t="shared" si="40" ref="AR71:AR84">F71+Y71</f>
        <v>0</v>
      </c>
      <c r="AS71" s="87">
        <f aca="true" t="shared" si="41" ref="AS71:AS84">G71+Z71</f>
        <v>0</v>
      </c>
      <c r="AT71" s="87">
        <f aca="true" t="shared" si="42" ref="AT71:AT84">H71+AA71</f>
        <v>0</v>
      </c>
      <c r="AU71" s="87">
        <f aca="true" t="shared" si="43" ref="AU71:AU84">I71+AB71</f>
        <v>0</v>
      </c>
      <c r="AV71" s="88" t="s">
        <v>19</v>
      </c>
      <c r="AW71" s="87">
        <f aca="true" t="shared" si="44" ref="AW71:AW84">K71+AD71</f>
        <v>303724</v>
      </c>
      <c r="AX71" s="87">
        <f aca="true" t="shared" si="45" ref="AX71:AX84">L71+AE71</f>
        <v>72042</v>
      </c>
      <c r="AY71" s="87">
        <f aca="true" t="shared" si="46" ref="AY71:AY84">M71+AF71</f>
        <v>83633</v>
      </c>
      <c r="AZ71" s="87">
        <f aca="true" t="shared" si="47" ref="AZ71:AZ84">N71+AG71</f>
        <v>4486</v>
      </c>
      <c r="BA71" s="87">
        <f aca="true" t="shared" si="48" ref="BA71:BA84">O71+AH71</f>
        <v>70308</v>
      </c>
      <c r="BB71" s="87">
        <f aca="true" t="shared" si="49" ref="BB71:BB84">P71+AI71</f>
        <v>8839</v>
      </c>
      <c r="BC71" s="87">
        <f aca="true" t="shared" si="50" ref="BC71:BC84">Q71+AJ71</f>
        <v>0</v>
      </c>
      <c r="BD71" s="87">
        <f aca="true" t="shared" si="51" ref="BD71:BD84">R71+AK71</f>
        <v>65407</v>
      </c>
      <c r="BE71" s="87">
        <f aca="true" t="shared" si="52" ref="BE71:BE84">S71+AL71</f>
        <v>82642</v>
      </c>
      <c r="BF71" s="88" t="s">
        <v>19</v>
      </c>
      <c r="BG71" s="87">
        <f aca="true" t="shared" si="53" ref="BG71:BG84">U71+AN71</f>
        <v>0</v>
      </c>
      <c r="BH71" s="87">
        <f aca="true" t="shared" si="54" ref="BH71:BH84">V71+AO71</f>
        <v>303724</v>
      </c>
    </row>
    <row r="72" spans="1:60" ht="13.5">
      <c r="A72" s="17" t="s">
        <v>114</v>
      </c>
      <c r="B72" s="78" t="s">
        <v>238</v>
      </c>
      <c r="C72" s="79" t="s">
        <v>239</v>
      </c>
      <c r="D72" s="87">
        <f t="shared" si="28"/>
        <v>0</v>
      </c>
      <c r="E72" s="87">
        <f t="shared" si="29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102</v>
      </c>
      <c r="K72" s="87">
        <f t="shared" si="30"/>
        <v>108082</v>
      </c>
      <c r="L72" s="87">
        <v>29599</v>
      </c>
      <c r="M72" s="88">
        <f t="shared" si="31"/>
        <v>36272</v>
      </c>
      <c r="N72" s="87">
        <v>2208</v>
      </c>
      <c r="O72" s="87">
        <v>34064</v>
      </c>
      <c r="P72" s="87">
        <v>0</v>
      </c>
      <c r="Q72" s="87">
        <v>0</v>
      </c>
      <c r="R72" s="87">
        <v>42211</v>
      </c>
      <c r="S72" s="87">
        <v>0</v>
      </c>
      <c r="T72" s="87" t="s">
        <v>102</v>
      </c>
      <c r="U72" s="87">
        <v>40641</v>
      </c>
      <c r="V72" s="87">
        <f t="shared" si="32"/>
        <v>148723</v>
      </c>
      <c r="W72" s="87">
        <f t="shared" si="33"/>
        <v>0</v>
      </c>
      <c r="X72" s="87">
        <f t="shared" si="34"/>
        <v>0</v>
      </c>
      <c r="Y72" s="87">
        <v>0</v>
      </c>
      <c r="Z72" s="87">
        <v>0</v>
      </c>
      <c r="AA72" s="87">
        <v>0</v>
      </c>
      <c r="AB72" s="87">
        <v>0</v>
      </c>
      <c r="AC72" s="87" t="s">
        <v>102</v>
      </c>
      <c r="AD72" s="87">
        <f t="shared" si="35"/>
        <v>0</v>
      </c>
      <c r="AE72" s="87">
        <v>0</v>
      </c>
      <c r="AF72" s="88">
        <f t="shared" si="36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 t="s">
        <v>102</v>
      </c>
      <c r="AN72" s="87">
        <v>0</v>
      </c>
      <c r="AO72" s="87">
        <f t="shared" si="37"/>
        <v>0</v>
      </c>
      <c r="AP72" s="87">
        <f t="shared" si="38"/>
        <v>0</v>
      </c>
      <c r="AQ72" s="87">
        <f t="shared" si="39"/>
        <v>0</v>
      </c>
      <c r="AR72" s="87">
        <f t="shared" si="40"/>
        <v>0</v>
      </c>
      <c r="AS72" s="87">
        <f t="shared" si="41"/>
        <v>0</v>
      </c>
      <c r="AT72" s="87">
        <f t="shared" si="42"/>
        <v>0</v>
      </c>
      <c r="AU72" s="87">
        <f t="shared" si="43"/>
        <v>0</v>
      </c>
      <c r="AV72" s="88" t="s">
        <v>19</v>
      </c>
      <c r="AW72" s="87">
        <f t="shared" si="44"/>
        <v>108082</v>
      </c>
      <c r="AX72" s="87">
        <f t="shared" si="45"/>
        <v>29599</v>
      </c>
      <c r="AY72" s="87">
        <f t="shared" si="46"/>
        <v>36272</v>
      </c>
      <c r="AZ72" s="87">
        <f t="shared" si="47"/>
        <v>2208</v>
      </c>
      <c r="BA72" s="87">
        <f t="shared" si="48"/>
        <v>34064</v>
      </c>
      <c r="BB72" s="87">
        <f t="shared" si="49"/>
        <v>0</v>
      </c>
      <c r="BC72" s="87">
        <f t="shared" si="50"/>
        <v>0</v>
      </c>
      <c r="BD72" s="87">
        <f t="shared" si="51"/>
        <v>42211</v>
      </c>
      <c r="BE72" s="87">
        <f t="shared" si="52"/>
        <v>0</v>
      </c>
      <c r="BF72" s="88" t="s">
        <v>19</v>
      </c>
      <c r="BG72" s="87">
        <f t="shared" si="53"/>
        <v>40641</v>
      </c>
      <c r="BH72" s="87">
        <f t="shared" si="54"/>
        <v>148723</v>
      </c>
    </row>
    <row r="73" spans="1:60" ht="13.5">
      <c r="A73" s="17" t="s">
        <v>114</v>
      </c>
      <c r="B73" s="78" t="s">
        <v>240</v>
      </c>
      <c r="C73" s="79" t="s">
        <v>241</v>
      </c>
      <c r="D73" s="87">
        <f t="shared" si="28"/>
        <v>0</v>
      </c>
      <c r="E73" s="87">
        <f t="shared" si="29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102</v>
      </c>
      <c r="K73" s="87">
        <f t="shared" si="30"/>
        <v>137581</v>
      </c>
      <c r="L73" s="87">
        <v>40909</v>
      </c>
      <c r="M73" s="88">
        <f t="shared" si="31"/>
        <v>53058</v>
      </c>
      <c r="N73" s="87">
        <v>2876</v>
      </c>
      <c r="O73" s="87">
        <v>50182</v>
      </c>
      <c r="P73" s="87">
        <v>0</v>
      </c>
      <c r="Q73" s="87">
        <v>0</v>
      </c>
      <c r="R73" s="87">
        <v>43614</v>
      </c>
      <c r="S73" s="87">
        <v>0</v>
      </c>
      <c r="T73" s="87" t="s">
        <v>102</v>
      </c>
      <c r="U73" s="87">
        <v>12607</v>
      </c>
      <c r="V73" s="87">
        <f t="shared" si="32"/>
        <v>150188</v>
      </c>
      <c r="W73" s="87">
        <f t="shared" si="33"/>
        <v>0</v>
      </c>
      <c r="X73" s="87">
        <f t="shared" si="34"/>
        <v>0</v>
      </c>
      <c r="Y73" s="87">
        <v>0</v>
      </c>
      <c r="Z73" s="87">
        <v>0</v>
      </c>
      <c r="AA73" s="87">
        <v>0</v>
      </c>
      <c r="AB73" s="87">
        <v>0</v>
      </c>
      <c r="AC73" s="87" t="s">
        <v>102</v>
      </c>
      <c r="AD73" s="87">
        <f t="shared" si="35"/>
        <v>33126</v>
      </c>
      <c r="AE73" s="87">
        <v>15130</v>
      </c>
      <c r="AF73" s="88">
        <f t="shared" si="36"/>
        <v>14012</v>
      </c>
      <c r="AG73" s="87">
        <v>0</v>
      </c>
      <c r="AH73" s="87">
        <v>14012</v>
      </c>
      <c r="AI73" s="87">
        <v>0</v>
      </c>
      <c r="AJ73" s="87">
        <v>0</v>
      </c>
      <c r="AK73" s="87">
        <v>3984</v>
      </c>
      <c r="AL73" s="87">
        <v>0</v>
      </c>
      <c r="AM73" s="87" t="s">
        <v>102</v>
      </c>
      <c r="AN73" s="87">
        <v>2486</v>
      </c>
      <c r="AO73" s="87">
        <f t="shared" si="37"/>
        <v>35612</v>
      </c>
      <c r="AP73" s="87">
        <f t="shared" si="38"/>
        <v>0</v>
      </c>
      <c r="AQ73" s="87">
        <f t="shared" si="39"/>
        <v>0</v>
      </c>
      <c r="AR73" s="87">
        <f t="shared" si="40"/>
        <v>0</v>
      </c>
      <c r="AS73" s="87">
        <f t="shared" si="41"/>
        <v>0</v>
      </c>
      <c r="AT73" s="87">
        <f t="shared" si="42"/>
        <v>0</v>
      </c>
      <c r="AU73" s="87">
        <f t="shared" si="43"/>
        <v>0</v>
      </c>
      <c r="AV73" s="88" t="s">
        <v>19</v>
      </c>
      <c r="AW73" s="87">
        <f t="shared" si="44"/>
        <v>170707</v>
      </c>
      <c r="AX73" s="87">
        <f t="shared" si="45"/>
        <v>56039</v>
      </c>
      <c r="AY73" s="87">
        <f t="shared" si="46"/>
        <v>67070</v>
      </c>
      <c r="AZ73" s="87">
        <f t="shared" si="47"/>
        <v>2876</v>
      </c>
      <c r="BA73" s="87">
        <f t="shared" si="48"/>
        <v>64194</v>
      </c>
      <c r="BB73" s="87">
        <f t="shared" si="49"/>
        <v>0</v>
      </c>
      <c r="BC73" s="87">
        <f t="shared" si="50"/>
        <v>0</v>
      </c>
      <c r="BD73" s="87">
        <f t="shared" si="51"/>
        <v>47598</v>
      </c>
      <c r="BE73" s="87">
        <f t="shared" si="52"/>
        <v>0</v>
      </c>
      <c r="BF73" s="88" t="s">
        <v>19</v>
      </c>
      <c r="BG73" s="87">
        <f t="shared" si="53"/>
        <v>15093</v>
      </c>
      <c r="BH73" s="87">
        <f t="shared" si="54"/>
        <v>185800</v>
      </c>
    </row>
    <row r="74" spans="1:60" ht="13.5">
      <c r="A74" s="17" t="s">
        <v>114</v>
      </c>
      <c r="B74" s="78" t="s">
        <v>242</v>
      </c>
      <c r="C74" s="79" t="s">
        <v>243</v>
      </c>
      <c r="D74" s="87">
        <f t="shared" si="28"/>
        <v>0</v>
      </c>
      <c r="E74" s="87">
        <f t="shared" si="29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102</v>
      </c>
      <c r="K74" s="87">
        <f t="shared" si="30"/>
        <v>0</v>
      </c>
      <c r="L74" s="87">
        <v>0</v>
      </c>
      <c r="M74" s="88">
        <f t="shared" si="31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 t="s">
        <v>102</v>
      </c>
      <c r="U74" s="87">
        <v>0</v>
      </c>
      <c r="V74" s="87">
        <f t="shared" si="32"/>
        <v>0</v>
      </c>
      <c r="W74" s="87">
        <f t="shared" si="33"/>
        <v>0</v>
      </c>
      <c r="X74" s="87">
        <f t="shared" si="34"/>
        <v>0</v>
      </c>
      <c r="Y74" s="87">
        <v>0</v>
      </c>
      <c r="Z74" s="87">
        <v>0</v>
      </c>
      <c r="AA74" s="87">
        <v>0</v>
      </c>
      <c r="AB74" s="87">
        <v>0</v>
      </c>
      <c r="AC74" s="87" t="s">
        <v>102</v>
      </c>
      <c r="AD74" s="87">
        <f t="shared" si="35"/>
        <v>115187</v>
      </c>
      <c r="AE74" s="87">
        <v>34150</v>
      </c>
      <c r="AF74" s="88">
        <f t="shared" si="36"/>
        <v>49696</v>
      </c>
      <c r="AG74" s="87">
        <v>0</v>
      </c>
      <c r="AH74" s="87">
        <v>49696</v>
      </c>
      <c r="AI74" s="87">
        <v>0</v>
      </c>
      <c r="AJ74" s="87">
        <v>0</v>
      </c>
      <c r="AK74" s="87">
        <v>13587</v>
      </c>
      <c r="AL74" s="87">
        <v>17754</v>
      </c>
      <c r="AM74" s="87" t="s">
        <v>102</v>
      </c>
      <c r="AN74" s="87">
        <v>47502</v>
      </c>
      <c r="AO74" s="87">
        <f t="shared" si="37"/>
        <v>162689</v>
      </c>
      <c r="AP74" s="87">
        <f t="shared" si="38"/>
        <v>0</v>
      </c>
      <c r="AQ74" s="87">
        <f t="shared" si="39"/>
        <v>0</v>
      </c>
      <c r="AR74" s="87">
        <f t="shared" si="40"/>
        <v>0</v>
      </c>
      <c r="AS74" s="87">
        <f t="shared" si="41"/>
        <v>0</v>
      </c>
      <c r="AT74" s="87">
        <f t="shared" si="42"/>
        <v>0</v>
      </c>
      <c r="AU74" s="87">
        <f t="shared" si="43"/>
        <v>0</v>
      </c>
      <c r="AV74" s="88" t="s">
        <v>19</v>
      </c>
      <c r="AW74" s="87">
        <f t="shared" si="44"/>
        <v>115187</v>
      </c>
      <c r="AX74" s="87">
        <f t="shared" si="45"/>
        <v>34150</v>
      </c>
      <c r="AY74" s="87">
        <f t="shared" si="46"/>
        <v>49696</v>
      </c>
      <c r="AZ74" s="87">
        <f t="shared" si="47"/>
        <v>0</v>
      </c>
      <c r="BA74" s="87">
        <f t="shared" si="48"/>
        <v>49696</v>
      </c>
      <c r="BB74" s="87">
        <f t="shared" si="49"/>
        <v>0</v>
      </c>
      <c r="BC74" s="87">
        <f t="shared" si="50"/>
        <v>0</v>
      </c>
      <c r="BD74" s="87">
        <f t="shared" si="51"/>
        <v>13587</v>
      </c>
      <c r="BE74" s="87">
        <f t="shared" si="52"/>
        <v>17754</v>
      </c>
      <c r="BF74" s="88" t="s">
        <v>19</v>
      </c>
      <c r="BG74" s="87">
        <f t="shared" si="53"/>
        <v>47502</v>
      </c>
      <c r="BH74" s="87">
        <f t="shared" si="54"/>
        <v>162689</v>
      </c>
    </row>
    <row r="75" spans="1:60" ht="13.5">
      <c r="A75" s="17" t="s">
        <v>114</v>
      </c>
      <c r="B75" s="78" t="s">
        <v>244</v>
      </c>
      <c r="C75" s="79" t="s">
        <v>245</v>
      </c>
      <c r="D75" s="87">
        <f t="shared" si="28"/>
        <v>2949604</v>
      </c>
      <c r="E75" s="87">
        <f t="shared" si="29"/>
        <v>2912749</v>
      </c>
      <c r="F75" s="87">
        <v>2912749</v>
      </c>
      <c r="G75" s="87">
        <v>0</v>
      </c>
      <c r="H75" s="87">
        <v>0</v>
      </c>
      <c r="I75" s="87">
        <v>36855</v>
      </c>
      <c r="J75" s="87" t="s">
        <v>102</v>
      </c>
      <c r="K75" s="87">
        <f t="shared" si="30"/>
        <v>626144</v>
      </c>
      <c r="L75" s="87">
        <v>126387</v>
      </c>
      <c r="M75" s="88">
        <f t="shared" si="31"/>
        <v>245174</v>
      </c>
      <c r="N75" s="87">
        <v>0</v>
      </c>
      <c r="O75" s="87">
        <v>133703</v>
      </c>
      <c r="P75" s="87">
        <v>111471</v>
      </c>
      <c r="Q75" s="87">
        <v>0</v>
      </c>
      <c r="R75" s="87">
        <v>254583</v>
      </c>
      <c r="S75" s="87">
        <v>0</v>
      </c>
      <c r="T75" s="87" t="s">
        <v>102</v>
      </c>
      <c r="U75" s="87">
        <v>0</v>
      </c>
      <c r="V75" s="87">
        <f t="shared" si="32"/>
        <v>3575748</v>
      </c>
      <c r="W75" s="87">
        <f t="shared" si="33"/>
        <v>0</v>
      </c>
      <c r="X75" s="87">
        <f t="shared" si="34"/>
        <v>0</v>
      </c>
      <c r="Y75" s="87">
        <v>0</v>
      </c>
      <c r="Z75" s="87">
        <v>0</v>
      </c>
      <c r="AA75" s="87">
        <v>0</v>
      </c>
      <c r="AB75" s="87">
        <v>0</v>
      </c>
      <c r="AC75" s="87" t="s">
        <v>102</v>
      </c>
      <c r="AD75" s="87">
        <f t="shared" si="35"/>
        <v>124429</v>
      </c>
      <c r="AE75" s="87">
        <v>36909</v>
      </c>
      <c r="AF75" s="88">
        <f t="shared" si="36"/>
        <v>82792</v>
      </c>
      <c r="AG75" s="87">
        <v>0</v>
      </c>
      <c r="AH75" s="87">
        <v>82792</v>
      </c>
      <c r="AI75" s="87">
        <v>0</v>
      </c>
      <c r="AJ75" s="87">
        <v>0</v>
      </c>
      <c r="AK75" s="87">
        <v>4728</v>
      </c>
      <c r="AL75" s="87">
        <v>0</v>
      </c>
      <c r="AM75" s="87" t="s">
        <v>102</v>
      </c>
      <c r="AN75" s="87">
        <v>0</v>
      </c>
      <c r="AO75" s="87">
        <f t="shared" si="37"/>
        <v>124429</v>
      </c>
      <c r="AP75" s="87">
        <f t="shared" si="38"/>
        <v>2949604</v>
      </c>
      <c r="AQ75" s="87">
        <f t="shared" si="39"/>
        <v>2912749</v>
      </c>
      <c r="AR75" s="87">
        <f t="shared" si="40"/>
        <v>2912749</v>
      </c>
      <c r="AS75" s="87">
        <f t="shared" si="41"/>
        <v>0</v>
      </c>
      <c r="AT75" s="87">
        <f t="shared" si="42"/>
        <v>0</v>
      </c>
      <c r="AU75" s="87">
        <f t="shared" si="43"/>
        <v>36855</v>
      </c>
      <c r="AV75" s="88" t="s">
        <v>19</v>
      </c>
      <c r="AW75" s="87">
        <f t="shared" si="44"/>
        <v>750573</v>
      </c>
      <c r="AX75" s="87">
        <f t="shared" si="45"/>
        <v>163296</v>
      </c>
      <c r="AY75" s="87">
        <f t="shared" si="46"/>
        <v>327966</v>
      </c>
      <c r="AZ75" s="87">
        <f t="shared" si="47"/>
        <v>0</v>
      </c>
      <c r="BA75" s="87">
        <f t="shared" si="48"/>
        <v>216495</v>
      </c>
      <c r="BB75" s="87">
        <f t="shared" si="49"/>
        <v>111471</v>
      </c>
      <c r="BC75" s="87">
        <f t="shared" si="50"/>
        <v>0</v>
      </c>
      <c r="BD75" s="87">
        <f t="shared" si="51"/>
        <v>259311</v>
      </c>
      <c r="BE75" s="87">
        <f t="shared" si="52"/>
        <v>0</v>
      </c>
      <c r="BF75" s="88" t="s">
        <v>19</v>
      </c>
      <c r="BG75" s="87">
        <f t="shared" si="53"/>
        <v>0</v>
      </c>
      <c r="BH75" s="87">
        <f t="shared" si="54"/>
        <v>3700177</v>
      </c>
    </row>
    <row r="76" spans="1:60" ht="13.5">
      <c r="A76" s="17" t="s">
        <v>114</v>
      </c>
      <c r="B76" s="78" t="s">
        <v>246</v>
      </c>
      <c r="C76" s="79" t="s">
        <v>247</v>
      </c>
      <c r="D76" s="87">
        <f t="shared" si="28"/>
        <v>17365</v>
      </c>
      <c r="E76" s="87">
        <f t="shared" si="29"/>
        <v>17365</v>
      </c>
      <c r="F76" s="87">
        <v>17365</v>
      </c>
      <c r="G76" s="87">
        <v>0</v>
      </c>
      <c r="H76" s="87">
        <v>0</v>
      </c>
      <c r="I76" s="87">
        <v>0</v>
      </c>
      <c r="J76" s="87" t="s">
        <v>102</v>
      </c>
      <c r="K76" s="87">
        <f t="shared" si="30"/>
        <v>123220</v>
      </c>
      <c r="L76" s="87">
        <v>44757</v>
      </c>
      <c r="M76" s="88">
        <f t="shared" si="31"/>
        <v>14759</v>
      </c>
      <c r="N76" s="87">
        <v>2149</v>
      </c>
      <c r="O76" s="87">
        <v>12610</v>
      </c>
      <c r="P76" s="87">
        <v>0</v>
      </c>
      <c r="Q76" s="87">
        <v>0</v>
      </c>
      <c r="R76" s="87">
        <v>54287</v>
      </c>
      <c r="S76" s="87">
        <v>9417</v>
      </c>
      <c r="T76" s="87" t="s">
        <v>102</v>
      </c>
      <c r="U76" s="87">
        <v>25325</v>
      </c>
      <c r="V76" s="87">
        <f t="shared" si="32"/>
        <v>165910</v>
      </c>
      <c r="W76" s="87">
        <f t="shared" si="33"/>
        <v>0</v>
      </c>
      <c r="X76" s="87">
        <f t="shared" si="34"/>
        <v>0</v>
      </c>
      <c r="Y76" s="87">
        <v>0</v>
      </c>
      <c r="Z76" s="87">
        <v>0</v>
      </c>
      <c r="AA76" s="87">
        <v>0</v>
      </c>
      <c r="AB76" s="87">
        <v>0</v>
      </c>
      <c r="AC76" s="87" t="s">
        <v>102</v>
      </c>
      <c r="AD76" s="87">
        <f t="shared" si="35"/>
        <v>0</v>
      </c>
      <c r="AE76" s="87">
        <v>0</v>
      </c>
      <c r="AF76" s="88">
        <f t="shared" si="36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 t="s">
        <v>102</v>
      </c>
      <c r="AN76" s="87">
        <v>0</v>
      </c>
      <c r="AO76" s="87">
        <f t="shared" si="37"/>
        <v>0</v>
      </c>
      <c r="AP76" s="87">
        <f t="shared" si="38"/>
        <v>17365</v>
      </c>
      <c r="AQ76" s="87">
        <f t="shared" si="39"/>
        <v>17365</v>
      </c>
      <c r="AR76" s="87">
        <f t="shared" si="40"/>
        <v>17365</v>
      </c>
      <c r="AS76" s="87">
        <f t="shared" si="41"/>
        <v>0</v>
      </c>
      <c r="AT76" s="87">
        <f t="shared" si="42"/>
        <v>0</v>
      </c>
      <c r="AU76" s="87">
        <f t="shared" si="43"/>
        <v>0</v>
      </c>
      <c r="AV76" s="88" t="s">
        <v>19</v>
      </c>
      <c r="AW76" s="87">
        <f t="shared" si="44"/>
        <v>123220</v>
      </c>
      <c r="AX76" s="87">
        <f t="shared" si="45"/>
        <v>44757</v>
      </c>
      <c r="AY76" s="87">
        <f t="shared" si="46"/>
        <v>14759</v>
      </c>
      <c r="AZ76" s="87">
        <f t="shared" si="47"/>
        <v>2149</v>
      </c>
      <c r="BA76" s="87">
        <f t="shared" si="48"/>
        <v>12610</v>
      </c>
      <c r="BB76" s="87">
        <f t="shared" si="49"/>
        <v>0</v>
      </c>
      <c r="BC76" s="87">
        <f t="shared" si="50"/>
        <v>0</v>
      </c>
      <c r="BD76" s="87">
        <f t="shared" si="51"/>
        <v>54287</v>
      </c>
      <c r="BE76" s="87">
        <f t="shared" si="52"/>
        <v>9417</v>
      </c>
      <c r="BF76" s="88" t="s">
        <v>19</v>
      </c>
      <c r="BG76" s="87">
        <f t="shared" si="53"/>
        <v>25325</v>
      </c>
      <c r="BH76" s="87">
        <f t="shared" si="54"/>
        <v>165910</v>
      </c>
    </row>
    <row r="77" spans="1:60" ht="13.5">
      <c r="A77" s="17" t="s">
        <v>114</v>
      </c>
      <c r="B77" s="78" t="s">
        <v>248</v>
      </c>
      <c r="C77" s="79" t="s">
        <v>249</v>
      </c>
      <c r="D77" s="87">
        <f t="shared" si="28"/>
        <v>0</v>
      </c>
      <c r="E77" s="87">
        <f t="shared" si="29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102</v>
      </c>
      <c r="K77" s="87">
        <f t="shared" si="30"/>
        <v>0</v>
      </c>
      <c r="L77" s="87">
        <v>0</v>
      </c>
      <c r="M77" s="88">
        <f t="shared" si="31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 t="s">
        <v>102</v>
      </c>
      <c r="U77" s="87">
        <v>0</v>
      </c>
      <c r="V77" s="87">
        <f t="shared" si="32"/>
        <v>0</v>
      </c>
      <c r="W77" s="87">
        <f t="shared" si="33"/>
        <v>0</v>
      </c>
      <c r="X77" s="87">
        <f t="shared" si="34"/>
        <v>0</v>
      </c>
      <c r="Y77" s="87">
        <v>0</v>
      </c>
      <c r="Z77" s="87">
        <v>0</v>
      </c>
      <c r="AA77" s="87">
        <v>0</v>
      </c>
      <c r="AB77" s="87">
        <v>0</v>
      </c>
      <c r="AC77" s="87" t="s">
        <v>102</v>
      </c>
      <c r="AD77" s="87">
        <f t="shared" si="35"/>
        <v>71829</v>
      </c>
      <c r="AE77" s="87">
        <v>30218</v>
      </c>
      <c r="AF77" s="88">
        <f t="shared" si="36"/>
        <v>18450</v>
      </c>
      <c r="AG77" s="87">
        <v>0</v>
      </c>
      <c r="AH77" s="87">
        <v>18450</v>
      </c>
      <c r="AI77" s="87">
        <v>0</v>
      </c>
      <c r="AJ77" s="87">
        <v>0</v>
      </c>
      <c r="AK77" s="87">
        <v>0</v>
      </c>
      <c r="AL77" s="87">
        <v>23161</v>
      </c>
      <c r="AM77" s="87" t="s">
        <v>102</v>
      </c>
      <c r="AN77" s="87">
        <v>0</v>
      </c>
      <c r="AO77" s="87">
        <f t="shared" si="37"/>
        <v>71829</v>
      </c>
      <c r="AP77" s="87">
        <f t="shared" si="38"/>
        <v>0</v>
      </c>
      <c r="AQ77" s="87">
        <f t="shared" si="39"/>
        <v>0</v>
      </c>
      <c r="AR77" s="87">
        <f t="shared" si="40"/>
        <v>0</v>
      </c>
      <c r="AS77" s="87">
        <f t="shared" si="41"/>
        <v>0</v>
      </c>
      <c r="AT77" s="87">
        <f t="shared" si="42"/>
        <v>0</v>
      </c>
      <c r="AU77" s="87">
        <f t="shared" si="43"/>
        <v>0</v>
      </c>
      <c r="AV77" s="88" t="s">
        <v>19</v>
      </c>
      <c r="AW77" s="87">
        <f t="shared" si="44"/>
        <v>71829</v>
      </c>
      <c r="AX77" s="87">
        <f t="shared" si="45"/>
        <v>30218</v>
      </c>
      <c r="AY77" s="87">
        <f t="shared" si="46"/>
        <v>18450</v>
      </c>
      <c r="AZ77" s="87">
        <f t="shared" si="47"/>
        <v>0</v>
      </c>
      <c r="BA77" s="87">
        <f t="shared" si="48"/>
        <v>18450</v>
      </c>
      <c r="BB77" s="87">
        <f t="shared" si="49"/>
        <v>0</v>
      </c>
      <c r="BC77" s="87">
        <f t="shared" si="50"/>
        <v>0</v>
      </c>
      <c r="BD77" s="87">
        <f t="shared" si="51"/>
        <v>0</v>
      </c>
      <c r="BE77" s="87">
        <f t="shared" si="52"/>
        <v>23161</v>
      </c>
      <c r="BF77" s="88" t="s">
        <v>19</v>
      </c>
      <c r="BG77" s="87">
        <f t="shared" si="53"/>
        <v>0</v>
      </c>
      <c r="BH77" s="87">
        <f t="shared" si="54"/>
        <v>71829</v>
      </c>
    </row>
    <row r="78" spans="1:60" ht="13.5">
      <c r="A78" s="17" t="s">
        <v>114</v>
      </c>
      <c r="B78" s="78" t="s">
        <v>250</v>
      </c>
      <c r="C78" s="79" t="s">
        <v>251</v>
      </c>
      <c r="D78" s="87">
        <f t="shared" si="28"/>
        <v>0</v>
      </c>
      <c r="E78" s="87">
        <f t="shared" si="29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102</v>
      </c>
      <c r="K78" s="87">
        <f t="shared" si="30"/>
        <v>193152</v>
      </c>
      <c r="L78" s="87">
        <v>18258</v>
      </c>
      <c r="M78" s="88">
        <f t="shared" si="31"/>
        <v>84595</v>
      </c>
      <c r="N78" s="87">
        <v>0</v>
      </c>
      <c r="O78" s="87">
        <v>84595</v>
      </c>
      <c r="P78" s="87">
        <v>0</v>
      </c>
      <c r="Q78" s="87">
        <v>0</v>
      </c>
      <c r="R78" s="87">
        <v>90299</v>
      </c>
      <c r="S78" s="87">
        <v>0</v>
      </c>
      <c r="T78" s="87" t="s">
        <v>102</v>
      </c>
      <c r="U78" s="87">
        <v>234717</v>
      </c>
      <c r="V78" s="87">
        <f t="shared" si="32"/>
        <v>427869</v>
      </c>
      <c r="W78" s="87">
        <f t="shared" si="33"/>
        <v>0</v>
      </c>
      <c r="X78" s="87">
        <f t="shared" si="34"/>
        <v>0</v>
      </c>
      <c r="Y78" s="87">
        <v>0</v>
      </c>
      <c r="Z78" s="87">
        <v>0</v>
      </c>
      <c r="AA78" s="87">
        <v>0</v>
      </c>
      <c r="AB78" s="87">
        <v>0</v>
      </c>
      <c r="AC78" s="87" t="s">
        <v>102</v>
      </c>
      <c r="AD78" s="87">
        <f t="shared" si="35"/>
        <v>0</v>
      </c>
      <c r="AE78" s="87">
        <v>0</v>
      </c>
      <c r="AF78" s="88">
        <f t="shared" si="36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 t="s">
        <v>102</v>
      </c>
      <c r="AN78" s="87">
        <v>0</v>
      </c>
      <c r="AO78" s="87">
        <f t="shared" si="37"/>
        <v>0</v>
      </c>
      <c r="AP78" s="87">
        <f t="shared" si="38"/>
        <v>0</v>
      </c>
      <c r="AQ78" s="87">
        <f t="shared" si="39"/>
        <v>0</v>
      </c>
      <c r="AR78" s="87">
        <f t="shared" si="40"/>
        <v>0</v>
      </c>
      <c r="AS78" s="87">
        <f t="shared" si="41"/>
        <v>0</v>
      </c>
      <c r="AT78" s="87">
        <f t="shared" si="42"/>
        <v>0</v>
      </c>
      <c r="AU78" s="87">
        <f t="shared" si="43"/>
        <v>0</v>
      </c>
      <c r="AV78" s="88" t="s">
        <v>19</v>
      </c>
      <c r="AW78" s="87">
        <f t="shared" si="44"/>
        <v>193152</v>
      </c>
      <c r="AX78" s="87">
        <f t="shared" si="45"/>
        <v>18258</v>
      </c>
      <c r="AY78" s="87">
        <f t="shared" si="46"/>
        <v>84595</v>
      </c>
      <c r="AZ78" s="87">
        <f t="shared" si="47"/>
        <v>0</v>
      </c>
      <c r="BA78" s="87">
        <f t="shared" si="48"/>
        <v>84595</v>
      </c>
      <c r="BB78" s="87">
        <f t="shared" si="49"/>
        <v>0</v>
      </c>
      <c r="BC78" s="87">
        <f t="shared" si="50"/>
        <v>0</v>
      </c>
      <c r="BD78" s="87">
        <f t="shared" si="51"/>
        <v>90299</v>
      </c>
      <c r="BE78" s="87">
        <f t="shared" si="52"/>
        <v>0</v>
      </c>
      <c r="BF78" s="88" t="s">
        <v>19</v>
      </c>
      <c r="BG78" s="87">
        <f t="shared" si="53"/>
        <v>234717</v>
      </c>
      <c r="BH78" s="87">
        <f t="shared" si="54"/>
        <v>427869</v>
      </c>
    </row>
    <row r="79" spans="1:60" ht="13.5">
      <c r="A79" s="17" t="s">
        <v>114</v>
      </c>
      <c r="B79" s="78" t="s">
        <v>252</v>
      </c>
      <c r="C79" s="79" t="s">
        <v>253</v>
      </c>
      <c r="D79" s="87">
        <f t="shared" si="28"/>
        <v>0</v>
      </c>
      <c r="E79" s="87">
        <f t="shared" si="29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102</v>
      </c>
      <c r="K79" s="87">
        <f t="shared" si="30"/>
        <v>166731</v>
      </c>
      <c r="L79" s="87">
        <v>36026</v>
      </c>
      <c r="M79" s="88">
        <f t="shared" si="31"/>
        <v>47748</v>
      </c>
      <c r="N79" s="87">
        <v>0</v>
      </c>
      <c r="O79" s="87">
        <v>47748</v>
      </c>
      <c r="P79" s="87">
        <v>0</v>
      </c>
      <c r="Q79" s="87">
        <v>0</v>
      </c>
      <c r="R79" s="87">
        <v>57773</v>
      </c>
      <c r="S79" s="87">
        <v>25184</v>
      </c>
      <c r="T79" s="87" t="s">
        <v>102</v>
      </c>
      <c r="U79" s="87">
        <v>0</v>
      </c>
      <c r="V79" s="87">
        <f t="shared" si="32"/>
        <v>166731</v>
      </c>
      <c r="W79" s="87">
        <f t="shared" si="33"/>
        <v>0</v>
      </c>
      <c r="X79" s="87">
        <f t="shared" si="34"/>
        <v>0</v>
      </c>
      <c r="Y79" s="87">
        <v>0</v>
      </c>
      <c r="Z79" s="87">
        <v>0</v>
      </c>
      <c r="AA79" s="87">
        <v>0</v>
      </c>
      <c r="AB79" s="87">
        <v>0</v>
      </c>
      <c r="AC79" s="87" t="s">
        <v>102</v>
      </c>
      <c r="AD79" s="87">
        <f t="shared" si="35"/>
        <v>0</v>
      </c>
      <c r="AE79" s="87">
        <v>0</v>
      </c>
      <c r="AF79" s="88">
        <f t="shared" si="36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 t="s">
        <v>102</v>
      </c>
      <c r="AN79" s="87">
        <v>0</v>
      </c>
      <c r="AO79" s="87">
        <f t="shared" si="37"/>
        <v>0</v>
      </c>
      <c r="AP79" s="87">
        <f t="shared" si="38"/>
        <v>0</v>
      </c>
      <c r="AQ79" s="87">
        <f t="shared" si="39"/>
        <v>0</v>
      </c>
      <c r="AR79" s="87">
        <f t="shared" si="40"/>
        <v>0</v>
      </c>
      <c r="AS79" s="87">
        <f t="shared" si="41"/>
        <v>0</v>
      </c>
      <c r="AT79" s="87">
        <f t="shared" si="42"/>
        <v>0</v>
      </c>
      <c r="AU79" s="87">
        <f t="shared" si="43"/>
        <v>0</v>
      </c>
      <c r="AV79" s="88" t="s">
        <v>19</v>
      </c>
      <c r="AW79" s="87">
        <f t="shared" si="44"/>
        <v>166731</v>
      </c>
      <c r="AX79" s="87">
        <f t="shared" si="45"/>
        <v>36026</v>
      </c>
      <c r="AY79" s="87">
        <f t="shared" si="46"/>
        <v>47748</v>
      </c>
      <c r="AZ79" s="87">
        <f t="shared" si="47"/>
        <v>0</v>
      </c>
      <c r="BA79" s="87">
        <f t="shared" si="48"/>
        <v>47748</v>
      </c>
      <c r="BB79" s="87">
        <f t="shared" si="49"/>
        <v>0</v>
      </c>
      <c r="BC79" s="87">
        <f t="shared" si="50"/>
        <v>0</v>
      </c>
      <c r="BD79" s="87">
        <f t="shared" si="51"/>
        <v>57773</v>
      </c>
      <c r="BE79" s="87">
        <f t="shared" si="52"/>
        <v>25184</v>
      </c>
      <c r="BF79" s="88" t="s">
        <v>19</v>
      </c>
      <c r="BG79" s="87">
        <f t="shared" si="53"/>
        <v>0</v>
      </c>
      <c r="BH79" s="87">
        <f t="shared" si="54"/>
        <v>166731</v>
      </c>
    </row>
    <row r="80" spans="1:60" ht="13.5">
      <c r="A80" s="17" t="s">
        <v>114</v>
      </c>
      <c r="B80" s="78" t="s">
        <v>254</v>
      </c>
      <c r="C80" s="79" t="s">
        <v>255</v>
      </c>
      <c r="D80" s="87">
        <f t="shared" si="28"/>
        <v>0</v>
      </c>
      <c r="E80" s="87">
        <f t="shared" si="29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102</v>
      </c>
      <c r="K80" s="87">
        <f t="shared" si="30"/>
        <v>760688</v>
      </c>
      <c r="L80" s="87">
        <v>90173</v>
      </c>
      <c r="M80" s="88">
        <f t="shared" si="31"/>
        <v>345392</v>
      </c>
      <c r="N80" s="87">
        <v>0</v>
      </c>
      <c r="O80" s="87">
        <v>345392</v>
      </c>
      <c r="P80" s="87">
        <v>0</v>
      </c>
      <c r="Q80" s="87">
        <v>0</v>
      </c>
      <c r="R80" s="87">
        <v>317040</v>
      </c>
      <c r="S80" s="87">
        <v>8083</v>
      </c>
      <c r="T80" s="87" t="s">
        <v>102</v>
      </c>
      <c r="U80" s="87">
        <v>30275</v>
      </c>
      <c r="V80" s="87">
        <f t="shared" si="32"/>
        <v>790963</v>
      </c>
      <c r="W80" s="87">
        <f t="shared" si="33"/>
        <v>0</v>
      </c>
      <c r="X80" s="87">
        <f t="shared" si="34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102</v>
      </c>
      <c r="AD80" s="87">
        <f t="shared" si="35"/>
        <v>197459</v>
      </c>
      <c r="AE80" s="87">
        <v>39289</v>
      </c>
      <c r="AF80" s="88">
        <f t="shared" si="36"/>
        <v>150083</v>
      </c>
      <c r="AG80" s="87">
        <v>0</v>
      </c>
      <c r="AH80" s="87">
        <v>150083</v>
      </c>
      <c r="AI80" s="87">
        <v>0</v>
      </c>
      <c r="AJ80" s="87">
        <v>0</v>
      </c>
      <c r="AK80" s="87">
        <v>8087</v>
      </c>
      <c r="AL80" s="87">
        <v>0</v>
      </c>
      <c r="AM80" s="87" t="s">
        <v>102</v>
      </c>
      <c r="AN80" s="87">
        <v>7834</v>
      </c>
      <c r="AO80" s="87">
        <f t="shared" si="37"/>
        <v>205293</v>
      </c>
      <c r="AP80" s="87">
        <f t="shared" si="38"/>
        <v>0</v>
      </c>
      <c r="AQ80" s="87">
        <f t="shared" si="39"/>
        <v>0</v>
      </c>
      <c r="AR80" s="87">
        <f t="shared" si="40"/>
        <v>0</v>
      </c>
      <c r="AS80" s="87">
        <f t="shared" si="41"/>
        <v>0</v>
      </c>
      <c r="AT80" s="87">
        <f t="shared" si="42"/>
        <v>0</v>
      </c>
      <c r="AU80" s="87">
        <f t="shared" si="43"/>
        <v>0</v>
      </c>
      <c r="AV80" s="88" t="s">
        <v>19</v>
      </c>
      <c r="AW80" s="87">
        <f t="shared" si="44"/>
        <v>958147</v>
      </c>
      <c r="AX80" s="87">
        <f t="shared" si="45"/>
        <v>129462</v>
      </c>
      <c r="AY80" s="87">
        <f t="shared" si="46"/>
        <v>495475</v>
      </c>
      <c r="AZ80" s="87">
        <f t="shared" si="47"/>
        <v>0</v>
      </c>
      <c r="BA80" s="87">
        <f t="shared" si="48"/>
        <v>495475</v>
      </c>
      <c r="BB80" s="87">
        <f t="shared" si="49"/>
        <v>0</v>
      </c>
      <c r="BC80" s="87">
        <f t="shared" si="50"/>
        <v>0</v>
      </c>
      <c r="BD80" s="87">
        <f t="shared" si="51"/>
        <v>325127</v>
      </c>
      <c r="BE80" s="87">
        <f t="shared" si="52"/>
        <v>8083</v>
      </c>
      <c r="BF80" s="88" t="s">
        <v>19</v>
      </c>
      <c r="BG80" s="87">
        <f t="shared" si="53"/>
        <v>38109</v>
      </c>
      <c r="BH80" s="87">
        <f t="shared" si="54"/>
        <v>996256</v>
      </c>
    </row>
    <row r="81" spans="1:60" ht="13.5">
      <c r="A81" s="17" t="s">
        <v>114</v>
      </c>
      <c r="B81" s="78" t="s">
        <v>256</v>
      </c>
      <c r="C81" s="79" t="s">
        <v>257</v>
      </c>
      <c r="D81" s="87">
        <f t="shared" si="28"/>
        <v>0</v>
      </c>
      <c r="E81" s="87">
        <f t="shared" si="29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102</v>
      </c>
      <c r="K81" s="87">
        <f t="shared" si="30"/>
        <v>0</v>
      </c>
      <c r="L81" s="87">
        <v>0</v>
      </c>
      <c r="M81" s="88">
        <f t="shared" si="31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 t="s">
        <v>102</v>
      </c>
      <c r="U81" s="87">
        <v>0</v>
      </c>
      <c r="V81" s="87">
        <f t="shared" si="32"/>
        <v>0</v>
      </c>
      <c r="W81" s="87">
        <f t="shared" si="33"/>
        <v>0</v>
      </c>
      <c r="X81" s="87">
        <f t="shared" si="34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102</v>
      </c>
      <c r="AD81" s="87">
        <f t="shared" si="35"/>
        <v>131167</v>
      </c>
      <c r="AE81" s="87">
        <v>13689</v>
      </c>
      <c r="AF81" s="88">
        <f t="shared" si="36"/>
        <v>81026</v>
      </c>
      <c r="AG81" s="87">
        <v>0</v>
      </c>
      <c r="AH81" s="87">
        <v>81026</v>
      </c>
      <c r="AI81" s="87">
        <v>0</v>
      </c>
      <c r="AJ81" s="87">
        <v>0</v>
      </c>
      <c r="AK81" s="87">
        <v>36452</v>
      </c>
      <c r="AL81" s="87">
        <v>0</v>
      </c>
      <c r="AM81" s="87" t="s">
        <v>102</v>
      </c>
      <c r="AN81" s="87">
        <v>4951</v>
      </c>
      <c r="AO81" s="87">
        <f t="shared" si="37"/>
        <v>136118</v>
      </c>
      <c r="AP81" s="87">
        <f t="shared" si="38"/>
        <v>0</v>
      </c>
      <c r="AQ81" s="87">
        <f t="shared" si="39"/>
        <v>0</v>
      </c>
      <c r="AR81" s="87">
        <f t="shared" si="40"/>
        <v>0</v>
      </c>
      <c r="AS81" s="87">
        <f t="shared" si="41"/>
        <v>0</v>
      </c>
      <c r="AT81" s="87">
        <f t="shared" si="42"/>
        <v>0</v>
      </c>
      <c r="AU81" s="87">
        <f t="shared" si="43"/>
        <v>0</v>
      </c>
      <c r="AV81" s="88" t="s">
        <v>19</v>
      </c>
      <c r="AW81" s="87">
        <f t="shared" si="44"/>
        <v>131167</v>
      </c>
      <c r="AX81" s="87">
        <f t="shared" si="45"/>
        <v>13689</v>
      </c>
      <c r="AY81" s="87">
        <f t="shared" si="46"/>
        <v>81026</v>
      </c>
      <c r="AZ81" s="87">
        <f t="shared" si="47"/>
        <v>0</v>
      </c>
      <c r="BA81" s="87">
        <f t="shared" si="48"/>
        <v>81026</v>
      </c>
      <c r="BB81" s="87">
        <f t="shared" si="49"/>
        <v>0</v>
      </c>
      <c r="BC81" s="87">
        <f t="shared" si="50"/>
        <v>0</v>
      </c>
      <c r="BD81" s="87">
        <f t="shared" si="51"/>
        <v>36452</v>
      </c>
      <c r="BE81" s="87">
        <f t="shared" si="52"/>
        <v>0</v>
      </c>
      <c r="BF81" s="88" t="s">
        <v>19</v>
      </c>
      <c r="BG81" s="87">
        <f t="shared" si="53"/>
        <v>4951</v>
      </c>
      <c r="BH81" s="87">
        <f t="shared" si="54"/>
        <v>136118</v>
      </c>
    </row>
    <row r="82" spans="1:60" ht="13.5">
      <c r="A82" s="17" t="s">
        <v>114</v>
      </c>
      <c r="B82" s="78" t="s">
        <v>258</v>
      </c>
      <c r="C82" s="79" t="s">
        <v>259</v>
      </c>
      <c r="D82" s="87">
        <f t="shared" si="28"/>
        <v>0</v>
      </c>
      <c r="E82" s="87">
        <f t="shared" si="29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102</v>
      </c>
      <c r="K82" s="87">
        <f t="shared" si="30"/>
        <v>26611</v>
      </c>
      <c r="L82" s="87">
        <v>164</v>
      </c>
      <c r="M82" s="88">
        <f t="shared" si="31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13255</v>
      </c>
      <c r="S82" s="87">
        <v>13192</v>
      </c>
      <c r="T82" s="87" t="s">
        <v>102</v>
      </c>
      <c r="U82" s="87">
        <v>1222</v>
      </c>
      <c r="V82" s="87">
        <f t="shared" si="32"/>
        <v>27833</v>
      </c>
      <c r="W82" s="87">
        <f t="shared" si="33"/>
        <v>0</v>
      </c>
      <c r="X82" s="87">
        <f t="shared" si="34"/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102</v>
      </c>
      <c r="AD82" s="87">
        <f t="shared" si="35"/>
        <v>0</v>
      </c>
      <c r="AE82" s="87">
        <v>0</v>
      </c>
      <c r="AF82" s="88">
        <f t="shared" si="36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 t="s">
        <v>102</v>
      </c>
      <c r="AN82" s="87">
        <v>0</v>
      </c>
      <c r="AO82" s="87">
        <f t="shared" si="37"/>
        <v>0</v>
      </c>
      <c r="AP82" s="87">
        <f t="shared" si="38"/>
        <v>0</v>
      </c>
      <c r="AQ82" s="87">
        <f t="shared" si="39"/>
        <v>0</v>
      </c>
      <c r="AR82" s="87">
        <f t="shared" si="40"/>
        <v>0</v>
      </c>
      <c r="AS82" s="87">
        <f t="shared" si="41"/>
        <v>0</v>
      </c>
      <c r="AT82" s="87">
        <f t="shared" si="42"/>
        <v>0</v>
      </c>
      <c r="AU82" s="87">
        <f t="shared" si="43"/>
        <v>0</v>
      </c>
      <c r="AV82" s="88" t="s">
        <v>19</v>
      </c>
      <c r="AW82" s="87">
        <f t="shared" si="44"/>
        <v>26611</v>
      </c>
      <c r="AX82" s="87">
        <f t="shared" si="45"/>
        <v>164</v>
      </c>
      <c r="AY82" s="87">
        <f t="shared" si="46"/>
        <v>0</v>
      </c>
      <c r="AZ82" s="87">
        <f t="shared" si="47"/>
        <v>0</v>
      </c>
      <c r="BA82" s="87">
        <f t="shared" si="48"/>
        <v>0</v>
      </c>
      <c r="BB82" s="87">
        <f t="shared" si="49"/>
        <v>0</v>
      </c>
      <c r="BC82" s="87">
        <f t="shared" si="50"/>
        <v>0</v>
      </c>
      <c r="BD82" s="87">
        <f t="shared" si="51"/>
        <v>13255</v>
      </c>
      <c r="BE82" s="87">
        <f t="shared" si="52"/>
        <v>13192</v>
      </c>
      <c r="BF82" s="88" t="s">
        <v>19</v>
      </c>
      <c r="BG82" s="87">
        <f t="shared" si="53"/>
        <v>1222</v>
      </c>
      <c r="BH82" s="87">
        <f t="shared" si="54"/>
        <v>27833</v>
      </c>
    </row>
    <row r="83" spans="1:60" ht="13.5">
      <c r="A83" s="17" t="s">
        <v>114</v>
      </c>
      <c r="B83" s="78" t="s">
        <v>260</v>
      </c>
      <c r="C83" s="79" t="s">
        <v>261</v>
      </c>
      <c r="D83" s="87">
        <f t="shared" si="28"/>
        <v>5389650</v>
      </c>
      <c r="E83" s="87">
        <f t="shared" si="29"/>
        <v>5382596</v>
      </c>
      <c r="F83" s="87">
        <v>5382596</v>
      </c>
      <c r="G83" s="87">
        <v>0</v>
      </c>
      <c r="H83" s="87">
        <v>0</v>
      </c>
      <c r="I83" s="87">
        <v>7054</v>
      </c>
      <c r="J83" s="87" t="s">
        <v>102</v>
      </c>
      <c r="K83" s="87">
        <f t="shared" si="30"/>
        <v>419000</v>
      </c>
      <c r="L83" s="87">
        <v>62085</v>
      </c>
      <c r="M83" s="88">
        <f t="shared" si="31"/>
        <v>65737</v>
      </c>
      <c r="N83" s="87">
        <v>0</v>
      </c>
      <c r="O83" s="87">
        <v>65737</v>
      </c>
      <c r="P83" s="87">
        <v>0</v>
      </c>
      <c r="Q83" s="87">
        <v>0</v>
      </c>
      <c r="R83" s="87">
        <v>280912</v>
      </c>
      <c r="S83" s="87">
        <v>10266</v>
      </c>
      <c r="T83" s="87" t="s">
        <v>102</v>
      </c>
      <c r="U83" s="87">
        <v>131930</v>
      </c>
      <c r="V83" s="87">
        <f t="shared" si="32"/>
        <v>5940580</v>
      </c>
      <c r="W83" s="87">
        <f t="shared" si="33"/>
        <v>0</v>
      </c>
      <c r="X83" s="87">
        <f t="shared" si="34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102</v>
      </c>
      <c r="AD83" s="87">
        <f t="shared" si="35"/>
        <v>60964</v>
      </c>
      <c r="AE83" s="87">
        <v>19234</v>
      </c>
      <c r="AF83" s="88">
        <f t="shared" si="36"/>
        <v>9734</v>
      </c>
      <c r="AG83" s="87">
        <v>0</v>
      </c>
      <c r="AH83" s="87">
        <v>9734</v>
      </c>
      <c r="AI83" s="87">
        <v>0</v>
      </c>
      <c r="AJ83" s="87">
        <v>0</v>
      </c>
      <c r="AK83" s="87">
        <v>31996</v>
      </c>
      <c r="AL83" s="87">
        <v>0</v>
      </c>
      <c r="AM83" s="87" t="s">
        <v>102</v>
      </c>
      <c r="AN83" s="87">
        <v>31675</v>
      </c>
      <c r="AO83" s="87">
        <f t="shared" si="37"/>
        <v>92639</v>
      </c>
      <c r="AP83" s="87">
        <f t="shared" si="38"/>
        <v>5389650</v>
      </c>
      <c r="AQ83" s="87">
        <f t="shared" si="39"/>
        <v>5382596</v>
      </c>
      <c r="AR83" s="87">
        <f t="shared" si="40"/>
        <v>5382596</v>
      </c>
      <c r="AS83" s="87">
        <f t="shared" si="41"/>
        <v>0</v>
      </c>
      <c r="AT83" s="87">
        <f t="shared" si="42"/>
        <v>0</v>
      </c>
      <c r="AU83" s="87">
        <f t="shared" si="43"/>
        <v>7054</v>
      </c>
      <c r="AV83" s="88" t="s">
        <v>19</v>
      </c>
      <c r="AW83" s="87">
        <f t="shared" si="44"/>
        <v>479964</v>
      </c>
      <c r="AX83" s="87">
        <f t="shared" si="45"/>
        <v>81319</v>
      </c>
      <c r="AY83" s="87">
        <f t="shared" si="46"/>
        <v>75471</v>
      </c>
      <c r="AZ83" s="87">
        <f t="shared" si="47"/>
        <v>0</v>
      </c>
      <c r="BA83" s="87">
        <f t="shared" si="48"/>
        <v>75471</v>
      </c>
      <c r="BB83" s="87">
        <f t="shared" si="49"/>
        <v>0</v>
      </c>
      <c r="BC83" s="87">
        <f t="shared" si="50"/>
        <v>0</v>
      </c>
      <c r="BD83" s="87">
        <f t="shared" si="51"/>
        <v>312908</v>
      </c>
      <c r="BE83" s="87">
        <f t="shared" si="52"/>
        <v>10266</v>
      </c>
      <c r="BF83" s="88" t="s">
        <v>19</v>
      </c>
      <c r="BG83" s="87">
        <f t="shared" si="53"/>
        <v>163605</v>
      </c>
      <c r="BH83" s="87">
        <f t="shared" si="54"/>
        <v>6033219</v>
      </c>
    </row>
    <row r="84" spans="1:60" ht="13.5">
      <c r="A84" s="17" t="s">
        <v>114</v>
      </c>
      <c r="B84" s="78" t="s">
        <v>262</v>
      </c>
      <c r="C84" s="79" t="s">
        <v>263</v>
      </c>
      <c r="D84" s="87">
        <f t="shared" si="28"/>
        <v>0</v>
      </c>
      <c r="E84" s="87">
        <f t="shared" si="29"/>
        <v>0</v>
      </c>
      <c r="F84" s="87">
        <v>0</v>
      </c>
      <c r="G84" s="87">
        <v>0</v>
      </c>
      <c r="H84" s="87">
        <v>0</v>
      </c>
      <c r="I84" s="87">
        <v>0</v>
      </c>
      <c r="J84" s="87" t="s">
        <v>102</v>
      </c>
      <c r="K84" s="87">
        <f t="shared" si="30"/>
        <v>0</v>
      </c>
      <c r="L84" s="87">
        <v>0</v>
      </c>
      <c r="M84" s="88">
        <f t="shared" si="31"/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 t="s">
        <v>102</v>
      </c>
      <c r="U84" s="87">
        <v>0</v>
      </c>
      <c r="V84" s="87">
        <f t="shared" si="32"/>
        <v>0</v>
      </c>
      <c r="W84" s="87">
        <f t="shared" si="33"/>
        <v>0</v>
      </c>
      <c r="X84" s="87">
        <f t="shared" si="34"/>
        <v>0</v>
      </c>
      <c r="Y84" s="87">
        <v>0</v>
      </c>
      <c r="Z84" s="87">
        <v>0</v>
      </c>
      <c r="AA84" s="87">
        <v>0</v>
      </c>
      <c r="AB84" s="87">
        <v>0</v>
      </c>
      <c r="AC84" s="87" t="s">
        <v>102</v>
      </c>
      <c r="AD84" s="87">
        <f t="shared" si="35"/>
        <v>96943</v>
      </c>
      <c r="AE84" s="87">
        <v>22066</v>
      </c>
      <c r="AF84" s="88">
        <f t="shared" si="36"/>
        <v>40065</v>
      </c>
      <c r="AG84" s="87">
        <v>0</v>
      </c>
      <c r="AH84" s="87">
        <v>40065</v>
      </c>
      <c r="AI84" s="87">
        <v>0</v>
      </c>
      <c r="AJ84" s="87">
        <v>0</v>
      </c>
      <c r="AK84" s="87">
        <v>34812</v>
      </c>
      <c r="AL84" s="87">
        <v>0</v>
      </c>
      <c r="AM84" s="87" t="s">
        <v>102</v>
      </c>
      <c r="AN84" s="87">
        <v>13270</v>
      </c>
      <c r="AO84" s="87">
        <f t="shared" si="37"/>
        <v>110213</v>
      </c>
      <c r="AP84" s="87">
        <f t="shared" si="38"/>
        <v>0</v>
      </c>
      <c r="AQ84" s="87">
        <f t="shared" si="39"/>
        <v>0</v>
      </c>
      <c r="AR84" s="87">
        <f t="shared" si="40"/>
        <v>0</v>
      </c>
      <c r="AS84" s="87">
        <f t="shared" si="41"/>
        <v>0</v>
      </c>
      <c r="AT84" s="87">
        <f t="shared" si="42"/>
        <v>0</v>
      </c>
      <c r="AU84" s="87">
        <f t="shared" si="43"/>
        <v>0</v>
      </c>
      <c r="AV84" s="88" t="s">
        <v>19</v>
      </c>
      <c r="AW84" s="87">
        <f t="shared" si="44"/>
        <v>96943</v>
      </c>
      <c r="AX84" s="87">
        <f t="shared" si="45"/>
        <v>22066</v>
      </c>
      <c r="AY84" s="87">
        <f t="shared" si="46"/>
        <v>40065</v>
      </c>
      <c r="AZ84" s="87">
        <f t="shared" si="47"/>
        <v>0</v>
      </c>
      <c r="BA84" s="87">
        <f t="shared" si="48"/>
        <v>40065</v>
      </c>
      <c r="BB84" s="87">
        <f t="shared" si="49"/>
        <v>0</v>
      </c>
      <c r="BC84" s="87">
        <f t="shared" si="50"/>
        <v>0</v>
      </c>
      <c r="BD84" s="87">
        <f t="shared" si="51"/>
        <v>34812</v>
      </c>
      <c r="BE84" s="87">
        <f t="shared" si="52"/>
        <v>0</v>
      </c>
      <c r="BF84" s="88" t="s">
        <v>19</v>
      </c>
      <c r="BG84" s="87">
        <f t="shared" si="53"/>
        <v>13270</v>
      </c>
      <c r="BH84" s="87">
        <f t="shared" si="54"/>
        <v>110213</v>
      </c>
    </row>
    <row r="85" spans="1:60" ht="13.5">
      <c r="A85" s="95" t="s">
        <v>104</v>
      </c>
      <c r="B85" s="96"/>
      <c r="C85" s="97"/>
      <c r="D85" s="87">
        <f aca="true" t="shared" si="55" ref="D85:AI85">SUM(D7:D84)</f>
        <v>14334576</v>
      </c>
      <c r="E85" s="87">
        <f t="shared" si="55"/>
        <v>14237763</v>
      </c>
      <c r="F85" s="87">
        <f t="shared" si="55"/>
        <v>13232219</v>
      </c>
      <c r="G85" s="87">
        <f t="shared" si="55"/>
        <v>243648</v>
      </c>
      <c r="H85" s="87">
        <f t="shared" si="55"/>
        <v>761896</v>
      </c>
      <c r="I85" s="87">
        <f t="shared" si="55"/>
        <v>96813</v>
      </c>
      <c r="J85" s="87">
        <f t="shared" si="55"/>
        <v>645660</v>
      </c>
      <c r="K85" s="87">
        <f t="shared" si="55"/>
        <v>9191166</v>
      </c>
      <c r="L85" s="87">
        <f t="shared" si="55"/>
        <v>2340077</v>
      </c>
      <c r="M85" s="87">
        <f t="shared" si="55"/>
        <v>2196897</v>
      </c>
      <c r="N85" s="87">
        <f t="shared" si="55"/>
        <v>242973</v>
      </c>
      <c r="O85" s="87">
        <f t="shared" si="55"/>
        <v>1357106</v>
      </c>
      <c r="P85" s="87">
        <f t="shared" si="55"/>
        <v>596818</v>
      </c>
      <c r="Q85" s="87">
        <f t="shared" si="55"/>
        <v>0</v>
      </c>
      <c r="R85" s="87">
        <f t="shared" si="55"/>
        <v>4229989</v>
      </c>
      <c r="S85" s="87">
        <f t="shared" si="55"/>
        <v>424203</v>
      </c>
      <c r="T85" s="87">
        <f t="shared" si="55"/>
        <v>2475986</v>
      </c>
      <c r="U85" s="87">
        <f t="shared" si="55"/>
        <v>616775</v>
      </c>
      <c r="V85" s="87">
        <f t="shared" si="55"/>
        <v>24142517</v>
      </c>
      <c r="W85" s="87">
        <f t="shared" si="55"/>
        <v>520607</v>
      </c>
      <c r="X85" s="87">
        <f t="shared" si="55"/>
        <v>520607</v>
      </c>
      <c r="Y85" s="87">
        <f t="shared" si="55"/>
        <v>520237</v>
      </c>
      <c r="Z85" s="87">
        <f t="shared" si="55"/>
        <v>0</v>
      </c>
      <c r="AA85" s="87">
        <f t="shared" si="55"/>
        <v>370</v>
      </c>
      <c r="AB85" s="87">
        <f t="shared" si="55"/>
        <v>0</v>
      </c>
      <c r="AC85" s="87">
        <f t="shared" si="55"/>
        <v>0</v>
      </c>
      <c r="AD85" s="87">
        <f t="shared" si="55"/>
        <v>1638867</v>
      </c>
      <c r="AE85" s="87">
        <f t="shared" si="55"/>
        <v>421500</v>
      </c>
      <c r="AF85" s="87">
        <f t="shared" si="55"/>
        <v>750644</v>
      </c>
      <c r="AG85" s="87">
        <f t="shared" si="55"/>
        <v>926</v>
      </c>
      <c r="AH85" s="87">
        <f t="shared" si="55"/>
        <v>739891</v>
      </c>
      <c r="AI85" s="87">
        <f t="shared" si="55"/>
        <v>9827</v>
      </c>
      <c r="AJ85" s="87">
        <f aca="true" t="shared" si="56" ref="AJ85:BH85">SUM(AJ7:AJ84)</f>
        <v>0</v>
      </c>
      <c r="AK85" s="87">
        <f t="shared" si="56"/>
        <v>389076</v>
      </c>
      <c r="AL85" s="87">
        <f t="shared" si="56"/>
        <v>77647</v>
      </c>
      <c r="AM85" s="87">
        <f t="shared" si="56"/>
        <v>672142</v>
      </c>
      <c r="AN85" s="87">
        <f t="shared" si="56"/>
        <v>128508</v>
      </c>
      <c r="AO85" s="87">
        <f t="shared" si="56"/>
        <v>2287982</v>
      </c>
      <c r="AP85" s="87">
        <f t="shared" si="56"/>
        <v>14855183</v>
      </c>
      <c r="AQ85" s="87">
        <f t="shared" si="56"/>
        <v>14758370</v>
      </c>
      <c r="AR85" s="87">
        <f t="shared" si="56"/>
        <v>13752456</v>
      </c>
      <c r="AS85" s="87">
        <f t="shared" si="56"/>
        <v>243648</v>
      </c>
      <c r="AT85" s="87">
        <f t="shared" si="56"/>
        <v>762266</v>
      </c>
      <c r="AU85" s="87">
        <f t="shared" si="56"/>
        <v>96813</v>
      </c>
      <c r="AV85" s="87">
        <f t="shared" si="56"/>
        <v>645660</v>
      </c>
      <c r="AW85" s="87">
        <f t="shared" si="56"/>
        <v>10830033</v>
      </c>
      <c r="AX85" s="87">
        <f t="shared" si="56"/>
        <v>2761577</v>
      </c>
      <c r="AY85" s="87">
        <f t="shared" si="56"/>
        <v>2947541</v>
      </c>
      <c r="AZ85" s="87">
        <f t="shared" si="56"/>
        <v>243899</v>
      </c>
      <c r="BA85" s="87">
        <f t="shared" si="56"/>
        <v>2096997</v>
      </c>
      <c r="BB85" s="87">
        <f t="shared" si="56"/>
        <v>606645</v>
      </c>
      <c r="BC85" s="87">
        <f t="shared" si="56"/>
        <v>0</v>
      </c>
      <c r="BD85" s="87">
        <f t="shared" si="56"/>
        <v>4619065</v>
      </c>
      <c r="BE85" s="87">
        <f t="shared" si="56"/>
        <v>501850</v>
      </c>
      <c r="BF85" s="87">
        <f t="shared" si="56"/>
        <v>3148128</v>
      </c>
      <c r="BG85" s="87">
        <f t="shared" si="56"/>
        <v>745283</v>
      </c>
      <c r="BH85" s="87">
        <f t="shared" si="56"/>
        <v>26430499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111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81</v>
      </c>
      <c r="B2" s="114" t="s">
        <v>22</v>
      </c>
      <c r="C2" s="121" t="s">
        <v>56</v>
      </c>
      <c r="D2" s="44" t="s">
        <v>90</v>
      </c>
      <c r="E2" s="45"/>
      <c r="F2" s="45"/>
      <c r="G2" s="45"/>
      <c r="H2" s="45"/>
      <c r="I2" s="45"/>
      <c r="J2" s="44" t="s">
        <v>91</v>
      </c>
      <c r="K2" s="46"/>
      <c r="L2" s="46"/>
      <c r="M2" s="46"/>
      <c r="N2" s="46"/>
      <c r="O2" s="46"/>
      <c r="P2" s="46"/>
      <c r="Q2" s="47"/>
      <c r="R2" s="48" t="s">
        <v>92</v>
      </c>
      <c r="S2" s="46"/>
      <c r="T2" s="46"/>
      <c r="U2" s="46"/>
      <c r="V2" s="46"/>
      <c r="W2" s="46"/>
      <c r="X2" s="46"/>
      <c r="Y2" s="47"/>
      <c r="Z2" s="44" t="s">
        <v>93</v>
      </c>
      <c r="AA2" s="46"/>
      <c r="AB2" s="46"/>
      <c r="AC2" s="46"/>
      <c r="AD2" s="46"/>
      <c r="AE2" s="46"/>
      <c r="AF2" s="46"/>
      <c r="AG2" s="47"/>
      <c r="AH2" s="44" t="s">
        <v>94</v>
      </c>
      <c r="AI2" s="46"/>
      <c r="AJ2" s="46"/>
      <c r="AK2" s="46"/>
      <c r="AL2" s="46"/>
      <c r="AM2" s="46"/>
      <c r="AN2" s="46"/>
      <c r="AO2" s="47"/>
      <c r="AP2" s="44" t="s">
        <v>95</v>
      </c>
      <c r="AQ2" s="46"/>
      <c r="AR2" s="46"/>
      <c r="AS2" s="46"/>
      <c r="AT2" s="46"/>
      <c r="AU2" s="46"/>
      <c r="AV2" s="46"/>
      <c r="AW2" s="47"/>
      <c r="AX2" s="44" t="s">
        <v>96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57</v>
      </c>
      <c r="E4" s="59"/>
      <c r="F4" s="50"/>
      <c r="G4" s="49" t="s">
        <v>2</v>
      </c>
      <c r="H4" s="59"/>
      <c r="I4" s="50"/>
      <c r="J4" s="114" t="s">
        <v>97</v>
      </c>
      <c r="K4" s="117" t="s">
        <v>98</v>
      </c>
      <c r="L4" s="49" t="s">
        <v>58</v>
      </c>
      <c r="M4" s="59"/>
      <c r="N4" s="50"/>
      <c r="O4" s="49" t="s">
        <v>2</v>
      </c>
      <c r="P4" s="59"/>
      <c r="Q4" s="50"/>
      <c r="R4" s="114" t="s">
        <v>97</v>
      </c>
      <c r="S4" s="117" t="s">
        <v>98</v>
      </c>
      <c r="T4" s="49" t="s">
        <v>58</v>
      </c>
      <c r="U4" s="59"/>
      <c r="V4" s="50"/>
      <c r="W4" s="49" t="s">
        <v>2</v>
      </c>
      <c r="X4" s="59"/>
      <c r="Y4" s="50"/>
      <c r="Z4" s="114" t="s">
        <v>97</v>
      </c>
      <c r="AA4" s="117" t="s">
        <v>98</v>
      </c>
      <c r="AB4" s="49" t="s">
        <v>58</v>
      </c>
      <c r="AC4" s="59"/>
      <c r="AD4" s="50"/>
      <c r="AE4" s="49" t="s">
        <v>2</v>
      </c>
      <c r="AF4" s="59"/>
      <c r="AG4" s="50"/>
      <c r="AH4" s="114" t="s">
        <v>97</v>
      </c>
      <c r="AI4" s="117" t="s">
        <v>98</v>
      </c>
      <c r="AJ4" s="49" t="s">
        <v>58</v>
      </c>
      <c r="AK4" s="59"/>
      <c r="AL4" s="50"/>
      <c r="AM4" s="49" t="s">
        <v>2</v>
      </c>
      <c r="AN4" s="59"/>
      <c r="AO4" s="50"/>
      <c r="AP4" s="114" t="s">
        <v>97</v>
      </c>
      <c r="AQ4" s="117" t="s">
        <v>98</v>
      </c>
      <c r="AR4" s="49" t="s">
        <v>58</v>
      </c>
      <c r="AS4" s="59"/>
      <c r="AT4" s="50"/>
      <c r="AU4" s="49" t="s">
        <v>2</v>
      </c>
      <c r="AV4" s="59"/>
      <c r="AW4" s="50"/>
      <c r="AX4" s="114" t="s">
        <v>97</v>
      </c>
      <c r="AY4" s="117" t="s">
        <v>98</v>
      </c>
      <c r="AZ4" s="49" t="s">
        <v>58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99</v>
      </c>
      <c r="E5" s="19" t="s">
        <v>100</v>
      </c>
      <c r="F5" s="52" t="s">
        <v>3</v>
      </c>
      <c r="G5" s="51" t="s">
        <v>99</v>
      </c>
      <c r="H5" s="19" t="s">
        <v>100</v>
      </c>
      <c r="I5" s="38" t="s">
        <v>3</v>
      </c>
      <c r="J5" s="115"/>
      <c r="K5" s="118"/>
      <c r="L5" s="51" t="s">
        <v>99</v>
      </c>
      <c r="M5" s="19" t="s">
        <v>100</v>
      </c>
      <c r="N5" s="38" t="s">
        <v>101</v>
      </c>
      <c r="O5" s="51" t="s">
        <v>99</v>
      </c>
      <c r="P5" s="19" t="s">
        <v>100</v>
      </c>
      <c r="Q5" s="38" t="s">
        <v>101</v>
      </c>
      <c r="R5" s="115"/>
      <c r="S5" s="118"/>
      <c r="T5" s="51" t="s">
        <v>99</v>
      </c>
      <c r="U5" s="19" t="s">
        <v>100</v>
      </c>
      <c r="V5" s="38" t="s">
        <v>101</v>
      </c>
      <c r="W5" s="51" t="s">
        <v>99</v>
      </c>
      <c r="X5" s="19" t="s">
        <v>100</v>
      </c>
      <c r="Y5" s="38" t="s">
        <v>101</v>
      </c>
      <c r="Z5" s="115"/>
      <c r="AA5" s="118"/>
      <c r="AB5" s="51" t="s">
        <v>99</v>
      </c>
      <c r="AC5" s="19" t="s">
        <v>100</v>
      </c>
      <c r="AD5" s="38" t="s">
        <v>101</v>
      </c>
      <c r="AE5" s="51" t="s">
        <v>99</v>
      </c>
      <c r="AF5" s="19" t="s">
        <v>100</v>
      </c>
      <c r="AG5" s="38" t="s">
        <v>101</v>
      </c>
      <c r="AH5" s="115"/>
      <c r="AI5" s="118"/>
      <c r="AJ5" s="51" t="s">
        <v>99</v>
      </c>
      <c r="AK5" s="19" t="s">
        <v>100</v>
      </c>
      <c r="AL5" s="38" t="s">
        <v>101</v>
      </c>
      <c r="AM5" s="51" t="s">
        <v>99</v>
      </c>
      <c r="AN5" s="19" t="s">
        <v>100</v>
      </c>
      <c r="AO5" s="38" t="s">
        <v>101</v>
      </c>
      <c r="AP5" s="115"/>
      <c r="AQ5" s="118"/>
      <c r="AR5" s="51" t="s">
        <v>99</v>
      </c>
      <c r="AS5" s="19" t="s">
        <v>100</v>
      </c>
      <c r="AT5" s="38" t="s">
        <v>101</v>
      </c>
      <c r="AU5" s="51" t="s">
        <v>99</v>
      </c>
      <c r="AV5" s="19" t="s">
        <v>100</v>
      </c>
      <c r="AW5" s="38" t="s">
        <v>101</v>
      </c>
      <c r="AX5" s="115"/>
      <c r="AY5" s="118"/>
      <c r="AZ5" s="51" t="s">
        <v>99</v>
      </c>
      <c r="BA5" s="19" t="s">
        <v>100</v>
      </c>
      <c r="BB5" s="38" t="s">
        <v>101</v>
      </c>
      <c r="BC5" s="51" t="s">
        <v>99</v>
      </c>
      <c r="BD5" s="19" t="s">
        <v>100</v>
      </c>
      <c r="BE5" s="38" t="s">
        <v>101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114</v>
      </c>
      <c r="B7" s="76" t="s">
        <v>115</v>
      </c>
      <c r="C7" s="77" t="s">
        <v>116</v>
      </c>
      <c r="D7" s="18">
        <f aca="true" t="shared" si="0" ref="D7:D44">L7+T7+AB7+AJ7+AR7+AZ7</f>
        <v>0</v>
      </c>
      <c r="E7" s="18">
        <f aca="true" t="shared" si="1" ref="E7:E44">M7+U7+AC7+AK7+AS7+BA7</f>
        <v>0</v>
      </c>
      <c r="F7" s="18">
        <f aca="true" t="shared" si="2" ref="F7:F44">D7+E7</f>
        <v>0</v>
      </c>
      <c r="G7" s="18">
        <f aca="true" t="shared" si="3" ref="G7:G44">O7+W7+AE7+AM7+AU7+BC7</f>
        <v>0</v>
      </c>
      <c r="H7" s="18">
        <f aca="true" t="shared" si="4" ref="H7:H44">P7+X7+AF7+AN7+AV7+BD7</f>
        <v>0</v>
      </c>
      <c r="I7" s="18">
        <f aca="true" t="shared" si="5" ref="I7:I44">G7+H7</f>
        <v>0</v>
      </c>
      <c r="J7" s="86" t="s">
        <v>0</v>
      </c>
      <c r="K7" s="80"/>
      <c r="L7" s="18"/>
      <c r="M7" s="18"/>
      <c r="N7" s="18">
        <f aca="true" t="shared" si="6" ref="N7:N44">SUM(L7:M7)</f>
        <v>0</v>
      </c>
      <c r="O7" s="18"/>
      <c r="P7" s="18"/>
      <c r="Q7" s="18">
        <f aca="true" t="shared" si="7" ref="Q7:Q44">SUM(O7:P7)</f>
        <v>0</v>
      </c>
      <c r="R7" s="86" t="s">
        <v>0</v>
      </c>
      <c r="S7" s="80"/>
      <c r="T7" s="18"/>
      <c r="U7" s="18"/>
      <c r="V7" s="18">
        <f aca="true" t="shared" si="8" ref="V7:V70">SUM(T7:U7)</f>
        <v>0</v>
      </c>
      <c r="W7" s="18"/>
      <c r="X7" s="18"/>
      <c r="Y7" s="18">
        <f aca="true" t="shared" si="9" ref="Y7:Y70">SUM(W7:X7)</f>
        <v>0</v>
      </c>
      <c r="Z7" s="86" t="s">
        <v>0</v>
      </c>
      <c r="AA7" s="80"/>
      <c r="AB7" s="18"/>
      <c r="AC7" s="18"/>
      <c r="AD7" s="18">
        <f aca="true" t="shared" si="10" ref="AD7:AD70">SUM(AB7:AC7)</f>
        <v>0</v>
      </c>
      <c r="AE7" s="18"/>
      <c r="AF7" s="18"/>
      <c r="AG7" s="18">
        <f aca="true" t="shared" si="11" ref="AG7:AG70">SUM(AE7:AF7)</f>
        <v>0</v>
      </c>
      <c r="AH7" s="86" t="s">
        <v>0</v>
      </c>
      <c r="AI7" s="80"/>
      <c r="AJ7" s="18"/>
      <c r="AK7" s="18"/>
      <c r="AL7" s="18">
        <f aca="true" t="shared" si="12" ref="AL7:AL70">SUM(AJ7:AK7)</f>
        <v>0</v>
      </c>
      <c r="AM7" s="18"/>
      <c r="AN7" s="18"/>
      <c r="AO7" s="18">
        <f aca="true" t="shared" si="13" ref="AO7:AO70">SUM(AM7:AN7)</f>
        <v>0</v>
      </c>
      <c r="AP7" s="86" t="s">
        <v>0</v>
      </c>
      <c r="AQ7" s="80"/>
      <c r="AR7" s="18"/>
      <c r="AS7" s="18"/>
      <c r="AT7" s="18">
        <f aca="true" t="shared" si="14" ref="AT7:AT70">SUM(AR7:AS7)</f>
        <v>0</v>
      </c>
      <c r="AU7" s="18"/>
      <c r="AV7" s="18"/>
      <c r="AW7" s="18">
        <f aca="true" t="shared" si="15" ref="AW7:AW70">SUM(AU7:AV7)</f>
        <v>0</v>
      </c>
      <c r="AX7" s="86" t="s">
        <v>0</v>
      </c>
      <c r="AY7" s="80"/>
      <c r="AZ7" s="18"/>
      <c r="BA7" s="18"/>
      <c r="BB7" s="18">
        <f aca="true" t="shared" si="16" ref="BB7:BB70">SUM(AZ7:BA7)</f>
        <v>0</v>
      </c>
      <c r="BC7" s="18"/>
      <c r="BD7" s="18"/>
      <c r="BE7" s="18">
        <f aca="true" t="shared" si="17" ref="BE7:BE70">SUM(BC7:BD7)</f>
        <v>0</v>
      </c>
    </row>
    <row r="8" spans="1:57" ht="13.5">
      <c r="A8" s="82" t="s">
        <v>114</v>
      </c>
      <c r="B8" s="76" t="s">
        <v>117</v>
      </c>
      <c r="C8" s="77" t="s">
        <v>118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0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114</v>
      </c>
      <c r="B9" s="76" t="s">
        <v>119</v>
      </c>
      <c r="C9" s="77" t="s">
        <v>120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0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114</v>
      </c>
      <c r="B10" s="76" t="s">
        <v>121</v>
      </c>
      <c r="C10" s="77" t="s">
        <v>122</v>
      </c>
      <c r="D10" s="18">
        <f t="shared" si="0"/>
        <v>125271</v>
      </c>
      <c r="E10" s="18">
        <f t="shared" si="1"/>
        <v>271346</v>
      </c>
      <c r="F10" s="18">
        <f t="shared" si="2"/>
        <v>396617</v>
      </c>
      <c r="G10" s="18">
        <f t="shared" si="3"/>
        <v>0</v>
      </c>
      <c r="H10" s="18">
        <f t="shared" si="4"/>
        <v>47731</v>
      </c>
      <c r="I10" s="18">
        <f t="shared" si="5"/>
        <v>47731</v>
      </c>
      <c r="J10" s="86" t="s">
        <v>244</v>
      </c>
      <c r="K10" s="80" t="s">
        <v>245</v>
      </c>
      <c r="L10" s="18">
        <v>125271</v>
      </c>
      <c r="M10" s="18">
        <v>271346</v>
      </c>
      <c r="N10" s="18">
        <f t="shared" si="6"/>
        <v>396617</v>
      </c>
      <c r="O10" s="18"/>
      <c r="P10" s="18">
        <v>47731</v>
      </c>
      <c r="Q10" s="18">
        <f t="shared" si="7"/>
        <v>47731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114</v>
      </c>
      <c r="B11" s="76" t="s">
        <v>123</v>
      </c>
      <c r="C11" s="77" t="s">
        <v>124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0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114</v>
      </c>
      <c r="B12" s="76" t="s">
        <v>125</v>
      </c>
      <c r="C12" s="77" t="s">
        <v>126</v>
      </c>
      <c r="D12" s="18">
        <f t="shared" si="0"/>
        <v>125271</v>
      </c>
      <c r="E12" s="18">
        <f t="shared" si="1"/>
        <v>359662</v>
      </c>
      <c r="F12" s="18">
        <f t="shared" si="2"/>
        <v>484933</v>
      </c>
      <c r="G12" s="18">
        <f t="shared" si="3"/>
        <v>0</v>
      </c>
      <c r="H12" s="18">
        <f t="shared" si="4"/>
        <v>55970</v>
      </c>
      <c r="I12" s="18">
        <f t="shared" si="5"/>
        <v>55970</v>
      </c>
      <c r="J12" s="86" t="s">
        <v>244</v>
      </c>
      <c r="K12" s="80" t="s">
        <v>245</v>
      </c>
      <c r="L12" s="18">
        <v>125271</v>
      </c>
      <c r="M12" s="18">
        <v>359662</v>
      </c>
      <c r="N12" s="18">
        <f t="shared" si="6"/>
        <v>484933</v>
      </c>
      <c r="O12" s="18"/>
      <c r="P12" s="18">
        <v>55970</v>
      </c>
      <c r="Q12" s="18">
        <f t="shared" si="7"/>
        <v>55970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114</v>
      </c>
      <c r="B13" s="76" t="s">
        <v>127</v>
      </c>
      <c r="C13" s="77" t="s">
        <v>128</v>
      </c>
      <c r="D13" s="18">
        <f t="shared" si="0"/>
        <v>142995</v>
      </c>
      <c r="E13" s="18">
        <f t="shared" si="1"/>
        <v>102365</v>
      </c>
      <c r="F13" s="18">
        <f t="shared" si="2"/>
        <v>245360</v>
      </c>
      <c r="G13" s="18">
        <f t="shared" si="3"/>
        <v>0</v>
      </c>
      <c r="H13" s="18">
        <f t="shared" si="4"/>
        <v>27761</v>
      </c>
      <c r="I13" s="18">
        <f t="shared" si="5"/>
        <v>27761</v>
      </c>
      <c r="J13" s="86" t="s">
        <v>260</v>
      </c>
      <c r="K13" s="80" t="s">
        <v>261</v>
      </c>
      <c r="L13" s="18">
        <v>142995</v>
      </c>
      <c r="M13" s="18">
        <v>102365</v>
      </c>
      <c r="N13" s="18">
        <f t="shared" si="6"/>
        <v>245360</v>
      </c>
      <c r="O13" s="18">
        <v>0</v>
      </c>
      <c r="P13" s="18">
        <v>27761</v>
      </c>
      <c r="Q13" s="18">
        <f t="shared" si="7"/>
        <v>27761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114</v>
      </c>
      <c r="B14" s="76" t="s">
        <v>129</v>
      </c>
      <c r="C14" s="77" t="s">
        <v>130</v>
      </c>
      <c r="D14" s="18">
        <f t="shared" si="0"/>
        <v>34927</v>
      </c>
      <c r="E14" s="18">
        <f t="shared" si="1"/>
        <v>36155</v>
      </c>
      <c r="F14" s="18">
        <f t="shared" si="2"/>
        <v>71082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250</v>
      </c>
      <c r="K14" s="80" t="s">
        <v>251</v>
      </c>
      <c r="L14" s="18">
        <v>34927</v>
      </c>
      <c r="M14" s="18">
        <v>36155</v>
      </c>
      <c r="N14" s="18">
        <f t="shared" si="6"/>
        <v>71082</v>
      </c>
      <c r="O14" s="18"/>
      <c r="P14" s="18"/>
      <c r="Q14" s="18">
        <f t="shared" si="7"/>
        <v>0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114</v>
      </c>
      <c r="B15" s="76" t="s">
        <v>131</v>
      </c>
      <c r="C15" s="77" t="s">
        <v>132</v>
      </c>
      <c r="D15" s="18">
        <f t="shared" si="0"/>
        <v>122724</v>
      </c>
      <c r="E15" s="18">
        <f t="shared" si="1"/>
        <v>35203</v>
      </c>
      <c r="F15" s="18">
        <f t="shared" si="2"/>
        <v>157927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250</v>
      </c>
      <c r="K15" s="80" t="s">
        <v>251</v>
      </c>
      <c r="L15" s="18">
        <v>122724</v>
      </c>
      <c r="M15" s="18">
        <v>35203</v>
      </c>
      <c r="N15" s="18">
        <f t="shared" si="6"/>
        <v>157927</v>
      </c>
      <c r="O15" s="18">
        <v>0</v>
      </c>
      <c r="P15" s="18">
        <v>0</v>
      </c>
      <c r="Q15" s="18">
        <f t="shared" si="7"/>
        <v>0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114</v>
      </c>
      <c r="B16" s="76" t="s">
        <v>133</v>
      </c>
      <c r="C16" s="77" t="s">
        <v>134</v>
      </c>
      <c r="D16" s="18">
        <f t="shared" si="0"/>
        <v>0</v>
      </c>
      <c r="E16" s="18">
        <f t="shared" si="1"/>
        <v>20126</v>
      </c>
      <c r="F16" s="18">
        <f t="shared" si="2"/>
        <v>20126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250</v>
      </c>
      <c r="K16" s="80" t="s">
        <v>251</v>
      </c>
      <c r="L16" s="18">
        <v>0</v>
      </c>
      <c r="M16" s="18">
        <v>20126</v>
      </c>
      <c r="N16" s="18">
        <f t="shared" si="6"/>
        <v>20126</v>
      </c>
      <c r="O16" s="18">
        <v>0</v>
      </c>
      <c r="P16" s="18">
        <v>0</v>
      </c>
      <c r="Q16" s="18">
        <f t="shared" si="7"/>
        <v>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114</v>
      </c>
      <c r="B17" s="76" t="s">
        <v>135</v>
      </c>
      <c r="C17" s="77" t="s">
        <v>136</v>
      </c>
      <c r="D17" s="18">
        <f t="shared" si="0"/>
        <v>0</v>
      </c>
      <c r="E17" s="18">
        <f t="shared" si="1"/>
        <v>82512</v>
      </c>
      <c r="F17" s="18">
        <f t="shared" si="2"/>
        <v>82512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248</v>
      </c>
      <c r="K17" s="80" t="s">
        <v>249</v>
      </c>
      <c r="L17" s="18"/>
      <c r="M17" s="18"/>
      <c r="N17" s="18">
        <f t="shared" si="6"/>
        <v>0</v>
      </c>
      <c r="O17" s="18"/>
      <c r="P17" s="18">
        <v>0</v>
      </c>
      <c r="Q17" s="18">
        <f t="shared" si="7"/>
        <v>0</v>
      </c>
      <c r="R17" s="86" t="s">
        <v>250</v>
      </c>
      <c r="S17" s="80" t="s">
        <v>251</v>
      </c>
      <c r="T17" s="18"/>
      <c r="U17" s="18">
        <v>82512</v>
      </c>
      <c r="V17" s="18">
        <f t="shared" si="8"/>
        <v>82512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114</v>
      </c>
      <c r="B18" s="76" t="s">
        <v>137</v>
      </c>
      <c r="C18" s="77" t="s">
        <v>80</v>
      </c>
      <c r="D18" s="18">
        <f t="shared" si="0"/>
        <v>0</v>
      </c>
      <c r="E18" s="18">
        <f t="shared" si="1"/>
        <v>23306</v>
      </c>
      <c r="F18" s="18">
        <f t="shared" si="2"/>
        <v>23306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250</v>
      </c>
      <c r="K18" s="80" t="s">
        <v>251</v>
      </c>
      <c r="L18" s="18"/>
      <c r="M18" s="18">
        <v>23306</v>
      </c>
      <c r="N18" s="18">
        <f t="shared" si="6"/>
        <v>23306</v>
      </c>
      <c r="O18" s="18"/>
      <c r="P18" s="18"/>
      <c r="Q18" s="18">
        <f t="shared" si="7"/>
        <v>0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114</v>
      </c>
      <c r="B19" s="76" t="s">
        <v>138</v>
      </c>
      <c r="C19" s="77" t="s">
        <v>139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37250</v>
      </c>
      <c r="I19" s="18">
        <f t="shared" si="5"/>
        <v>37250</v>
      </c>
      <c r="J19" s="86" t="s">
        <v>262</v>
      </c>
      <c r="K19" s="80" t="s">
        <v>263</v>
      </c>
      <c r="L19" s="18">
        <v>0</v>
      </c>
      <c r="M19" s="18">
        <v>0</v>
      </c>
      <c r="N19" s="18">
        <f t="shared" si="6"/>
        <v>0</v>
      </c>
      <c r="O19" s="18">
        <v>0</v>
      </c>
      <c r="P19" s="18">
        <v>37250</v>
      </c>
      <c r="Q19" s="18">
        <f t="shared" si="7"/>
        <v>37250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114</v>
      </c>
      <c r="B20" s="76" t="s">
        <v>140</v>
      </c>
      <c r="C20" s="77" t="s">
        <v>141</v>
      </c>
      <c r="D20" s="18">
        <f t="shared" si="0"/>
        <v>714</v>
      </c>
      <c r="E20" s="18">
        <f t="shared" si="1"/>
        <v>27783</v>
      </c>
      <c r="F20" s="18">
        <f t="shared" si="2"/>
        <v>28497</v>
      </c>
      <c r="G20" s="18">
        <f t="shared" si="3"/>
        <v>0</v>
      </c>
      <c r="H20" s="18">
        <f t="shared" si="4"/>
        <v>19271</v>
      </c>
      <c r="I20" s="18">
        <f t="shared" si="5"/>
        <v>19271</v>
      </c>
      <c r="J20" s="86" t="s">
        <v>252</v>
      </c>
      <c r="K20" s="80" t="s">
        <v>253</v>
      </c>
      <c r="L20" s="18">
        <v>714</v>
      </c>
      <c r="M20" s="18">
        <v>27783</v>
      </c>
      <c r="N20" s="18">
        <f t="shared" si="6"/>
        <v>28497</v>
      </c>
      <c r="O20" s="18"/>
      <c r="P20" s="18"/>
      <c r="Q20" s="18">
        <f t="shared" si="7"/>
        <v>0</v>
      </c>
      <c r="R20" s="86" t="s">
        <v>262</v>
      </c>
      <c r="S20" s="80" t="s">
        <v>263</v>
      </c>
      <c r="T20" s="18"/>
      <c r="U20" s="18"/>
      <c r="V20" s="18">
        <f t="shared" si="8"/>
        <v>0</v>
      </c>
      <c r="W20" s="18"/>
      <c r="X20" s="18">
        <v>19271</v>
      </c>
      <c r="Y20" s="18">
        <f t="shared" si="9"/>
        <v>19271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114</v>
      </c>
      <c r="B21" s="76" t="s">
        <v>142</v>
      </c>
      <c r="C21" s="77" t="s">
        <v>89</v>
      </c>
      <c r="D21" s="18">
        <f t="shared" si="0"/>
        <v>0</v>
      </c>
      <c r="E21" s="18">
        <f t="shared" si="1"/>
        <v>24234</v>
      </c>
      <c r="F21" s="18">
        <f t="shared" si="2"/>
        <v>24234</v>
      </c>
      <c r="G21" s="18">
        <f t="shared" si="3"/>
        <v>0</v>
      </c>
      <c r="H21" s="18">
        <f t="shared" si="4"/>
        <v>18974</v>
      </c>
      <c r="I21" s="18">
        <f t="shared" si="5"/>
        <v>18974</v>
      </c>
      <c r="J21" s="86" t="s">
        <v>252</v>
      </c>
      <c r="K21" s="80" t="s">
        <v>253</v>
      </c>
      <c r="L21" s="18">
        <v>0</v>
      </c>
      <c r="M21" s="18">
        <v>24234</v>
      </c>
      <c r="N21" s="18">
        <f t="shared" si="6"/>
        <v>24234</v>
      </c>
      <c r="O21" s="18">
        <v>0</v>
      </c>
      <c r="P21" s="18">
        <v>0</v>
      </c>
      <c r="Q21" s="18">
        <f t="shared" si="7"/>
        <v>0</v>
      </c>
      <c r="R21" s="86" t="s">
        <v>262</v>
      </c>
      <c r="S21" s="80" t="s">
        <v>263</v>
      </c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18974</v>
      </c>
      <c r="Y21" s="18">
        <f t="shared" si="9"/>
        <v>18974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114</v>
      </c>
      <c r="B22" s="76" t="s">
        <v>143</v>
      </c>
      <c r="C22" s="77" t="s">
        <v>144</v>
      </c>
      <c r="D22" s="18">
        <f t="shared" si="0"/>
        <v>0</v>
      </c>
      <c r="E22" s="18">
        <f t="shared" si="1"/>
        <v>17643</v>
      </c>
      <c r="F22" s="18">
        <f t="shared" si="2"/>
        <v>17643</v>
      </c>
      <c r="G22" s="18">
        <f t="shared" si="3"/>
        <v>0</v>
      </c>
      <c r="H22" s="18">
        <f t="shared" si="4"/>
        <v>13505</v>
      </c>
      <c r="I22" s="18">
        <f t="shared" si="5"/>
        <v>13505</v>
      </c>
      <c r="J22" s="86" t="s">
        <v>252</v>
      </c>
      <c r="K22" s="80" t="s">
        <v>253</v>
      </c>
      <c r="L22" s="18"/>
      <c r="M22" s="18">
        <v>17643</v>
      </c>
      <c r="N22" s="18">
        <f t="shared" si="6"/>
        <v>17643</v>
      </c>
      <c r="O22" s="18"/>
      <c r="P22" s="18"/>
      <c r="Q22" s="18">
        <f t="shared" si="7"/>
        <v>0</v>
      </c>
      <c r="R22" s="86" t="s">
        <v>262</v>
      </c>
      <c r="S22" s="80" t="s">
        <v>263</v>
      </c>
      <c r="T22" s="18"/>
      <c r="U22" s="18"/>
      <c r="V22" s="18">
        <f t="shared" si="8"/>
        <v>0</v>
      </c>
      <c r="W22" s="18"/>
      <c r="X22" s="18">
        <v>13505</v>
      </c>
      <c r="Y22" s="18">
        <f t="shared" si="9"/>
        <v>13505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114</v>
      </c>
      <c r="B23" s="76" t="s">
        <v>145</v>
      </c>
      <c r="C23" s="77" t="s">
        <v>146</v>
      </c>
      <c r="D23" s="18">
        <f t="shared" si="0"/>
        <v>0</v>
      </c>
      <c r="E23" s="18">
        <f t="shared" si="1"/>
        <v>7333</v>
      </c>
      <c r="F23" s="18">
        <f t="shared" si="2"/>
        <v>7333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86" t="s">
        <v>252</v>
      </c>
      <c r="K23" s="80" t="s">
        <v>253</v>
      </c>
      <c r="L23" s="18">
        <v>0</v>
      </c>
      <c r="M23" s="18">
        <v>7333</v>
      </c>
      <c r="N23" s="18">
        <f t="shared" si="6"/>
        <v>7333</v>
      </c>
      <c r="O23" s="18">
        <v>0</v>
      </c>
      <c r="P23" s="18">
        <v>0</v>
      </c>
      <c r="Q23" s="18">
        <f t="shared" si="7"/>
        <v>0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114</v>
      </c>
      <c r="B24" s="76" t="s">
        <v>147</v>
      </c>
      <c r="C24" s="77" t="s">
        <v>148</v>
      </c>
      <c r="D24" s="18">
        <f t="shared" si="0"/>
        <v>0</v>
      </c>
      <c r="E24" s="18">
        <f t="shared" si="1"/>
        <v>10839</v>
      </c>
      <c r="F24" s="18">
        <f t="shared" si="2"/>
        <v>10839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6" t="s">
        <v>252</v>
      </c>
      <c r="K24" s="80" t="s">
        <v>253</v>
      </c>
      <c r="L24" s="18">
        <v>0</v>
      </c>
      <c r="M24" s="18">
        <v>10839</v>
      </c>
      <c r="N24" s="18">
        <f t="shared" si="6"/>
        <v>10839</v>
      </c>
      <c r="O24" s="18">
        <v>0</v>
      </c>
      <c r="P24" s="18">
        <v>0</v>
      </c>
      <c r="Q24" s="18">
        <f t="shared" si="7"/>
        <v>0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114</v>
      </c>
      <c r="B25" s="76" t="s">
        <v>149</v>
      </c>
      <c r="C25" s="77" t="s">
        <v>150</v>
      </c>
      <c r="D25" s="18">
        <f t="shared" si="0"/>
        <v>0</v>
      </c>
      <c r="E25" s="18">
        <f t="shared" si="1"/>
        <v>2825</v>
      </c>
      <c r="F25" s="18">
        <f t="shared" si="2"/>
        <v>2825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6" t="s">
        <v>252</v>
      </c>
      <c r="K25" s="80" t="s">
        <v>253</v>
      </c>
      <c r="L25" s="18"/>
      <c r="M25" s="18">
        <v>2825</v>
      </c>
      <c r="N25" s="18">
        <f t="shared" si="6"/>
        <v>2825</v>
      </c>
      <c r="O25" s="18"/>
      <c r="P25" s="18"/>
      <c r="Q25" s="18">
        <f t="shared" si="7"/>
        <v>0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114</v>
      </c>
      <c r="B26" s="76" t="s">
        <v>151</v>
      </c>
      <c r="C26" s="77" t="s">
        <v>152</v>
      </c>
      <c r="D26" s="18">
        <f t="shared" si="0"/>
        <v>0</v>
      </c>
      <c r="E26" s="18">
        <f t="shared" si="1"/>
        <v>8266</v>
      </c>
      <c r="F26" s="18">
        <f t="shared" si="2"/>
        <v>8266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252</v>
      </c>
      <c r="K26" s="80" t="s">
        <v>253</v>
      </c>
      <c r="L26" s="18"/>
      <c r="M26" s="18">
        <v>8266</v>
      </c>
      <c r="N26" s="18">
        <f t="shared" si="6"/>
        <v>8266</v>
      </c>
      <c r="O26" s="18"/>
      <c r="P26" s="18"/>
      <c r="Q26" s="18">
        <f t="shared" si="7"/>
        <v>0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114</v>
      </c>
      <c r="B27" s="76" t="s">
        <v>153</v>
      </c>
      <c r="C27" s="77" t="s">
        <v>154</v>
      </c>
      <c r="D27" s="18">
        <f t="shared" si="0"/>
        <v>0</v>
      </c>
      <c r="E27" s="18">
        <f t="shared" si="1"/>
        <v>6457</v>
      </c>
      <c r="F27" s="18">
        <f t="shared" si="2"/>
        <v>6457</v>
      </c>
      <c r="G27" s="18">
        <f t="shared" si="3"/>
        <v>0</v>
      </c>
      <c r="H27" s="18">
        <f t="shared" si="4"/>
        <v>1874</v>
      </c>
      <c r="I27" s="18">
        <f t="shared" si="5"/>
        <v>1874</v>
      </c>
      <c r="J27" s="86" t="s">
        <v>252</v>
      </c>
      <c r="K27" s="80" t="s">
        <v>253</v>
      </c>
      <c r="L27" s="18">
        <v>0</v>
      </c>
      <c r="M27" s="18">
        <v>6457</v>
      </c>
      <c r="N27" s="18">
        <f t="shared" si="6"/>
        <v>6457</v>
      </c>
      <c r="O27" s="18">
        <v>0</v>
      </c>
      <c r="P27" s="18">
        <v>0</v>
      </c>
      <c r="Q27" s="18">
        <f t="shared" si="7"/>
        <v>0</v>
      </c>
      <c r="R27" s="86" t="s">
        <v>248</v>
      </c>
      <c r="S27" s="80" t="s">
        <v>249</v>
      </c>
      <c r="T27" s="18">
        <v>0</v>
      </c>
      <c r="U27" s="18">
        <v>0</v>
      </c>
      <c r="V27" s="18">
        <f t="shared" si="8"/>
        <v>0</v>
      </c>
      <c r="W27" s="18">
        <v>0</v>
      </c>
      <c r="X27" s="18">
        <v>1874</v>
      </c>
      <c r="Y27" s="18">
        <f t="shared" si="9"/>
        <v>1874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114</v>
      </c>
      <c r="B28" s="76" t="s">
        <v>155</v>
      </c>
      <c r="C28" s="77" t="s">
        <v>156</v>
      </c>
      <c r="D28" s="18">
        <f t="shared" si="0"/>
        <v>0</v>
      </c>
      <c r="E28" s="18">
        <f t="shared" si="1"/>
        <v>54491</v>
      </c>
      <c r="F28" s="18">
        <f t="shared" si="2"/>
        <v>54491</v>
      </c>
      <c r="G28" s="18">
        <f t="shared" si="3"/>
        <v>0</v>
      </c>
      <c r="H28" s="18">
        <f t="shared" si="4"/>
        <v>7360</v>
      </c>
      <c r="I28" s="18">
        <f t="shared" si="5"/>
        <v>7360</v>
      </c>
      <c r="J28" s="86" t="s">
        <v>246</v>
      </c>
      <c r="K28" s="80" t="s">
        <v>247</v>
      </c>
      <c r="L28" s="18"/>
      <c r="M28" s="18">
        <v>51026</v>
      </c>
      <c r="N28" s="18">
        <f t="shared" si="6"/>
        <v>51026</v>
      </c>
      <c r="O28" s="18"/>
      <c r="P28" s="18"/>
      <c r="Q28" s="18">
        <f t="shared" si="7"/>
        <v>0</v>
      </c>
      <c r="R28" s="86" t="s">
        <v>242</v>
      </c>
      <c r="S28" s="80" t="s">
        <v>243</v>
      </c>
      <c r="T28" s="18"/>
      <c r="U28" s="18"/>
      <c r="V28" s="18">
        <f t="shared" si="8"/>
        <v>0</v>
      </c>
      <c r="W28" s="18"/>
      <c r="X28" s="18">
        <v>7360</v>
      </c>
      <c r="Y28" s="18">
        <f t="shared" si="9"/>
        <v>7360</v>
      </c>
      <c r="Z28" s="86" t="s">
        <v>254</v>
      </c>
      <c r="AA28" s="80" t="s">
        <v>255</v>
      </c>
      <c r="AB28" s="18"/>
      <c r="AC28" s="18">
        <v>3465</v>
      </c>
      <c r="AD28" s="18">
        <f t="shared" si="10"/>
        <v>3465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114</v>
      </c>
      <c r="B29" s="76" t="s">
        <v>157</v>
      </c>
      <c r="C29" s="77" t="s">
        <v>158</v>
      </c>
      <c r="D29" s="18">
        <f t="shared" si="0"/>
        <v>6629</v>
      </c>
      <c r="E29" s="18">
        <f t="shared" si="1"/>
        <v>109358</v>
      </c>
      <c r="F29" s="18">
        <f t="shared" si="2"/>
        <v>115987</v>
      </c>
      <c r="G29" s="18">
        <f t="shared" si="3"/>
        <v>0</v>
      </c>
      <c r="H29" s="18">
        <f t="shared" si="4"/>
        <v>14931</v>
      </c>
      <c r="I29" s="18">
        <f t="shared" si="5"/>
        <v>14931</v>
      </c>
      <c r="J29" s="86" t="s">
        <v>246</v>
      </c>
      <c r="K29" s="80" t="s">
        <v>247</v>
      </c>
      <c r="L29" s="18">
        <v>0</v>
      </c>
      <c r="M29" s="18">
        <v>109358</v>
      </c>
      <c r="N29" s="18">
        <f t="shared" si="6"/>
        <v>109358</v>
      </c>
      <c r="O29" s="18">
        <v>0</v>
      </c>
      <c r="P29" s="18">
        <v>0</v>
      </c>
      <c r="Q29" s="18">
        <f t="shared" si="7"/>
        <v>0</v>
      </c>
      <c r="R29" s="86" t="s">
        <v>242</v>
      </c>
      <c r="S29" s="80" t="s">
        <v>243</v>
      </c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14931</v>
      </c>
      <c r="Y29" s="18">
        <f t="shared" si="9"/>
        <v>14931</v>
      </c>
      <c r="Z29" s="86" t="s">
        <v>254</v>
      </c>
      <c r="AA29" s="80" t="s">
        <v>255</v>
      </c>
      <c r="AB29" s="18">
        <v>6629</v>
      </c>
      <c r="AC29" s="18">
        <v>0</v>
      </c>
      <c r="AD29" s="18">
        <f t="shared" si="10"/>
        <v>6629</v>
      </c>
      <c r="AE29" s="18">
        <v>0</v>
      </c>
      <c r="AF29" s="18">
        <v>0</v>
      </c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114</v>
      </c>
      <c r="B30" s="76" t="s">
        <v>159</v>
      </c>
      <c r="C30" s="77" t="s">
        <v>79</v>
      </c>
      <c r="D30" s="18">
        <f t="shared" si="0"/>
        <v>0</v>
      </c>
      <c r="E30" s="18">
        <f t="shared" si="1"/>
        <v>23540</v>
      </c>
      <c r="F30" s="18">
        <f t="shared" si="2"/>
        <v>23540</v>
      </c>
      <c r="G30" s="18">
        <f t="shared" si="3"/>
        <v>0</v>
      </c>
      <c r="H30" s="18">
        <f t="shared" si="4"/>
        <v>7134</v>
      </c>
      <c r="I30" s="18">
        <f t="shared" si="5"/>
        <v>7134</v>
      </c>
      <c r="J30" s="86" t="s">
        <v>236</v>
      </c>
      <c r="K30" s="80" t="s">
        <v>237</v>
      </c>
      <c r="L30" s="18">
        <v>0</v>
      </c>
      <c r="M30" s="18">
        <v>23540</v>
      </c>
      <c r="N30" s="18">
        <f t="shared" si="6"/>
        <v>23540</v>
      </c>
      <c r="O30" s="18">
        <v>0</v>
      </c>
      <c r="P30" s="18">
        <v>7134</v>
      </c>
      <c r="Q30" s="18">
        <f t="shared" si="7"/>
        <v>7134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114</v>
      </c>
      <c r="B31" s="76" t="s">
        <v>160</v>
      </c>
      <c r="C31" s="77" t="s">
        <v>161</v>
      </c>
      <c r="D31" s="18">
        <f t="shared" si="0"/>
        <v>36266</v>
      </c>
      <c r="E31" s="18">
        <f t="shared" si="1"/>
        <v>0</v>
      </c>
      <c r="F31" s="18">
        <f t="shared" si="2"/>
        <v>36266</v>
      </c>
      <c r="G31" s="18">
        <f t="shared" si="3"/>
        <v>0</v>
      </c>
      <c r="H31" s="18">
        <f t="shared" si="4"/>
        <v>10990</v>
      </c>
      <c r="I31" s="18">
        <f t="shared" si="5"/>
        <v>10990</v>
      </c>
      <c r="J31" s="86" t="s">
        <v>236</v>
      </c>
      <c r="K31" s="80" t="s">
        <v>237</v>
      </c>
      <c r="L31" s="18">
        <v>36266</v>
      </c>
      <c r="M31" s="18"/>
      <c r="N31" s="18">
        <f t="shared" si="6"/>
        <v>36266</v>
      </c>
      <c r="O31" s="18"/>
      <c r="P31" s="18">
        <v>10990</v>
      </c>
      <c r="Q31" s="18">
        <f t="shared" si="7"/>
        <v>10990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114</v>
      </c>
      <c r="B32" s="76" t="s">
        <v>162</v>
      </c>
      <c r="C32" s="77" t="s">
        <v>163</v>
      </c>
      <c r="D32" s="18">
        <f t="shared" si="0"/>
        <v>0</v>
      </c>
      <c r="E32" s="18">
        <f t="shared" si="1"/>
        <v>91641</v>
      </c>
      <c r="F32" s="18">
        <f t="shared" si="2"/>
        <v>91641</v>
      </c>
      <c r="G32" s="18">
        <f t="shared" si="3"/>
        <v>0</v>
      </c>
      <c r="H32" s="18">
        <f t="shared" si="4"/>
        <v>16759</v>
      </c>
      <c r="I32" s="18">
        <f t="shared" si="5"/>
        <v>16759</v>
      </c>
      <c r="J32" s="86" t="s">
        <v>242</v>
      </c>
      <c r="K32" s="80" t="s">
        <v>243</v>
      </c>
      <c r="L32" s="18"/>
      <c r="M32" s="18"/>
      <c r="N32" s="18">
        <f t="shared" si="6"/>
        <v>0</v>
      </c>
      <c r="O32" s="18">
        <v>0</v>
      </c>
      <c r="P32" s="18">
        <v>16759</v>
      </c>
      <c r="Q32" s="18">
        <f t="shared" si="7"/>
        <v>16759</v>
      </c>
      <c r="R32" s="86" t="s">
        <v>238</v>
      </c>
      <c r="S32" s="80" t="s">
        <v>239</v>
      </c>
      <c r="T32" s="18">
        <v>0</v>
      </c>
      <c r="U32" s="18">
        <v>83960</v>
      </c>
      <c r="V32" s="18">
        <f t="shared" si="8"/>
        <v>83960</v>
      </c>
      <c r="W32" s="18"/>
      <c r="X32" s="18"/>
      <c r="Y32" s="18">
        <f t="shared" si="9"/>
        <v>0</v>
      </c>
      <c r="Z32" s="86" t="s">
        <v>254</v>
      </c>
      <c r="AA32" s="80" t="s">
        <v>255</v>
      </c>
      <c r="AB32" s="18"/>
      <c r="AC32" s="18">
        <v>7681</v>
      </c>
      <c r="AD32" s="18">
        <f t="shared" si="10"/>
        <v>7681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114</v>
      </c>
      <c r="B33" s="76" t="s">
        <v>164</v>
      </c>
      <c r="C33" s="77" t="s">
        <v>165</v>
      </c>
      <c r="D33" s="18">
        <f t="shared" si="0"/>
        <v>0</v>
      </c>
      <c r="E33" s="18">
        <f t="shared" si="1"/>
        <v>44763</v>
      </c>
      <c r="F33" s="18">
        <f t="shared" si="2"/>
        <v>44763</v>
      </c>
      <c r="G33" s="18">
        <f t="shared" si="3"/>
        <v>0</v>
      </c>
      <c r="H33" s="18">
        <f t="shared" si="4"/>
        <v>7287</v>
      </c>
      <c r="I33" s="18">
        <f t="shared" si="5"/>
        <v>7287</v>
      </c>
      <c r="J33" s="86" t="s">
        <v>238</v>
      </c>
      <c r="K33" s="80" t="s">
        <v>239</v>
      </c>
      <c r="L33" s="18">
        <v>0</v>
      </c>
      <c r="M33" s="18">
        <v>41076</v>
      </c>
      <c r="N33" s="18">
        <f t="shared" si="6"/>
        <v>41076</v>
      </c>
      <c r="O33" s="18">
        <v>0</v>
      </c>
      <c r="P33" s="18">
        <v>0</v>
      </c>
      <c r="Q33" s="18">
        <f t="shared" si="7"/>
        <v>0</v>
      </c>
      <c r="R33" s="86" t="s">
        <v>242</v>
      </c>
      <c r="S33" s="80" t="s">
        <v>243</v>
      </c>
      <c r="T33" s="18">
        <v>0</v>
      </c>
      <c r="U33" s="18">
        <v>0</v>
      </c>
      <c r="V33" s="18">
        <f t="shared" si="8"/>
        <v>0</v>
      </c>
      <c r="W33" s="18">
        <v>0</v>
      </c>
      <c r="X33" s="18">
        <v>7287</v>
      </c>
      <c r="Y33" s="18">
        <f t="shared" si="9"/>
        <v>7287</v>
      </c>
      <c r="Z33" s="86" t="s">
        <v>254</v>
      </c>
      <c r="AA33" s="80" t="s">
        <v>255</v>
      </c>
      <c r="AB33" s="18"/>
      <c r="AC33" s="18">
        <v>3687</v>
      </c>
      <c r="AD33" s="18">
        <f t="shared" si="10"/>
        <v>3687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114</v>
      </c>
      <c r="B34" s="76" t="s">
        <v>166</v>
      </c>
      <c r="C34" s="77" t="s">
        <v>167</v>
      </c>
      <c r="D34" s="18">
        <f t="shared" si="0"/>
        <v>0</v>
      </c>
      <c r="E34" s="18">
        <f t="shared" si="1"/>
        <v>28313</v>
      </c>
      <c r="F34" s="18">
        <f t="shared" si="2"/>
        <v>28313</v>
      </c>
      <c r="G34" s="18">
        <f t="shared" si="3"/>
        <v>0</v>
      </c>
      <c r="H34" s="18">
        <f t="shared" si="4"/>
        <v>8579</v>
      </c>
      <c r="I34" s="18">
        <f t="shared" si="5"/>
        <v>8579</v>
      </c>
      <c r="J34" s="86" t="s">
        <v>236</v>
      </c>
      <c r="K34" s="80" t="s">
        <v>237</v>
      </c>
      <c r="L34" s="18"/>
      <c r="M34" s="18">
        <v>28313</v>
      </c>
      <c r="N34" s="18">
        <f t="shared" si="6"/>
        <v>28313</v>
      </c>
      <c r="O34" s="18"/>
      <c r="P34" s="18">
        <v>8579</v>
      </c>
      <c r="Q34" s="18">
        <f t="shared" si="7"/>
        <v>8579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114</v>
      </c>
      <c r="B35" s="76" t="s">
        <v>168</v>
      </c>
      <c r="C35" s="77" t="s">
        <v>169</v>
      </c>
      <c r="D35" s="18">
        <f t="shared" si="0"/>
        <v>0</v>
      </c>
      <c r="E35" s="18">
        <f t="shared" si="1"/>
        <v>20703</v>
      </c>
      <c r="F35" s="18">
        <f t="shared" si="2"/>
        <v>20703</v>
      </c>
      <c r="G35" s="18">
        <f t="shared" si="3"/>
        <v>0</v>
      </c>
      <c r="H35" s="18">
        <f t="shared" si="4"/>
        <v>3940</v>
      </c>
      <c r="I35" s="18">
        <f t="shared" si="5"/>
        <v>3940</v>
      </c>
      <c r="J35" s="86" t="s">
        <v>236</v>
      </c>
      <c r="K35" s="80" t="s">
        <v>237</v>
      </c>
      <c r="L35" s="18">
        <v>0</v>
      </c>
      <c r="M35" s="18">
        <v>20703</v>
      </c>
      <c r="N35" s="18">
        <f t="shared" si="6"/>
        <v>20703</v>
      </c>
      <c r="O35" s="18">
        <v>0</v>
      </c>
      <c r="P35" s="18">
        <v>3940</v>
      </c>
      <c r="Q35" s="18">
        <f t="shared" si="7"/>
        <v>3940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114</v>
      </c>
      <c r="B36" s="76" t="s">
        <v>170</v>
      </c>
      <c r="C36" s="77" t="s">
        <v>171</v>
      </c>
      <c r="D36" s="18">
        <f t="shared" si="0"/>
        <v>0</v>
      </c>
      <c r="E36" s="18">
        <f t="shared" si="1"/>
        <v>50238</v>
      </c>
      <c r="F36" s="18">
        <f t="shared" si="2"/>
        <v>50238</v>
      </c>
      <c r="G36" s="18">
        <f t="shared" si="3"/>
        <v>0</v>
      </c>
      <c r="H36" s="18">
        <f t="shared" si="4"/>
        <v>17557</v>
      </c>
      <c r="I36" s="18">
        <f t="shared" si="5"/>
        <v>17557</v>
      </c>
      <c r="J36" s="86" t="s">
        <v>236</v>
      </c>
      <c r="K36" s="80" t="s">
        <v>237</v>
      </c>
      <c r="L36" s="18">
        <v>0</v>
      </c>
      <c r="M36" s="18">
        <v>50238</v>
      </c>
      <c r="N36" s="18">
        <f t="shared" si="6"/>
        <v>50238</v>
      </c>
      <c r="O36" s="18">
        <v>0</v>
      </c>
      <c r="P36" s="18">
        <v>17557</v>
      </c>
      <c r="Q36" s="18">
        <f t="shared" si="7"/>
        <v>17557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114</v>
      </c>
      <c r="B37" s="76" t="s">
        <v>172</v>
      </c>
      <c r="C37" s="77" t="s">
        <v>78</v>
      </c>
      <c r="D37" s="18">
        <f t="shared" si="0"/>
        <v>0</v>
      </c>
      <c r="E37" s="18">
        <f t="shared" si="1"/>
        <v>64393</v>
      </c>
      <c r="F37" s="18">
        <f t="shared" si="2"/>
        <v>64393</v>
      </c>
      <c r="G37" s="18">
        <f t="shared" si="3"/>
        <v>0</v>
      </c>
      <c r="H37" s="18">
        <f t="shared" si="4"/>
        <v>13256</v>
      </c>
      <c r="I37" s="18">
        <f t="shared" si="5"/>
        <v>13256</v>
      </c>
      <c r="J37" s="86" t="s">
        <v>240</v>
      </c>
      <c r="K37" s="80" t="s">
        <v>241</v>
      </c>
      <c r="L37" s="18"/>
      <c r="M37" s="18">
        <v>64393</v>
      </c>
      <c r="N37" s="18">
        <f t="shared" si="6"/>
        <v>64393</v>
      </c>
      <c r="O37" s="18"/>
      <c r="P37" s="18">
        <v>13256</v>
      </c>
      <c r="Q37" s="18">
        <f t="shared" si="7"/>
        <v>13256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114</v>
      </c>
      <c r="B38" s="76" t="s">
        <v>173</v>
      </c>
      <c r="C38" s="77" t="s">
        <v>174</v>
      </c>
      <c r="D38" s="18">
        <f t="shared" si="0"/>
        <v>0</v>
      </c>
      <c r="E38" s="18">
        <f t="shared" si="1"/>
        <v>57970</v>
      </c>
      <c r="F38" s="18">
        <f t="shared" si="2"/>
        <v>57970</v>
      </c>
      <c r="G38" s="18">
        <f t="shared" si="3"/>
        <v>0</v>
      </c>
      <c r="H38" s="18">
        <f t="shared" si="4"/>
        <v>11934</v>
      </c>
      <c r="I38" s="18">
        <f t="shared" si="5"/>
        <v>11934</v>
      </c>
      <c r="J38" s="86" t="s">
        <v>240</v>
      </c>
      <c r="K38" s="80" t="s">
        <v>241</v>
      </c>
      <c r="L38" s="18"/>
      <c r="M38" s="18">
        <v>57970</v>
      </c>
      <c r="N38" s="18">
        <f t="shared" si="6"/>
        <v>57970</v>
      </c>
      <c r="O38" s="18"/>
      <c r="P38" s="18">
        <v>11934</v>
      </c>
      <c r="Q38" s="18">
        <f t="shared" si="7"/>
        <v>11934</v>
      </c>
      <c r="R38" s="86" t="s">
        <v>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114</v>
      </c>
      <c r="B39" s="76" t="s">
        <v>175</v>
      </c>
      <c r="C39" s="77" t="s">
        <v>176</v>
      </c>
      <c r="D39" s="18">
        <f t="shared" si="0"/>
        <v>0</v>
      </c>
      <c r="E39" s="18">
        <f t="shared" si="1"/>
        <v>165693</v>
      </c>
      <c r="F39" s="18">
        <f t="shared" si="2"/>
        <v>165693</v>
      </c>
      <c r="G39" s="18">
        <f t="shared" si="3"/>
        <v>0</v>
      </c>
      <c r="H39" s="18">
        <f t="shared" si="4"/>
        <v>59478</v>
      </c>
      <c r="I39" s="18">
        <f t="shared" si="5"/>
        <v>59478</v>
      </c>
      <c r="J39" s="86" t="s">
        <v>254</v>
      </c>
      <c r="K39" s="80" t="s">
        <v>255</v>
      </c>
      <c r="L39" s="18">
        <v>0</v>
      </c>
      <c r="M39" s="18">
        <v>165693</v>
      </c>
      <c r="N39" s="18">
        <f t="shared" si="6"/>
        <v>165693</v>
      </c>
      <c r="O39" s="18">
        <v>0</v>
      </c>
      <c r="P39" s="18">
        <v>59478</v>
      </c>
      <c r="Q39" s="18">
        <f t="shared" si="7"/>
        <v>59478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114</v>
      </c>
      <c r="B40" s="76" t="s">
        <v>177</v>
      </c>
      <c r="C40" s="77" t="s">
        <v>178</v>
      </c>
      <c r="D40" s="18">
        <f t="shared" si="0"/>
        <v>11439</v>
      </c>
      <c r="E40" s="18">
        <f t="shared" si="1"/>
        <v>66680</v>
      </c>
      <c r="F40" s="18">
        <f t="shared" si="2"/>
        <v>78119</v>
      </c>
      <c r="G40" s="18">
        <f t="shared" si="3"/>
        <v>0</v>
      </c>
      <c r="H40" s="18">
        <f t="shared" si="4"/>
        <v>13877</v>
      </c>
      <c r="I40" s="18">
        <f t="shared" si="5"/>
        <v>13877</v>
      </c>
      <c r="J40" s="86" t="s">
        <v>260</v>
      </c>
      <c r="K40" s="80" t="s">
        <v>261</v>
      </c>
      <c r="L40" s="18">
        <v>11439</v>
      </c>
      <c r="M40" s="18">
        <v>66680</v>
      </c>
      <c r="N40" s="18">
        <f t="shared" si="6"/>
        <v>78119</v>
      </c>
      <c r="O40" s="18">
        <v>0</v>
      </c>
      <c r="P40" s="18">
        <v>13877</v>
      </c>
      <c r="Q40" s="18">
        <f t="shared" si="7"/>
        <v>13877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114</v>
      </c>
      <c r="B41" s="76" t="s">
        <v>179</v>
      </c>
      <c r="C41" s="77" t="s">
        <v>180</v>
      </c>
      <c r="D41" s="18">
        <f t="shared" si="0"/>
        <v>0</v>
      </c>
      <c r="E41" s="18">
        <f t="shared" si="1"/>
        <v>43554</v>
      </c>
      <c r="F41" s="18">
        <f t="shared" si="2"/>
        <v>43554</v>
      </c>
      <c r="G41" s="18">
        <f t="shared" si="3"/>
        <v>0</v>
      </c>
      <c r="H41" s="18">
        <f t="shared" si="4"/>
        <v>16834</v>
      </c>
      <c r="I41" s="18">
        <f t="shared" si="5"/>
        <v>16834</v>
      </c>
      <c r="J41" s="86" t="s">
        <v>254</v>
      </c>
      <c r="K41" s="80" t="s">
        <v>255</v>
      </c>
      <c r="L41" s="18"/>
      <c r="M41" s="18">
        <v>43554</v>
      </c>
      <c r="N41" s="18">
        <f t="shared" si="6"/>
        <v>43554</v>
      </c>
      <c r="O41" s="18"/>
      <c r="P41" s="18">
        <v>16834</v>
      </c>
      <c r="Q41" s="18">
        <f t="shared" si="7"/>
        <v>16834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114</v>
      </c>
      <c r="B42" s="76" t="s">
        <v>181</v>
      </c>
      <c r="C42" s="77" t="s">
        <v>88</v>
      </c>
      <c r="D42" s="18">
        <f t="shared" si="0"/>
        <v>0</v>
      </c>
      <c r="E42" s="18">
        <f t="shared" si="1"/>
        <v>64265</v>
      </c>
      <c r="F42" s="18">
        <f t="shared" si="2"/>
        <v>64265</v>
      </c>
      <c r="G42" s="18">
        <f t="shared" si="3"/>
        <v>0</v>
      </c>
      <c r="H42" s="18">
        <f t="shared" si="4"/>
        <v>24931</v>
      </c>
      <c r="I42" s="18">
        <f t="shared" si="5"/>
        <v>24931</v>
      </c>
      <c r="J42" s="86" t="s">
        <v>254</v>
      </c>
      <c r="K42" s="80" t="s">
        <v>255</v>
      </c>
      <c r="L42" s="18">
        <v>0</v>
      </c>
      <c r="M42" s="18">
        <v>64265</v>
      </c>
      <c r="N42" s="18">
        <f t="shared" si="6"/>
        <v>64265</v>
      </c>
      <c r="O42" s="18">
        <v>0</v>
      </c>
      <c r="P42" s="18">
        <v>24931</v>
      </c>
      <c r="Q42" s="18">
        <f t="shared" si="7"/>
        <v>24931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114</v>
      </c>
      <c r="B43" s="76" t="s">
        <v>182</v>
      </c>
      <c r="C43" s="77" t="s">
        <v>183</v>
      </c>
      <c r="D43" s="18">
        <f t="shared" si="0"/>
        <v>0</v>
      </c>
      <c r="E43" s="18">
        <f t="shared" si="1"/>
        <v>73708</v>
      </c>
      <c r="F43" s="18">
        <f t="shared" si="2"/>
        <v>73708</v>
      </c>
      <c r="G43" s="18">
        <f t="shared" si="3"/>
        <v>0</v>
      </c>
      <c r="H43" s="18">
        <f t="shared" si="4"/>
        <v>26513</v>
      </c>
      <c r="I43" s="18">
        <f t="shared" si="5"/>
        <v>26513</v>
      </c>
      <c r="J43" s="86" t="s">
        <v>254</v>
      </c>
      <c r="K43" s="80" t="s">
        <v>255</v>
      </c>
      <c r="L43" s="18"/>
      <c r="M43" s="18">
        <v>73708</v>
      </c>
      <c r="N43" s="18">
        <f t="shared" si="6"/>
        <v>73708</v>
      </c>
      <c r="O43" s="18"/>
      <c r="P43" s="18">
        <v>26513</v>
      </c>
      <c r="Q43" s="18">
        <f t="shared" si="7"/>
        <v>26513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114</v>
      </c>
      <c r="B44" s="76" t="s">
        <v>184</v>
      </c>
      <c r="C44" s="77" t="s">
        <v>185</v>
      </c>
      <c r="D44" s="18">
        <f t="shared" si="0"/>
        <v>0</v>
      </c>
      <c r="E44" s="18">
        <f t="shared" si="1"/>
        <v>28452</v>
      </c>
      <c r="F44" s="18">
        <f t="shared" si="2"/>
        <v>28452</v>
      </c>
      <c r="G44" s="18">
        <f t="shared" si="3"/>
        <v>0</v>
      </c>
      <c r="H44" s="18">
        <f t="shared" si="4"/>
        <v>12955</v>
      </c>
      <c r="I44" s="18">
        <f t="shared" si="5"/>
        <v>12955</v>
      </c>
      <c r="J44" s="86" t="s">
        <v>254</v>
      </c>
      <c r="K44" s="80" t="s">
        <v>255</v>
      </c>
      <c r="L44" s="18">
        <v>0</v>
      </c>
      <c r="M44" s="18">
        <v>28452</v>
      </c>
      <c r="N44" s="18">
        <f t="shared" si="6"/>
        <v>28452</v>
      </c>
      <c r="O44" s="18"/>
      <c r="P44" s="18">
        <v>12955</v>
      </c>
      <c r="Q44" s="18">
        <f t="shared" si="7"/>
        <v>12955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114</v>
      </c>
      <c r="B45" s="76" t="s">
        <v>186</v>
      </c>
      <c r="C45" s="77" t="s">
        <v>187</v>
      </c>
      <c r="D45" s="18">
        <f aca="true" t="shared" si="18" ref="D45:D70">L45+T45+AB45+AJ45+AR45+AZ45</f>
        <v>0</v>
      </c>
      <c r="E45" s="18">
        <f aca="true" t="shared" si="19" ref="E45:E70">M45+U45+AC45+AK45+AS45+BA45</f>
        <v>66415</v>
      </c>
      <c r="F45" s="18">
        <f aca="true" t="shared" si="20" ref="F45:F70">D45+E45</f>
        <v>66415</v>
      </c>
      <c r="G45" s="18">
        <f aca="true" t="shared" si="21" ref="G45:G70">O45+W45+AE45+AM45+AU45+BC45</f>
        <v>0</v>
      </c>
      <c r="H45" s="18">
        <f aca="true" t="shared" si="22" ref="H45:H70">P45+X45+AF45+AN45+AV45+BD45</f>
        <v>30859</v>
      </c>
      <c r="I45" s="18">
        <f aca="true" t="shared" si="23" ref="I45:I70">G45+H45</f>
        <v>30859</v>
      </c>
      <c r="J45" s="86" t="s">
        <v>254</v>
      </c>
      <c r="K45" s="80" t="s">
        <v>255</v>
      </c>
      <c r="L45" s="18">
        <v>0</v>
      </c>
      <c r="M45" s="18">
        <v>66415</v>
      </c>
      <c r="N45" s="18">
        <f aca="true" t="shared" si="24" ref="N45:N70">SUM(L45:M45)</f>
        <v>66415</v>
      </c>
      <c r="O45" s="18">
        <v>0</v>
      </c>
      <c r="P45" s="18">
        <v>30859</v>
      </c>
      <c r="Q45" s="18">
        <f aca="true" t="shared" si="25" ref="Q45:Q70">SUM(O45:P45)</f>
        <v>30859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114</v>
      </c>
      <c r="B46" s="76" t="s">
        <v>188</v>
      </c>
      <c r="C46" s="77" t="s">
        <v>189</v>
      </c>
      <c r="D46" s="18">
        <f t="shared" si="18"/>
        <v>0</v>
      </c>
      <c r="E46" s="18">
        <f t="shared" si="19"/>
        <v>8329</v>
      </c>
      <c r="F46" s="18">
        <f t="shared" si="20"/>
        <v>8329</v>
      </c>
      <c r="G46" s="18">
        <f t="shared" si="21"/>
        <v>0</v>
      </c>
      <c r="H46" s="18">
        <f t="shared" si="22"/>
        <v>3349</v>
      </c>
      <c r="I46" s="18">
        <f t="shared" si="23"/>
        <v>3349</v>
      </c>
      <c r="J46" s="86" t="s">
        <v>254</v>
      </c>
      <c r="K46" s="80" t="s">
        <v>255</v>
      </c>
      <c r="L46" s="18"/>
      <c r="M46" s="18">
        <v>8329</v>
      </c>
      <c r="N46" s="18">
        <f t="shared" si="24"/>
        <v>8329</v>
      </c>
      <c r="O46" s="18"/>
      <c r="P46" s="18">
        <v>3349</v>
      </c>
      <c r="Q46" s="18">
        <f t="shared" si="25"/>
        <v>3349</v>
      </c>
      <c r="R46" s="86" t="s">
        <v>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114</v>
      </c>
      <c r="B47" s="76" t="s">
        <v>190</v>
      </c>
      <c r="C47" s="77" t="s">
        <v>191</v>
      </c>
      <c r="D47" s="18">
        <f t="shared" si="18"/>
        <v>0</v>
      </c>
      <c r="E47" s="18">
        <f t="shared" si="19"/>
        <v>43811</v>
      </c>
      <c r="F47" s="18">
        <f t="shared" si="20"/>
        <v>43811</v>
      </c>
      <c r="G47" s="18">
        <f t="shared" si="21"/>
        <v>0</v>
      </c>
      <c r="H47" s="18">
        <f t="shared" si="22"/>
        <v>15266</v>
      </c>
      <c r="I47" s="18">
        <f t="shared" si="23"/>
        <v>15266</v>
      </c>
      <c r="J47" s="86" t="s">
        <v>254</v>
      </c>
      <c r="K47" s="80" t="s">
        <v>255</v>
      </c>
      <c r="L47" s="18">
        <v>0</v>
      </c>
      <c r="M47" s="18">
        <v>43811</v>
      </c>
      <c r="N47" s="18">
        <f t="shared" si="24"/>
        <v>43811</v>
      </c>
      <c r="O47" s="18">
        <v>0</v>
      </c>
      <c r="P47" s="18">
        <v>0</v>
      </c>
      <c r="Q47" s="18">
        <f t="shared" si="25"/>
        <v>0</v>
      </c>
      <c r="R47" s="86" t="s">
        <v>242</v>
      </c>
      <c r="S47" s="80" t="s">
        <v>243</v>
      </c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15266</v>
      </c>
      <c r="Y47" s="18">
        <f t="shared" si="9"/>
        <v>15266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114</v>
      </c>
      <c r="B48" s="76" t="s">
        <v>192</v>
      </c>
      <c r="C48" s="77" t="s">
        <v>113</v>
      </c>
      <c r="D48" s="18">
        <f t="shared" si="18"/>
        <v>0</v>
      </c>
      <c r="E48" s="18">
        <f t="shared" si="19"/>
        <v>72070</v>
      </c>
      <c r="F48" s="18">
        <f t="shared" si="20"/>
        <v>72070</v>
      </c>
      <c r="G48" s="18">
        <f t="shared" si="21"/>
        <v>0</v>
      </c>
      <c r="H48" s="18">
        <f t="shared" si="22"/>
        <v>23088</v>
      </c>
      <c r="I48" s="18">
        <f t="shared" si="23"/>
        <v>23088</v>
      </c>
      <c r="J48" s="86" t="s">
        <v>254</v>
      </c>
      <c r="K48" s="80" t="s">
        <v>255</v>
      </c>
      <c r="L48" s="18">
        <v>0</v>
      </c>
      <c r="M48" s="18">
        <v>72070</v>
      </c>
      <c r="N48" s="18">
        <f t="shared" si="24"/>
        <v>72070</v>
      </c>
      <c r="O48" s="18">
        <v>0</v>
      </c>
      <c r="P48" s="18">
        <v>0</v>
      </c>
      <c r="Q48" s="18">
        <f t="shared" si="25"/>
        <v>0</v>
      </c>
      <c r="R48" s="86" t="s">
        <v>242</v>
      </c>
      <c r="S48" s="80" t="s">
        <v>243</v>
      </c>
      <c r="T48" s="18">
        <v>0</v>
      </c>
      <c r="U48" s="18">
        <v>0</v>
      </c>
      <c r="V48" s="18">
        <f t="shared" si="8"/>
        <v>0</v>
      </c>
      <c r="W48" s="18">
        <v>0</v>
      </c>
      <c r="X48" s="18">
        <v>23088</v>
      </c>
      <c r="Y48" s="18">
        <f t="shared" si="9"/>
        <v>23088</v>
      </c>
      <c r="Z48" s="86" t="s">
        <v>0</v>
      </c>
      <c r="AA48" s="80"/>
      <c r="AB48" s="18">
        <v>0</v>
      </c>
      <c r="AC48" s="18">
        <v>0</v>
      </c>
      <c r="AD48" s="18">
        <f t="shared" si="10"/>
        <v>0</v>
      </c>
      <c r="AE48" s="18">
        <v>0</v>
      </c>
      <c r="AF48" s="18">
        <v>0</v>
      </c>
      <c r="AG48" s="18">
        <f t="shared" si="11"/>
        <v>0</v>
      </c>
      <c r="AH48" s="86" t="s">
        <v>0</v>
      </c>
      <c r="AI48" s="80"/>
      <c r="AJ48" s="18">
        <v>0</v>
      </c>
      <c r="AK48" s="18">
        <v>0</v>
      </c>
      <c r="AL48" s="18">
        <f t="shared" si="12"/>
        <v>0</v>
      </c>
      <c r="AM48" s="18">
        <v>0</v>
      </c>
      <c r="AN48" s="18">
        <v>0</v>
      </c>
      <c r="AO48" s="18">
        <f t="shared" si="13"/>
        <v>0</v>
      </c>
      <c r="AP48" s="86" t="s">
        <v>0</v>
      </c>
      <c r="AQ48" s="80"/>
      <c r="AR48" s="18">
        <v>0</v>
      </c>
      <c r="AS48" s="18">
        <v>0</v>
      </c>
      <c r="AT48" s="18">
        <f t="shared" si="14"/>
        <v>0</v>
      </c>
      <c r="AU48" s="18">
        <v>0</v>
      </c>
      <c r="AV48" s="18">
        <v>0</v>
      </c>
      <c r="AW48" s="18">
        <f t="shared" si="15"/>
        <v>0</v>
      </c>
      <c r="AX48" s="86" t="s">
        <v>0</v>
      </c>
      <c r="AY48" s="80"/>
      <c r="AZ48" s="18">
        <v>0</v>
      </c>
      <c r="BA48" s="18">
        <v>0</v>
      </c>
      <c r="BB48" s="18">
        <f t="shared" si="16"/>
        <v>0</v>
      </c>
      <c r="BC48" s="18">
        <v>0</v>
      </c>
      <c r="BD48" s="18">
        <v>0</v>
      </c>
      <c r="BE48" s="18">
        <f t="shared" si="17"/>
        <v>0</v>
      </c>
    </row>
    <row r="49" spans="1:57" ht="13.5">
      <c r="A49" s="82" t="s">
        <v>114</v>
      </c>
      <c r="B49" s="76" t="s">
        <v>193</v>
      </c>
      <c r="C49" s="77" t="s">
        <v>194</v>
      </c>
      <c r="D49" s="18">
        <f t="shared" si="18"/>
        <v>0</v>
      </c>
      <c r="E49" s="18">
        <f t="shared" si="19"/>
        <v>46106</v>
      </c>
      <c r="F49" s="18">
        <f t="shared" si="20"/>
        <v>46106</v>
      </c>
      <c r="G49" s="18">
        <f t="shared" si="21"/>
        <v>0</v>
      </c>
      <c r="H49" s="18">
        <f t="shared" si="22"/>
        <v>49566</v>
      </c>
      <c r="I49" s="18">
        <f t="shared" si="23"/>
        <v>49566</v>
      </c>
      <c r="J49" s="86" t="s">
        <v>254</v>
      </c>
      <c r="K49" s="80" t="s">
        <v>255</v>
      </c>
      <c r="L49" s="18"/>
      <c r="M49" s="18">
        <v>46106</v>
      </c>
      <c r="N49" s="18">
        <f t="shared" si="24"/>
        <v>46106</v>
      </c>
      <c r="O49" s="18"/>
      <c r="P49" s="18"/>
      <c r="Q49" s="18">
        <f t="shared" si="25"/>
        <v>0</v>
      </c>
      <c r="R49" s="86" t="s">
        <v>242</v>
      </c>
      <c r="S49" s="80" t="s">
        <v>243</v>
      </c>
      <c r="T49" s="18"/>
      <c r="U49" s="18"/>
      <c r="V49" s="18">
        <f t="shared" si="8"/>
        <v>0</v>
      </c>
      <c r="W49" s="18"/>
      <c r="X49" s="18">
        <v>49566</v>
      </c>
      <c r="Y49" s="18">
        <f t="shared" si="9"/>
        <v>49566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114</v>
      </c>
      <c r="B50" s="76" t="s">
        <v>195</v>
      </c>
      <c r="C50" s="77" t="s">
        <v>8</v>
      </c>
      <c r="D50" s="18">
        <f t="shared" si="18"/>
        <v>7983</v>
      </c>
      <c r="E50" s="18">
        <f t="shared" si="19"/>
        <v>38545</v>
      </c>
      <c r="F50" s="18">
        <f t="shared" si="20"/>
        <v>46528</v>
      </c>
      <c r="G50" s="18">
        <f t="shared" si="21"/>
        <v>0</v>
      </c>
      <c r="H50" s="18">
        <f t="shared" si="22"/>
        <v>10067</v>
      </c>
      <c r="I50" s="18">
        <f t="shared" si="23"/>
        <v>10067</v>
      </c>
      <c r="J50" s="86" t="s">
        <v>260</v>
      </c>
      <c r="K50" s="80" t="s">
        <v>261</v>
      </c>
      <c r="L50" s="18">
        <v>7983</v>
      </c>
      <c r="M50" s="18">
        <v>38545</v>
      </c>
      <c r="N50" s="18">
        <f t="shared" si="24"/>
        <v>46528</v>
      </c>
      <c r="O50" s="18">
        <v>0</v>
      </c>
      <c r="P50" s="18">
        <v>10067</v>
      </c>
      <c r="Q50" s="18">
        <f t="shared" si="25"/>
        <v>10067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114</v>
      </c>
      <c r="B51" s="76" t="s">
        <v>196</v>
      </c>
      <c r="C51" s="77" t="s">
        <v>197</v>
      </c>
      <c r="D51" s="18">
        <f t="shared" si="18"/>
        <v>3422</v>
      </c>
      <c r="E51" s="18">
        <f t="shared" si="19"/>
        <v>12583</v>
      </c>
      <c r="F51" s="18">
        <f t="shared" si="20"/>
        <v>16005</v>
      </c>
      <c r="G51" s="18">
        <f t="shared" si="21"/>
        <v>0</v>
      </c>
      <c r="H51" s="18">
        <f t="shared" si="22"/>
        <v>6694</v>
      </c>
      <c r="I51" s="18">
        <f t="shared" si="23"/>
        <v>6694</v>
      </c>
      <c r="J51" s="86" t="s">
        <v>260</v>
      </c>
      <c r="K51" s="80" t="s">
        <v>261</v>
      </c>
      <c r="L51" s="18">
        <v>3422</v>
      </c>
      <c r="M51" s="18">
        <v>12583</v>
      </c>
      <c r="N51" s="18">
        <f t="shared" si="24"/>
        <v>16005</v>
      </c>
      <c r="O51" s="18">
        <v>0</v>
      </c>
      <c r="P51" s="18">
        <v>6694</v>
      </c>
      <c r="Q51" s="18">
        <f t="shared" si="25"/>
        <v>6694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114</v>
      </c>
      <c r="B52" s="76" t="s">
        <v>198</v>
      </c>
      <c r="C52" s="77" t="s">
        <v>199</v>
      </c>
      <c r="D52" s="18">
        <f t="shared" si="18"/>
        <v>4814</v>
      </c>
      <c r="E52" s="18">
        <f t="shared" si="19"/>
        <v>20070</v>
      </c>
      <c r="F52" s="18">
        <f t="shared" si="20"/>
        <v>24884</v>
      </c>
      <c r="G52" s="18">
        <f t="shared" si="21"/>
        <v>0</v>
      </c>
      <c r="H52" s="18">
        <f t="shared" si="22"/>
        <v>15132</v>
      </c>
      <c r="I52" s="18">
        <f t="shared" si="23"/>
        <v>15132</v>
      </c>
      <c r="J52" s="86" t="s">
        <v>260</v>
      </c>
      <c r="K52" s="80" t="s">
        <v>261</v>
      </c>
      <c r="L52" s="18">
        <v>4814</v>
      </c>
      <c r="M52" s="18">
        <v>20070</v>
      </c>
      <c r="N52" s="18">
        <f t="shared" si="24"/>
        <v>24884</v>
      </c>
      <c r="O52" s="18">
        <v>0</v>
      </c>
      <c r="P52" s="18">
        <v>15132</v>
      </c>
      <c r="Q52" s="18">
        <f t="shared" si="25"/>
        <v>15132</v>
      </c>
      <c r="R52" s="86" t="s">
        <v>0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114</v>
      </c>
      <c r="B53" s="76" t="s">
        <v>200</v>
      </c>
      <c r="C53" s="77" t="s">
        <v>201</v>
      </c>
      <c r="D53" s="18">
        <f t="shared" si="18"/>
        <v>6016</v>
      </c>
      <c r="E53" s="18">
        <f t="shared" si="19"/>
        <v>18498</v>
      </c>
      <c r="F53" s="18">
        <f t="shared" si="20"/>
        <v>24514</v>
      </c>
      <c r="G53" s="18">
        <f t="shared" si="21"/>
        <v>0</v>
      </c>
      <c r="H53" s="18">
        <f t="shared" si="22"/>
        <v>0</v>
      </c>
      <c r="I53" s="18">
        <f t="shared" si="23"/>
        <v>0</v>
      </c>
      <c r="J53" s="86" t="s">
        <v>260</v>
      </c>
      <c r="K53" s="80" t="s">
        <v>261</v>
      </c>
      <c r="L53" s="18">
        <v>6016</v>
      </c>
      <c r="M53" s="18">
        <v>18498</v>
      </c>
      <c r="N53" s="18">
        <f t="shared" si="24"/>
        <v>24514</v>
      </c>
      <c r="O53" s="18">
        <v>0</v>
      </c>
      <c r="P53" s="18">
        <v>0</v>
      </c>
      <c r="Q53" s="18">
        <f t="shared" si="25"/>
        <v>0</v>
      </c>
      <c r="R53" s="86" t="s">
        <v>256</v>
      </c>
      <c r="S53" s="80" t="s">
        <v>257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0</v>
      </c>
      <c r="Y53" s="18">
        <f t="shared" si="9"/>
        <v>0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114</v>
      </c>
      <c r="B54" s="76" t="s">
        <v>202</v>
      </c>
      <c r="C54" s="77" t="s">
        <v>203</v>
      </c>
      <c r="D54" s="18">
        <f t="shared" si="18"/>
        <v>6035</v>
      </c>
      <c r="E54" s="18">
        <f t="shared" si="19"/>
        <v>21072</v>
      </c>
      <c r="F54" s="18">
        <f t="shared" si="20"/>
        <v>27107</v>
      </c>
      <c r="G54" s="18">
        <f t="shared" si="21"/>
        <v>0</v>
      </c>
      <c r="H54" s="18">
        <f t="shared" si="22"/>
        <v>0</v>
      </c>
      <c r="I54" s="18">
        <f t="shared" si="23"/>
        <v>0</v>
      </c>
      <c r="J54" s="86" t="s">
        <v>260</v>
      </c>
      <c r="K54" s="80" t="s">
        <v>261</v>
      </c>
      <c r="L54" s="18">
        <v>6035</v>
      </c>
      <c r="M54" s="18">
        <v>21072</v>
      </c>
      <c r="N54" s="18">
        <f t="shared" si="24"/>
        <v>27107</v>
      </c>
      <c r="O54" s="18">
        <v>0</v>
      </c>
      <c r="P54" s="18">
        <v>0</v>
      </c>
      <c r="Q54" s="18">
        <f t="shared" si="25"/>
        <v>0</v>
      </c>
      <c r="R54" s="86" t="s">
        <v>0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114</v>
      </c>
      <c r="B55" s="76" t="s">
        <v>204</v>
      </c>
      <c r="C55" s="77" t="s">
        <v>205</v>
      </c>
      <c r="D55" s="18">
        <f t="shared" si="18"/>
        <v>1699</v>
      </c>
      <c r="E55" s="18">
        <f t="shared" si="19"/>
        <v>11733</v>
      </c>
      <c r="F55" s="18">
        <f t="shared" si="20"/>
        <v>13432</v>
      </c>
      <c r="G55" s="18">
        <f t="shared" si="21"/>
        <v>0</v>
      </c>
      <c r="H55" s="18">
        <f t="shared" si="22"/>
        <v>0</v>
      </c>
      <c r="I55" s="18">
        <f t="shared" si="23"/>
        <v>0</v>
      </c>
      <c r="J55" s="86" t="s">
        <v>260</v>
      </c>
      <c r="K55" s="80" t="s">
        <v>261</v>
      </c>
      <c r="L55" s="18">
        <v>1699</v>
      </c>
      <c r="M55" s="18">
        <v>11733</v>
      </c>
      <c r="N55" s="18">
        <f t="shared" si="24"/>
        <v>13432</v>
      </c>
      <c r="O55" s="18">
        <v>0</v>
      </c>
      <c r="P55" s="18">
        <v>0</v>
      </c>
      <c r="Q55" s="18">
        <f t="shared" si="25"/>
        <v>0</v>
      </c>
      <c r="R55" s="86" t="s">
        <v>256</v>
      </c>
      <c r="S55" s="80" t="s">
        <v>257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0</v>
      </c>
      <c r="Y55" s="18">
        <f t="shared" si="9"/>
        <v>0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114</v>
      </c>
      <c r="B56" s="76" t="s">
        <v>206</v>
      </c>
      <c r="C56" s="77" t="s">
        <v>207</v>
      </c>
      <c r="D56" s="18">
        <f t="shared" si="18"/>
        <v>4017</v>
      </c>
      <c r="E56" s="18">
        <f t="shared" si="19"/>
        <v>15725</v>
      </c>
      <c r="F56" s="18">
        <f t="shared" si="20"/>
        <v>19742</v>
      </c>
      <c r="G56" s="18">
        <f t="shared" si="21"/>
        <v>0</v>
      </c>
      <c r="H56" s="18">
        <f t="shared" si="22"/>
        <v>0</v>
      </c>
      <c r="I56" s="18">
        <f t="shared" si="23"/>
        <v>0</v>
      </c>
      <c r="J56" s="86" t="s">
        <v>260</v>
      </c>
      <c r="K56" s="80" t="s">
        <v>261</v>
      </c>
      <c r="L56" s="18">
        <v>4017</v>
      </c>
      <c r="M56" s="18">
        <v>15725</v>
      </c>
      <c r="N56" s="18">
        <f t="shared" si="24"/>
        <v>19742</v>
      </c>
      <c r="O56" s="18">
        <v>0</v>
      </c>
      <c r="P56" s="18">
        <v>0</v>
      </c>
      <c r="Q56" s="18">
        <f t="shared" si="25"/>
        <v>0</v>
      </c>
      <c r="R56" s="86" t="s">
        <v>256</v>
      </c>
      <c r="S56" s="80" t="s">
        <v>257</v>
      </c>
      <c r="T56" s="18">
        <v>0</v>
      </c>
      <c r="U56" s="18">
        <v>0</v>
      </c>
      <c r="V56" s="18">
        <f t="shared" si="8"/>
        <v>0</v>
      </c>
      <c r="W56" s="18">
        <v>0</v>
      </c>
      <c r="X56" s="18">
        <v>0</v>
      </c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114</v>
      </c>
      <c r="B57" s="76" t="s">
        <v>208</v>
      </c>
      <c r="C57" s="77" t="s">
        <v>209</v>
      </c>
      <c r="D57" s="18">
        <f t="shared" si="18"/>
        <v>3148</v>
      </c>
      <c r="E57" s="18">
        <f t="shared" si="19"/>
        <v>11804</v>
      </c>
      <c r="F57" s="18">
        <f t="shared" si="20"/>
        <v>14952</v>
      </c>
      <c r="G57" s="18">
        <f t="shared" si="21"/>
        <v>0</v>
      </c>
      <c r="H57" s="18">
        <f t="shared" si="22"/>
        <v>0</v>
      </c>
      <c r="I57" s="18">
        <f t="shared" si="23"/>
        <v>0</v>
      </c>
      <c r="J57" s="86" t="s">
        <v>260</v>
      </c>
      <c r="K57" s="80" t="s">
        <v>261</v>
      </c>
      <c r="L57" s="18">
        <v>3148</v>
      </c>
      <c r="M57" s="18">
        <v>11804</v>
      </c>
      <c r="N57" s="18">
        <f t="shared" si="24"/>
        <v>14952</v>
      </c>
      <c r="O57" s="18">
        <v>0</v>
      </c>
      <c r="P57" s="18">
        <v>0</v>
      </c>
      <c r="Q57" s="18">
        <f t="shared" si="25"/>
        <v>0</v>
      </c>
      <c r="R57" s="86" t="s">
        <v>256</v>
      </c>
      <c r="S57" s="80" t="s">
        <v>257</v>
      </c>
      <c r="T57" s="18">
        <v>0</v>
      </c>
      <c r="U57" s="18">
        <v>0</v>
      </c>
      <c r="V57" s="18">
        <f t="shared" si="8"/>
        <v>0</v>
      </c>
      <c r="W57" s="18">
        <v>0</v>
      </c>
      <c r="X57" s="18">
        <v>0</v>
      </c>
      <c r="Y57" s="18">
        <f t="shared" si="9"/>
        <v>0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114</v>
      </c>
      <c r="B58" s="76" t="s">
        <v>210</v>
      </c>
      <c r="C58" s="77" t="s">
        <v>211</v>
      </c>
      <c r="D58" s="18">
        <f t="shared" si="18"/>
        <v>2290</v>
      </c>
      <c r="E58" s="18">
        <f t="shared" si="19"/>
        <v>12482</v>
      </c>
      <c r="F58" s="18">
        <f t="shared" si="20"/>
        <v>14772</v>
      </c>
      <c r="G58" s="18">
        <f t="shared" si="21"/>
        <v>0</v>
      </c>
      <c r="H58" s="18">
        <f t="shared" si="22"/>
        <v>3344</v>
      </c>
      <c r="I58" s="18">
        <f t="shared" si="23"/>
        <v>3344</v>
      </c>
      <c r="J58" s="86" t="s">
        <v>260</v>
      </c>
      <c r="K58" s="80" t="s">
        <v>261</v>
      </c>
      <c r="L58" s="18">
        <v>2290</v>
      </c>
      <c r="M58" s="18">
        <v>12482</v>
      </c>
      <c r="N58" s="18">
        <f t="shared" si="24"/>
        <v>14772</v>
      </c>
      <c r="O58" s="18">
        <v>0</v>
      </c>
      <c r="P58" s="18">
        <v>3344</v>
      </c>
      <c r="Q58" s="18">
        <f t="shared" si="25"/>
        <v>3344</v>
      </c>
      <c r="R58" s="86" t="s">
        <v>0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114</v>
      </c>
      <c r="B59" s="76" t="s">
        <v>212</v>
      </c>
      <c r="C59" s="77" t="s">
        <v>213</v>
      </c>
      <c r="D59" s="18">
        <f t="shared" si="18"/>
        <v>0</v>
      </c>
      <c r="E59" s="18">
        <f t="shared" si="19"/>
        <v>0</v>
      </c>
      <c r="F59" s="18">
        <f t="shared" si="20"/>
        <v>0</v>
      </c>
      <c r="G59" s="18">
        <f t="shared" si="21"/>
        <v>0</v>
      </c>
      <c r="H59" s="18">
        <f t="shared" si="22"/>
        <v>0</v>
      </c>
      <c r="I59" s="18">
        <f t="shared" si="23"/>
        <v>0</v>
      </c>
      <c r="J59" s="86" t="s">
        <v>0</v>
      </c>
      <c r="K59" s="80"/>
      <c r="L59" s="18">
        <v>0</v>
      </c>
      <c r="M59" s="18">
        <v>0</v>
      </c>
      <c r="N59" s="18">
        <f t="shared" si="24"/>
        <v>0</v>
      </c>
      <c r="O59" s="18">
        <v>0</v>
      </c>
      <c r="P59" s="18">
        <v>0</v>
      </c>
      <c r="Q59" s="18">
        <f t="shared" si="25"/>
        <v>0</v>
      </c>
      <c r="R59" s="86" t="s">
        <v>0</v>
      </c>
      <c r="S59" s="80"/>
      <c r="T59" s="18">
        <v>0</v>
      </c>
      <c r="U59" s="18">
        <v>0</v>
      </c>
      <c r="V59" s="18">
        <f t="shared" si="8"/>
        <v>0</v>
      </c>
      <c r="W59" s="18">
        <v>0</v>
      </c>
      <c r="X59" s="18">
        <v>0</v>
      </c>
      <c r="Y59" s="18">
        <f t="shared" si="9"/>
        <v>0</v>
      </c>
      <c r="Z59" s="86" t="s">
        <v>0</v>
      </c>
      <c r="AA59" s="80"/>
      <c r="AB59" s="18">
        <v>0</v>
      </c>
      <c r="AC59" s="18">
        <v>0</v>
      </c>
      <c r="AD59" s="18">
        <f t="shared" si="10"/>
        <v>0</v>
      </c>
      <c r="AE59" s="18">
        <v>0</v>
      </c>
      <c r="AF59" s="18">
        <v>0</v>
      </c>
      <c r="AG59" s="18">
        <f t="shared" si="11"/>
        <v>0</v>
      </c>
      <c r="AH59" s="86" t="s">
        <v>0</v>
      </c>
      <c r="AI59" s="80"/>
      <c r="AJ59" s="18">
        <v>0</v>
      </c>
      <c r="AK59" s="18">
        <v>0</v>
      </c>
      <c r="AL59" s="18">
        <f t="shared" si="12"/>
        <v>0</v>
      </c>
      <c r="AM59" s="18">
        <v>0</v>
      </c>
      <c r="AN59" s="18">
        <v>0</v>
      </c>
      <c r="AO59" s="18">
        <f t="shared" si="13"/>
        <v>0</v>
      </c>
      <c r="AP59" s="86" t="s">
        <v>0</v>
      </c>
      <c r="AQ59" s="80"/>
      <c r="AR59" s="18">
        <v>0</v>
      </c>
      <c r="AS59" s="18">
        <v>0</v>
      </c>
      <c r="AT59" s="18">
        <f t="shared" si="14"/>
        <v>0</v>
      </c>
      <c r="AU59" s="18">
        <v>0</v>
      </c>
      <c r="AV59" s="18">
        <v>0</v>
      </c>
      <c r="AW59" s="18">
        <f t="shared" si="15"/>
        <v>0</v>
      </c>
      <c r="AX59" s="86" t="s">
        <v>0</v>
      </c>
      <c r="AY59" s="80"/>
      <c r="AZ59" s="18">
        <v>0</v>
      </c>
      <c r="BA59" s="18">
        <v>0</v>
      </c>
      <c r="BB59" s="18">
        <f t="shared" si="16"/>
        <v>0</v>
      </c>
      <c r="BC59" s="18">
        <v>0</v>
      </c>
      <c r="BD59" s="18">
        <v>0</v>
      </c>
      <c r="BE59" s="18">
        <f t="shared" si="17"/>
        <v>0</v>
      </c>
    </row>
    <row r="60" spans="1:57" ht="13.5">
      <c r="A60" s="82" t="s">
        <v>114</v>
      </c>
      <c r="B60" s="76" t="s">
        <v>214</v>
      </c>
      <c r="C60" s="77" t="s">
        <v>215</v>
      </c>
      <c r="D60" s="18">
        <f t="shared" si="18"/>
        <v>0</v>
      </c>
      <c r="E60" s="18">
        <f t="shared" si="19"/>
        <v>0</v>
      </c>
      <c r="F60" s="18">
        <f t="shared" si="20"/>
        <v>0</v>
      </c>
      <c r="G60" s="18">
        <f t="shared" si="21"/>
        <v>0</v>
      </c>
      <c r="H60" s="18">
        <f t="shared" si="22"/>
        <v>0</v>
      </c>
      <c r="I60" s="18">
        <f t="shared" si="23"/>
        <v>0</v>
      </c>
      <c r="J60" s="86" t="s">
        <v>0</v>
      </c>
      <c r="K60" s="80"/>
      <c r="L60" s="18"/>
      <c r="M60" s="18"/>
      <c r="N60" s="18">
        <f t="shared" si="24"/>
        <v>0</v>
      </c>
      <c r="O60" s="18"/>
      <c r="P60" s="18"/>
      <c r="Q60" s="18">
        <f t="shared" si="25"/>
        <v>0</v>
      </c>
      <c r="R60" s="86" t="s">
        <v>0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114</v>
      </c>
      <c r="B61" s="76" t="s">
        <v>216</v>
      </c>
      <c r="C61" s="77" t="s">
        <v>217</v>
      </c>
      <c r="D61" s="18">
        <f t="shared" si="18"/>
        <v>0</v>
      </c>
      <c r="E61" s="18">
        <f t="shared" si="19"/>
        <v>0</v>
      </c>
      <c r="F61" s="18">
        <f t="shared" si="20"/>
        <v>0</v>
      </c>
      <c r="G61" s="18">
        <f t="shared" si="21"/>
        <v>0</v>
      </c>
      <c r="H61" s="18">
        <f t="shared" si="22"/>
        <v>0</v>
      </c>
      <c r="I61" s="18">
        <f t="shared" si="23"/>
        <v>0</v>
      </c>
      <c r="J61" s="86" t="s">
        <v>0</v>
      </c>
      <c r="K61" s="80"/>
      <c r="L61" s="18"/>
      <c r="M61" s="18"/>
      <c r="N61" s="18">
        <f t="shared" si="24"/>
        <v>0</v>
      </c>
      <c r="O61" s="18"/>
      <c r="P61" s="18"/>
      <c r="Q61" s="18">
        <f t="shared" si="25"/>
        <v>0</v>
      </c>
      <c r="R61" s="86" t="s">
        <v>0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114</v>
      </c>
      <c r="B62" s="76" t="s">
        <v>218</v>
      </c>
      <c r="C62" s="77" t="s">
        <v>219</v>
      </c>
      <c r="D62" s="18">
        <f t="shared" si="18"/>
        <v>0</v>
      </c>
      <c r="E62" s="18">
        <f t="shared" si="19"/>
        <v>0</v>
      </c>
      <c r="F62" s="18">
        <f t="shared" si="20"/>
        <v>0</v>
      </c>
      <c r="G62" s="18">
        <f t="shared" si="21"/>
        <v>0</v>
      </c>
      <c r="H62" s="18">
        <f t="shared" si="22"/>
        <v>0</v>
      </c>
      <c r="I62" s="18">
        <f t="shared" si="23"/>
        <v>0</v>
      </c>
      <c r="J62" s="86" t="s">
        <v>0</v>
      </c>
      <c r="K62" s="80"/>
      <c r="L62" s="18"/>
      <c r="M62" s="18"/>
      <c r="N62" s="18">
        <f t="shared" si="24"/>
        <v>0</v>
      </c>
      <c r="O62" s="18"/>
      <c r="P62" s="18"/>
      <c r="Q62" s="18">
        <f t="shared" si="25"/>
        <v>0</v>
      </c>
      <c r="R62" s="86" t="s">
        <v>0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114</v>
      </c>
      <c r="B63" s="76" t="s">
        <v>220</v>
      </c>
      <c r="C63" s="77" t="s">
        <v>221</v>
      </c>
      <c r="D63" s="18">
        <f t="shared" si="18"/>
        <v>0</v>
      </c>
      <c r="E63" s="18">
        <f t="shared" si="19"/>
        <v>0</v>
      </c>
      <c r="F63" s="18">
        <f t="shared" si="20"/>
        <v>0</v>
      </c>
      <c r="G63" s="18">
        <f t="shared" si="21"/>
        <v>0</v>
      </c>
      <c r="H63" s="18">
        <f t="shared" si="22"/>
        <v>0</v>
      </c>
      <c r="I63" s="18">
        <f t="shared" si="23"/>
        <v>0</v>
      </c>
      <c r="J63" s="86" t="s">
        <v>0</v>
      </c>
      <c r="K63" s="80"/>
      <c r="L63" s="18"/>
      <c r="M63" s="18"/>
      <c r="N63" s="18">
        <f t="shared" si="24"/>
        <v>0</v>
      </c>
      <c r="O63" s="18"/>
      <c r="P63" s="18"/>
      <c r="Q63" s="18">
        <f t="shared" si="25"/>
        <v>0</v>
      </c>
      <c r="R63" s="86" t="s">
        <v>0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114</v>
      </c>
      <c r="B64" s="76" t="s">
        <v>222</v>
      </c>
      <c r="C64" s="77" t="s">
        <v>223</v>
      </c>
      <c r="D64" s="18">
        <f t="shared" si="18"/>
        <v>0</v>
      </c>
      <c r="E64" s="18">
        <f t="shared" si="19"/>
        <v>0</v>
      </c>
      <c r="F64" s="18">
        <f t="shared" si="20"/>
        <v>0</v>
      </c>
      <c r="G64" s="18">
        <f t="shared" si="21"/>
        <v>0</v>
      </c>
      <c r="H64" s="18">
        <f t="shared" si="22"/>
        <v>13164</v>
      </c>
      <c r="I64" s="18">
        <f t="shared" si="23"/>
        <v>13164</v>
      </c>
      <c r="J64" s="86" t="s">
        <v>248</v>
      </c>
      <c r="K64" s="80" t="s">
        <v>249</v>
      </c>
      <c r="L64" s="18"/>
      <c r="M64" s="18"/>
      <c r="N64" s="18">
        <f t="shared" si="24"/>
        <v>0</v>
      </c>
      <c r="O64" s="18"/>
      <c r="P64" s="18">
        <v>13164</v>
      </c>
      <c r="Q64" s="18">
        <f t="shared" si="25"/>
        <v>13164</v>
      </c>
      <c r="R64" s="86" t="s">
        <v>0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114</v>
      </c>
      <c r="B65" s="76" t="s">
        <v>224</v>
      </c>
      <c r="C65" s="77" t="s">
        <v>225</v>
      </c>
      <c r="D65" s="18">
        <f t="shared" si="18"/>
        <v>0</v>
      </c>
      <c r="E65" s="18">
        <f t="shared" si="19"/>
        <v>9083</v>
      </c>
      <c r="F65" s="18">
        <f t="shared" si="20"/>
        <v>9083</v>
      </c>
      <c r="G65" s="18">
        <f t="shared" si="21"/>
        <v>0</v>
      </c>
      <c r="H65" s="18">
        <f t="shared" si="22"/>
        <v>638</v>
      </c>
      <c r="I65" s="18">
        <f t="shared" si="23"/>
        <v>638</v>
      </c>
      <c r="J65" s="86" t="s">
        <v>252</v>
      </c>
      <c r="K65" s="80" t="s">
        <v>253</v>
      </c>
      <c r="L65" s="18"/>
      <c r="M65" s="18">
        <v>9083</v>
      </c>
      <c r="N65" s="18">
        <f t="shared" si="24"/>
        <v>9083</v>
      </c>
      <c r="O65" s="18"/>
      <c r="P65" s="18"/>
      <c r="Q65" s="18">
        <f t="shared" si="25"/>
        <v>0</v>
      </c>
      <c r="R65" s="86" t="s">
        <v>248</v>
      </c>
      <c r="S65" s="80" t="s">
        <v>249</v>
      </c>
      <c r="T65" s="18"/>
      <c r="U65" s="18"/>
      <c r="V65" s="18">
        <f t="shared" si="8"/>
        <v>0</v>
      </c>
      <c r="W65" s="18"/>
      <c r="X65" s="18">
        <v>638</v>
      </c>
      <c r="Y65" s="18">
        <f t="shared" si="9"/>
        <v>638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114</v>
      </c>
      <c r="B66" s="76" t="s">
        <v>226</v>
      </c>
      <c r="C66" s="77" t="s">
        <v>227</v>
      </c>
      <c r="D66" s="18">
        <f t="shared" si="18"/>
        <v>0</v>
      </c>
      <c r="E66" s="18">
        <f t="shared" si="19"/>
        <v>6294</v>
      </c>
      <c r="F66" s="18">
        <f t="shared" si="20"/>
        <v>6294</v>
      </c>
      <c r="G66" s="18">
        <f t="shared" si="21"/>
        <v>0</v>
      </c>
      <c r="H66" s="18">
        <f t="shared" si="22"/>
        <v>748</v>
      </c>
      <c r="I66" s="18">
        <f t="shared" si="23"/>
        <v>748</v>
      </c>
      <c r="J66" s="86" t="s">
        <v>248</v>
      </c>
      <c r="K66" s="80" t="s">
        <v>249</v>
      </c>
      <c r="L66" s="18"/>
      <c r="M66" s="18"/>
      <c r="N66" s="18">
        <f t="shared" si="24"/>
        <v>0</v>
      </c>
      <c r="O66" s="18"/>
      <c r="P66" s="18">
        <v>748</v>
      </c>
      <c r="Q66" s="18">
        <f t="shared" si="25"/>
        <v>748</v>
      </c>
      <c r="R66" s="86" t="s">
        <v>252</v>
      </c>
      <c r="S66" s="80" t="s">
        <v>253</v>
      </c>
      <c r="T66" s="18"/>
      <c r="U66" s="18">
        <v>6294</v>
      </c>
      <c r="V66" s="18">
        <f t="shared" si="8"/>
        <v>6294</v>
      </c>
      <c r="W66" s="18"/>
      <c r="X66" s="18"/>
      <c r="Y66" s="18">
        <f t="shared" si="9"/>
        <v>0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114</v>
      </c>
      <c r="B67" s="76" t="s">
        <v>228</v>
      </c>
      <c r="C67" s="77" t="s">
        <v>229</v>
      </c>
      <c r="D67" s="18">
        <f t="shared" si="18"/>
        <v>0</v>
      </c>
      <c r="E67" s="18">
        <f t="shared" si="19"/>
        <v>10868</v>
      </c>
      <c r="F67" s="18">
        <f t="shared" si="20"/>
        <v>10868</v>
      </c>
      <c r="G67" s="18">
        <f t="shared" si="21"/>
        <v>0</v>
      </c>
      <c r="H67" s="18">
        <f t="shared" si="22"/>
        <v>3576</v>
      </c>
      <c r="I67" s="18">
        <f t="shared" si="23"/>
        <v>3576</v>
      </c>
      <c r="J67" s="86" t="s">
        <v>252</v>
      </c>
      <c r="K67" s="80" t="s">
        <v>253</v>
      </c>
      <c r="L67" s="18"/>
      <c r="M67" s="18">
        <v>10868</v>
      </c>
      <c r="N67" s="18">
        <f t="shared" si="24"/>
        <v>10868</v>
      </c>
      <c r="O67" s="18"/>
      <c r="P67" s="18"/>
      <c r="Q67" s="18">
        <f t="shared" si="25"/>
        <v>0</v>
      </c>
      <c r="R67" s="86" t="s">
        <v>248</v>
      </c>
      <c r="S67" s="80" t="s">
        <v>249</v>
      </c>
      <c r="T67" s="18"/>
      <c r="U67" s="18"/>
      <c r="V67" s="18">
        <f t="shared" si="8"/>
        <v>0</v>
      </c>
      <c r="W67" s="18"/>
      <c r="X67" s="18">
        <v>3576</v>
      </c>
      <c r="Y67" s="18">
        <f t="shared" si="9"/>
        <v>3576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114</v>
      </c>
      <c r="B68" s="76" t="s">
        <v>230</v>
      </c>
      <c r="C68" s="77" t="s">
        <v>231</v>
      </c>
      <c r="D68" s="18">
        <f t="shared" si="18"/>
        <v>0</v>
      </c>
      <c r="E68" s="18">
        <f t="shared" si="19"/>
        <v>0</v>
      </c>
      <c r="F68" s="18">
        <f t="shared" si="20"/>
        <v>0</v>
      </c>
      <c r="G68" s="18">
        <f t="shared" si="21"/>
        <v>0</v>
      </c>
      <c r="H68" s="18">
        <f t="shared" si="22"/>
        <v>0</v>
      </c>
      <c r="I68" s="18">
        <f t="shared" si="23"/>
        <v>0</v>
      </c>
      <c r="J68" s="86" t="s">
        <v>0</v>
      </c>
      <c r="K68" s="80"/>
      <c r="L68" s="18">
        <v>0</v>
      </c>
      <c r="M68" s="18">
        <v>0</v>
      </c>
      <c r="N68" s="18">
        <f t="shared" si="24"/>
        <v>0</v>
      </c>
      <c r="O68" s="18">
        <v>0</v>
      </c>
      <c r="P68" s="18">
        <v>0</v>
      </c>
      <c r="Q68" s="18">
        <f t="shared" si="25"/>
        <v>0</v>
      </c>
      <c r="R68" s="86" t="s">
        <v>0</v>
      </c>
      <c r="S68" s="80"/>
      <c r="T68" s="18">
        <v>0</v>
      </c>
      <c r="U68" s="18">
        <v>0</v>
      </c>
      <c r="V68" s="18">
        <f t="shared" si="8"/>
        <v>0</v>
      </c>
      <c r="W68" s="18">
        <v>0</v>
      </c>
      <c r="X68" s="18">
        <v>0</v>
      </c>
      <c r="Y68" s="18">
        <f t="shared" si="9"/>
        <v>0</v>
      </c>
      <c r="Z68" s="86" t="s">
        <v>0</v>
      </c>
      <c r="AA68" s="80"/>
      <c r="AB68" s="18">
        <v>0</v>
      </c>
      <c r="AC68" s="18">
        <v>0</v>
      </c>
      <c r="AD68" s="18">
        <f t="shared" si="10"/>
        <v>0</v>
      </c>
      <c r="AE68" s="18">
        <v>0</v>
      </c>
      <c r="AF68" s="18">
        <v>0</v>
      </c>
      <c r="AG68" s="18">
        <f t="shared" si="11"/>
        <v>0</v>
      </c>
      <c r="AH68" s="86" t="s">
        <v>0</v>
      </c>
      <c r="AI68" s="80"/>
      <c r="AJ68" s="18">
        <v>0</v>
      </c>
      <c r="AK68" s="18">
        <v>0</v>
      </c>
      <c r="AL68" s="18">
        <f t="shared" si="12"/>
        <v>0</v>
      </c>
      <c r="AM68" s="18">
        <v>0</v>
      </c>
      <c r="AN68" s="18">
        <v>0</v>
      </c>
      <c r="AO68" s="18">
        <f t="shared" si="13"/>
        <v>0</v>
      </c>
      <c r="AP68" s="86" t="s">
        <v>0</v>
      </c>
      <c r="AQ68" s="80"/>
      <c r="AR68" s="18">
        <v>0</v>
      </c>
      <c r="AS68" s="18">
        <v>0</v>
      </c>
      <c r="AT68" s="18">
        <f t="shared" si="14"/>
        <v>0</v>
      </c>
      <c r="AU68" s="18">
        <v>0</v>
      </c>
      <c r="AV68" s="18">
        <v>0</v>
      </c>
      <c r="AW68" s="18">
        <f t="shared" si="15"/>
        <v>0</v>
      </c>
      <c r="AX68" s="86" t="s">
        <v>0</v>
      </c>
      <c r="AY68" s="80"/>
      <c r="AZ68" s="18">
        <v>0</v>
      </c>
      <c r="BA68" s="18">
        <v>0</v>
      </c>
      <c r="BB68" s="18">
        <f t="shared" si="16"/>
        <v>0</v>
      </c>
      <c r="BC68" s="18">
        <v>0</v>
      </c>
      <c r="BD68" s="18">
        <v>0</v>
      </c>
      <c r="BE68" s="18">
        <f t="shared" si="17"/>
        <v>0</v>
      </c>
    </row>
    <row r="69" spans="1:57" ht="13.5">
      <c r="A69" s="82" t="s">
        <v>114</v>
      </c>
      <c r="B69" s="76" t="s">
        <v>232</v>
      </c>
      <c r="C69" s="77" t="s">
        <v>233</v>
      </c>
      <c r="D69" s="18">
        <f t="shared" si="18"/>
        <v>0</v>
      </c>
      <c r="E69" s="18">
        <f t="shared" si="19"/>
        <v>13905</v>
      </c>
      <c r="F69" s="18">
        <f t="shared" si="20"/>
        <v>13905</v>
      </c>
      <c r="G69" s="18">
        <f t="shared" si="21"/>
        <v>0</v>
      </c>
      <c r="H69" s="18">
        <f t="shared" si="22"/>
        <v>0</v>
      </c>
      <c r="I69" s="18">
        <f t="shared" si="23"/>
        <v>0</v>
      </c>
      <c r="J69" s="86" t="s">
        <v>258</v>
      </c>
      <c r="K69" s="80" t="s">
        <v>259</v>
      </c>
      <c r="L69" s="18">
        <v>0</v>
      </c>
      <c r="M69" s="18">
        <v>13905</v>
      </c>
      <c r="N69" s="18">
        <f t="shared" si="24"/>
        <v>13905</v>
      </c>
      <c r="O69" s="18">
        <v>0</v>
      </c>
      <c r="P69" s="18">
        <v>0</v>
      </c>
      <c r="Q69" s="18">
        <f t="shared" si="25"/>
        <v>0</v>
      </c>
      <c r="R69" s="86" t="s">
        <v>0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114</v>
      </c>
      <c r="B70" s="76" t="s">
        <v>234</v>
      </c>
      <c r="C70" s="77" t="s">
        <v>235</v>
      </c>
      <c r="D70" s="18">
        <f t="shared" si="18"/>
        <v>0</v>
      </c>
      <c r="E70" s="18">
        <f t="shared" si="19"/>
        <v>12776</v>
      </c>
      <c r="F70" s="18">
        <f t="shared" si="20"/>
        <v>12776</v>
      </c>
      <c r="G70" s="18">
        <f t="shared" si="21"/>
        <v>0</v>
      </c>
      <c r="H70" s="18">
        <f t="shared" si="22"/>
        <v>0</v>
      </c>
      <c r="I70" s="18">
        <f t="shared" si="23"/>
        <v>0</v>
      </c>
      <c r="J70" s="86" t="s">
        <v>258</v>
      </c>
      <c r="K70" s="80" t="s">
        <v>259</v>
      </c>
      <c r="L70" s="18">
        <v>0</v>
      </c>
      <c r="M70" s="18">
        <v>12776</v>
      </c>
      <c r="N70" s="18">
        <f t="shared" si="24"/>
        <v>12776</v>
      </c>
      <c r="O70" s="18">
        <v>0</v>
      </c>
      <c r="P70" s="18">
        <v>0</v>
      </c>
      <c r="Q70" s="18">
        <f t="shared" si="25"/>
        <v>0</v>
      </c>
      <c r="R70" s="86" t="s">
        <v>0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111" t="s">
        <v>104</v>
      </c>
      <c r="B71" s="112"/>
      <c r="C71" s="113"/>
      <c r="D71" s="18">
        <f aca="true" t="shared" si="26" ref="D71:I71">SUM(D7:D70)</f>
        <v>645660</v>
      </c>
      <c r="E71" s="18">
        <f t="shared" si="26"/>
        <v>2475986</v>
      </c>
      <c r="F71" s="18">
        <f t="shared" si="26"/>
        <v>3121646</v>
      </c>
      <c r="G71" s="18">
        <f t="shared" si="26"/>
        <v>0</v>
      </c>
      <c r="H71" s="18">
        <f t="shared" si="26"/>
        <v>672142</v>
      </c>
      <c r="I71" s="18">
        <f t="shared" si="26"/>
        <v>672142</v>
      </c>
      <c r="J71" s="85" t="s">
        <v>105</v>
      </c>
      <c r="K71" s="53" t="s">
        <v>105</v>
      </c>
      <c r="L71" s="18">
        <f aca="true" t="shared" si="27" ref="L71:Q71">SUM(L7:L70)</f>
        <v>639031</v>
      </c>
      <c r="M71" s="18">
        <f t="shared" si="27"/>
        <v>2288387</v>
      </c>
      <c r="N71" s="18">
        <f t="shared" si="27"/>
        <v>2927418</v>
      </c>
      <c r="O71" s="18">
        <f t="shared" si="27"/>
        <v>0</v>
      </c>
      <c r="P71" s="18">
        <f t="shared" si="27"/>
        <v>496806</v>
      </c>
      <c r="Q71" s="18">
        <f t="shared" si="27"/>
        <v>496806</v>
      </c>
      <c r="R71" s="85" t="s">
        <v>105</v>
      </c>
      <c r="S71" s="53" t="s">
        <v>105</v>
      </c>
      <c r="T71" s="18">
        <f aca="true" t="shared" si="28" ref="T71:Y71">SUM(T7:T70)</f>
        <v>0</v>
      </c>
      <c r="U71" s="18">
        <f t="shared" si="28"/>
        <v>172766</v>
      </c>
      <c r="V71" s="18">
        <f t="shared" si="28"/>
        <v>172766</v>
      </c>
      <c r="W71" s="18">
        <f t="shared" si="28"/>
        <v>0</v>
      </c>
      <c r="X71" s="18">
        <f t="shared" si="28"/>
        <v>175336</v>
      </c>
      <c r="Y71" s="18">
        <f t="shared" si="28"/>
        <v>175336</v>
      </c>
      <c r="Z71" s="85" t="s">
        <v>105</v>
      </c>
      <c r="AA71" s="53" t="s">
        <v>105</v>
      </c>
      <c r="AB71" s="18">
        <f aca="true" t="shared" si="29" ref="AB71:AG71">SUM(AB7:AB70)</f>
        <v>6629</v>
      </c>
      <c r="AC71" s="18">
        <f t="shared" si="29"/>
        <v>14833</v>
      </c>
      <c r="AD71" s="18">
        <f t="shared" si="29"/>
        <v>21462</v>
      </c>
      <c r="AE71" s="18">
        <f t="shared" si="29"/>
        <v>0</v>
      </c>
      <c r="AF71" s="18">
        <f t="shared" si="29"/>
        <v>0</v>
      </c>
      <c r="AG71" s="18">
        <f t="shared" si="29"/>
        <v>0</v>
      </c>
      <c r="AH71" s="85" t="s">
        <v>105</v>
      </c>
      <c r="AI71" s="53" t="s">
        <v>105</v>
      </c>
      <c r="AJ71" s="18">
        <f aca="true" t="shared" si="30" ref="AJ71:AO71">SUM(AJ7:AJ70)</f>
        <v>0</v>
      </c>
      <c r="AK71" s="18">
        <f t="shared" si="30"/>
        <v>0</v>
      </c>
      <c r="AL71" s="18">
        <f t="shared" si="30"/>
        <v>0</v>
      </c>
      <c r="AM71" s="18">
        <f t="shared" si="30"/>
        <v>0</v>
      </c>
      <c r="AN71" s="18">
        <f t="shared" si="30"/>
        <v>0</v>
      </c>
      <c r="AO71" s="18">
        <f t="shared" si="30"/>
        <v>0</v>
      </c>
      <c r="AP71" s="85" t="s">
        <v>105</v>
      </c>
      <c r="AQ71" s="53" t="s">
        <v>105</v>
      </c>
      <c r="AR71" s="18">
        <f aca="true" t="shared" si="31" ref="AR71:AW71">SUM(AR7:AR70)</f>
        <v>0</v>
      </c>
      <c r="AS71" s="18">
        <f t="shared" si="31"/>
        <v>0</v>
      </c>
      <c r="AT71" s="18">
        <f t="shared" si="31"/>
        <v>0</v>
      </c>
      <c r="AU71" s="18">
        <f t="shared" si="31"/>
        <v>0</v>
      </c>
      <c r="AV71" s="18">
        <f t="shared" si="31"/>
        <v>0</v>
      </c>
      <c r="AW71" s="18">
        <f t="shared" si="31"/>
        <v>0</v>
      </c>
      <c r="AX71" s="85" t="s">
        <v>105</v>
      </c>
      <c r="AY71" s="53" t="s">
        <v>105</v>
      </c>
      <c r="AZ71" s="18">
        <f aca="true" t="shared" si="32" ref="AZ71:BE71">SUM(AZ7:AZ70)</f>
        <v>0</v>
      </c>
      <c r="BA71" s="18">
        <f t="shared" si="32"/>
        <v>0</v>
      </c>
      <c r="BB71" s="18">
        <f t="shared" si="32"/>
        <v>0</v>
      </c>
      <c r="BC71" s="18">
        <f t="shared" si="32"/>
        <v>0</v>
      </c>
      <c r="BD71" s="18">
        <f t="shared" si="32"/>
        <v>0</v>
      </c>
      <c r="BE71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71:C7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1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110</v>
      </c>
      <c r="B1" s="58"/>
      <c r="C1" s="1"/>
      <c r="D1" s="1"/>
      <c r="E1" s="1"/>
    </row>
    <row r="2" spans="1:125" s="70" customFormat="1" ht="22.5" customHeight="1">
      <c r="A2" s="117" t="s">
        <v>81</v>
      </c>
      <c r="B2" s="114" t="s">
        <v>22</v>
      </c>
      <c r="C2" s="121" t="s">
        <v>106</v>
      </c>
      <c r="D2" s="66" t="s">
        <v>107</v>
      </c>
      <c r="E2" s="67"/>
      <c r="F2" s="66" t="s">
        <v>23</v>
      </c>
      <c r="G2" s="68"/>
      <c r="H2" s="68"/>
      <c r="I2" s="50"/>
      <c r="J2" s="66" t="s">
        <v>24</v>
      </c>
      <c r="K2" s="68"/>
      <c r="L2" s="68"/>
      <c r="M2" s="50"/>
      <c r="N2" s="66" t="s">
        <v>25</v>
      </c>
      <c r="O2" s="68"/>
      <c r="P2" s="68"/>
      <c r="Q2" s="50"/>
      <c r="R2" s="66" t="s">
        <v>26</v>
      </c>
      <c r="S2" s="68"/>
      <c r="T2" s="68"/>
      <c r="U2" s="50"/>
      <c r="V2" s="66" t="s">
        <v>27</v>
      </c>
      <c r="W2" s="68"/>
      <c r="X2" s="68"/>
      <c r="Y2" s="50"/>
      <c r="Z2" s="66" t="s">
        <v>28</v>
      </c>
      <c r="AA2" s="68"/>
      <c r="AB2" s="68"/>
      <c r="AC2" s="50"/>
      <c r="AD2" s="66" t="s">
        <v>29</v>
      </c>
      <c r="AE2" s="68"/>
      <c r="AF2" s="68"/>
      <c r="AG2" s="50"/>
      <c r="AH2" s="66" t="s">
        <v>30</v>
      </c>
      <c r="AI2" s="68"/>
      <c r="AJ2" s="68"/>
      <c r="AK2" s="50"/>
      <c r="AL2" s="66" t="s">
        <v>31</v>
      </c>
      <c r="AM2" s="68"/>
      <c r="AN2" s="68"/>
      <c r="AO2" s="50"/>
      <c r="AP2" s="66" t="s">
        <v>32</v>
      </c>
      <c r="AQ2" s="68"/>
      <c r="AR2" s="68"/>
      <c r="AS2" s="50"/>
      <c r="AT2" s="66" t="s">
        <v>33</v>
      </c>
      <c r="AU2" s="68"/>
      <c r="AV2" s="68"/>
      <c r="AW2" s="50"/>
      <c r="AX2" s="66" t="s">
        <v>34</v>
      </c>
      <c r="AY2" s="68"/>
      <c r="AZ2" s="68"/>
      <c r="BA2" s="50"/>
      <c r="BB2" s="66" t="s">
        <v>35</v>
      </c>
      <c r="BC2" s="68"/>
      <c r="BD2" s="68"/>
      <c r="BE2" s="50"/>
      <c r="BF2" s="66" t="s">
        <v>36</v>
      </c>
      <c r="BG2" s="68"/>
      <c r="BH2" s="68"/>
      <c r="BI2" s="50"/>
      <c r="BJ2" s="66" t="s">
        <v>37</v>
      </c>
      <c r="BK2" s="68"/>
      <c r="BL2" s="68"/>
      <c r="BM2" s="50"/>
      <c r="BN2" s="66" t="s">
        <v>38</v>
      </c>
      <c r="BO2" s="68"/>
      <c r="BP2" s="68"/>
      <c r="BQ2" s="50"/>
      <c r="BR2" s="66" t="s">
        <v>39</v>
      </c>
      <c r="BS2" s="68"/>
      <c r="BT2" s="68"/>
      <c r="BU2" s="50"/>
      <c r="BV2" s="66" t="s">
        <v>40</v>
      </c>
      <c r="BW2" s="68"/>
      <c r="BX2" s="68"/>
      <c r="BY2" s="50"/>
      <c r="BZ2" s="66" t="s">
        <v>41</v>
      </c>
      <c r="CA2" s="68"/>
      <c r="CB2" s="68"/>
      <c r="CC2" s="50"/>
      <c r="CD2" s="66" t="s">
        <v>42</v>
      </c>
      <c r="CE2" s="68"/>
      <c r="CF2" s="68"/>
      <c r="CG2" s="50"/>
      <c r="CH2" s="66" t="s">
        <v>43</v>
      </c>
      <c r="CI2" s="68"/>
      <c r="CJ2" s="68"/>
      <c r="CK2" s="50"/>
      <c r="CL2" s="66" t="s">
        <v>44</v>
      </c>
      <c r="CM2" s="68"/>
      <c r="CN2" s="68"/>
      <c r="CO2" s="50"/>
      <c r="CP2" s="66" t="s">
        <v>45</v>
      </c>
      <c r="CQ2" s="68"/>
      <c r="CR2" s="68"/>
      <c r="CS2" s="50"/>
      <c r="CT2" s="66" t="s">
        <v>46</v>
      </c>
      <c r="CU2" s="68"/>
      <c r="CV2" s="68"/>
      <c r="CW2" s="50"/>
      <c r="CX2" s="66" t="s">
        <v>47</v>
      </c>
      <c r="CY2" s="68"/>
      <c r="CZ2" s="68"/>
      <c r="DA2" s="50"/>
      <c r="DB2" s="66" t="s">
        <v>48</v>
      </c>
      <c r="DC2" s="68"/>
      <c r="DD2" s="68"/>
      <c r="DE2" s="50"/>
      <c r="DF2" s="66" t="s">
        <v>49</v>
      </c>
      <c r="DG2" s="68"/>
      <c r="DH2" s="68"/>
      <c r="DI2" s="50"/>
      <c r="DJ2" s="66" t="s">
        <v>50</v>
      </c>
      <c r="DK2" s="68"/>
      <c r="DL2" s="68"/>
      <c r="DM2" s="50"/>
      <c r="DN2" s="66" t="s">
        <v>51</v>
      </c>
      <c r="DO2" s="68"/>
      <c r="DP2" s="68"/>
      <c r="DQ2" s="50"/>
      <c r="DR2" s="66" t="s">
        <v>52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53</v>
      </c>
      <c r="E4" s="37" t="s">
        <v>2</v>
      </c>
      <c r="F4" s="123" t="s">
        <v>54</v>
      </c>
      <c r="G4" s="126" t="s">
        <v>108</v>
      </c>
      <c r="H4" s="37" t="s">
        <v>55</v>
      </c>
      <c r="I4" s="37" t="s">
        <v>2</v>
      </c>
      <c r="J4" s="123" t="s">
        <v>54</v>
      </c>
      <c r="K4" s="126" t="s">
        <v>108</v>
      </c>
      <c r="L4" s="37" t="s">
        <v>55</v>
      </c>
      <c r="M4" s="37" t="s">
        <v>2</v>
      </c>
      <c r="N4" s="123" t="s">
        <v>54</v>
      </c>
      <c r="O4" s="126" t="s">
        <v>108</v>
      </c>
      <c r="P4" s="37" t="s">
        <v>55</v>
      </c>
      <c r="Q4" s="37" t="s">
        <v>2</v>
      </c>
      <c r="R4" s="123" t="s">
        <v>54</v>
      </c>
      <c r="S4" s="126" t="s">
        <v>108</v>
      </c>
      <c r="T4" s="37" t="s">
        <v>55</v>
      </c>
      <c r="U4" s="37" t="s">
        <v>2</v>
      </c>
      <c r="V4" s="123" t="s">
        <v>54</v>
      </c>
      <c r="W4" s="126" t="s">
        <v>108</v>
      </c>
      <c r="X4" s="37" t="s">
        <v>55</v>
      </c>
      <c r="Y4" s="37" t="s">
        <v>2</v>
      </c>
      <c r="Z4" s="123" t="s">
        <v>54</v>
      </c>
      <c r="AA4" s="126" t="s">
        <v>108</v>
      </c>
      <c r="AB4" s="37" t="s">
        <v>55</v>
      </c>
      <c r="AC4" s="37" t="s">
        <v>2</v>
      </c>
      <c r="AD4" s="123" t="s">
        <v>54</v>
      </c>
      <c r="AE4" s="126" t="s">
        <v>108</v>
      </c>
      <c r="AF4" s="37" t="s">
        <v>55</v>
      </c>
      <c r="AG4" s="37" t="s">
        <v>2</v>
      </c>
      <c r="AH4" s="123" t="s">
        <v>54</v>
      </c>
      <c r="AI4" s="126" t="s">
        <v>108</v>
      </c>
      <c r="AJ4" s="37" t="s">
        <v>55</v>
      </c>
      <c r="AK4" s="37" t="s">
        <v>2</v>
      </c>
      <c r="AL4" s="123" t="s">
        <v>54</v>
      </c>
      <c r="AM4" s="126" t="s">
        <v>108</v>
      </c>
      <c r="AN4" s="37" t="s">
        <v>55</v>
      </c>
      <c r="AO4" s="37" t="s">
        <v>2</v>
      </c>
      <c r="AP4" s="123" t="s">
        <v>54</v>
      </c>
      <c r="AQ4" s="126" t="s">
        <v>108</v>
      </c>
      <c r="AR4" s="37" t="s">
        <v>55</v>
      </c>
      <c r="AS4" s="37" t="s">
        <v>2</v>
      </c>
      <c r="AT4" s="123" t="s">
        <v>54</v>
      </c>
      <c r="AU4" s="126" t="s">
        <v>108</v>
      </c>
      <c r="AV4" s="37" t="s">
        <v>55</v>
      </c>
      <c r="AW4" s="37" t="s">
        <v>2</v>
      </c>
      <c r="AX4" s="123" t="s">
        <v>54</v>
      </c>
      <c r="AY4" s="126" t="s">
        <v>108</v>
      </c>
      <c r="AZ4" s="37" t="s">
        <v>55</v>
      </c>
      <c r="BA4" s="37" t="s">
        <v>2</v>
      </c>
      <c r="BB4" s="123" t="s">
        <v>54</v>
      </c>
      <c r="BC4" s="126" t="s">
        <v>108</v>
      </c>
      <c r="BD4" s="37" t="s">
        <v>55</v>
      </c>
      <c r="BE4" s="37" t="s">
        <v>2</v>
      </c>
      <c r="BF4" s="123" t="s">
        <v>54</v>
      </c>
      <c r="BG4" s="126" t="s">
        <v>108</v>
      </c>
      <c r="BH4" s="37" t="s">
        <v>55</v>
      </c>
      <c r="BI4" s="37" t="s">
        <v>2</v>
      </c>
      <c r="BJ4" s="123" t="s">
        <v>54</v>
      </c>
      <c r="BK4" s="126" t="s">
        <v>108</v>
      </c>
      <c r="BL4" s="37" t="s">
        <v>55</v>
      </c>
      <c r="BM4" s="37" t="s">
        <v>2</v>
      </c>
      <c r="BN4" s="123" t="s">
        <v>54</v>
      </c>
      <c r="BO4" s="126" t="s">
        <v>108</v>
      </c>
      <c r="BP4" s="37" t="s">
        <v>55</v>
      </c>
      <c r="BQ4" s="37" t="s">
        <v>2</v>
      </c>
      <c r="BR4" s="123" t="s">
        <v>54</v>
      </c>
      <c r="BS4" s="126" t="s">
        <v>108</v>
      </c>
      <c r="BT4" s="37" t="s">
        <v>55</v>
      </c>
      <c r="BU4" s="37" t="s">
        <v>2</v>
      </c>
      <c r="BV4" s="123" t="s">
        <v>54</v>
      </c>
      <c r="BW4" s="126" t="s">
        <v>108</v>
      </c>
      <c r="BX4" s="37" t="s">
        <v>55</v>
      </c>
      <c r="BY4" s="37" t="s">
        <v>2</v>
      </c>
      <c r="BZ4" s="123" t="s">
        <v>54</v>
      </c>
      <c r="CA4" s="126" t="s">
        <v>108</v>
      </c>
      <c r="CB4" s="37" t="s">
        <v>55</v>
      </c>
      <c r="CC4" s="37" t="s">
        <v>2</v>
      </c>
      <c r="CD4" s="123" t="s">
        <v>54</v>
      </c>
      <c r="CE4" s="126" t="s">
        <v>108</v>
      </c>
      <c r="CF4" s="37" t="s">
        <v>55</v>
      </c>
      <c r="CG4" s="37" t="s">
        <v>2</v>
      </c>
      <c r="CH4" s="123" t="s">
        <v>54</v>
      </c>
      <c r="CI4" s="126" t="s">
        <v>108</v>
      </c>
      <c r="CJ4" s="37" t="s">
        <v>55</v>
      </c>
      <c r="CK4" s="37" t="s">
        <v>2</v>
      </c>
      <c r="CL4" s="123" t="s">
        <v>54</v>
      </c>
      <c r="CM4" s="126" t="s">
        <v>108</v>
      </c>
      <c r="CN4" s="37" t="s">
        <v>55</v>
      </c>
      <c r="CO4" s="37" t="s">
        <v>2</v>
      </c>
      <c r="CP4" s="123" t="s">
        <v>54</v>
      </c>
      <c r="CQ4" s="126" t="s">
        <v>108</v>
      </c>
      <c r="CR4" s="37" t="s">
        <v>55</v>
      </c>
      <c r="CS4" s="37" t="s">
        <v>2</v>
      </c>
      <c r="CT4" s="123" t="s">
        <v>54</v>
      </c>
      <c r="CU4" s="126" t="s">
        <v>108</v>
      </c>
      <c r="CV4" s="37" t="s">
        <v>55</v>
      </c>
      <c r="CW4" s="37" t="s">
        <v>2</v>
      </c>
      <c r="CX4" s="123" t="s">
        <v>54</v>
      </c>
      <c r="CY4" s="126" t="s">
        <v>108</v>
      </c>
      <c r="CZ4" s="37" t="s">
        <v>55</v>
      </c>
      <c r="DA4" s="37" t="s">
        <v>2</v>
      </c>
      <c r="DB4" s="123" t="s">
        <v>54</v>
      </c>
      <c r="DC4" s="126" t="s">
        <v>108</v>
      </c>
      <c r="DD4" s="37" t="s">
        <v>55</v>
      </c>
      <c r="DE4" s="37" t="s">
        <v>2</v>
      </c>
      <c r="DF4" s="123" t="s">
        <v>54</v>
      </c>
      <c r="DG4" s="126" t="s">
        <v>108</v>
      </c>
      <c r="DH4" s="37" t="s">
        <v>55</v>
      </c>
      <c r="DI4" s="37" t="s">
        <v>2</v>
      </c>
      <c r="DJ4" s="123" t="s">
        <v>54</v>
      </c>
      <c r="DK4" s="126" t="s">
        <v>108</v>
      </c>
      <c r="DL4" s="37" t="s">
        <v>55</v>
      </c>
      <c r="DM4" s="37" t="s">
        <v>2</v>
      </c>
      <c r="DN4" s="123" t="s">
        <v>54</v>
      </c>
      <c r="DO4" s="126" t="s">
        <v>108</v>
      </c>
      <c r="DP4" s="37" t="s">
        <v>55</v>
      </c>
      <c r="DQ4" s="37" t="s">
        <v>2</v>
      </c>
      <c r="DR4" s="123" t="s">
        <v>54</v>
      </c>
      <c r="DS4" s="126" t="s">
        <v>108</v>
      </c>
      <c r="DT4" s="37" t="s">
        <v>55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114</v>
      </c>
      <c r="B7" s="78" t="s">
        <v>236</v>
      </c>
      <c r="C7" s="79" t="s">
        <v>237</v>
      </c>
      <c r="D7" s="18">
        <f aca="true" t="shared" si="0" ref="D7:D20">H7+L7+P7+T7+X7+AB7+AF7+AJ7+AN7+AR7+AV7+AZ7+BD7+BH7+BL7+BP7+BT7+BX7+CB7+CF7+CJ7+CN7+CR7+CV7+CZ7+DD7+DH7+DL7+DP7+DT7</f>
        <v>159060</v>
      </c>
      <c r="E7" s="18">
        <f aca="true" t="shared" si="1" ref="E7:E20">I7+M7+Q7+U7+Y7+AC7+AG7+AK7+AO7+AS7+AW7+BA7+BE7+BI7+BM7+BQ7+BU7+BY7+CC7+CG7+CK7+CO7+CS7+CW7+DA7+DE7+DI7+DM7+DQ7+DU7</f>
        <v>48200</v>
      </c>
      <c r="F7" s="84" t="s">
        <v>159</v>
      </c>
      <c r="G7" s="81" t="s">
        <v>79</v>
      </c>
      <c r="H7" s="18">
        <v>23540</v>
      </c>
      <c r="I7" s="18">
        <v>7134</v>
      </c>
      <c r="J7" s="84" t="s">
        <v>160</v>
      </c>
      <c r="K7" s="81" t="s">
        <v>161</v>
      </c>
      <c r="L7" s="18">
        <v>36266</v>
      </c>
      <c r="M7" s="18">
        <v>10990</v>
      </c>
      <c r="N7" s="84" t="s">
        <v>166</v>
      </c>
      <c r="O7" s="81" t="s">
        <v>167</v>
      </c>
      <c r="P7" s="18">
        <v>28313</v>
      </c>
      <c r="Q7" s="18">
        <v>8579</v>
      </c>
      <c r="R7" s="84" t="s">
        <v>168</v>
      </c>
      <c r="S7" s="81" t="s">
        <v>169</v>
      </c>
      <c r="T7" s="18">
        <v>20703</v>
      </c>
      <c r="U7" s="18">
        <v>3940</v>
      </c>
      <c r="V7" s="84" t="s">
        <v>170</v>
      </c>
      <c r="W7" s="81" t="s">
        <v>171</v>
      </c>
      <c r="X7" s="18">
        <v>50238</v>
      </c>
      <c r="Y7" s="18">
        <v>17557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114</v>
      </c>
      <c r="B8" s="78" t="s">
        <v>238</v>
      </c>
      <c r="C8" s="79" t="s">
        <v>239</v>
      </c>
      <c r="D8" s="18">
        <f t="shared" si="0"/>
        <v>125036</v>
      </c>
      <c r="E8" s="18">
        <f t="shared" si="1"/>
        <v>0</v>
      </c>
      <c r="F8" s="84" t="s">
        <v>162</v>
      </c>
      <c r="G8" s="81" t="s">
        <v>163</v>
      </c>
      <c r="H8" s="18">
        <v>83960</v>
      </c>
      <c r="I8" s="18">
        <v>0</v>
      </c>
      <c r="J8" s="84" t="s">
        <v>164</v>
      </c>
      <c r="K8" s="81" t="s">
        <v>165</v>
      </c>
      <c r="L8" s="18">
        <v>41076</v>
      </c>
      <c r="M8" s="18">
        <v>0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114</v>
      </c>
      <c r="B9" s="78" t="s">
        <v>240</v>
      </c>
      <c r="C9" s="79" t="s">
        <v>241</v>
      </c>
      <c r="D9" s="18">
        <f t="shared" si="0"/>
        <v>122363</v>
      </c>
      <c r="E9" s="18">
        <f t="shared" si="1"/>
        <v>25190</v>
      </c>
      <c r="F9" s="84" t="s">
        <v>172</v>
      </c>
      <c r="G9" s="81" t="s">
        <v>78</v>
      </c>
      <c r="H9" s="18">
        <v>64393</v>
      </c>
      <c r="I9" s="18">
        <v>13256</v>
      </c>
      <c r="J9" s="84" t="s">
        <v>173</v>
      </c>
      <c r="K9" s="81" t="s">
        <v>174</v>
      </c>
      <c r="L9" s="18">
        <v>57970</v>
      </c>
      <c r="M9" s="18">
        <v>11934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114</v>
      </c>
      <c r="B10" s="78" t="s">
        <v>242</v>
      </c>
      <c r="C10" s="79" t="s">
        <v>243</v>
      </c>
      <c r="D10" s="18">
        <f t="shared" si="0"/>
        <v>0</v>
      </c>
      <c r="E10" s="18">
        <f t="shared" si="1"/>
        <v>134257</v>
      </c>
      <c r="F10" s="84" t="s">
        <v>155</v>
      </c>
      <c r="G10" s="81" t="s">
        <v>156</v>
      </c>
      <c r="H10" s="18"/>
      <c r="I10" s="18">
        <v>7360</v>
      </c>
      <c r="J10" s="84" t="s">
        <v>157</v>
      </c>
      <c r="K10" s="81" t="s">
        <v>158</v>
      </c>
      <c r="L10" s="18"/>
      <c r="M10" s="18">
        <v>14931</v>
      </c>
      <c r="N10" s="84" t="s">
        <v>164</v>
      </c>
      <c r="O10" s="81" t="s">
        <v>165</v>
      </c>
      <c r="P10" s="18"/>
      <c r="Q10" s="18">
        <v>7287</v>
      </c>
      <c r="R10" s="84" t="s">
        <v>162</v>
      </c>
      <c r="S10" s="81" t="s">
        <v>163</v>
      </c>
      <c r="T10" s="18"/>
      <c r="U10" s="18">
        <v>16759</v>
      </c>
      <c r="V10" s="84" t="s">
        <v>193</v>
      </c>
      <c r="W10" s="81" t="s">
        <v>194</v>
      </c>
      <c r="X10" s="18"/>
      <c r="Y10" s="18">
        <v>49566</v>
      </c>
      <c r="Z10" s="84" t="s">
        <v>192</v>
      </c>
      <c r="AA10" s="81" t="s">
        <v>103</v>
      </c>
      <c r="AB10" s="18"/>
      <c r="AC10" s="18">
        <v>23088</v>
      </c>
      <c r="AD10" s="84" t="s">
        <v>190</v>
      </c>
      <c r="AE10" s="81" t="s">
        <v>191</v>
      </c>
      <c r="AF10" s="18"/>
      <c r="AG10" s="18">
        <v>15266</v>
      </c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114</v>
      </c>
      <c r="B11" s="78" t="s">
        <v>244</v>
      </c>
      <c r="C11" s="79" t="s">
        <v>245</v>
      </c>
      <c r="D11" s="18">
        <f t="shared" si="0"/>
        <v>881550</v>
      </c>
      <c r="E11" s="18">
        <f t="shared" si="1"/>
        <v>103701</v>
      </c>
      <c r="F11" s="84" t="s">
        <v>121</v>
      </c>
      <c r="G11" s="81" t="s">
        <v>122</v>
      </c>
      <c r="H11" s="18">
        <v>396617</v>
      </c>
      <c r="I11" s="18">
        <v>47731</v>
      </c>
      <c r="J11" s="84" t="s">
        <v>125</v>
      </c>
      <c r="K11" s="81" t="s">
        <v>126</v>
      </c>
      <c r="L11" s="18">
        <v>484933</v>
      </c>
      <c r="M11" s="18">
        <v>55970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114</v>
      </c>
      <c r="B12" s="78" t="s">
        <v>246</v>
      </c>
      <c r="C12" s="79" t="s">
        <v>247</v>
      </c>
      <c r="D12" s="18">
        <f t="shared" si="0"/>
        <v>160384</v>
      </c>
      <c r="E12" s="18">
        <f t="shared" si="1"/>
        <v>0</v>
      </c>
      <c r="F12" s="84" t="s">
        <v>155</v>
      </c>
      <c r="G12" s="81" t="s">
        <v>156</v>
      </c>
      <c r="H12" s="18">
        <v>51026</v>
      </c>
      <c r="I12" s="18"/>
      <c r="J12" s="84" t="s">
        <v>157</v>
      </c>
      <c r="K12" s="81" t="s">
        <v>158</v>
      </c>
      <c r="L12" s="18">
        <v>109358</v>
      </c>
      <c r="M12" s="18"/>
      <c r="N12" s="83"/>
      <c r="O12" s="81"/>
      <c r="P12" s="18"/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114</v>
      </c>
      <c r="B13" s="78" t="s">
        <v>248</v>
      </c>
      <c r="C13" s="79" t="s">
        <v>249</v>
      </c>
      <c r="D13" s="18">
        <f t="shared" si="0"/>
        <v>0</v>
      </c>
      <c r="E13" s="18">
        <f t="shared" si="1"/>
        <v>20000</v>
      </c>
      <c r="F13" s="84" t="s">
        <v>222</v>
      </c>
      <c r="G13" s="81" t="s">
        <v>223</v>
      </c>
      <c r="H13" s="18"/>
      <c r="I13" s="18">
        <v>13164</v>
      </c>
      <c r="J13" s="84" t="s">
        <v>224</v>
      </c>
      <c r="K13" s="81" t="s">
        <v>225</v>
      </c>
      <c r="L13" s="18"/>
      <c r="M13" s="18">
        <v>638</v>
      </c>
      <c r="N13" s="84" t="s">
        <v>226</v>
      </c>
      <c r="O13" s="81" t="s">
        <v>227</v>
      </c>
      <c r="P13" s="18"/>
      <c r="Q13" s="18">
        <v>748</v>
      </c>
      <c r="R13" s="84" t="s">
        <v>228</v>
      </c>
      <c r="S13" s="81" t="s">
        <v>229</v>
      </c>
      <c r="T13" s="18"/>
      <c r="U13" s="18">
        <v>3576</v>
      </c>
      <c r="V13" s="84" t="s">
        <v>153</v>
      </c>
      <c r="W13" s="81" t="s">
        <v>154</v>
      </c>
      <c r="X13" s="18"/>
      <c r="Y13" s="18">
        <v>1874</v>
      </c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114</v>
      </c>
      <c r="B14" s="78" t="s">
        <v>250</v>
      </c>
      <c r="C14" s="79" t="s">
        <v>251</v>
      </c>
      <c r="D14" s="18">
        <f t="shared" si="0"/>
        <v>354953</v>
      </c>
      <c r="E14" s="18">
        <f t="shared" si="1"/>
        <v>0</v>
      </c>
      <c r="F14" s="84" t="s">
        <v>129</v>
      </c>
      <c r="G14" s="81" t="s">
        <v>130</v>
      </c>
      <c r="H14" s="18">
        <v>71082</v>
      </c>
      <c r="I14" s="18">
        <v>0</v>
      </c>
      <c r="J14" s="84" t="s">
        <v>131</v>
      </c>
      <c r="K14" s="81" t="s">
        <v>132</v>
      </c>
      <c r="L14" s="18">
        <v>157927</v>
      </c>
      <c r="M14" s="18">
        <v>0</v>
      </c>
      <c r="N14" s="84" t="s">
        <v>133</v>
      </c>
      <c r="O14" s="81" t="s">
        <v>134</v>
      </c>
      <c r="P14" s="18">
        <v>20126</v>
      </c>
      <c r="Q14" s="18">
        <v>0</v>
      </c>
      <c r="R14" s="84" t="s">
        <v>135</v>
      </c>
      <c r="S14" s="81" t="s">
        <v>136</v>
      </c>
      <c r="T14" s="18">
        <v>82512</v>
      </c>
      <c r="U14" s="18">
        <v>0</v>
      </c>
      <c r="V14" s="84" t="s">
        <v>137</v>
      </c>
      <c r="W14" s="81" t="s">
        <v>80</v>
      </c>
      <c r="X14" s="18">
        <v>23306</v>
      </c>
      <c r="Y14" s="18">
        <v>0</v>
      </c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114</v>
      </c>
      <c r="B15" s="78" t="s">
        <v>252</v>
      </c>
      <c r="C15" s="79" t="s">
        <v>253</v>
      </c>
      <c r="D15" s="18">
        <f t="shared" si="0"/>
        <v>132339</v>
      </c>
      <c r="E15" s="18">
        <f t="shared" si="1"/>
        <v>0</v>
      </c>
      <c r="F15" s="84" t="s">
        <v>224</v>
      </c>
      <c r="G15" s="81" t="s">
        <v>225</v>
      </c>
      <c r="H15" s="18">
        <v>9083</v>
      </c>
      <c r="I15" s="18"/>
      <c r="J15" s="84" t="s">
        <v>226</v>
      </c>
      <c r="K15" s="81" t="s">
        <v>227</v>
      </c>
      <c r="L15" s="18">
        <v>6294</v>
      </c>
      <c r="M15" s="18"/>
      <c r="N15" s="84" t="s">
        <v>228</v>
      </c>
      <c r="O15" s="81" t="s">
        <v>229</v>
      </c>
      <c r="P15" s="18">
        <v>10868</v>
      </c>
      <c r="Q15" s="18"/>
      <c r="R15" s="84" t="s">
        <v>153</v>
      </c>
      <c r="S15" s="81" t="s">
        <v>154</v>
      </c>
      <c r="T15" s="18">
        <v>6457</v>
      </c>
      <c r="U15" s="18"/>
      <c r="V15" s="84" t="s">
        <v>140</v>
      </c>
      <c r="W15" s="81" t="s">
        <v>141</v>
      </c>
      <c r="X15" s="18">
        <v>28497</v>
      </c>
      <c r="Y15" s="18"/>
      <c r="Z15" s="84" t="s">
        <v>142</v>
      </c>
      <c r="AA15" s="81" t="s">
        <v>89</v>
      </c>
      <c r="AB15" s="18">
        <v>24234</v>
      </c>
      <c r="AC15" s="18"/>
      <c r="AD15" s="84" t="s">
        <v>143</v>
      </c>
      <c r="AE15" s="81" t="s">
        <v>144</v>
      </c>
      <c r="AF15" s="18">
        <v>17643</v>
      </c>
      <c r="AG15" s="18"/>
      <c r="AH15" s="84" t="s">
        <v>145</v>
      </c>
      <c r="AI15" s="81" t="s">
        <v>146</v>
      </c>
      <c r="AJ15" s="18">
        <v>7333</v>
      </c>
      <c r="AK15" s="18"/>
      <c r="AL15" s="84" t="s">
        <v>147</v>
      </c>
      <c r="AM15" s="81" t="s">
        <v>148</v>
      </c>
      <c r="AN15" s="18">
        <v>10839</v>
      </c>
      <c r="AO15" s="18"/>
      <c r="AP15" s="84" t="s">
        <v>149</v>
      </c>
      <c r="AQ15" s="81" t="s">
        <v>150</v>
      </c>
      <c r="AR15" s="18">
        <v>2825</v>
      </c>
      <c r="AS15" s="18"/>
      <c r="AT15" s="84" t="s">
        <v>151</v>
      </c>
      <c r="AU15" s="81" t="s">
        <v>152</v>
      </c>
      <c r="AV15" s="18">
        <v>8266</v>
      </c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114</v>
      </c>
      <c r="B16" s="78" t="s">
        <v>254</v>
      </c>
      <c r="C16" s="79" t="s">
        <v>255</v>
      </c>
      <c r="D16" s="18">
        <f t="shared" si="0"/>
        <v>633865</v>
      </c>
      <c r="E16" s="18">
        <f t="shared" si="1"/>
        <v>174919</v>
      </c>
      <c r="F16" s="84" t="s">
        <v>175</v>
      </c>
      <c r="G16" s="81" t="s">
        <v>176</v>
      </c>
      <c r="H16" s="18">
        <v>165693</v>
      </c>
      <c r="I16" s="18">
        <v>59478</v>
      </c>
      <c r="J16" s="84" t="s">
        <v>179</v>
      </c>
      <c r="K16" s="81" t="s">
        <v>180</v>
      </c>
      <c r="L16" s="18">
        <v>43554</v>
      </c>
      <c r="M16" s="18">
        <v>16834</v>
      </c>
      <c r="N16" s="84" t="s">
        <v>181</v>
      </c>
      <c r="O16" s="81" t="s">
        <v>88</v>
      </c>
      <c r="P16" s="18">
        <v>64265</v>
      </c>
      <c r="Q16" s="18">
        <v>24931</v>
      </c>
      <c r="R16" s="84" t="s">
        <v>182</v>
      </c>
      <c r="S16" s="81" t="s">
        <v>183</v>
      </c>
      <c r="T16" s="18">
        <v>73708</v>
      </c>
      <c r="U16" s="18">
        <v>26513</v>
      </c>
      <c r="V16" s="84" t="s">
        <v>184</v>
      </c>
      <c r="W16" s="81" t="s">
        <v>185</v>
      </c>
      <c r="X16" s="18">
        <v>28452</v>
      </c>
      <c r="Y16" s="18">
        <v>12955</v>
      </c>
      <c r="Z16" s="84" t="s">
        <v>186</v>
      </c>
      <c r="AA16" s="81" t="s">
        <v>187</v>
      </c>
      <c r="AB16" s="18">
        <v>66415</v>
      </c>
      <c r="AC16" s="18">
        <v>30859</v>
      </c>
      <c r="AD16" s="84" t="s">
        <v>188</v>
      </c>
      <c r="AE16" s="81" t="s">
        <v>189</v>
      </c>
      <c r="AF16" s="18">
        <v>8329</v>
      </c>
      <c r="AG16" s="18">
        <v>3349</v>
      </c>
      <c r="AH16" s="84" t="s">
        <v>190</v>
      </c>
      <c r="AI16" s="81" t="s">
        <v>191</v>
      </c>
      <c r="AJ16" s="18">
        <v>43811</v>
      </c>
      <c r="AK16" s="18"/>
      <c r="AL16" s="84" t="s">
        <v>192</v>
      </c>
      <c r="AM16" s="81" t="s">
        <v>103</v>
      </c>
      <c r="AN16" s="18">
        <v>72070</v>
      </c>
      <c r="AO16" s="18"/>
      <c r="AP16" s="84" t="s">
        <v>193</v>
      </c>
      <c r="AQ16" s="81" t="s">
        <v>194</v>
      </c>
      <c r="AR16" s="18">
        <v>46106</v>
      </c>
      <c r="AS16" s="18"/>
      <c r="AT16" s="84" t="s">
        <v>155</v>
      </c>
      <c r="AU16" s="81" t="s">
        <v>156</v>
      </c>
      <c r="AV16" s="18">
        <v>3465</v>
      </c>
      <c r="AW16" s="18"/>
      <c r="AX16" s="84" t="s">
        <v>157</v>
      </c>
      <c r="AY16" s="81" t="s">
        <v>158</v>
      </c>
      <c r="AZ16" s="18">
        <v>6629</v>
      </c>
      <c r="BA16" s="18"/>
      <c r="BB16" s="84" t="s">
        <v>164</v>
      </c>
      <c r="BC16" s="81" t="s">
        <v>165</v>
      </c>
      <c r="BD16" s="18">
        <v>3687</v>
      </c>
      <c r="BE16" s="18"/>
      <c r="BF16" s="84" t="s">
        <v>162</v>
      </c>
      <c r="BG16" s="81" t="s">
        <v>163</v>
      </c>
      <c r="BH16" s="18">
        <v>7681</v>
      </c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114</v>
      </c>
      <c r="B17" s="78" t="s">
        <v>256</v>
      </c>
      <c r="C17" s="79" t="s">
        <v>257</v>
      </c>
      <c r="D17" s="18">
        <f t="shared" si="0"/>
        <v>0</v>
      </c>
      <c r="E17" s="18">
        <f t="shared" si="1"/>
        <v>0</v>
      </c>
      <c r="F17" s="84" t="s">
        <v>200</v>
      </c>
      <c r="G17" s="81" t="s">
        <v>201</v>
      </c>
      <c r="H17" s="18"/>
      <c r="I17" s="18">
        <v>0</v>
      </c>
      <c r="J17" s="84" t="s">
        <v>202</v>
      </c>
      <c r="K17" s="81" t="s">
        <v>203</v>
      </c>
      <c r="L17" s="18"/>
      <c r="M17" s="18">
        <v>0</v>
      </c>
      <c r="N17" s="84" t="s">
        <v>204</v>
      </c>
      <c r="O17" s="81" t="s">
        <v>205</v>
      </c>
      <c r="P17" s="18"/>
      <c r="Q17" s="18">
        <v>0</v>
      </c>
      <c r="R17" s="84" t="s">
        <v>206</v>
      </c>
      <c r="S17" s="81" t="s">
        <v>207</v>
      </c>
      <c r="T17" s="18"/>
      <c r="U17" s="18">
        <v>0</v>
      </c>
      <c r="V17" s="84" t="s">
        <v>208</v>
      </c>
      <c r="W17" s="81" t="s">
        <v>209</v>
      </c>
      <c r="X17" s="18"/>
      <c r="Y17" s="18">
        <v>0</v>
      </c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114</v>
      </c>
      <c r="B18" s="78" t="s">
        <v>258</v>
      </c>
      <c r="C18" s="79" t="s">
        <v>259</v>
      </c>
      <c r="D18" s="18">
        <f t="shared" si="0"/>
        <v>26681</v>
      </c>
      <c r="E18" s="18">
        <f t="shared" si="1"/>
        <v>0</v>
      </c>
      <c r="F18" s="84" t="s">
        <v>232</v>
      </c>
      <c r="G18" s="81" t="s">
        <v>233</v>
      </c>
      <c r="H18" s="18">
        <v>13905</v>
      </c>
      <c r="I18" s="18"/>
      <c r="J18" s="84" t="s">
        <v>234</v>
      </c>
      <c r="K18" s="81" t="s">
        <v>235</v>
      </c>
      <c r="L18" s="18">
        <v>12776</v>
      </c>
      <c r="M18" s="18"/>
      <c r="N18" s="83"/>
      <c r="O18" s="81"/>
      <c r="P18" s="18"/>
      <c r="Q18" s="18"/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114</v>
      </c>
      <c r="B19" s="78" t="s">
        <v>260</v>
      </c>
      <c r="C19" s="79" t="s">
        <v>261</v>
      </c>
      <c r="D19" s="18">
        <f t="shared" si="0"/>
        <v>525415</v>
      </c>
      <c r="E19" s="18">
        <f t="shared" si="1"/>
        <v>76875</v>
      </c>
      <c r="F19" s="84" t="s">
        <v>127</v>
      </c>
      <c r="G19" s="81" t="s">
        <v>128</v>
      </c>
      <c r="H19" s="18">
        <v>245360</v>
      </c>
      <c r="I19" s="18">
        <v>27761</v>
      </c>
      <c r="J19" s="84" t="s">
        <v>195</v>
      </c>
      <c r="K19" s="81" t="s">
        <v>8</v>
      </c>
      <c r="L19" s="18">
        <v>46528</v>
      </c>
      <c r="M19" s="18">
        <v>10067</v>
      </c>
      <c r="N19" s="84" t="s">
        <v>196</v>
      </c>
      <c r="O19" s="81" t="s">
        <v>197</v>
      </c>
      <c r="P19" s="18">
        <v>16005</v>
      </c>
      <c r="Q19" s="18">
        <v>6694</v>
      </c>
      <c r="R19" s="84" t="s">
        <v>198</v>
      </c>
      <c r="S19" s="81" t="s">
        <v>199</v>
      </c>
      <c r="T19" s="18">
        <v>24884</v>
      </c>
      <c r="U19" s="18">
        <v>15132</v>
      </c>
      <c r="V19" s="84" t="s">
        <v>200</v>
      </c>
      <c r="W19" s="81" t="s">
        <v>201</v>
      </c>
      <c r="X19" s="18">
        <v>24514</v>
      </c>
      <c r="Y19" s="18"/>
      <c r="Z19" s="84" t="s">
        <v>202</v>
      </c>
      <c r="AA19" s="81" t="s">
        <v>203</v>
      </c>
      <c r="AB19" s="18">
        <v>27107</v>
      </c>
      <c r="AC19" s="18"/>
      <c r="AD19" s="84" t="s">
        <v>204</v>
      </c>
      <c r="AE19" s="81" t="s">
        <v>205</v>
      </c>
      <c r="AF19" s="18">
        <v>13432</v>
      </c>
      <c r="AG19" s="18"/>
      <c r="AH19" s="84" t="s">
        <v>206</v>
      </c>
      <c r="AI19" s="81" t="s">
        <v>207</v>
      </c>
      <c r="AJ19" s="18">
        <v>19742</v>
      </c>
      <c r="AK19" s="18"/>
      <c r="AL19" s="84" t="s">
        <v>208</v>
      </c>
      <c r="AM19" s="81" t="s">
        <v>209</v>
      </c>
      <c r="AN19" s="18">
        <v>14952</v>
      </c>
      <c r="AO19" s="18"/>
      <c r="AP19" s="84" t="s">
        <v>210</v>
      </c>
      <c r="AQ19" s="81" t="s">
        <v>211</v>
      </c>
      <c r="AR19" s="18">
        <v>14772</v>
      </c>
      <c r="AS19" s="18">
        <v>3344</v>
      </c>
      <c r="AT19" s="84" t="s">
        <v>177</v>
      </c>
      <c r="AU19" s="81" t="s">
        <v>178</v>
      </c>
      <c r="AV19" s="18">
        <v>78119</v>
      </c>
      <c r="AW19" s="18">
        <v>13877</v>
      </c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114</v>
      </c>
      <c r="B20" s="78" t="s">
        <v>262</v>
      </c>
      <c r="C20" s="79" t="s">
        <v>263</v>
      </c>
      <c r="D20" s="18">
        <f t="shared" si="0"/>
        <v>0</v>
      </c>
      <c r="E20" s="18">
        <f t="shared" si="1"/>
        <v>89000</v>
      </c>
      <c r="F20" s="84" t="s">
        <v>138</v>
      </c>
      <c r="G20" s="81" t="s">
        <v>139</v>
      </c>
      <c r="H20" s="18">
        <v>0</v>
      </c>
      <c r="I20" s="18">
        <v>37250</v>
      </c>
      <c r="J20" s="84" t="s">
        <v>140</v>
      </c>
      <c r="K20" s="81" t="s">
        <v>141</v>
      </c>
      <c r="L20" s="18">
        <v>0</v>
      </c>
      <c r="M20" s="18">
        <v>19271</v>
      </c>
      <c r="N20" s="84" t="s">
        <v>142</v>
      </c>
      <c r="O20" s="81" t="s">
        <v>89</v>
      </c>
      <c r="P20" s="18">
        <v>0</v>
      </c>
      <c r="Q20" s="18">
        <v>18974</v>
      </c>
      <c r="R20" s="84" t="s">
        <v>143</v>
      </c>
      <c r="S20" s="81" t="s">
        <v>144</v>
      </c>
      <c r="T20" s="18">
        <v>0</v>
      </c>
      <c r="U20" s="18">
        <v>13505</v>
      </c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95" t="s">
        <v>104</v>
      </c>
      <c r="B21" s="96"/>
      <c r="C21" s="97"/>
      <c r="D21" s="18">
        <f>SUM(D7:D20)</f>
        <v>3121646</v>
      </c>
      <c r="E21" s="18">
        <f>SUM(E7:E20)</f>
        <v>672142</v>
      </c>
      <c r="F21" s="84" t="s">
        <v>20</v>
      </c>
      <c r="G21" s="56" t="s">
        <v>20</v>
      </c>
      <c r="H21" s="18">
        <f>SUM(H7:H20)</f>
        <v>1124659</v>
      </c>
      <c r="I21" s="18">
        <f>SUM(I7:I20)</f>
        <v>213134</v>
      </c>
      <c r="J21" s="84" t="s">
        <v>20</v>
      </c>
      <c r="K21" s="56" t="s">
        <v>20</v>
      </c>
      <c r="L21" s="18">
        <f>SUM(L7:L20)</f>
        <v>996682</v>
      </c>
      <c r="M21" s="18">
        <f>SUM(M7:M20)</f>
        <v>140635</v>
      </c>
      <c r="N21" s="84" t="s">
        <v>20</v>
      </c>
      <c r="O21" s="56" t="s">
        <v>20</v>
      </c>
      <c r="P21" s="18">
        <f>SUM(P7:P20)</f>
        <v>139577</v>
      </c>
      <c r="Q21" s="18">
        <f>SUM(Q7:Q20)</f>
        <v>67213</v>
      </c>
      <c r="R21" s="84" t="s">
        <v>20</v>
      </c>
      <c r="S21" s="56" t="s">
        <v>20</v>
      </c>
      <c r="T21" s="18">
        <f>SUM(T7:T20)</f>
        <v>208264</v>
      </c>
      <c r="U21" s="18">
        <f>SUM(U7:U20)</f>
        <v>79425</v>
      </c>
      <c r="V21" s="84" t="s">
        <v>20</v>
      </c>
      <c r="W21" s="56" t="s">
        <v>20</v>
      </c>
      <c r="X21" s="18">
        <f>SUM(X7:X20)</f>
        <v>155007</v>
      </c>
      <c r="Y21" s="18">
        <f>SUM(Y7:Y20)</f>
        <v>81952</v>
      </c>
      <c r="Z21" s="84" t="s">
        <v>20</v>
      </c>
      <c r="AA21" s="56" t="s">
        <v>20</v>
      </c>
      <c r="AB21" s="18">
        <f>SUM(AB7:AB20)</f>
        <v>117756</v>
      </c>
      <c r="AC21" s="18">
        <f>SUM(AC7:AC20)</f>
        <v>53947</v>
      </c>
      <c r="AD21" s="84" t="s">
        <v>20</v>
      </c>
      <c r="AE21" s="56" t="s">
        <v>20</v>
      </c>
      <c r="AF21" s="18">
        <f>SUM(AF7:AF20)</f>
        <v>39404</v>
      </c>
      <c r="AG21" s="18">
        <f>SUM(AG7:AG20)</f>
        <v>18615</v>
      </c>
      <c r="AH21" s="84" t="s">
        <v>20</v>
      </c>
      <c r="AI21" s="56" t="s">
        <v>20</v>
      </c>
      <c r="AJ21" s="18">
        <f>SUM(AJ7:AJ20)</f>
        <v>70886</v>
      </c>
      <c r="AK21" s="18">
        <f>SUM(AK7:AK20)</f>
        <v>0</v>
      </c>
      <c r="AL21" s="84" t="s">
        <v>20</v>
      </c>
      <c r="AM21" s="56" t="s">
        <v>20</v>
      </c>
      <c r="AN21" s="18">
        <f>SUM(AN7:AN20)</f>
        <v>97861</v>
      </c>
      <c r="AO21" s="18">
        <f>SUM(AO7:AO20)</f>
        <v>0</v>
      </c>
      <c r="AP21" s="84" t="s">
        <v>20</v>
      </c>
      <c r="AQ21" s="56" t="s">
        <v>20</v>
      </c>
      <c r="AR21" s="18">
        <f>SUM(AR7:AR20)</f>
        <v>63703</v>
      </c>
      <c r="AS21" s="18">
        <f>SUM(AS7:AS20)</f>
        <v>3344</v>
      </c>
      <c r="AT21" s="84" t="s">
        <v>20</v>
      </c>
      <c r="AU21" s="56" t="s">
        <v>20</v>
      </c>
      <c r="AV21" s="18">
        <f>SUM(AV7:AV20)</f>
        <v>89850</v>
      </c>
      <c r="AW21" s="18">
        <f>SUM(AW7:AW20)</f>
        <v>13877</v>
      </c>
      <c r="AX21" s="84" t="s">
        <v>20</v>
      </c>
      <c r="AY21" s="56" t="s">
        <v>20</v>
      </c>
      <c r="AZ21" s="18">
        <f>SUM(AZ7:AZ20)</f>
        <v>6629</v>
      </c>
      <c r="BA21" s="18">
        <f>SUM(BA7:BA20)</f>
        <v>0</v>
      </c>
      <c r="BB21" s="84" t="s">
        <v>20</v>
      </c>
      <c r="BC21" s="56" t="s">
        <v>20</v>
      </c>
      <c r="BD21" s="18">
        <f>SUM(BD7:BD20)</f>
        <v>3687</v>
      </c>
      <c r="BE21" s="18">
        <f>SUM(BE7:BE20)</f>
        <v>0</v>
      </c>
      <c r="BF21" s="84" t="s">
        <v>20</v>
      </c>
      <c r="BG21" s="56" t="s">
        <v>20</v>
      </c>
      <c r="BH21" s="18">
        <f>SUM(BH7:BH20)</f>
        <v>7681</v>
      </c>
      <c r="BI21" s="18">
        <f>SUM(BI7:BI20)</f>
        <v>0</v>
      </c>
      <c r="BJ21" s="84" t="s">
        <v>20</v>
      </c>
      <c r="BK21" s="56" t="s">
        <v>20</v>
      </c>
      <c r="BL21" s="18">
        <f>SUM(BL7:BL20)</f>
        <v>0</v>
      </c>
      <c r="BM21" s="18">
        <f>SUM(BM7:BM20)</f>
        <v>0</v>
      </c>
      <c r="BN21" s="84" t="s">
        <v>20</v>
      </c>
      <c r="BO21" s="56" t="s">
        <v>20</v>
      </c>
      <c r="BP21" s="18">
        <f>SUM(BP7:BP20)</f>
        <v>0</v>
      </c>
      <c r="BQ21" s="18">
        <f>SUM(BQ7:BQ20)</f>
        <v>0</v>
      </c>
      <c r="BR21" s="84" t="s">
        <v>20</v>
      </c>
      <c r="BS21" s="56" t="s">
        <v>20</v>
      </c>
      <c r="BT21" s="18">
        <f>SUM(BT7:BT20)</f>
        <v>0</v>
      </c>
      <c r="BU21" s="18">
        <f>SUM(BU7:BU20)</f>
        <v>0</v>
      </c>
      <c r="BV21" s="84" t="s">
        <v>20</v>
      </c>
      <c r="BW21" s="56" t="s">
        <v>20</v>
      </c>
      <c r="BX21" s="18">
        <f>SUM(BX7:BX20)</f>
        <v>0</v>
      </c>
      <c r="BY21" s="18">
        <f>SUM(BY7:BY20)</f>
        <v>0</v>
      </c>
      <c r="BZ21" s="84" t="s">
        <v>20</v>
      </c>
      <c r="CA21" s="56" t="s">
        <v>20</v>
      </c>
      <c r="CB21" s="18">
        <f>SUM(CB7:CB20)</f>
        <v>0</v>
      </c>
      <c r="CC21" s="18">
        <f>SUM(CC7:CC20)</f>
        <v>0</v>
      </c>
      <c r="CD21" s="84" t="s">
        <v>20</v>
      </c>
      <c r="CE21" s="56" t="s">
        <v>20</v>
      </c>
      <c r="CF21" s="18">
        <f>SUM(CF7:CF20)</f>
        <v>0</v>
      </c>
      <c r="CG21" s="18">
        <f>SUM(CG7:CG20)</f>
        <v>0</v>
      </c>
      <c r="CH21" s="84" t="s">
        <v>20</v>
      </c>
      <c r="CI21" s="56" t="s">
        <v>20</v>
      </c>
      <c r="CJ21" s="18">
        <f>SUM(CJ7:CJ20)</f>
        <v>0</v>
      </c>
      <c r="CK21" s="18">
        <f>SUM(CK7:CK20)</f>
        <v>0</v>
      </c>
      <c r="CL21" s="84" t="s">
        <v>20</v>
      </c>
      <c r="CM21" s="56" t="s">
        <v>20</v>
      </c>
      <c r="CN21" s="18">
        <f>SUM(CN7:CN20)</f>
        <v>0</v>
      </c>
      <c r="CO21" s="18">
        <f>SUM(CO7:CO20)</f>
        <v>0</v>
      </c>
      <c r="CP21" s="84" t="s">
        <v>20</v>
      </c>
      <c r="CQ21" s="56" t="s">
        <v>20</v>
      </c>
      <c r="CR21" s="18">
        <f>SUM(CR7:CR20)</f>
        <v>0</v>
      </c>
      <c r="CS21" s="18">
        <f>SUM(CS7:CS20)</f>
        <v>0</v>
      </c>
      <c r="CT21" s="84" t="s">
        <v>20</v>
      </c>
      <c r="CU21" s="56" t="s">
        <v>20</v>
      </c>
      <c r="CV21" s="18">
        <f>SUM(CV7:CV20)</f>
        <v>0</v>
      </c>
      <c r="CW21" s="18">
        <f>SUM(CW7:CW20)</f>
        <v>0</v>
      </c>
      <c r="CX21" s="84" t="s">
        <v>20</v>
      </c>
      <c r="CY21" s="56" t="s">
        <v>20</v>
      </c>
      <c r="CZ21" s="18">
        <f>SUM(CZ7:CZ20)</f>
        <v>0</v>
      </c>
      <c r="DA21" s="18">
        <f>SUM(DA7:DA20)</f>
        <v>0</v>
      </c>
      <c r="DB21" s="84" t="s">
        <v>20</v>
      </c>
      <c r="DC21" s="56" t="s">
        <v>20</v>
      </c>
      <c r="DD21" s="18">
        <f>SUM(DD7:DD20)</f>
        <v>0</v>
      </c>
      <c r="DE21" s="18">
        <f>SUM(DE7:DE20)</f>
        <v>0</v>
      </c>
      <c r="DF21" s="84" t="s">
        <v>20</v>
      </c>
      <c r="DG21" s="56" t="s">
        <v>20</v>
      </c>
      <c r="DH21" s="18">
        <f>SUM(DH7:DH20)</f>
        <v>0</v>
      </c>
      <c r="DI21" s="18">
        <f>SUM(DI7:DI20)</f>
        <v>0</v>
      </c>
      <c r="DJ21" s="84" t="s">
        <v>20</v>
      </c>
      <c r="DK21" s="56" t="s">
        <v>20</v>
      </c>
      <c r="DL21" s="18">
        <f>SUM(DL7:DL20)</f>
        <v>0</v>
      </c>
      <c r="DM21" s="18">
        <f>SUM(DM7:DM20)</f>
        <v>0</v>
      </c>
      <c r="DN21" s="84" t="s">
        <v>20</v>
      </c>
      <c r="DO21" s="56" t="s">
        <v>20</v>
      </c>
      <c r="DP21" s="18">
        <f>SUM(DP7:DP20)</f>
        <v>0</v>
      </c>
      <c r="DQ21" s="18">
        <f>SUM(DQ7:DQ20)</f>
        <v>0</v>
      </c>
      <c r="DR21" s="84" t="s">
        <v>20</v>
      </c>
      <c r="DS21" s="56" t="s">
        <v>20</v>
      </c>
      <c r="DT21" s="18">
        <f>SUM(DT7:DT20)</f>
        <v>0</v>
      </c>
      <c r="DU21" s="18">
        <f>SUM(DU7:DU20)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2004-03-02T05:06:15Z</dcterms:modified>
  <cp:category/>
  <cp:version/>
  <cp:contentType/>
  <cp:contentStatus/>
</cp:coreProperties>
</file>