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'し尿処理の状況'!$A$2:$AC$42</definedName>
    <definedName name="_xlnm.Print_Area" localSheetId="0">'水洗化人口等'!$A$2:$U$42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<sst xmlns="http://schemas.openxmlformats.org/spreadsheetml/2006/main" count="350" uniqueCount="120">
  <si>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</si>
  <si>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</si>
  <si>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</si>
  <si>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</si>
  <si>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</si>
  <si>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</si>
  <si>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</si>
  <si>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</si>
  <si>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</si>
  <si>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</si>
  <si>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</si>
  <si>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</si>
  <si>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</si>
  <si>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</si>
  <si>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</si>
  <si>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</si>
  <si>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</si>
  <si>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</si>
  <si>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</si>
  <si>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</si>
  <si>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</si>
  <si>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</si>
  <si>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</si>
  <si>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</si>
  <si>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</si>
  <si>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</si>
  <si>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</si>
  <si>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</si>
  <si>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</si>
  <si>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</si>
  <si>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</si>
  <si>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</si>
  <si>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</si>
  <si>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</si>
  <si>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</si>
  <si>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</si>
  <si>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</si>
  <si>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</si>
  <si>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</si>
  <si>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</si>
  <si>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</si>
  <si>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</si>
  <si>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</si>
  <si>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</si>
  <si>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</si>
  <si>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</si>
  <si>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</si>
  <si>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</si>
  <si>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</si>
  <si>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</si>
  <si>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</si>
  <si>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</si>
  <si>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</si>
  <si>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</si>
  <si>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</si>
  <si>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</si>
  <si>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</si>
  <si>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</si>
  <si>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</si>
  <si>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</si>
  <si>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</si>
  <si>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</si>
  <si>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</si>
  <si>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</si>
  <si>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</si>
  <si>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</si>
  <si>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</si>
  <si>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</si>
  <si>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○</t>
  </si>
  <si>
    <t>福井県合計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</si>
  <si>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</si>
  <si>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</si>
  <si>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</si>
  <si>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</si>
  <si>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</si>
  <si>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</si>
  <si>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</si>
  <si>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</si>
  <si>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</si>
  <si>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</si>
  <si>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</si>
  <si>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</si>
  <si>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</si>
  <si>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</si>
  <si>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</si>
  <si>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</si>
  <si>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</si>
  <si>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</si>
  <si>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</si>
  <si>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</si>
  <si>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</si>
  <si>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</si>
  <si>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朝日町</t>
  </si>
  <si>
    <t>清水町</t>
  </si>
  <si>
    <t>池田町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</si>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</sst>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71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81</v>
      </c>
      <c r="B2" s="44" t="s">
        <v>95</v>
      </c>
      <c r="C2" s="47" t="s">
        <v>96</v>
      </c>
      <c r="D2" s="5" t="s">
        <v>82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83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84</v>
      </c>
      <c r="F3" s="20"/>
      <c r="G3" s="20"/>
      <c r="H3" s="23"/>
      <c r="I3" s="7" t="s">
        <v>97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85</v>
      </c>
      <c r="F4" s="56" t="s">
        <v>98</v>
      </c>
      <c r="G4" s="56" t="s">
        <v>99</v>
      </c>
      <c r="H4" s="56" t="s">
        <v>100</v>
      </c>
      <c r="I4" s="6" t="s">
        <v>85</v>
      </c>
      <c r="J4" s="56" t="s">
        <v>101</v>
      </c>
      <c r="K4" s="56" t="s">
        <v>102</v>
      </c>
      <c r="L4" s="56" t="s">
        <v>103</v>
      </c>
      <c r="M4" s="56" t="s">
        <v>104</v>
      </c>
      <c r="N4" s="56" t="s">
        <v>105</v>
      </c>
      <c r="O4" s="60" t="s">
        <v>106</v>
      </c>
      <c r="P4" s="8"/>
      <c r="Q4" s="56" t="s">
        <v>107</v>
      </c>
      <c r="R4" s="56" t="s">
        <v>86</v>
      </c>
      <c r="S4" s="56" t="s">
        <v>87</v>
      </c>
      <c r="T4" s="58" t="s">
        <v>88</v>
      </c>
      <c r="U4" s="58" t="s">
        <v>89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90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91</v>
      </c>
      <c r="E6" s="10" t="s">
        <v>91</v>
      </c>
      <c r="F6" s="11" t="s">
        <v>108</v>
      </c>
      <c r="G6" s="10" t="s">
        <v>91</v>
      </c>
      <c r="H6" s="10" t="s">
        <v>91</v>
      </c>
      <c r="I6" s="10" t="s">
        <v>91</v>
      </c>
      <c r="J6" s="11" t="s">
        <v>108</v>
      </c>
      <c r="K6" s="10" t="s">
        <v>91</v>
      </c>
      <c r="L6" s="11" t="s">
        <v>108</v>
      </c>
      <c r="M6" s="10" t="s">
        <v>91</v>
      </c>
      <c r="N6" s="11" t="s">
        <v>108</v>
      </c>
      <c r="O6" s="10" t="s">
        <v>91</v>
      </c>
      <c r="P6" s="10" t="s">
        <v>91</v>
      </c>
      <c r="Q6" s="11" t="s">
        <v>108</v>
      </c>
      <c r="R6" s="62"/>
      <c r="S6" s="62"/>
      <c r="T6" s="62"/>
      <c r="U6" s="59"/>
    </row>
    <row r="7" spans="1:21" ht="13.5">
      <c r="A7" s="31" t="s">
        <v>0</v>
      </c>
      <c r="B7" s="32" t="s">
        <v>1</v>
      </c>
      <c r="C7" s="33" t="s">
        <v>2</v>
      </c>
      <c r="D7" s="34">
        <f aca="true" t="shared" si="0" ref="D7:D41">E7+I7</f>
        <v>250279</v>
      </c>
      <c r="E7" s="35">
        <f aca="true" t="shared" si="1" ref="E7:E22">G7+H7</f>
        <v>15242</v>
      </c>
      <c r="F7" s="36">
        <f aca="true" t="shared" si="2" ref="F7:F42">E7/D7*100</f>
        <v>6.090003556031469</v>
      </c>
      <c r="G7" s="34">
        <v>14804</v>
      </c>
      <c r="H7" s="34">
        <v>438</v>
      </c>
      <c r="I7" s="35">
        <f aca="true" t="shared" si="3" ref="I7:I22">K7+M7+O7</f>
        <v>235037</v>
      </c>
      <c r="J7" s="36">
        <f aca="true" t="shared" si="4" ref="J7:J42">I7/D7*100</f>
        <v>93.90999644396854</v>
      </c>
      <c r="K7" s="34">
        <v>177181</v>
      </c>
      <c r="L7" s="36">
        <f aca="true" t="shared" si="5" ref="L7:L42">K7/D7*100</f>
        <v>70.79339457165803</v>
      </c>
      <c r="M7" s="34">
        <v>0</v>
      </c>
      <c r="N7" s="36">
        <f aca="true" t="shared" si="6" ref="N7:N42">M7/D7*100</f>
        <v>0</v>
      </c>
      <c r="O7" s="34">
        <v>57856</v>
      </c>
      <c r="P7" s="34">
        <v>14021</v>
      </c>
      <c r="Q7" s="36">
        <f aca="true" t="shared" si="7" ref="Q7:Q42">O7/D7*100</f>
        <v>23.1166018723105</v>
      </c>
      <c r="R7" s="34" t="s">
        <v>68</v>
      </c>
      <c r="S7" s="34"/>
      <c r="T7" s="34"/>
      <c r="U7" s="34"/>
    </row>
    <row r="8" spans="1:21" ht="13.5">
      <c r="A8" s="31" t="s">
        <v>0</v>
      </c>
      <c r="B8" s="32" t="s">
        <v>3</v>
      </c>
      <c r="C8" s="33" t="s">
        <v>4</v>
      </c>
      <c r="D8" s="34">
        <f t="shared" si="0"/>
        <v>67979</v>
      </c>
      <c r="E8" s="35">
        <f t="shared" si="1"/>
        <v>15898</v>
      </c>
      <c r="F8" s="36">
        <f t="shared" si="2"/>
        <v>23.386634107592048</v>
      </c>
      <c r="G8" s="34">
        <v>15875</v>
      </c>
      <c r="H8" s="34">
        <v>23</v>
      </c>
      <c r="I8" s="35">
        <f t="shared" si="3"/>
        <v>52081</v>
      </c>
      <c r="J8" s="36">
        <f t="shared" si="4"/>
        <v>76.61336589240794</v>
      </c>
      <c r="K8" s="34">
        <v>34429</v>
      </c>
      <c r="L8" s="36">
        <f t="shared" si="5"/>
        <v>50.64652319098545</v>
      </c>
      <c r="M8" s="34">
        <v>0</v>
      </c>
      <c r="N8" s="36">
        <f t="shared" si="6"/>
        <v>0</v>
      </c>
      <c r="O8" s="34">
        <v>17652</v>
      </c>
      <c r="P8" s="34">
        <v>3959</v>
      </c>
      <c r="Q8" s="36">
        <f t="shared" si="7"/>
        <v>25.9668427014225</v>
      </c>
      <c r="R8" s="34" t="s">
        <v>68</v>
      </c>
      <c r="S8" s="34"/>
      <c r="T8" s="34"/>
      <c r="U8" s="34"/>
    </row>
    <row r="9" spans="1:21" ht="13.5">
      <c r="A9" s="31" t="s">
        <v>0</v>
      </c>
      <c r="B9" s="32" t="s">
        <v>5</v>
      </c>
      <c r="C9" s="33" t="s">
        <v>6</v>
      </c>
      <c r="D9" s="34">
        <f t="shared" si="0"/>
        <v>71261</v>
      </c>
      <c r="E9" s="35">
        <f t="shared" si="1"/>
        <v>18840</v>
      </c>
      <c r="F9" s="36">
        <f t="shared" si="2"/>
        <v>26.438023603373512</v>
      </c>
      <c r="G9" s="34">
        <v>18785</v>
      </c>
      <c r="H9" s="34">
        <v>55</v>
      </c>
      <c r="I9" s="35">
        <f t="shared" si="3"/>
        <v>52421</v>
      </c>
      <c r="J9" s="36">
        <f t="shared" si="4"/>
        <v>73.56197639662648</v>
      </c>
      <c r="K9" s="34">
        <v>24320</v>
      </c>
      <c r="L9" s="36">
        <f t="shared" si="5"/>
        <v>34.1280644391743</v>
      </c>
      <c r="M9" s="34">
        <v>0</v>
      </c>
      <c r="N9" s="36">
        <f t="shared" si="6"/>
        <v>0</v>
      </c>
      <c r="O9" s="34">
        <v>28101</v>
      </c>
      <c r="P9" s="34">
        <v>6970</v>
      </c>
      <c r="Q9" s="36">
        <f t="shared" si="7"/>
        <v>39.43391195745218</v>
      </c>
      <c r="R9" s="34" t="s">
        <v>68</v>
      </c>
      <c r="S9" s="34"/>
      <c r="T9" s="34"/>
      <c r="U9" s="34"/>
    </row>
    <row r="10" spans="1:21" ht="13.5">
      <c r="A10" s="31" t="s">
        <v>0</v>
      </c>
      <c r="B10" s="32" t="s">
        <v>7</v>
      </c>
      <c r="C10" s="33" t="s">
        <v>8</v>
      </c>
      <c r="D10" s="34">
        <f t="shared" si="0"/>
        <v>33785</v>
      </c>
      <c r="E10" s="35">
        <f t="shared" si="1"/>
        <v>14842</v>
      </c>
      <c r="F10" s="36">
        <f t="shared" si="2"/>
        <v>43.93073849341424</v>
      </c>
      <c r="G10" s="34">
        <v>14706</v>
      </c>
      <c r="H10" s="34">
        <v>136</v>
      </c>
      <c r="I10" s="35">
        <f t="shared" si="3"/>
        <v>18943</v>
      </c>
      <c r="J10" s="36">
        <f t="shared" si="4"/>
        <v>56.06926150658577</v>
      </c>
      <c r="K10" s="34">
        <v>8097</v>
      </c>
      <c r="L10" s="36">
        <f t="shared" si="5"/>
        <v>23.96625721474027</v>
      </c>
      <c r="M10" s="34">
        <v>0</v>
      </c>
      <c r="N10" s="36">
        <f t="shared" si="6"/>
        <v>0</v>
      </c>
      <c r="O10" s="34">
        <v>10846</v>
      </c>
      <c r="P10" s="34">
        <v>1986</v>
      </c>
      <c r="Q10" s="36">
        <f t="shared" si="7"/>
        <v>32.103004291845494</v>
      </c>
      <c r="R10" s="34" t="s">
        <v>68</v>
      </c>
      <c r="S10" s="34"/>
      <c r="T10" s="34"/>
      <c r="U10" s="34"/>
    </row>
    <row r="11" spans="1:21" ht="13.5">
      <c r="A11" s="31" t="s">
        <v>0</v>
      </c>
      <c r="B11" s="32" t="s">
        <v>9</v>
      </c>
      <c r="C11" s="33" t="s">
        <v>10</v>
      </c>
      <c r="D11" s="34">
        <f t="shared" si="0"/>
        <v>39934</v>
      </c>
      <c r="E11" s="35">
        <f t="shared" si="1"/>
        <v>17325</v>
      </c>
      <c r="F11" s="36">
        <f t="shared" si="2"/>
        <v>43.38408373816798</v>
      </c>
      <c r="G11" s="34">
        <v>16045</v>
      </c>
      <c r="H11" s="34">
        <v>1280</v>
      </c>
      <c r="I11" s="35">
        <f t="shared" si="3"/>
        <v>22609</v>
      </c>
      <c r="J11" s="36">
        <f t="shared" si="4"/>
        <v>56.61591626183202</v>
      </c>
      <c r="K11" s="34">
        <v>0</v>
      </c>
      <c r="L11" s="36">
        <f t="shared" si="5"/>
        <v>0</v>
      </c>
      <c r="M11" s="34">
        <v>0</v>
      </c>
      <c r="N11" s="36">
        <f t="shared" si="6"/>
        <v>0</v>
      </c>
      <c r="O11" s="34">
        <v>22609</v>
      </c>
      <c r="P11" s="34">
        <v>4570</v>
      </c>
      <c r="Q11" s="36">
        <f t="shared" si="7"/>
        <v>56.61591626183202</v>
      </c>
      <c r="R11" s="34" t="s">
        <v>68</v>
      </c>
      <c r="S11" s="34"/>
      <c r="T11" s="34"/>
      <c r="U11" s="34"/>
    </row>
    <row r="12" spans="1:21" ht="13.5">
      <c r="A12" s="31" t="s">
        <v>0</v>
      </c>
      <c r="B12" s="32" t="s">
        <v>11</v>
      </c>
      <c r="C12" s="33" t="s">
        <v>12</v>
      </c>
      <c r="D12" s="34">
        <f t="shared" si="0"/>
        <v>28545</v>
      </c>
      <c r="E12" s="35">
        <f t="shared" si="1"/>
        <v>10017</v>
      </c>
      <c r="F12" s="36">
        <f t="shared" si="2"/>
        <v>35.09196006305833</v>
      </c>
      <c r="G12" s="34">
        <v>9454</v>
      </c>
      <c r="H12" s="34">
        <v>563</v>
      </c>
      <c r="I12" s="35">
        <f t="shared" si="3"/>
        <v>18528</v>
      </c>
      <c r="J12" s="36">
        <f t="shared" si="4"/>
        <v>64.90803993694168</v>
      </c>
      <c r="K12" s="34">
        <v>15331</v>
      </c>
      <c r="L12" s="36">
        <f t="shared" si="5"/>
        <v>53.708180066561575</v>
      </c>
      <c r="M12" s="34">
        <v>0</v>
      </c>
      <c r="N12" s="36">
        <f t="shared" si="6"/>
        <v>0</v>
      </c>
      <c r="O12" s="34">
        <v>3197</v>
      </c>
      <c r="P12" s="34">
        <v>704</v>
      </c>
      <c r="Q12" s="36">
        <f t="shared" si="7"/>
        <v>11.199859870380102</v>
      </c>
      <c r="R12" s="34" t="s">
        <v>68</v>
      </c>
      <c r="S12" s="34"/>
      <c r="T12" s="34"/>
      <c r="U12" s="34"/>
    </row>
    <row r="13" spans="1:21" ht="13.5">
      <c r="A13" s="31" t="s">
        <v>0</v>
      </c>
      <c r="B13" s="32" t="s">
        <v>13</v>
      </c>
      <c r="C13" s="33" t="s">
        <v>14</v>
      </c>
      <c r="D13" s="34">
        <f t="shared" si="0"/>
        <v>65644</v>
      </c>
      <c r="E13" s="35">
        <f t="shared" si="1"/>
        <v>12064</v>
      </c>
      <c r="F13" s="36">
        <f t="shared" si="2"/>
        <v>18.37791725062458</v>
      </c>
      <c r="G13" s="34">
        <v>10255</v>
      </c>
      <c r="H13" s="34">
        <v>1809</v>
      </c>
      <c r="I13" s="35">
        <f t="shared" si="3"/>
        <v>53580</v>
      </c>
      <c r="J13" s="36">
        <f t="shared" si="4"/>
        <v>81.62208274937542</v>
      </c>
      <c r="K13" s="34">
        <v>34654</v>
      </c>
      <c r="L13" s="36">
        <f t="shared" si="5"/>
        <v>52.79081104137469</v>
      </c>
      <c r="M13" s="34">
        <v>0</v>
      </c>
      <c r="N13" s="36">
        <f t="shared" si="6"/>
        <v>0</v>
      </c>
      <c r="O13" s="34">
        <v>18926</v>
      </c>
      <c r="P13" s="34">
        <v>6459</v>
      </c>
      <c r="Q13" s="36">
        <f t="shared" si="7"/>
        <v>28.831271708000735</v>
      </c>
      <c r="R13" s="34" t="s">
        <v>68</v>
      </c>
      <c r="S13" s="34"/>
      <c r="T13" s="34"/>
      <c r="U13" s="34"/>
    </row>
    <row r="14" spans="1:21" ht="13.5">
      <c r="A14" s="31" t="s">
        <v>0</v>
      </c>
      <c r="B14" s="32" t="s">
        <v>15</v>
      </c>
      <c r="C14" s="33" t="s">
        <v>16</v>
      </c>
      <c r="D14" s="34">
        <f t="shared" si="0"/>
        <v>5480</v>
      </c>
      <c r="E14" s="35">
        <f t="shared" si="1"/>
        <v>2094</v>
      </c>
      <c r="F14" s="36">
        <f t="shared" si="2"/>
        <v>38.21167883211679</v>
      </c>
      <c r="G14" s="34">
        <v>2094</v>
      </c>
      <c r="H14" s="34">
        <v>0</v>
      </c>
      <c r="I14" s="35">
        <f t="shared" si="3"/>
        <v>3386</v>
      </c>
      <c r="J14" s="36">
        <f t="shared" si="4"/>
        <v>61.78832116788321</v>
      </c>
      <c r="K14" s="34">
        <v>0</v>
      </c>
      <c r="L14" s="36">
        <f t="shared" si="5"/>
        <v>0</v>
      </c>
      <c r="M14" s="34">
        <v>0</v>
      </c>
      <c r="N14" s="36">
        <f t="shared" si="6"/>
        <v>0</v>
      </c>
      <c r="O14" s="34">
        <v>3386</v>
      </c>
      <c r="P14" s="34">
        <v>1683</v>
      </c>
      <c r="Q14" s="36">
        <f t="shared" si="7"/>
        <v>61.78832116788321</v>
      </c>
      <c r="R14" s="34" t="s">
        <v>68</v>
      </c>
      <c r="S14" s="34"/>
      <c r="T14" s="34"/>
      <c r="U14" s="34"/>
    </row>
    <row r="15" spans="1:21" ht="13.5">
      <c r="A15" s="31" t="s">
        <v>0</v>
      </c>
      <c r="B15" s="32" t="s">
        <v>17</v>
      </c>
      <c r="C15" s="33" t="s">
        <v>18</v>
      </c>
      <c r="D15" s="34">
        <f t="shared" si="0"/>
        <v>10367</v>
      </c>
      <c r="E15" s="35">
        <f t="shared" si="1"/>
        <v>959</v>
      </c>
      <c r="F15" s="36">
        <f t="shared" si="2"/>
        <v>9.25050641458474</v>
      </c>
      <c r="G15" s="34">
        <v>959</v>
      </c>
      <c r="H15" s="34">
        <v>0</v>
      </c>
      <c r="I15" s="35">
        <f t="shared" si="3"/>
        <v>9408</v>
      </c>
      <c r="J15" s="36">
        <f t="shared" si="4"/>
        <v>90.74949358541527</v>
      </c>
      <c r="K15" s="34">
        <v>7083</v>
      </c>
      <c r="L15" s="36">
        <f t="shared" si="5"/>
        <v>68.32256197549918</v>
      </c>
      <c r="M15" s="34">
        <v>0</v>
      </c>
      <c r="N15" s="36">
        <f t="shared" si="6"/>
        <v>0</v>
      </c>
      <c r="O15" s="34">
        <v>2325</v>
      </c>
      <c r="P15" s="34">
        <v>0</v>
      </c>
      <c r="Q15" s="36">
        <f t="shared" si="7"/>
        <v>22.42693160991608</v>
      </c>
      <c r="R15" s="34" t="s">
        <v>68</v>
      </c>
      <c r="S15" s="34"/>
      <c r="T15" s="34"/>
      <c r="U15" s="34"/>
    </row>
    <row r="16" spans="1:21" ht="13.5">
      <c r="A16" s="31" t="s">
        <v>0</v>
      </c>
      <c r="B16" s="32" t="s">
        <v>19</v>
      </c>
      <c r="C16" s="33" t="s">
        <v>20</v>
      </c>
      <c r="D16" s="34">
        <f t="shared" si="0"/>
        <v>6449</v>
      </c>
      <c r="E16" s="35">
        <f t="shared" si="1"/>
        <v>509</v>
      </c>
      <c r="F16" s="36">
        <f t="shared" si="2"/>
        <v>7.89269654209955</v>
      </c>
      <c r="G16" s="34">
        <v>509</v>
      </c>
      <c r="H16" s="34">
        <v>0</v>
      </c>
      <c r="I16" s="35">
        <f t="shared" si="3"/>
        <v>5940</v>
      </c>
      <c r="J16" s="36">
        <f t="shared" si="4"/>
        <v>92.10730345790044</v>
      </c>
      <c r="K16" s="34">
        <v>5407</v>
      </c>
      <c r="L16" s="36">
        <f t="shared" si="5"/>
        <v>83.84245619475888</v>
      </c>
      <c r="M16" s="34">
        <v>0</v>
      </c>
      <c r="N16" s="36">
        <f t="shared" si="6"/>
        <v>0</v>
      </c>
      <c r="O16" s="34">
        <v>533</v>
      </c>
      <c r="P16" s="34">
        <v>511</v>
      </c>
      <c r="Q16" s="36">
        <f t="shared" si="7"/>
        <v>8.264847263141572</v>
      </c>
      <c r="R16" s="34" t="s">
        <v>68</v>
      </c>
      <c r="S16" s="34"/>
      <c r="T16" s="34"/>
      <c r="U16" s="34"/>
    </row>
    <row r="17" spans="1:21" ht="13.5">
      <c r="A17" s="31" t="s">
        <v>0</v>
      </c>
      <c r="B17" s="32" t="s">
        <v>21</v>
      </c>
      <c r="C17" s="33" t="s">
        <v>22</v>
      </c>
      <c r="D17" s="34">
        <f t="shared" si="0"/>
        <v>3686</v>
      </c>
      <c r="E17" s="35">
        <f t="shared" si="1"/>
        <v>660</v>
      </c>
      <c r="F17" s="36">
        <f t="shared" si="2"/>
        <v>17.905588714053174</v>
      </c>
      <c r="G17" s="34">
        <v>660</v>
      </c>
      <c r="H17" s="34">
        <v>0</v>
      </c>
      <c r="I17" s="35">
        <f t="shared" si="3"/>
        <v>3026</v>
      </c>
      <c r="J17" s="36">
        <f t="shared" si="4"/>
        <v>82.09441128594682</v>
      </c>
      <c r="K17" s="34">
        <v>0</v>
      </c>
      <c r="L17" s="36">
        <f t="shared" si="5"/>
        <v>0</v>
      </c>
      <c r="M17" s="34">
        <v>0</v>
      </c>
      <c r="N17" s="36">
        <f t="shared" si="6"/>
        <v>0</v>
      </c>
      <c r="O17" s="34">
        <v>3026</v>
      </c>
      <c r="P17" s="34">
        <v>3021</v>
      </c>
      <c r="Q17" s="36">
        <f t="shared" si="7"/>
        <v>82.09441128594682</v>
      </c>
      <c r="R17" s="34" t="s">
        <v>68</v>
      </c>
      <c r="S17" s="34"/>
      <c r="T17" s="34"/>
      <c r="U17" s="34"/>
    </row>
    <row r="18" spans="1:21" ht="13.5">
      <c r="A18" s="31" t="s">
        <v>0</v>
      </c>
      <c r="B18" s="32" t="s">
        <v>23</v>
      </c>
      <c r="C18" s="33" t="s">
        <v>24</v>
      </c>
      <c r="D18" s="34">
        <f t="shared" si="0"/>
        <v>779</v>
      </c>
      <c r="E18" s="35">
        <f t="shared" si="1"/>
        <v>251</v>
      </c>
      <c r="F18" s="36">
        <f t="shared" si="2"/>
        <v>32.22079589216945</v>
      </c>
      <c r="G18" s="34">
        <v>251</v>
      </c>
      <c r="H18" s="34">
        <v>0</v>
      </c>
      <c r="I18" s="35">
        <f t="shared" si="3"/>
        <v>528</v>
      </c>
      <c r="J18" s="36">
        <f t="shared" si="4"/>
        <v>67.77920410783055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528</v>
      </c>
      <c r="P18" s="34">
        <v>255</v>
      </c>
      <c r="Q18" s="36">
        <f t="shared" si="7"/>
        <v>67.77920410783055</v>
      </c>
      <c r="R18" s="34" t="s">
        <v>68</v>
      </c>
      <c r="S18" s="34"/>
      <c r="T18" s="34"/>
      <c r="U18" s="34"/>
    </row>
    <row r="19" spans="1:21" ht="13.5">
      <c r="A19" s="31" t="s">
        <v>0</v>
      </c>
      <c r="B19" s="32" t="s">
        <v>25</v>
      </c>
      <c r="C19" s="33" t="s">
        <v>26</v>
      </c>
      <c r="D19" s="34">
        <f t="shared" si="0"/>
        <v>24281</v>
      </c>
      <c r="E19" s="35">
        <f t="shared" si="1"/>
        <v>268</v>
      </c>
      <c r="F19" s="36">
        <f t="shared" si="2"/>
        <v>1.1037436678884724</v>
      </c>
      <c r="G19" s="34">
        <v>268</v>
      </c>
      <c r="H19" s="34">
        <v>0</v>
      </c>
      <c r="I19" s="35">
        <f t="shared" si="3"/>
        <v>24013</v>
      </c>
      <c r="J19" s="36">
        <f t="shared" si="4"/>
        <v>98.89625633211153</v>
      </c>
      <c r="K19" s="34">
        <v>23644</v>
      </c>
      <c r="L19" s="36">
        <f t="shared" si="5"/>
        <v>97.3765495655039</v>
      </c>
      <c r="M19" s="34">
        <v>0</v>
      </c>
      <c r="N19" s="36">
        <f t="shared" si="6"/>
        <v>0</v>
      </c>
      <c r="O19" s="34">
        <v>369</v>
      </c>
      <c r="P19" s="34">
        <v>26</v>
      </c>
      <c r="Q19" s="36">
        <f t="shared" si="7"/>
        <v>1.5197067666076356</v>
      </c>
      <c r="R19" s="34" t="s">
        <v>68</v>
      </c>
      <c r="S19" s="34"/>
      <c r="T19" s="34"/>
      <c r="U19" s="34"/>
    </row>
    <row r="20" spans="1:21" ht="13.5">
      <c r="A20" s="31" t="s">
        <v>0</v>
      </c>
      <c r="B20" s="32" t="s">
        <v>27</v>
      </c>
      <c r="C20" s="33" t="s">
        <v>28</v>
      </c>
      <c r="D20" s="34">
        <f t="shared" si="0"/>
        <v>13799</v>
      </c>
      <c r="E20" s="35">
        <f t="shared" si="1"/>
        <v>2625</v>
      </c>
      <c r="F20" s="36">
        <f t="shared" si="2"/>
        <v>19.023117617218638</v>
      </c>
      <c r="G20" s="34">
        <v>2597</v>
      </c>
      <c r="H20" s="34">
        <v>28</v>
      </c>
      <c r="I20" s="35">
        <f t="shared" si="3"/>
        <v>11174</v>
      </c>
      <c r="J20" s="36">
        <f t="shared" si="4"/>
        <v>80.97688238278135</v>
      </c>
      <c r="K20" s="34">
        <v>8719</v>
      </c>
      <c r="L20" s="36">
        <f t="shared" si="5"/>
        <v>63.18573809696355</v>
      </c>
      <c r="M20" s="34">
        <v>0</v>
      </c>
      <c r="N20" s="36">
        <f t="shared" si="6"/>
        <v>0</v>
      </c>
      <c r="O20" s="34">
        <v>2455</v>
      </c>
      <c r="P20" s="34">
        <v>115</v>
      </c>
      <c r="Q20" s="36">
        <f t="shared" si="7"/>
        <v>17.791144285817815</v>
      </c>
      <c r="R20" s="34" t="s">
        <v>68</v>
      </c>
      <c r="S20" s="34"/>
      <c r="T20" s="34"/>
      <c r="U20" s="34"/>
    </row>
    <row r="21" spans="1:21" ht="13.5">
      <c r="A21" s="31" t="s">
        <v>0</v>
      </c>
      <c r="B21" s="32" t="s">
        <v>29</v>
      </c>
      <c r="C21" s="33" t="s">
        <v>30</v>
      </c>
      <c r="D21" s="34">
        <f t="shared" si="0"/>
        <v>18224</v>
      </c>
      <c r="E21" s="35">
        <f t="shared" si="1"/>
        <v>5070</v>
      </c>
      <c r="F21" s="36">
        <f t="shared" si="2"/>
        <v>27.820456540825283</v>
      </c>
      <c r="G21" s="34">
        <v>5070</v>
      </c>
      <c r="H21" s="34">
        <v>0</v>
      </c>
      <c r="I21" s="35">
        <f t="shared" si="3"/>
        <v>13154</v>
      </c>
      <c r="J21" s="36">
        <f t="shared" si="4"/>
        <v>72.17954345917471</v>
      </c>
      <c r="K21" s="34">
        <v>8803</v>
      </c>
      <c r="L21" s="36">
        <f t="shared" si="5"/>
        <v>48.30443371378402</v>
      </c>
      <c r="M21" s="34">
        <v>0</v>
      </c>
      <c r="N21" s="36">
        <f t="shared" si="6"/>
        <v>0</v>
      </c>
      <c r="O21" s="34">
        <v>4351</v>
      </c>
      <c r="P21" s="34">
        <v>561</v>
      </c>
      <c r="Q21" s="36">
        <f t="shared" si="7"/>
        <v>23.875109745390695</v>
      </c>
      <c r="R21" s="34" t="s">
        <v>68</v>
      </c>
      <c r="S21" s="34"/>
      <c r="T21" s="34"/>
      <c r="U21" s="34"/>
    </row>
    <row r="22" spans="1:21" ht="13.5">
      <c r="A22" s="31" t="s">
        <v>0</v>
      </c>
      <c r="B22" s="32" t="s">
        <v>31</v>
      </c>
      <c r="C22" s="33" t="s">
        <v>32</v>
      </c>
      <c r="D22" s="34">
        <f t="shared" si="0"/>
        <v>31762</v>
      </c>
      <c r="E22" s="35">
        <f t="shared" si="1"/>
        <v>4346</v>
      </c>
      <c r="F22" s="36">
        <f t="shared" si="2"/>
        <v>13.68301744222656</v>
      </c>
      <c r="G22" s="34">
        <v>4346</v>
      </c>
      <c r="H22" s="34">
        <v>0</v>
      </c>
      <c r="I22" s="35">
        <f t="shared" si="3"/>
        <v>27416</v>
      </c>
      <c r="J22" s="36">
        <f t="shared" si="4"/>
        <v>86.31698255777344</v>
      </c>
      <c r="K22" s="34">
        <v>13150</v>
      </c>
      <c r="L22" s="36">
        <f t="shared" si="5"/>
        <v>41.40167495749638</v>
      </c>
      <c r="M22" s="34">
        <v>0</v>
      </c>
      <c r="N22" s="36">
        <f t="shared" si="6"/>
        <v>0</v>
      </c>
      <c r="O22" s="34">
        <v>14266</v>
      </c>
      <c r="P22" s="34">
        <v>2748</v>
      </c>
      <c r="Q22" s="36">
        <f t="shared" si="7"/>
        <v>44.91530760027706</v>
      </c>
      <c r="R22" s="34" t="s">
        <v>68</v>
      </c>
      <c r="S22" s="34"/>
      <c r="T22" s="34"/>
      <c r="U22" s="34"/>
    </row>
    <row r="23" spans="1:21" ht="13.5">
      <c r="A23" s="31" t="s">
        <v>0</v>
      </c>
      <c r="B23" s="32" t="s">
        <v>33</v>
      </c>
      <c r="C23" s="33" t="s">
        <v>34</v>
      </c>
      <c r="D23" s="34">
        <f t="shared" si="0"/>
        <v>23641</v>
      </c>
      <c r="E23" s="35">
        <f aca="true" t="shared" si="8" ref="E23:E41">G23+H23</f>
        <v>461</v>
      </c>
      <c r="F23" s="36">
        <f t="shared" si="2"/>
        <v>1.950002114969756</v>
      </c>
      <c r="G23" s="34">
        <v>296</v>
      </c>
      <c r="H23" s="34">
        <v>165</v>
      </c>
      <c r="I23" s="35">
        <f aca="true" t="shared" si="9" ref="I23:I41">K23+M23+O23</f>
        <v>23180</v>
      </c>
      <c r="J23" s="36">
        <f t="shared" si="4"/>
        <v>98.04999788503025</v>
      </c>
      <c r="K23" s="34">
        <v>14449</v>
      </c>
      <c r="L23" s="36">
        <f t="shared" si="5"/>
        <v>61.118396006937104</v>
      </c>
      <c r="M23" s="34">
        <v>0</v>
      </c>
      <c r="N23" s="36">
        <f t="shared" si="6"/>
        <v>0</v>
      </c>
      <c r="O23" s="34">
        <v>8731</v>
      </c>
      <c r="P23" s="34">
        <v>1613</v>
      </c>
      <c r="Q23" s="36">
        <f t="shared" si="7"/>
        <v>36.93160187809315</v>
      </c>
      <c r="R23" s="34" t="s">
        <v>68</v>
      </c>
      <c r="S23" s="34"/>
      <c r="T23" s="34"/>
      <c r="U23" s="34"/>
    </row>
    <row r="24" spans="1:21" ht="13.5">
      <c r="A24" s="31" t="s">
        <v>0</v>
      </c>
      <c r="B24" s="32" t="s">
        <v>35</v>
      </c>
      <c r="C24" s="33" t="s">
        <v>36</v>
      </c>
      <c r="D24" s="34">
        <f t="shared" si="0"/>
        <v>13225</v>
      </c>
      <c r="E24" s="35">
        <f t="shared" si="8"/>
        <v>300</v>
      </c>
      <c r="F24" s="36">
        <f t="shared" si="2"/>
        <v>2.2684310018903595</v>
      </c>
      <c r="G24" s="34">
        <v>300</v>
      </c>
      <c r="H24" s="34">
        <v>0</v>
      </c>
      <c r="I24" s="35">
        <f t="shared" si="9"/>
        <v>12925</v>
      </c>
      <c r="J24" s="36">
        <f t="shared" si="4"/>
        <v>97.73156899810964</v>
      </c>
      <c r="K24" s="34">
        <v>7173</v>
      </c>
      <c r="L24" s="36">
        <f t="shared" si="5"/>
        <v>54.23818525519849</v>
      </c>
      <c r="M24" s="34">
        <v>0</v>
      </c>
      <c r="N24" s="36">
        <f t="shared" si="6"/>
        <v>0</v>
      </c>
      <c r="O24" s="34">
        <v>5752</v>
      </c>
      <c r="P24" s="34">
        <v>0</v>
      </c>
      <c r="Q24" s="36">
        <f t="shared" si="7"/>
        <v>43.49338374291115</v>
      </c>
      <c r="R24" s="34" t="s">
        <v>68</v>
      </c>
      <c r="S24" s="34"/>
      <c r="T24" s="34"/>
      <c r="U24" s="34"/>
    </row>
    <row r="25" spans="1:21" ht="13.5">
      <c r="A25" s="31" t="s">
        <v>0</v>
      </c>
      <c r="B25" s="32" t="s">
        <v>37</v>
      </c>
      <c r="C25" s="33" t="s">
        <v>38</v>
      </c>
      <c r="D25" s="34">
        <f t="shared" si="0"/>
        <v>14193</v>
      </c>
      <c r="E25" s="35">
        <f t="shared" si="8"/>
        <v>3698</v>
      </c>
      <c r="F25" s="36">
        <f t="shared" si="2"/>
        <v>26.055097583315717</v>
      </c>
      <c r="G25" s="34">
        <v>3543</v>
      </c>
      <c r="H25" s="34">
        <v>155</v>
      </c>
      <c r="I25" s="35">
        <f t="shared" si="9"/>
        <v>10495</v>
      </c>
      <c r="J25" s="36">
        <f t="shared" si="4"/>
        <v>73.94490241668427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10495</v>
      </c>
      <c r="P25" s="34">
        <v>2732</v>
      </c>
      <c r="Q25" s="36">
        <f t="shared" si="7"/>
        <v>73.94490241668427</v>
      </c>
      <c r="R25" s="34" t="s">
        <v>68</v>
      </c>
      <c r="S25" s="34"/>
      <c r="T25" s="34"/>
      <c r="U25" s="34"/>
    </row>
    <row r="26" spans="1:21" ht="13.5">
      <c r="A26" s="31" t="s">
        <v>0</v>
      </c>
      <c r="B26" s="32" t="s">
        <v>39</v>
      </c>
      <c r="C26" s="33" t="s">
        <v>94</v>
      </c>
      <c r="D26" s="34">
        <f t="shared" si="0"/>
        <v>3886</v>
      </c>
      <c r="E26" s="35">
        <f t="shared" si="8"/>
        <v>1655</v>
      </c>
      <c r="F26" s="36">
        <f t="shared" si="2"/>
        <v>42.5887802367473</v>
      </c>
      <c r="G26" s="34">
        <v>1531</v>
      </c>
      <c r="H26" s="34">
        <v>124</v>
      </c>
      <c r="I26" s="35">
        <f t="shared" si="9"/>
        <v>2231</v>
      </c>
      <c r="J26" s="36">
        <f t="shared" si="4"/>
        <v>57.411219763252696</v>
      </c>
      <c r="K26" s="34">
        <v>933</v>
      </c>
      <c r="L26" s="36">
        <f t="shared" si="5"/>
        <v>24.009264024704066</v>
      </c>
      <c r="M26" s="34">
        <v>0</v>
      </c>
      <c r="N26" s="36">
        <f t="shared" si="6"/>
        <v>0</v>
      </c>
      <c r="O26" s="34">
        <v>1298</v>
      </c>
      <c r="P26" s="34">
        <v>3</v>
      </c>
      <c r="Q26" s="36">
        <f t="shared" si="7"/>
        <v>33.40195573854864</v>
      </c>
      <c r="R26" s="34" t="s">
        <v>68</v>
      </c>
      <c r="S26" s="34"/>
      <c r="T26" s="34"/>
      <c r="U26" s="34"/>
    </row>
    <row r="27" spans="1:21" ht="13.5">
      <c r="A27" s="31" t="s">
        <v>0</v>
      </c>
      <c r="B27" s="32" t="s">
        <v>40</v>
      </c>
      <c r="C27" s="33" t="s">
        <v>41</v>
      </c>
      <c r="D27" s="34">
        <f t="shared" si="0"/>
        <v>5797</v>
      </c>
      <c r="E27" s="35">
        <f t="shared" si="8"/>
        <v>134</v>
      </c>
      <c r="F27" s="36">
        <f t="shared" si="2"/>
        <v>2.3115404519579092</v>
      </c>
      <c r="G27" s="34">
        <v>130</v>
      </c>
      <c r="H27" s="34">
        <v>4</v>
      </c>
      <c r="I27" s="35">
        <f t="shared" si="9"/>
        <v>5663</v>
      </c>
      <c r="J27" s="36">
        <f t="shared" si="4"/>
        <v>97.68845954804209</v>
      </c>
      <c r="K27" s="34">
        <v>3203</v>
      </c>
      <c r="L27" s="36">
        <f t="shared" si="5"/>
        <v>55.25271692254614</v>
      </c>
      <c r="M27" s="34">
        <v>0</v>
      </c>
      <c r="N27" s="36">
        <f t="shared" si="6"/>
        <v>0</v>
      </c>
      <c r="O27" s="34">
        <v>2460</v>
      </c>
      <c r="P27" s="34">
        <v>2447</v>
      </c>
      <c r="Q27" s="36">
        <f t="shared" si="7"/>
        <v>42.43574262549595</v>
      </c>
      <c r="R27" s="34" t="s">
        <v>68</v>
      </c>
      <c r="S27" s="34"/>
      <c r="T27" s="34"/>
      <c r="U27" s="34"/>
    </row>
    <row r="28" spans="1:21" ht="13.5">
      <c r="A28" s="31" t="s">
        <v>0</v>
      </c>
      <c r="B28" s="32" t="s">
        <v>42</v>
      </c>
      <c r="C28" s="33" t="s">
        <v>43</v>
      </c>
      <c r="D28" s="34">
        <f t="shared" si="0"/>
        <v>5123</v>
      </c>
      <c r="E28" s="35">
        <f t="shared" si="8"/>
        <v>911</v>
      </c>
      <c r="F28" s="36">
        <f t="shared" si="2"/>
        <v>17.782549287526837</v>
      </c>
      <c r="G28" s="34">
        <v>744</v>
      </c>
      <c r="H28" s="34">
        <v>167</v>
      </c>
      <c r="I28" s="35">
        <f t="shared" si="9"/>
        <v>4212</v>
      </c>
      <c r="J28" s="36">
        <f t="shared" si="4"/>
        <v>82.21745071247317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4212</v>
      </c>
      <c r="P28" s="34">
        <v>45</v>
      </c>
      <c r="Q28" s="36">
        <f t="shared" si="7"/>
        <v>82.21745071247317</v>
      </c>
      <c r="R28" s="34" t="s">
        <v>68</v>
      </c>
      <c r="S28" s="34"/>
      <c r="T28" s="34"/>
      <c r="U28" s="34"/>
    </row>
    <row r="29" spans="1:21" ht="13.5">
      <c r="A29" s="31" t="s">
        <v>0</v>
      </c>
      <c r="B29" s="32" t="s">
        <v>44</v>
      </c>
      <c r="C29" s="33" t="s">
        <v>45</v>
      </c>
      <c r="D29" s="34">
        <f t="shared" si="0"/>
        <v>2309</v>
      </c>
      <c r="E29" s="35">
        <f t="shared" si="8"/>
        <v>411</v>
      </c>
      <c r="F29" s="36">
        <f t="shared" si="2"/>
        <v>17.79991338241663</v>
      </c>
      <c r="G29" s="34">
        <v>411</v>
      </c>
      <c r="H29" s="34">
        <v>0</v>
      </c>
      <c r="I29" s="35">
        <f t="shared" si="9"/>
        <v>1898</v>
      </c>
      <c r="J29" s="36">
        <f t="shared" si="4"/>
        <v>82.20008661758337</v>
      </c>
      <c r="K29" s="34">
        <v>1263</v>
      </c>
      <c r="L29" s="36">
        <f t="shared" si="5"/>
        <v>54.69900389779126</v>
      </c>
      <c r="M29" s="34">
        <v>0</v>
      </c>
      <c r="N29" s="36">
        <f t="shared" si="6"/>
        <v>0</v>
      </c>
      <c r="O29" s="34">
        <v>635</v>
      </c>
      <c r="P29" s="34">
        <v>260</v>
      </c>
      <c r="Q29" s="36">
        <f t="shared" si="7"/>
        <v>27.50108271979212</v>
      </c>
      <c r="R29" s="34"/>
      <c r="S29" s="34"/>
      <c r="T29" s="34"/>
      <c r="U29" s="34" t="s">
        <v>68</v>
      </c>
    </row>
    <row r="30" spans="1:21" ht="13.5">
      <c r="A30" s="31" t="s">
        <v>0</v>
      </c>
      <c r="B30" s="32" t="s">
        <v>46</v>
      </c>
      <c r="C30" s="33" t="s">
        <v>92</v>
      </c>
      <c r="D30" s="34">
        <f t="shared" si="0"/>
        <v>9952</v>
      </c>
      <c r="E30" s="35">
        <f t="shared" si="8"/>
        <v>429</v>
      </c>
      <c r="F30" s="36">
        <f t="shared" si="2"/>
        <v>4.310691318327974</v>
      </c>
      <c r="G30" s="34">
        <v>429</v>
      </c>
      <c r="H30" s="34">
        <v>0</v>
      </c>
      <c r="I30" s="35">
        <f t="shared" si="9"/>
        <v>9523</v>
      </c>
      <c r="J30" s="36">
        <f t="shared" si="4"/>
        <v>95.68930868167203</v>
      </c>
      <c r="K30" s="34">
        <v>7490</v>
      </c>
      <c r="L30" s="36">
        <f t="shared" si="5"/>
        <v>75.26125401929261</v>
      </c>
      <c r="M30" s="34">
        <v>0</v>
      </c>
      <c r="N30" s="36">
        <f t="shared" si="6"/>
        <v>0</v>
      </c>
      <c r="O30" s="34">
        <v>2033</v>
      </c>
      <c r="P30" s="34">
        <v>1830</v>
      </c>
      <c r="Q30" s="36">
        <f t="shared" si="7"/>
        <v>20.42805466237942</v>
      </c>
      <c r="R30" s="34" t="s">
        <v>68</v>
      </c>
      <c r="S30" s="34"/>
      <c r="T30" s="34"/>
      <c r="U30" s="34"/>
    </row>
    <row r="31" spans="1:21" ht="13.5">
      <c r="A31" s="31" t="s">
        <v>0</v>
      </c>
      <c r="B31" s="32" t="s">
        <v>47</v>
      </c>
      <c r="C31" s="33" t="s">
        <v>48</v>
      </c>
      <c r="D31" s="34">
        <f t="shared" si="0"/>
        <v>4120</v>
      </c>
      <c r="E31" s="35">
        <f t="shared" si="8"/>
        <v>214</v>
      </c>
      <c r="F31" s="36">
        <f t="shared" si="2"/>
        <v>5.194174757281553</v>
      </c>
      <c r="G31" s="34">
        <v>214</v>
      </c>
      <c r="H31" s="34">
        <v>0</v>
      </c>
      <c r="I31" s="35">
        <f t="shared" si="9"/>
        <v>3906</v>
      </c>
      <c r="J31" s="36">
        <f t="shared" si="4"/>
        <v>94.80582524271844</v>
      </c>
      <c r="K31" s="34">
        <v>1781</v>
      </c>
      <c r="L31" s="36">
        <f t="shared" si="5"/>
        <v>43.228155339805824</v>
      </c>
      <c r="M31" s="34">
        <v>0</v>
      </c>
      <c r="N31" s="36">
        <f t="shared" si="6"/>
        <v>0</v>
      </c>
      <c r="O31" s="34">
        <v>2125</v>
      </c>
      <c r="P31" s="34">
        <v>134</v>
      </c>
      <c r="Q31" s="36">
        <f t="shared" si="7"/>
        <v>51.577669902912625</v>
      </c>
      <c r="R31" s="34" t="s">
        <v>68</v>
      </c>
      <c r="S31" s="34"/>
      <c r="T31" s="34"/>
      <c r="U31" s="34"/>
    </row>
    <row r="32" spans="1:21" ht="13.5">
      <c r="A32" s="31" t="s">
        <v>0</v>
      </c>
      <c r="B32" s="32" t="s">
        <v>49</v>
      </c>
      <c r="C32" s="33" t="s">
        <v>50</v>
      </c>
      <c r="D32" s="34">
        <f t="shared" si="0"/>
        <v>6453</v>
      </c>
      <c r="E32" s="35">
        <f t="shared" si="8"/>
        <v>2045</v>
      </c>
      <c r="F32" s="36">
        <f t="shared" si="2"/>
        <v>31.69068650240198</v>
      </c>
      <c r="G32" s="34">
        <v>2045</v>
      </c>
      <c r="H32" s="34">
        <v>0</v>
      </c>
      <c r="I32" s="35">
        <f t="shared" si="9"/>
        <v>4408</v>
      </c>
      <c r="J32" s="36">
        <f t="shared" si="4"/>
        <v>68.30931349759801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4408</v>
      </c>
      <c r="P32" s="34">
        <v>165</v>
      </c>
      <c r="Q32" s="36">
        <f t="shared" si="7"/>
        <v>68.30931349759801</v>
      </c>
      <c r="R32" s="34" t="s">
        <v>68</v>
      </c>
      <c r="S32" s="34"/>
      <c r="T32" s="34"/>
      <c r="U32" s="34"/>
    </row>
    <row r="33" spans="1:21" ht="13.5">
      <c r="A33" s="31" t="s">
        <v>0</v>
      </c>
      <c r="B33" s="32" t="s">
        <v>51</v>
      </c>
      <c r="C33" s="33" t="s">
        <v>52</v>
      </c>
      <c r="D33" s="34">
        <f t="shared" si="0"/>
        <v>1836</v>
      </c>
      <c r="E33" s="35">
        <f t="shared" si="8"/>
        <v>854</v>
      </c>
      <c r="F33" s="36">
        <f t="shared" si="2"/>
        <v>46.51416122004357</v>
      </c>
      <c r="G33" s="34">
        <v>854</v>
      </c>
      <c r="H33" s="34">
        <v>0</v>
      </c>
      <c r="I33" s="35">
        <f t="shared" si="9"/>
        <v>982</v>
      </c>
      <c r="J33" s="36">
        <f t="shared" si="4"/>
        <v>53.48583877995643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982</v>
      </c>
      <c r="P33" s="34">
        <v>547</v>
      </c>
      <c r="Q33" s="36">
        <f t="shared" si="7"/>
        <v>53.48583877995643</v>
      </c>
      <c r="R33" s="34" t="s">
        <v>68</v>
      </c>
      <c r="S33" s="34"/>
      <c r="T33" s="34"/>
      <c r="U33" s="34"/>
    </row>
    <row r="34" spans="1:21" ht="13.5">
      <c r="A34" s="31" t="s">
        <v>0</v>
      </c>
      <c r="B34" s="32" t="s">
        <v>53</v>
      </c>
      <c r="C34" s="33" t="s">
        <v>54</v>
      </c>
      <c r="D34" s="34">
        <f t="shared" si="0"/>
        <v>5312</v>
      </c>
      <c r="E34" s="35">
        <f t="shared" si="8"/>
        <v>668</v>
      </c>
      <c r="F34" s="36">
        <f t="shared" si="2"/>
        <v>12.575301204819278</v>
      </c>
      <c r="G34" s="34">
        <v>668</v>
      </c>
      <c r="H34" s="34">
        <v>0</v>
      </c>
      <c r="I34" s="35">
        <f t="shared" si="9"/>
        <v>4644</v>
      </c>
      <c r="J34" s="36">
        <f t="shared" si="4"/>
        <v>87.42469879518072</v>
      </c>
      <c r="K34" s="34">
        <v>3107</v>
      </c>
      <c r="L34" s="36">
        <f t="shared" si="5"/>
        <v>58.49021084337349</v>
      </c>
      <c r="M34" s="34">
        <v>0</v>
      </c>
      <c r="N34" s="36">
        <f t="shared" si="6"/>
        <v>0</v>
      </c>
      <c r="O34" s="34">
        <v>1537</v>
      </c>
      <c r="P34" s="34">
        <v>206</v>
      </c>
      <c r="Q34" s="36">
        <f t="shared" si="7"/>
        <v>28.93448795180723</v>
      </c>
      <c r="R34" s="34" t="s">
        <v>68</v>
      </c>
      <c r="S34" s="34"/>
      <c r="T34" s="34"/>
      <c r="U34" s="34"/>
    </row>
    <row r="35" spans="1:21" ht="13.5">
      <c r="A35" s="31" t="s">
        <v>0</v>
      </c>
      <c r="B35" s="32" t="s">
        <v>55</v>
      </c>
      <c r="C35" s="33" t="s">
        <v>93</v>
      </c>
      <c r="D35" s="34">
        <f t="shared" si="0"/>
        <v>10567</v>
      </c>
      <c r="E35" s="35">
        <f t="shared" si="8"/>
        <v>584</v>
      </c>
      <c r="F35" s="36">
        <f t="shared" si="2"/>
        <v>5.526639538184916</v>
      </c>
      <c r="G35" s="34">
        <v>584</v>
      </c>
      <c r="H35" s="34">
        <v>0</v>
      </c>
      <c r="I35" s="35">
        <f t="shared" si="9"/>
        <v>9983</v>
      </c>
      <c r="J35" s="36">
        <f t="shared" si="4"/>
        <v>94.47336046181508</v>
      </c>
      <c r="K35" s="34">
        <v>9167</v>
      </c>
      <c r="L35" s="36">
        <f t="shared" si="5"/>
        <v>86.751206586543</v>
      </c>
      <c r="M35" s="34">
        <v>0</v>
      </c>
      <c r="N35" s="36">
        <f t="shared" si="6"/>
        <v>0</v>
      </c>
      <c r="O35" s="34">
        <v>816</v>
      </c>
      <c r="P35" s="34">
        <v>245</v>
      </c>
      <c r="Q35" s="36">
        <f t="shared" si="7"/>
        <v>7.722153875272074</v>
      </c>
      <c r="R35" s="34" t="s">
        <v>68</v>
      </c>
      <c r="S35" s="34"/>
      <c r="T35" s="34"/>
      <c r="U35" s="34"/>
    </row>
    <row r="36" spans="1:21" ht="13.5">
      <c r="A36" s="31" t="s">
        <v>0</v>
      </c>
      <c r="B36" s="32" t="s">
        <v>56</v>
      </c>
      <c r="C36" s="33" t="s">
        <v>57</v>
      </c>
      <c r="D36" s="34">
        <f t="shared" si="0"/>
        <v>9245</v>
      </c>
      <c r="E36" s="35">
        <f t="shared" si="8"/>
        <v>2435</v>
      </c>
      <c r="F36" s="36">
        <f t="shared" si="2"/>
        <v>26.338561384532177</v>
      </c>
      <c r="G36" s="34">
        <v>2400</v>
      </c>
      <c r="H36" s="34">
        <v>35</v>
      </c>
      <c r="I36" s="35">
        <f t="shared" si="9"/>
        <v>6810</v>
      </c>
      <c r="J36" s="36">
        <f t="shared" si="4"/>
        <v>73.66143861546782</v>
      </c>
      <c r="K36" s="34">
        <v>2564</v>
      </c>
      <c r="L36" s="36">
        <f t="shared" si="5"/>
        <v>27.733910221741482</v>
      </c>
      <c r="M36" s="34">
        <v>194</v>
      </c>
      <c r="N36" s="36">
        <f t="shared" si="6"/>
        <v>2.098431584640346</v>
      </c>
      <c r="O36" s="34">
        <v>4052</v>
      </c>
      <c r="P36" s="34">
        <v>46</v>
      </c>
      <c r="Q36" s="36">
        <f t="shared" si="7"/>
        <v>43.829096809085996</v>
      </c>
      <c r="R36" s="34" t="s">
        <v>68</v>
      </c>
      <c r="S36" s="34"/>
      <c r="T36" s="34"/>
      <c r="U36" s="34"/>
    </row>
    <row r="37" spans="1:21" ht="13.5">
      <c r="A37" s="31" t="s">
        <v>0</v>
      </c>
      <c r="B37" s="32" t="s">
        <v>58</v>
      </c>
      <c r="C37" s="33" t="s">
        <v>59</v>
      </c>
      <c r="D37" s="34">
        <f t="shared" si="0"/>
        <v>11942</v>
      </c>
      <c r="E37" s="35">
        <f t="shared" si="8"/>
        <v>747</v>
      </c>
      <c r="F37" s="36">
        <f t="shared" si="2"/>
        <v>6.255233629207837</v>
      </c>
      <c r="G37" s="34">
        <v>724</v>
      </c>
      <c r="H37" s="34">
        <v>23</v>
      </c>
      <c r="I37" s="35">
        <f t="shared" si="9"/>
        <v>11195</v>
      </c>
      <c r="J37" s="36">
        <f t="shared" si="4"/>
        <v>93.74476637079216</v>
      </c>
      <c r="K37" s="34">
        <v>7187</v>
      </c>
      <c r="L37" s="36">
        <f t="shared" si="5"/>
        <v>60.18254898676939</v>
      </c>
      <c r="M37" s="34">
        <v>0</v>
      </c>
      <c r="N37" s="36">
        <f t="shared" si="6"/>
        <v>0</v>
      </c>
      <c r="O37" s="34">
        <v>4008</v>
      </c>
      <c r="P37" s="34">
        <v>3308</v>
      </c>
      <c r="Q37" s="36">
        <f t="shared" si="7"/>
        <v>33.56221738402277</v>
      </c>
      <c r="R37" s="34"/>
      <c r="S37" s="34"/>
      <c r="T37" s="34"/>
      <c r="U37" s="34" t="s">
        <v>68</v>
      </c>
    </row>
    <row r="38" spans="1:21" ht="13.5">
      <c r="A38" s="31" t="s">
        <v>0</v>
      </c>
      <c r="B38" s="32" t="s">
        <v>60</v>
      </c>
      <c r="C38" s="33" t="s">
        <v>61</v>
      </c>
      <c r="D38" s="34">
        <f t="shared" si="0"/>
        <v>8207</v>
      </c>
      <c r="E38" s="35">
        <f t="shared" si="8"/>
        <v>12</v>
      </c>
      <c r="F38" s="36">
        <f t="shared" si="2"/>
        <v>0.14621664432801268</v>
      </c>
      <c r="G38" s="34">
        <v>12</v>
      </c>
      <c r="H38" s="34">
        <v>0</v>
      </c>
      <c r="I38" s="35">
        <f t="shared" si="9"/>
        <v>8195</v>
      </c>
      <c r="J38" s="36">
        <f t="shared" si="4"/>
        <v>99.853783355672</v>
      </c>
      <c r="K38" s="34">
        <v>2916</v>
      </c>
      <c r="L38" s="36">
        <f t="shared" si="5"/>
        <v>35.53064457170708</v>
      </c>
      <c r="M38" s="34">
        <v>0</v>
      </c>
      <c r="N38" s="36">
        <f t="shared" si="6"/>
        <v>0</v>
      </c>
      <c r="O38" s="34">
        <v>5279</v>
      </c>
      <c r="P38" s="34">
        <v>22</v>
      </c>
      <c r="Q38" s="36">
        <f t="shared" si="7"/>
        <v>64.32313878396491</v>
      </c>
      <c r="R38" s="34" t="s">
        <v>68</v>
      </c>
      <c r="S38" s="34"/>
      <c r="T38" s="34"/>
      <c r="U38" s="34"/>
    </row>
    <row r="39" spans="1:21" ht="13.5">
      <c r="A39" s="31" t="s">
        <v>0</v>
      </c>
      <c r="B39" s="32" t="s">
        <v>62</v>
      </c>
      <c r="C39" s="33" t="s">
        <v>63</v>
      </c>
      <c r="D39" s="34">
        <f t="shared" si="0"/>
        <v>3016</v>
      </c>
      <c r="E39" s="35">
        <f t="shared" si="8"/>
        <v>1446</v>
      </c>
      <c r="F39" s="36">
        <f t="shared" si="2"/>
        <v>47.94429708222812</v>
      </c>
      <c r="G39" s="34">
        <v>1436</v>
      </c>
      <c r="H39" s="34">
        <v>10</v>
      </c>
      <c r="I39" s="35">
        <f t="shared" si="9"/>
        <v>1570</v>
      </c>
      <c r="J39" s="36">
        <f t="shared" si="4"/>
        <v>52.05570291777188</v>
      </c>
      <c r="K39" s="34">
        <v>473</v>
      </c>
      <c r="L39" s="36">
        <f t="shared" si="5"/>
        <v>15.683023872679044</v>
      </c>
      <c r="M39" s="34">
        <v>0</v>
      </c>
      <c r="N39" s="36">
        <f t="shared" si="6"/>
        <v>0</v>
      </c>
      <c r="O39" s="34">
        <v>1097</v>
      </c>
      <c r="P39" s="34">
        <v>987</v>
      </c>
      <c r="Q39" s="36">
        <f t="shared" si="7"/>
        <v>36.37267904509284</v>
      </c>
      <c r="R39" s="34" t="s">
        <v>68</v>
      </c>
      <c r="S39" s="34"/>
      <c r="T39" s="34"/>
      <c r="U39" s="34"/>
    </row>
    <row r="40" spans="1:21" ht="13.5">
      <c r="A40" s="31" t="s">
        <v>0</v>
      </c>
      <c r="B40" s="32" t="s">
        <v>64</v>
      </c>
      <c r="C40" s="33" t="s">
        <v>65</v>
      </c>
      <c r="D40" s="34">
        <f t="shared" si="0"/>
        <v>12120</v>
      </c>
      <c r="E40" s="35">
        <f t="shared" si="8"/>
        <v>757</v>
      </c>
      <c r="F40" s="36">
        <f t="shared" si="2"/>
        <v>6.245874587458746</v>
      </c>
      <c r="G40" s="34">
        <v>757</v>
      </c>
      <c r="H40" s="34">
        <v>0</v>
      </c>
      <c r="I40" s="35">
        <f t="shared" si="9"/>
        <v>11363</v>
      </c>
      <c r="J40" s="36">
        <f t="shared" si="4"/>
        <v>93.75412541254126</v>
      </c>
      <c r="K40" s="34">
        <v>10006</v>
      </c>
      <c r="L40" s="36">
        <f t="shared" si="5"/>
        <v>82.55775577557756</v>
      </c>
      <c r="M40" s="34">
        <v>0</v>
      </c>
      <c r="N40" s="36">
        <f t="shared" si="6"/>
        <v>0</v>
      </c>
      <c r="O40" s="34">
        <v>1357</v>
      </c>
      <c r="P40" s="34">
        <v>1250</v>
      </c>
      <c r="Q40" s="36">
        <f t="shared" si="7"/>
        <v>11.196369636963697</v>
      </c>
      <c r="R40" s="34" t="s">
        <v>68</v>
      </c>
      <c r="S40" s="34"/>
      <c r="T40" s="34"/>
      <c r="U40" s="34"/>
    </row>
    <row r="41" spans="1:21" ht="13.5">
      <c r="A41" s="31" t="s">
        <v>0</v>
      </c>
      <c r="B41" s="32" t="s">
        <v>66</v>
      </c>
      <c r="C41" s="33" t="s">
        <v>67</v>
      </c>
      <c r="D41" s="34">
        <f t="shared" si="0"/>
        <v>6525</v>
      </c>
      <c r="E41" s="35">
        <f t="shared" si="8"/>
        <v>495</v>
      </c>
      <c r="F41" s="36">
        <f t="shared" si="2"/>
        <v>7.586206896551724</v>
      </c>
      <c r="G41" s="34">
        <v>495</v>
      </c>
      <c r="H41" s="34">
        <v>0</v>
      </c>
      <c r="I41" s="35">
        <f t="shared" si="9"/>
        <v>6030</v>
      </c>
      <c r="J41" s="36">
        <f t="shared" si="4"/>
        <v>92.41379310344827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6030</v>
      </c>
      <c r="P41" s="34">
        <v>723</v>
      </c>
      <c r="Q41" s="36">
        <f t="shared" si="7"/>
        <v>92.41379310344827</v>
      </c>
      <c r="R41" s="34" t="s">
        <v>68</v>
      </c>
      <c r="S41" s="34"/>
      <c r="T41" s="34"/>
      <c r="U41" s="34"/>
    </row>
    <row r="42" spans="1:21" ht="13.5">
      <c r="A42" s="63" t="s">
        <v>69</v>
      </c>
      <c r="B42" s="64"/>
      <c r="C42" s="65"/>
      <c r="D42" s="34">
        <f>SUM(D7:D41)</f>
        <v>829723</v>
      </c>
      <c r="E42" s="34">
        <f aca="true" t="shared" si="10" ref="E42:P42">SUM(E7:E41)</f>
        <v>139266</v>
      </c>
      <c r="F42" s="36">
        <f t="shared" si="2"/>
        <v>16.784637764651578</v>
      </c>
      <c r="G42" s="34">
        <f t="shared" si="10"/>
        <v>134251</v>
      </c>
      <c r="H42" s="34">
        <f t="shared" si="10"/>
        <v>5015</v>
      </c>
      <c r="I42" s="34">
        <f t="shared" si="10"/>
        <v>690457</v>
      </c>
      <c r="J42" s="36">
        <f t="shared" si="4"/>
        <v>83.21536223534842</v>
      </c>
      <c r="K42" s="34">
        <f t="shared" si="10"/>
        <v>432530</v>
      </c>
      <c r="L42" s="36">
        <f t="shared" si="5"/>
        <v>52.12944561016146</v>
      </c>
      <c r="M42" s="34">
        <f t="shared" si="10"/>
        <v>194</v>
      </c>
      <c r="N42" s="36">
        <f t="shared" si="6"/>
        <v>0.023381297131693346</v>
      </c>
      <c r="O42" s="34">
        <f t="shared" si="10"/>
        <v>257733</v>
      </c>
      <c r="P42" s="34">
        <f t="shared" si="10"/>
        <v>64152</v>
      </c>
      <c r="Q42" s="36">
        <f t="shared" si="7"/>
        <v>31.06253532805527</v>
      </c>
      <c r="R42" s="34">
        <f>COUNTIF(R7:R41,"○")</f>
        <v>33</v>
      </c>
      <c r="S42" s="34">
        <f>COUNTIF(S7:S41,"○")</f>
        <v>0</v>
      </c>
      <c r="T42" s="34">
        <f>COUNTIF(T7:T41,"○")</f>
        <v>0</v>
      </c>
      <c r="U42" s="34">
        <f>COUNTIF(U7:U41,"○")</f>
        <v>2</v>
      </c>
    </row>
  </sheetData>
  <mergeCells count="19">
    <mergeCell ref="A42:C42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70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72</v>
      </c>
      <c r="B2" s="44" t="s">
        <v>109</v>
      </c>
      <c r="C2" s="47" t="s">
        <v>110</v>
      </c>
      <c r="D2" s="14" t="s">
        <v>73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111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74</v>
      </c>
      <c r="E3" s="69" t="s">
        <v>75</v>
      </c>
      <c r="F3" s="71"/>
      <c r="G3" s="72"/>
      <c r="H3" s="66" t="s">
        <v>76</v>
      </c>
      <c r="I3" s="67"/>
      <c r="J3" s="68"/>
      <c r="K3" s="69" t="s">
        <v>77</v>
      </c>
      <c r="L3" s="67"/>
      <c r="M3" s="68"/>
      <c r="N3" s="26" t="s">
        <v>74</v>
      </c>
      <c r="O3" s="17" t="s">
        <v>78</v>
      </c>
      <c r="P3" s="24"/>
      <c r="Q3" s="24"/>
      <c r="R3" s="24"/>
      <c r="S3" s="24"/>
      <c r="T3" s="25"/>
      <c r="U3" s="17" t="s">
        <v>79</v>
      </c>
      <c r="V3" s="24"/>
      <c r="W3" s="24"/>
      <c r="X3" s="24"/>
      <c r="Y3" s="24"/>
      <c r="Z3" s="25"/>
      <c r="AA3" s="17" t="s">
        <v>80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74</v>
      </c>
      <c r="F4" s="18" t="s">
        <v>112</v>
      </c>
      <c r="G4" s="18" t="s">
        <v>113</v>
      </c>
      <c r="H4" s="26" t="s">
        <v>74</v>
      </c>
      <c r="I4" s="18" t="s">
        <v>112</v>
      </c>
      <c r="J4" s="18" t="s">
        <v>113</v>
      </c>
      <c r="K4" s="26" t="s">
        <v>74</v>
      </c>
      <c r="L4" s="18" t="s">
        <v>112</v>
      </c>
      <c r="M4" s="18" t="s">
        <v>113</v>
      </c>
      <c r="N4" s="27"/>
      <c r="O4" s="26" t="s">
        <v>74</v>
      </c>
      <c r="P4" s="18" t="s">
        <v>114</v>
      </c>
      <c r="Q4" s="18" t="s">
        <v>115</v>
      </c>
      <c r="R4" s="18" t="s">
        <v>116</v>
      </c>
      <c r="S4" s="18" t="s">
        <v>117</v>
      </c>
      <c r="T4" s="18" t="s">
        <v>118</v>
      </c>
      <c r="U4" s="26" t="s">
        <v>74</v>
      </c>
      <c r="V4" s="18" t="s">
        <v>114</v>
      </c>
      <c r="W4" s="18" t="s">
        <v>115</v>
      </c>
      <c r="X4" s="18" t="s">
        <v>116</v>
      </c>
      <c r="Y4" s="18" t="s">
        <v>117</v>
      </c>
      <c r="Z4" s="18" t="s">
        <v>118</v>
      </c>
      <c r="AA4" s="26" t="s">
        <v>74</v>
      </c>
      <c r="AB4" s="18" t="s">
        <v>112</v>
      </c>
      <c r="AC4" s="18" t="s">
        <v>113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119</v>
      </c>
      <c r="E6" s="19" t="s">
        <v>119</v>
      </c>
      <c r="F6" s="19" t="s">
        <v>119</v>
      </c>
      <c r="G6" s="19" t="s">
        <v>119</v>
      </c>
      <c r="H6" s="19" t="s">
        <v>119</v>
      </c>
      <c r="I6" s="19" t="s">
        <v>119</v>
      </c>
      <c r="J6" s="19" t="s">
        <v>119</v>
      </c>
      <c r="K6" s="19" t="s">
        <v>119</v>
      </c>
      <c r="L6" s="19" t="s">
        <v>119</v>
      </c>
      <c r="M6" s="19" t="s">
        <v>119</v>
      </c>
      <c r="N6" s="19" t="s">
        <v>119</v>
      </c>
      <c r="O6" s="19" t="s">
        <v>119</v>
      </c>
      <c r="P6" s="19" t="s">
        <v>119</v>
      </c>
      <c r="Q6" s="19" t="s">
        <v>119</v>
      </c>
      <c r="R6" s="19" t="s">
        <v>119</v>
      </c>
      <c r="S6" s="19" t="s">
        <v>119</v>
      </c>
      <c r="T6" s="19" t="s">
        <v>119</v>
      </c>
      <c r="U6" s="19" t="s">
        <v>119</v>
      </c>
      <c r="V6" s="19" t="s">
        <v>119</v>
      </c>
      <c r="W6" s="19" t="s">
        <v>119</v>
      </c>
      <c r="X6" s="19" t="s">
        <v>119</v>
      </c>
      <c r="Y6" s="19" t="s">
        <v>119</v>
      </c>
      <c r="Z6" s="19" t="s">
        <v>119</v>
      </c>
      <c r="AA6" s="19" t="s">
        <v>119</v>
      </c>
      <c r="AB6" s="19" t="s">
        <v>119</v>
      </c>
      <c r="AC6" s="19" t="s">
        <v>119</v>
      </c>
    </row>
    <row r="7" spans="1:29" ht="13.5">
      <c r="A7" s="31" t="s">
        <v>0</v>
      </c>
      <c r="B7" s="32" t="s">
        <v>1</v>
      </c>
      <c r="C7" s="33" t="s">
        <v>2</v>
      </c>
      <c r="D7" s="34">
        <f aca="true" t="shared" si="0" ref="D7:D41">E7+H7+K7</f>
        <v>50489</v>
      </c>
      <c r="E7" s="34">
        <f aca="true" t="shared" si="1" ref="E7:E41">F7+G7</f>
        <v>0</v>
      </c>
      <c r="F7" s="34">
        <v>0</v>
      </c>
      <c r="G7" s="34">
        <v>0</v>
      </c>
      <c r="H7" s="34">
        <f aca="true" t="shared" si="2" ref="H7:H41">I7+J7</f>
        <v>0</v>
      </c>
      <c r="I7" s="34">
        <v>0</v>
      </c>
      <c r="J7" s="34">
        <v>0</v>
      </c>
      <c r="K7" s="34">
        <f aca="true" t="shared" si="3" ref="K7:K41">L7+M7</f>
        <v>50489</v>
      </c>
      <c r="L7" s="34">
        <v>8746</v>
      </c>
      <c r="M7" s="34">
        <v>41743</v>
      </c>
      <c r="N7" s="34">
        <f aca="true" t="shared" si="4" ref="N7:N41">O7+U7+AA7</f>
        <v>50631</v>
      </c>
      <c r="O7" s="34">
        <f aca="true" t="shared" si="5" ref="O7:O41">SUM(P7:T7)</f>
        <v>8746</v>
      </c>
      <c r="P7" s="34">
        <v>8746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41">SUM(V7:Z7)</f>
        <v>41743</v>
      </c>
      <c r="V7" s="34">
        <v>41743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41">AB7+AC7</f>
        <v>142</v>
      </c>
      <c r="AB7" s="34">
        <v>142</v>
      </c>
      <c r="AC7" s="34">
        <v>0</v>
      </c>
    </row>
    <row r="8" spans="1:29" ht="13.5">
      <c r="A8" s="31" t="s">
        <v>0</v>
      </c>
      <c r="B8" s="32" t="s">
        <v>3</v>
      </c>
      <c r="C8" s="33" t="s">
        <v>4</v>
      </c>
      <c r="D8" s="34">
        <f t="shared" si="0"/>
        <v>24875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24875</v>
      </c>
      <c r="L8" s="34">
        <v>12214</v>
      </c>
      <c r="M8" s="34">
        <v>12661</v>
      </c>
      <c r="N8" s="34">
        <f t="shared" si="4"/>
        <v>24907</v>
      </c>
      <c r="O8" s="34">
        <f t="shared" si="5"/>
        <v>12230</v>
      </c>
      <c r="P8" s="34">
        <v>12214</v>
      </c>
      <c r="Q8" s="34">
        <v>0</v>
      </c>
      <c r="R8" s="34">
        <v>0</v>
      </c>
      <c r="S8" s="34">
        <v>16</v>
      </c>
      <c r="T8" s="34">
        <v>0</v>
      </c>
      <c r="U8" s="34">
        <f t="shared" si="6"/>
        <v>12661</v>
      </c>
      <c r="V8" s="34">
        <v>12661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16</v>
      </c>
      <c r="AB8" s="34">
        <v>16</v>
      </c>
      <c r="AC8" s="34">
        <v>0</v>
      </c>
    </row>
    <row r="9" spans="1:29" ht="13.5">
      <c r="A9" s="31" t="s">
        <v>0</v>
      </c>
      <c r="B9" s="32" t="s">
        <v>5</v>
      </c>
      <c r="C9" s="33" t="s">
        <v>6</v>
      </c>
      <c r="D9" s="34">
        <f t="shared" si="0"/>
        <v>17909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17909</v>
      </c>
      <c r="L9" s="34">
        <v>4878</v>
      </c>
      <c r="M9" s="34">
        <v>13031</v>
      </c>
      <c r="N9" s="34">
        <f t="shared" si="4"/>
        <v>17937</v>
      </c>
      <c r="O9" s="34">
        <f t="shared" si="5"/>
        <v>4878</v>
      </c>
      <c r="P9" s="34">
        <v>4878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13031</v>
      </c>
      <c r="V9" s="34">
        <v>13031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28</v>
      </c>
      <c r="AB9" s="34">
        <v>28</v>
      </c>
      <c r="AC9" s="34">
        <v>0</v>
      </c>
    </row>
    <row r="10" spans="1:29" ht="13.5">
      <c r="A10" s="31" t="s">
        <v>0</v>
      </c>
      <c r="B10" s="32" t="s">
        <v>7</v>
      </c>
      <c r="C10" s="33" t="s">
        <v>8</v>
      </c>
      <c r="D10" s="34">
        <f t="shared" si="0"/>
        <v>17528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17528</v>
      </c>
      <c r="L10" s="34">
        <v>12559</v>
      </c>
      <c r="M10" s="34">
        <v>4969</v>
      </c>
      <c r="N10" s="34">
        <f t="shared" si="4"/>
        <v>17597</v>
      </c>
      <c r="O10" s="34">
        <f t="shared" si="5"/>
        <v>12559</v>
      </c>
      <c r="P10" s="34">
        <v>12559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4969</v>
      </c>
      <c r="V10" s="34">
        <v>4969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69</v>
      </c>
      <c r="AB10" s="34">
        <v>69</v>
      </c>
      <c r="AC10" s="34">
        <v>0</v>
      </c>
    </row>
    <row r="11" spans="1:29" ht="13.5">
      <c r="A11" s="31" t="s">
        <v>0</v>
      </c>
      <c r="B11" s="32" t="s">
        <v>9</v>
      </c>
      <c r="C11" s="33" t="s">
        <v>10</v>
      </c>
      <c r="D11" s="34">
        <f t="shared" si="0"/>
        <v>19512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19512</v>
      </c>
      <c r="L11" s="34">
        <v>8909</v>
      </c>
      <c r="M11" s="34">
        <v>10603</v>
      </c>
      <c r="N11" s="34">
        <f t="shared" si="4"/>
        <v>20222</v>
      </c>
      <c r="O11" s="34">
        <f t="shared" si="5"/>
        <v>8909</v>
      </c>
      <c r="P11" s="34">
        <v>8909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10603</v>
      </c>
      <c r="V11" s="34">
        <v>10603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710</v>
      </c>
      <c r="AB11" s="34">
        <v>710</v>
      </c>
      <c r="AC11" s="34">
        <v>0</v>
      </c>
    </row>
    <row r="12" spans="1:29" ht="13.5">
      <c r="A12" s="31" t="s">
        <v>0</v>
      </c>
      <c r="B12" s="32" t="s">
        <v>11</v>
      </c>
      <c r="C12" s="33" t="s">
        <v>12</v>
      </c>
      <c r="D12" s="34">
        <f t="shared" si="0"/>
        <v>7428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7428</v>
      </c>
      <c r="L12" s="34">
        <v>5163</v>
      </c>
      <c r="M12" s="34">
        <v>2265</v>
      </c>
      <c r="N12" s="34">
        <f t="shared" si="4"/>
        <v>7869</v>
      </c>
      <c r="O12" s="34">
        <f t="shared" si="5"/>
        <v>5163</v>
      </c>
      <c r="P12" s="34">
        <v>5163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2265</v>
      </c>
      <c r="V12" s="34">
        <v>2265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441</v>
      </c>
      <c r="AB12" s="34">
        <v>307</v>
      </c>
      <c r="AC12" s="34">
        <v>134</v>
      </c>
    </row>
    <row r="13" spans="1:29" ht="13.5">
      <c r="A13" s="31" t="s">
        <v>0</v>
      </c>
      <c r="B13" s="32" t="s">
        <v>13</v>
      </c>
      <c r="C13" s="33" t="s">
        <v>14</v>
      </c>
      <c r="D13" s="34">
        <f t="shared" si="0"/>
        <v>13718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13718</v>
      </c>
      <c r="L13" s="34">
        <v>3844</v>
      </c>
      <c r="M13" s="34">
        <v>9874</v>
      </c>
      <c r="N13" s="34">
        <f t="shared" si="4"/>
        <v>14396</v>
      </c>
      <c r="O13" s="34">
        <f t="shared" si="5"/>
        <v>3844</v>
      </c>
      <c r="P13" s="34">
        <v>0</v>
      </c>
      <c r="Q13" s="34">
        <v>3844</v>
      </c>
      <c r="R13" s="34">
        <v>0</v>
      </c>
      <c r="S13" s="34">
        <v>0</v>
      </c>
      <c r="T13" s="34">
        <v>0</v>
      </c>
      <c r="U13" s="34">
        <f t="shared" si="6"/>
        <v>9874</v>
      </c>
      <c r="V13" s="34">
        <v>0</v>
      </c>
      <c r="W13" s="34">
        <v>9874</v>
      </c>
      <c r="X13" s="34">
        <v>0</v>
      </c>
      <c r="Y13" s="34">
        <v>0</v>
      </c>
      <c r="Z13" s="34">
        <v>0</v>
      </c>
      <c r="AA13" s="34">
        <f t="shared" si="7"/>
        <v>678</v>
      </c>
      <c r="AB13" s="34">
        <v>678</v>
      </c>
      <c r="AC13" s="34">
        <v>0</v>
      </c>
    </row>
    <row r="14" spans="1:29" ht="13.5">
      <c r="A14" s="31" t="s">
        <v>0</v>
      </c>
      <c r="B14" s="32" t="s">
        <v>15</v>
      </c>
      <c r="C14" s="33" t="s">
        <v>16</v>
      </c>
      <c r="D14" s="34">
        <f t="shared" si="0"/>
        <v>2323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2323</v>
      </c>
      <c r="L14" s="34">
        <v>783</v>
      </c>
      <c r="M14" s="34">
        <v>1540</v>
      </c>
      <c r="N14" s="34">
        <f t="shared" si="4"/>
        <v>2323</v>
      </c>
      <c r="O14" s="34">
        <f t="shared" si="5"/>
        <v>783</v>
      </c>
      <c r="P14" s="34">
        <v>783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1540</v>
      </c>
      <c r="V14" s="34">
        <v>1540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0</v>
      </c>
      <c r="B15" s="32" t="s">
        <v>17</v>
      </c>
      <c r="C15" s="33" t="s">
        <v>18</v>
      </c>
      <c r="D15" s="34">
        <f t="shared" si="0"/>
        <v>1839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1839</v>
      </c>
      <c r="L15" s="34">
        <v>692</v>
      </c>
      <c r="M15" s="34">
        <v>1147</v>
      </c>
      <c r="N15" s="34">
        <f t="shared" si="4"/>
        <v>1839</v>
      </c>
      <c r="O15" s="34">
        <f t="shared" si="5"/>
        <v>692</v>
      </c>
      <c r="P15" s="34">
        <v>692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1147</v>
      </c>
      <c r="V15" s="34">
        <v>1147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0</v>
      </c>
      <c r="B16" s="32" t="s">
        <v>19</v>
      </c>
      <c r="C16" s="33" t="s">
        <v>20</v>
      </c>
      <c r="D16" s="34">
        <f t="shared" si="0"/>
        <v>294</v>
      </c>
      <c r="E16" s="34">
        <f t="shared" si="1"/>
        <v>0</v>
      </c>
      <c r="F16" s="34">
        <v>0</v>
      </c>
      <c r="G16" s="34">
        <v>0</v>
      </c>
      <c r="H16" s="34">
        <f t="shared" si="2"/>
        <v>294</v>
      </c>
      <c r="I16" s="34">
        <v>116</v>
      </c>
      <c r="J16" s="34">
        <v>178</v>
      </c>
      <c r="K16" s="34">
        <f t="shared" si="3"/>
        <v>0</v>
      </c>
      <c r="L16" s="34">
        <v>0</v>
      </c>
      <c r="M16" s="34">
        <v>0</v>
      </c>
      <c r="N16" s="34">
        <f t="shared" si="4"/>
        <v>294</v>
      </c>
      <c r="O16" s="34">
        <f t="shared" si="5"/>
        <v>116</v>
      </c>
      <c r="P16" s="34">
        <v>116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178</v>
      </c>
      <c r="V16" s="34">
        <v>178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0</v>
      </c>
      <c r="B17" s="32" t="s">
        <v>21</v>
      </c>
      <c r="C17" s="33" t="s">
        <v>22</v>
      </c>
      <c r="D17" s="34">
        <f t="shared" si="0"/>
        <v>538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538</v>
      </c>
      <c r="L17" s="34">
        <v>329</v>
      </c>
      <c r="M17" s="34">
        <v>209</v>
      </c>
      <c r="N17" s="34">
        <f t="shared" si="4"/>
        <v>538</v>
      </c>
      <c r="O17" s="34">
        <f t="shared" si="5"/>
        <v>329</v>
      </c>
      <c r="P17" s="34">
        <v>329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209</v>
      </c>
      <c r="V17" s="34">
        <v>209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0</v>
      </c>
      <c r="B18" s="32" t="s">
        <v>23</v>
      </c>
      <c r="C18" s="33" t="s">
        <v>24</v>
      </c>
      <c r="D18" s="34">
        <f t="shared" si="0"/>
        <v>603</v>
      </c>
      <c r="E18" s="34">
        <f t="shared" si="1"/>
        <v>0</v>
      </c>
      <c r="F18" s="34">
        <v>0</v>
      </c>
      <c r="G18" s="34">
        <v>0</v>
      </c>
      <c r="H18" s="34">
        <f t="shared" si="2"/>
        <v>191</v>
      </c>
      <c r="I18" s="34">
        <v>191</v>
      </c>
      <c r="J18" s="34">
        <v>0</v>
      </c>
      <c r="K18" s="34">
        <f t="shared" si="3"/>
        <v>412</v>
      </c>
      <c r="L18" s="34">
        <v>0</v>
      </c>
      <c r="M18" s="34">
        <v>412</v>
      </c>
      <c r="N18" s="34">
        <f t="shared" si="4"/>
        <v>603</v>
      </c>
      <c r="O18" s="34">
        <f t="shared" si="5"/>
        <v>191</v>
      </c>
      <c r="P18" s="34">
        <v>191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412</v>
      </c>
      <c r="V18" s="34">
        <v>412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0</v>
      </c>
      <c r="B19" s="32" t="s">
        <v>25</v>
      </c>
      <c r="C19" s="33" t="s">
        <v>26</v>
      </c>
      <c r="D19" s="34">
        <f t="shared" si="0"/>
        <v>1496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1496</v>
      </c>
      <c r="L19" s="34">
        <v>422</v>
      </c>
      <c r="M19" s="34">
        <v>1074</v>
      </c>
      <c r="N19" s="34">
        <f t="shared" si="4"/>
        <v>1496</v>
      </c>
      <c r="O19" s="34">
        <f t="shared" si="5"/>
        <v>422</v>
      </c>
      <c r="P19" s="34">
        <v>422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1074</v>
      </c>
      <c r="V19" s="34">
        <v>1074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0</v>
      </c>
      <c r="B20" s="32" t="s">
        <v>27</v>
      </c>
      <c r="C20" s="33" t="s">
        <v>28</v>
      </c>
      <c r="D20" s="34">
        <f t="shared" si="0"/>
        <v>4117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4117</v>
      </c>
      <c r="L20" s="34">
        <v>1406</v>
      </c>
      <c r="M20" s="34">
        <v>2711</v>
      </c>
      <c r="N20" s="34">
        <f t="shared" si="4"/>
        <v>4134</v>
      </c>
      <c r="O20" s="34">
        <f t="shared" si="5"/>
        <v>1406</v>
      </c>
      <c r="P20" s="34">
        <v>1406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2711</v>
      </c>
      <c r="V20" s="34">
        <v>2711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17</v>
      </c>
      <c r="AB20" s="34">
        <v>17</v>
      </c>
      <c r="AC20" s="34">
        <v>0</v>
      </c>
    </row>
    <row r="21" spans="1:29" ht="13.5">
      <c r="A21" s="31" t="s">
        <v>0</v>
      </c>
      <c r="B21" s="32" t="s">
        <v>29</v>
      </c>
      <c r="C21" s="33" t="s">
        <v>30</v>
      </c>
      <c r="D21" s="34">
        <f t="shared" si="0"/>
        <v>6295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6295</v>
      </c>
      <c r="L21" s="34">
        <v>1984</v>
      </c>
      <c r="M21" s="34">
        <v>4311</v>
      </c>
      <c r="N21" s="34">
        <f t="shared" si="4"/>
        <v>6295</v>
      </c>
      <c r="O21" s="34">
        <f t="shared" si="5"/>
        <v>1984</v>
      </c>
      <c r="P21" s="34">
        <v>1984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4311</v>
      </c>
      <c r="V21" s="34">
        <v>4311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0</v>
      </c>
      <c r="B22" s="32" t="s">
        <v>31</v>
      </c>
      <c r="C22" s="33" t="s">
        <v>32</v>
      </c>
      <c r="D22" s="34">
        <f t="shared" si="0"/>
        <v>10020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10020</v>
      </c>
      <c r="L22" s="34">
        <v>2721</v>
      </c>
      <c r="M22" s="34">
        <v>7299</v>
      </c>
      <c r="N22" s="34">
        <f t="shared" si="4"/>
        <v>10020</v>
      </c>
      <c r="O22" s="34">
        <f t="shared" si="5"/>
        <v>2721</v>
      </c>
      <c r="P22" s="34">
        <v>2721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7299</v>
      </c>
      <c r="V22" s="34">
        <v>7299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0</v>
      </c>
      <c r="AB22" s="34">
        <v>0</v>
      </c>
      <c r="AC22" s="34">
        <v>0</v>
      </c>
    </row>
    <row r="23" spans="1:29" ht="13.5">
      <c r="A23" s="31" t="s">
        <v>0</v>
      </c>
      <c r="B23" s="32" t="s">
        <v>33</v>
      </c>
      <c r="C23" s="33" t="s">
        <v>34</v>
      </c>
      <c r="D23" s="34">
        <f t="shared" si="0"/>
        <v>4648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4648</v>
      </c>
      <c r="L23" s="34">
        <v>1113</v>
      </c>
      <c r="M23" s="34">
        <v>3535</v>
      </c>
      <c r="N23" s="34">
        <f t="shared" si="4"/>
        <v>4937</v>
      </c>
      <c r="O23" s="34">
        <f t="shared" si="5"/>
        <v>1113</v>
      </c>
      <c r="P23" s="34">
        <v>1113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3535</v>
      </c>
      <c r="V23" s="34">
        <v>3535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289</v>
      </c>
      <c r="AB23" s="34">
        <v>289</v>
      </c>
      <c r="AC23" s="34">
        <v>0</v>
      </c>
    </row>
    <row r="24" spans="1:29" ht="13.5">
      <c r="A24" s="31" t="s">
        <v>0</v>
      </c>
      <c r="B24" s="32" t="s">
        <v>35</v>
      </c>
      <c r="C24" s="33" t="s">
        <v>36</v>
      </c>
      <c r="D24" s="34">
        <f t="shared" si="0"/>
        <v>4222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4222</v>
      </c>
      <c r="L24" s="34">
        <v>1481</v>
      </c>
      <c r="M24" s="34">
        <v>2741</v>
      </c>
      <c r="N24" s="34">
        <f t="shared" si="4"/>
        <v>4222</v>
      </c>
      <c r="O24" s="34">
        <f t="shared" si="5"/>
        <v>1481</v>
      </c>
      <c r="P24" s="34">
        <v>1481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2741</v>
      </c>
      <c r="V24" s="34">
        <v>2741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0</v>
      </c>
      <c r="B25" s="32" t="s">
        <v>37</v>
      </c>
      <c r="C25" s="33" t="s">
        <v>38</v>
      </c>
      <c r="D25" s="34">
        <f t="shared" si="0"/>
        <v>4880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4880</v>
      </c>
      <c r="L25" s="34">
        <v>2086</v>
      </c>
      <c r="M25" s="34">
        <v>2794</v>
      </c>
      <c r="N25" s="34">
        <f t="shared" si="4"/>
        <v>4959</v>
      </c>
      <c r="O25" s="34">
        <f t="shared" si="5"/>
        <v>2086</v>
      </c>
      <c r="P25" s="34">
        <v>0</v>
      </c>
      <c r="Q25" s="34">
        <v>2086</v>
      </c>
      <c r="R25" s="34">
        <v>0</v>
      </c>
      <c r="S25" s="34">
        <v>0</v>
      </c>
      <c r="T25" s="34">
        <v>0</v>
      </c>
      <c r="U25" s="34">
        <f t="shared" si="6"/>
        <v>2794</v>
      </c>
      <c r="V25" s="34">
        <v>0</v>
      </c>
      <c r="W25" s="34">
        <v>2794</v>
      </c>
      <c r="X25" s="34">
        <v>0</v>
      </c>
      <c r="Y25" s="34">
        <v>0</v>
      </c>
      <c r="Z25" s="34">
        <v>0</v>
      </c>
      <c r="AA25" s="34">
        <f t="shared" si="7"/>
        <v>79</v>
      </c>
      <c r="AB25" s="34">
        <v>79</v>
      </c>
      <c r="AC25" s="34">
        <v>0</v>
      </c>
    </row>
    <row r="26" spans="1:29" ht="13.5">
      <c r="A26" s="31" t="s">
        <v>0</v>
      </c>
      <c r="B26" s="32" t="s">
        <v>39</v>
      </c>
      <c r="C26" s="33" t="s">
        <v>94</v>
      </c>
      <c r="D26" s="34">
        <f t="shared" si="0"/>
        <v>796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796</v>
      </c>
      <c r="L26" s="34">
        <v>552</v>
      </c>
      <c r="M26" s="34">
        <v>244</v>
      </c>
      <c r="N26" s="34">
        <f t="shared" si="4"/>
        <v>862</v>
      </c>
      <c r="O26" s="34">
        <f t="shared" si="5"/>
        <v>554</v>
      </c>
      <c r="P26" s="34">
        <v>0</v>
      </c>
      <c r="Q26" s="34">
        <v>554</v>
      </c>
      <c r="R26" s="34">
        <v>0</v>
      </c>
      <c r="S26" s="34">
        <v>0</v>
      </c>
      <c r="T26" s="34">
        <v>0</v>
      </c>
      <c r="U26" s="34">
        <f t="shared" si="6"/>
        <v>244</v>
      </c>
      <c r="V26" s="34">
        <v>0</v>
      </c>
      <c r="W26" s="34">
        <v>244</v>
      </c>
      <c r="X26" s="34">
        <v>0</v>
      </c>
      <c r="Y26" s="34">
        <v>0</v>
      </c>
      <c r="Z26" s="34">
        <v>0</v>
      </c>
      <c r="AA26" s="34">
        <f t="shared" si="7"/>
        <v>64</v>
      </c>
      <c r="AB26" s="34">
        <v>64</v>
      </c>
      <c r="AC26" s="34">
        <v>0</v>
      </c>
    </row>
    <row r="27" spans="1:29" ht="13.5">
      <c r="A27" s="31" t="s">
        <v>0</v>
      </c>
      <c r="B27" s="32" t="s">
        <v>40</v>
      </c>
      <c r="C27" s="33" t="s">
        <v>41</v>
      </c>
      <c r="D27" s="34">
        <f t="shared" si="0"/>
        <v>1543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1543</v>
      </c>
      <c r="L27" s="34">
        <v>215</v>
      </c>
      <c r="M27" s="34">
        <v>1328</v>
      </c>
      <c r="N27" s="34">
        <f t="shared" si="4"/>
        <v>1550</v>
      </c>
      <c r="O27" s="34">
        <f t="shared" si="5"/>
        <v>215</v>
      </c>
      <c r="P27" s="34">
        <v>215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1328</v>
      </c>
      <c r="V27" s="34">
        <v>1328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7</v>
      </c>
      <c r="AB27" s="34">
        <v>7</v>
      </c>
      <c r="AC27" s="34">
        <v>0</v>
      </c>
    </row>
    <row r="28" spans="1:29" ht="13.5">
      <c r="A28" s="31" t="s">
        <v>0</v>
      </c>
      <c r="B28" s="32" t="s">
        <v>42</v>
      </c>
      <c r="C28" s="33" t="s">
        <v>43</v>
      </c>
      <c r="D28" s="34">
        <f t="shared" si="0"/>
        <v>1692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1692</v>
      </c>
      <c r="L28" s="34">
        <v>933</v>
      </c>
      <c r="M28" s="34">
        <v>759</v>
      </c>
      <c r="N28" s="34">
        <f t="shared" si="4"/>
        <v>1901</v>
      </c>
      <c r="O28" s="34">
        <f t="shared" si="5"/>
        <v>933</v>
      </c>
      <c r="P28" s="34">
        <v>933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759</v>
      </c>
      <c r="V28" s="34">
        <v>759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209</v>
      </c>
      <c r="AB28" s="34">
        <v>209</v>
      </c>
      <c r="AC28" s="34">
        <v>0</v>
      </c>
    </row>
    <row r="29" spans="1:29" ht="13.5">
      <c r="A29" s="31" t="s">
        <v>0</v>
      </c>
      <c r="B29" s="32" t="s">
        <v>44</v>
      </c>
      <c r="C29" s="33" t="s">
        <v>45</v>
      </c>
      <c r="D29" s="34">
        <f t="shared" si="0"/>
        <v>693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693</v>
      </c>
      <c r="L29" s="34">
        <v>236</v>
      </c>
      <c r="M29" s="34">
        <v>457</v>
      </c>
      <c r="N29" s="34">
        <f t="shared" si="4"/>
        <v>1668</v>
      </c>
      <c r="O29" s="34">
        <f t="shared" si="5"/>
        <v>236</v>
      </c>
      <c r="P29" s="34">
        <v>236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457</v>
      </c>
      <c r="V29" s="34">
        <v>457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975</v>
      </c>
      <c r="AB29" s="34">
        <v>975</v>
      </c>
      <c r="AC29" s="34">
        <v>0</v>
      </c>
    </row>
    <row r="30" spans="1:29" ht="13.5">
      <c r="A30" s="31" t="s">
        <v>0</v>
      </c>
      <c r="B30" s="32" t="s">
        <v>46</v>
      </c>
      <c r="C30" s="33" t="s">
        <v>92</v>
      </c>
      <c r="D30" s="34">
        <f t="shared" si="0"/>
        <v>889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889</v>
      </c>
      <c r="L30" s="34">
        <v>313</v>
      </c>
      <c r="M30" s="34">
        <v>576</v>
      </c>
      <c r="N30" s="34">
        <f t="shared" si="4"/>
        <v>889</v>
      </c>
      <c r="O30" s="34">
        <f t="shared" si="5"/>
        <v>313</v>
      </c>
      <c r="P30" s="34">
        <v>313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576</v>
      </c>
      <c r="V30" s="34">
        <v>576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0</v>
      </c>
      <c r="B31" s="32" t="s">
        <v>47</v>
      </c>
      <c r="C31" s="33" t="s">
        <v>48</v>
      </c>
      <c r="D31" s="34">
        <f t="shared" si="0"/>
        <v>524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524</v>
      </c>
      <c r="L31" s="34">
        <v>156</v>
      </c>
      <c r="M31" s="34">
        <v>368</v>
      </c>
      <c r="N31" s="34">
        <f t="shared" si="4"/>
        <v>524</v>
      </c>
      <c r="O31" s="34">
        <f t="shared" si="5"/>
        <v>156</v>
      </c>
      <c r="P31" s="34">
        <v>156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368</v>
      </c>
      <c r="V31" s="34">
        <v>368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0</v>
      </c>
      <c r="B32" s="32" t="s">
        <v>49</v>
      </c>
      <c r="C32" s="33" t="s">
        <v>50</v>
      </c>
      <c r="D32" s="34">
        <f t="shared" si="0"/>
        <v>3837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3837</v>
      </c>
      <c r="L32" s="34">
        <v>1493</v>
      </c>
      <c r="M32" s="34">
        <v>2344</v>
      </c>
      <c r="N32" s="34">
        <f t="shared" si="4"/>
        <v>3837</v>
      </c>
      <c r="O32" s="34">
        <f t="shared" si="5"/>
        <v>1493</v>
      </c>
      <c r="P32" s="34">
        <v>1493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2344</v>
      </c>
      <c r="V32" s="34">
        <v>2344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0</v>
      </c>
      <c r="B33" s="32" t="s">
        <v>51</v>
      </c>
      <c r="C33" s="33" t="s">
        <v>52</v>
      </c>
      <c r="D33" s="34">
        <f t="shared" si="0"/>
        <v>1304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1304</v>
      </c>
      <c r="L33" s="34">
        <v>614</v>
      </c>
      <c r="M33" s="34">
        <v>690</v>
      </c>
      <c r="N33" s="34">
        <f t="shared" si="4"/>
        <v>1304</v>
      </c>
      <c r="O33" s="34">
        <f t="shared" si="5"/>
        <v>614</v>
      </c>
      <c r="P33" s="34">
        <v>614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690</v>
      </c>
      <c r="V33" s="34">
        <v>690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0</v>
      </c>
      <c r="B34" s="32" t="s">
        <v>53</v>
      </c>
      <c r="C34" s="33" t="s">
        <v>54</v>
      </c>
      <c r="D34" s="34">
        <f t="shared" si="0"/>
        <v>1156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1156</v>
      </c>
      <c r="L34" s="34">
        <v>488</v>
      </c>
      <c r="M34" s="34">
        <v>668</v>
      </c>
      <c r="N34" s="34">
        <f t="shared" si="4"/>
        <v>1156</v>
      </c>
      <c r="O34" s="34">
        <f t="shared" si="5"/>
        <v>488</v>
      </c>
      <c r="P34" s="34">
        <v>488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668</v>
      </c>
      <c r="V34" s="34">
        <v>668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0</v>
      </c>
      <c r="B35" s="32" t="s">
        <v>55</v>
      </c>
      <c r="C35" s="33" t="s">
        <v>93</v>
      </c>
      <c r="D35" s="34">
        <f t="shared" si="0"/>
        <v>724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724</v>
      </c>
      <c r="L35" s="34">
        <v>312</v>
      </c>
      <c r="M35" s="34">
        <v>412</v>
      </c>
      <c r="N35" s="34">
        <f t="shared" si="4"/>
        <v>724</v>
      </c>
      <c r="O35" s="34">
        <f t="shared" si="5"/>
        <v>312</v>
      </c>
      <c r="P35" s="34">
        <v>312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412</v>
      </c>
      <c r="V35" s="34">
        <v>412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0</v>
      </c>
      <c r="B36" s="32" t="s">
        <v>56</v>
      </c>
      <c r="C36" s="33" t="s">
        <v>57</v>
      </c>
      <c r="D36" s="34">
        <f t="shared" si="0"/>
        <v>3992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3992</v>
      </c>
      <c r="L36" s="34">
        <v>1776</v>
      </c>
      <c r="M36" s="34">
        <v>2216</v>
      </c>
      <c r="N36" s="34">
        <f t="shared" si="4"/>
        <v>3741</v>
      </c>
      <c r="O36" s="34">
        <f t="shared" si="5"/>
        <v>1176</v>
      </c>
      <c r="P36" s="34">
        <v>1176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2216</v>
      </c>
      <c r="V36" s="34">
        <v>2216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349</v>
      </c>
      <c r="AB36" s="34">
        <v>349</v>
      </c>
      <c r="AC36" s="34">
        <v>0</v>
      </c>
    </row>
    <row r="37" spans="1:29" ht="13.5">
      <c r="A37" s="31" t="s">
        <v>0</v>
      </c>
      <c r="B37" s="32" t="s">
        <v>58</v>
      </c>
      <c r="C37" s="33" t="s">
        <v>59</v>
      </c>
      <c r="D37" s="34">
        <f t="shared" si="0"/>
        <v>6796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6796</v>
      </c>
      <c r="L37" s="34">
        <v>3422</v>
      </c>
      <c r="M37" s="34">
        <v>3374</v>
      </c>
      <c r="N37" s="34">
        <f t="shared" si="4"/>
        <v>6906</v>
      </c>
      <c r="O37" s="34">
        <f t="shared" si="5"/>
        <v>3422</v>
      </c>
      <c r="P37" s="34">
        <v>3422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3374</v>
      </c>
      <c r="V37" s="34">
        <v>3374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110</v>
      </c>
      <c r="AB37" s="34">
        <v>110</v>
      </c>
      <c r="AC37" s="34">
        <v>0</v>
      </c>
    </row>
    <row r="38" spans="1:29" ht="13.5">
      <c r="A38" s="31" t="s">
        <v>0</v>
      </c>
      <c r="B38" s="32" t="s">
        <v>60</v>
      </c>
      <c r="C38" s="33" t="s">
        <v>61</v>
      </c>
      <c r="D38" s="34">
        <f t="shared" si="0"/>
        <v>1043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1043</v>
      </c>
      <c r="L38" s="34">
        <v>349</v>
      </c>
      <c r="M38" s="34">
        <v>694</v>
      </c>
      <c r="N38" s="34">
        <f t="shared" si="4"/>
        <v>1043</v>
      </c>
      <c r="O38" s="34">
        <f t="shared" si="5"/>
        <v>349</v>
      </c>
      <c r="P38" s="34">
        <v>349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694</v>
      </c>
      <c r="V38" s="34">
        <v>694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0</v>
      </c>
      <c r="B39" s="32" t="s">
        <v>62</v>
      </c>
      <c r="C39" s="33" t="s">
        <v>63</v>
      </c>
      <c r="D39" s="34">
        <f t="shared" si="0"/>
        <v>1436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1436</v>
      </c>
      <c r="L39" s="34">
        <v>911</v>
      </c>
      <c r="M39" s="34">
        <v>525</v>
      </c>
      <c r="N39" s="34">
        <f t="shared" si="4"/>
        <v>1442</v>
      </c>
      <c r="O39" s="34">
        <f t="shared" si="5"/>
        <v>911</v>
      </c>
      <c r="P39" s="34">
        <v>911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525</v>
      </c>
      <c r="V39" s="34">
        <v>525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6</v>
      </c>
      <c r="AB39" s="34">
        <v>6</v>
      </c>
      <c r="AC39" s="34">
        <v>0</v>
      </c>
    </row>
    <row r="40" spans="1:29" ht="13.5">
      <c r="A40" s="31" t="s">
        <v>0</v>
      </c>
      <c r="B40" s="32" t="s">
        <v>64</v>
      </c>
      <c r="C40" s="33" t="s">
        <v>65</v>
      </c>
      <c r="D40" s="34">
        <f t="shared" si="0"/>
        <v>7317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7317</v>
      </c>
      <c r="L40" s="34">
        <v>4343</v>
      </c>
      <c r="M40" s="34">
        <v>2974</v>
      </c>
      <c r="N40" s="34">
        <f t="shared" si="4"/>
        <v>7317</v>
      </c>
      <c r="O40" s="34">
        <f t="shared" si="5"/>
        <v>4343</v>
      </c>
      <c r="P40" s="34">
        <v>4343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2974</v>
      </c>
      <c r="V40" s="34">
        <v>2974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0</v>
      </c>
      <c r="B41" s="32" t="s">
        <v>66</v>
      </c>
      <c r="C41" s="33" t="s">
        <v>67</v>
      </c>
      <c r="D41" s="34">
        <f t="shared" si="0"/>
        <v>3484</v>
      </c>
      <c r="E41" s="34">
        <f t="shared" si="1"/>
        <v>0</v>
      </c>
      <c r="F41" s="34">
        <v>0</v>
      </c>
      <c r="G41" s="34">
        <v>0</v>
      </c>
      <c r="H41" s="34">
        <f t="shared" si="2"/>
        <v>2778</v>
      </c>
      <c r="I41" s="34">
        <v>389</v>
      </c>
      <c r="J41" s="34">
        <v>2389</v>
      </c>
      <c r="K41" s="34">
        <f t="shared" si="3"/>
        <v>706</v>
      </c>
      <c r="L41" s="34">
        <v>0</v>
      </c>
      <c r="M41" s="34">
        <v>706</v>
      </c>
      <c r="N41" s="34">
        <f t="shared" si="4"/>
        <v>3484</v>
      </c>
      <c r="O41" s="34">
        <f t="shared" si="5"/>
        <v>389</v>
      </c>
      <c r="P41" s="34">
        <v>389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3095</v>
      </c>
      <c r="V41" s="34">
        <v>3095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0</v>
      </c>
      <c r="AB41" s="34">
        <v>0</v>
      </c>
      <c r="AC41" s="34">
        <v>0</v>
      </c>
    </row>
    <row r="42" spans="1:29" ht="13.5">
      <c r="A42" s="63" t="s">
        <v>69</v>
      </c>
      <c r="B42" s="64"/>
      <c r="C42" s="65"/>
      <c r="D42" s="34">
        <f>SUM(D7:D41)</f>
        <v>229960</v>
      </c>
      <c r="E42" s="34">
        <f aca="true" t="shared" si="8" ref="E42:AC42">SUM(E7:E41)</f>
        <v>0</v>
      </c>
      <c r="F42" s="34">
        <f t="shared" si="8"/>
        <v>0</v>
      </c>
      <c r="G42" s="34">
        <f t="shared" si="8"/>
        <v>0</v>
      </c>
      <c r="H42" s="34">
        <f t="shared" si="8"/>
        <v>3263</v>
      </c>
      <c r="I42" s="34">
        <f t="shared" si="8"/>
        <v>696</v>
      </c>
      <c r="J42" s="34">
        <f t="shared" si="8"/>
        <v>2567</v>
      </c>
      <c r="K42" s="34">
        <f t="shared" si="8"/>
        <v>226697</v>
      </c>
      <c r="L42" s="34">
        <f t="shared" si="8"/>
        <v>85443</v>
      </c>
      <c r="M42" s="34">
        <f t="shared" si="8"/>
        <v>141254</v>
      </c>
      <c r="N42" s="34">
        <f t="shared" si="8"/>
        <v>233567</v>
      </c>
      <c r="O42" s="34">
        <f t="shared" si="8"/>
        <v>85557</v>
      </c>
      <c r="P42" s="34">
        <f t="shared" si="8"/>
        <v>79057</v>
      </c>
      <c r="Q42" s="34">
        <f t="shared" si="8"/>
        <v>6484</v>
      </c>
      <c r="R42" s="34">
        <f t="shared" si="8"/>
        <v>0</v>
      </c>
      <c r="S42" s="34">
        <f t="shared" si="8"/>
        <v>16</v>
      </c>
      <c r="T42" s="34">
        <f t="shared" si="8"/>
        <v>0</v>
      </c>
      <c r="U42" s="34">
        <f t="shared" si="8"/>
        <v>143821</v>
      </c>
      <c r="V42" s="34">
        <f t="shared" si="8"/>
        <v>130909</v>
      </c>
      <c r="W42" s="34">
        <f t="shared" si="8"/>
        <v>12912</v>
      </c>
      <c r="X42" s="34">
        <f t="shared" si="8"/>
        <v>0</v>
      </c>
      <c r="Y42" s="34">
        <f t="shared" si="8"/>
        <v>0</v>
      </c>
      <c r="Z42" s="34">
        <f t="shared" si="8"/>
        <v>0</v>
      </c>
      <c r="AA42" s="34">
        <f t="shared" si="8"/>
        <v>4189</v>
      </c>
      <c r="AB42" s="34">
        <f t="shared" si="8"/>
        <v>4055</v>
      </c>
      <c r="AC42" s="34">
        <f t="shared" si="8"/>
        <v>134</v>
      </c>
    </row>
  </sheetData>
  <mergeCells count="7">
    <mergeCell ref="A42:C42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2004-02-28T05:51:46Z</dcterms:modified>
  <cp:category/>
  <cp:version/>
  <cp:contentType/>
  <cp:contentStatus/>
</cp:coreProperties>
</file>