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'市町村分担金内訳'!$A$2:$DU$20</definedName>
    <definedName name="_xlnm.Print_Area" localSheetId="2">'組合分担金内訳'!$A$2:$BE$48</definedName>
    <definedName name="_xlnm.Print_Area" localSheetId="1">'廃棄物事業経費（歳出）'!$A$2:$BH$61</definedName>
    <definedName name="_xlnm.Print_Area" localSheetId="0">'廃棄物事業経費（歳入）'!$A$2:$AD$61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<sst xmlns="http://schemas.openxmlformats.org/spreadsheetml/2006/main" count="1783" uniqueCount="216">
  <si>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</si>
  <si>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</si>
  <si>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</si>
  <si>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</si>
  <si>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</si>
  <si>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</si>
  <si>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</si>
  <si>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</si>
  <si>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鹿島町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</si>
  <si>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</si>
  <si>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</si>
  <si>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</si>
  <si>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</si>
  <si>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</si>
  <si>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</si>
  <si>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</si>
  <si>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</si>
  <si>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</si>
  <si>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</si>
  <si>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</si>
  <si>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</si>
  <si>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</si>
  <si>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</si>
  <si>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</si>
  <si>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</si>
  <si>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</si>
  <si>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</si>
  <si>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</si>
  <si>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</si>
  <si>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</si>
  <si>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</si>
  <si>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</si>
  <si>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</si>
  <si>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</si>
  <si>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</si>
  <si>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</si>
  <si>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</si>
  <si>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</si>
  <si>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</si>
  <si>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</si>
  <si>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</si>
  <si>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</si>
  <si>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</si>
  <si>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</si>
  <si>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</si>
  <si>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</si>
  <si>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</si>
  <si>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</si>
  <si>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</si>
  <si>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</si>
  <si>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</si>
  <si>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</si>
  <si>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</si>
  <si>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</si>
  <si>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</si>
  <si>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</si>
  <si>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</si>
  <si>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</si>
  <si>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</si>
  <si>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</si>
  <si>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</si>
  <si>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</si>
  <si>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</si>
  <si>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</si>
  <si>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</si>
  <si>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</si>
  <si>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</si>
  <si>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</si>
  <si>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</si>
  <si>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</si>
  <si>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</si>
  <si>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</si>
  <si>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</si>
  <si>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</si>
  <si>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</si>
  <si>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</si>
  <si>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</si>
  <si>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</si>
  <si>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</si>
  <si>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</si>
  <si>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</si>
  <si>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</si>
  <si>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</si>
  <si>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</si>
  <si>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</si>
  <si>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</si>
  <si>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</si>
  <si>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</si>
  <si>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</si>
  <si>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</si>
  <si>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</si>
  <si>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</si>
  <si>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</si>
  <si>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</si>
  <si>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</si>
  <si>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</si>
  <si>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</si>
  <si>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</si>
  <si>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</si>
  <si>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</si>
  <si>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</si>
  <si>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</si>
  <si>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</si>
  <si>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</si>
  <si>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</si>
  <si>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</si>
  <si>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</si>
  <si>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</si>
  <si>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</si>
  <si>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</si>
  <si>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</si>
  <si>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17208</t>
  </si>
  <si>
    <t>松任市</t>
  </si>
  <si>
    <t>17301</t>
  </si>
  <si>
    <t>山中町</t>
  </si>
  <si>
    <t>17321</t>
  </si>
  <si>
    <t>根上町</t>
  </si>
  <si>
    <t>17322</t>
  </si>
  <si>
    <t>寺井町</t>
  </si>
  <si>
    <t>17323</t>
  </si>
  <si>
    <t>辰口町</t>
  </si>
  <si>
    <t>17324</t>
  </si>
  <si>
    <t>川北町</t>
  </si>
  <si>
    <t>17342</t>
  </si>
  <si>
    <t>美川町</t>
  </si>
  <si>
    <t>17343</t>
  </si>
  <si>
    <t>鶴来町</t>
  </si>
  <si>
    <t>17344</t>
  </si>
  <si>
    <t>野々市町</t>
  </si>
  <si>
    <t>17345</t>
  </si>
  <si>
    <t>河内村</t>
  </si>
  <si>
    <t>17346</t>
  </si>
  <si>
    <t>吉野谷村</t>
  </si>
  <si>
    <t>17347</t>
  </si>
  <si>
    <t>鳥越村</t>
  </si>
  <si>
    <t>17348</t>
  </si>
  <si>
    <t>尾口村</t>
  </si>
  <si>
    <t>17349</t>
  </si>
  <si>
    <t>白峰村</t>
  </si>
  <si>
    <t>17361</t>
  </si>
  <si>
    <t>津幡町</t>
  </si>
  <si>
    <t>17362</t>
  </si>
  <si>
    <t>高松町</t>
  </si>
  <si>
    <t>17363</t>
  </si>
  <si>
    <t>七塚町</t>
  </si>
  <si>
    <t>17364</t>
  </si>
  <si>
    <t>宇ノ気町</t>
  </si>
  <si>
    <t>17365</t>
  </si>
  <si>
    <t>内灘町</t>
  </si>
  <si>
    <t>17382</t>
  </si>
  <si>
    <t>富来町</t>
  </si>
  <si>
    <t>17383</t>
  </si>
  <si>
    <t>志雄町</t>
  </si>
  <si>
    <t>17384</t>
  </si>
  <si>
    <t>志賀町</t>
  </si>
  <si>
    <t>17385</t>
  </si>
  <si>
    <t>押水町</t>
  </si>
  <si>
    <t>17401</t>
  </si>
  <si>
    <t>田鶴浜町</t>
  </si>
  <si>
    <t>17402</t>
  </si>
  <si>
    <t>鳥屋町</t>
  </si>
  <si>
    <t>17403</t>
  </si>
  <si>
    <t>中島町</t>
  </si>
  <si>
    <t>17404</t>
  </si>
  <si>
    <t>17405</t>
  </si>
  <si>
    <t>能登島町</t>
  </si>
  <si>
    <t>17406</t>
  </si>
  <si>
    <t>鹿西町</t>
  </si>
  <si>
    <t>17421</t>
  </si>
  <si>
    <t>穴水町</t>
  </si>
  <si>
    <t>17422</t>
  </si>
  <si>
    <t>門前町</t>
  </si>
  <si>
    <t>17423</t>
  </si>
  <si>
    <t>能都町</t>
  </si>
  <si>
    <t>17424</t>
  </si>
  <si>
    <t>柳田村</t>
  </si>
  <si>
    <t>17441</t>
  </si>
  <si>
    <t>内浦町</t>
  </si>
  <si>
    <t>17821</t>
  </si>
  <si>
    <t>河北郡広域事務組合</t>
  </si>
  <si>
    <t>17824</t>
  </si>
  <si>
    <t>珠洲市・内浦町環境衛生組合</t>
  </si>
  <si>
    <t>17825</t>
  </si>
  <si>
    <t>手取川流域環境衛生事業組合</t>
  </si>
  <si>
    <t>17826</t>
  </si>
  <si>
    <t>穴水町門前町環境衛生施設組合</t>
  </si>
  <si>
    <t>17827</t>
  </si>
  <si>
    <t>能美郡広域事務組合</t>
  </si>
  <si>
    <t>17831</t>
  </si>
  <si>
    <t>松任石川中央医療施設組合</t>
  </si>
  <si>
    <t>17834</t>
  </si>
  <si>
    <t>能登三郷生活環境振興組合</t>
  </si>
  <si>
    <t>17835</t>
  </si>
  <si>
    <t>七尾鹿島広域圏事務組合</t>
  </si>
  <si>
    <t>17837</t>
  </si>
  <si>
    <t>羽咋郡市広域圏事務組合</t>
  </si>
  <si>
    <t>17841</t>
  </si>
  <si>
    <t>松任石川広域事務組合</t>
  </si>
  <si>
    <t>17847</t>
  </si>
  <si>
    <t>小松加賀環境衛生事務組合</t>
  </si>
  <si>
    <t>－</t>
  </si>
  <si>
    <t>石川県合計</t>
  </si>
  <si>
    <t>石川県合計</t>
  </si>
  <si>
    <t>－</t>
  </si>
  <si>
    <t>－</t>
  </si>
  <si>
    <t>事務組合名</t>
  </si>
  <si>
    <t>合計（構成市町村1+～+構成市町村30）</t>
  </si>
  <si>
    <t>市町村名</t>
  </si>
  <si>
    <t>17856</t>
  </si>
  <si>
    <t>17855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</si>
  <si>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</si>
  <si>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</si>
  <si>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</si>
  <si>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</si>
  <si>
    <t>奥能登クリーン組合</t>
  </si>
  <si>
    <t>石川北部アール・ディ・エフ広域処理組合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</si>
</sst>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61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210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</v>
      </c>
      <c r="B2" s="101" t="s">
        <v>9</v>
      </c>
      <c r="C2" s="104" t="s">
        <v>10</v>
      </c>
      <c r="D2" s="2" t="s">
        <v>11</v>
      </c>
      <c r="E2" s="3"/>
      <c r="F2" s="3"/>
      <c r="G2" s="3"/>
      <c r="H2" s="3"/>
      <c r="I2" s="3"/>
      <c r="J2" s="3"/>
      <c r="K2" s="3"/>
      <c r="L2" s="4"/>
      <c r="M2" s="2" t="s">
        <v>2</v>
      </c>
      <c r="N2" s="3"/>
      <c r="O2" s="3"/>
      <c r="P2" s="3"/>
      <c r="Q2" s="3"/>
      <c r="R2" s="3"/>
      <c r="S2" s="3"/>
      <c r="T2" s="3"/>
      <c r="U2" s="4"/>
      <c r="V2" s="2" t="s">
        <v>3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4</v>
      </c>
      <c r="E3" s="62"/>
      <c r="F3" s="62"/>
      <c r="G3" s="62"/>
      <c r="H3" s="62"/>
      <c r="I3" s="62"/>
      <c r="J3" s="62"/>
      <c r="K3" s="63"/>
      <c r="L3" s="64"/>
      <c r="M3" s="8" t="s">
        <v>4</v>
      </c>
      <c r="N3" s="62"/>
      <c r="O3" s="62"/>
      <c r="P3" s="62"/>
      <c r="Q3" s="62"/>
      <c r="R3" s="62"/>
      <c r="S3" s="62"/>
      <c r="T3" s="63"/>
      <c r="U3" s="64"/>
      <c r="V3" s="8" t="s">
        <v>4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5</v>
      </c>
      <c r="F4" s="9"/>
      <c r="G4" s="9"/>
      <c r="H4" s="9"/>
      <c r="I4" s="9"/>
      <c r="J4" s="9"/>
      <c r="K4" s="10"/>
      <c r="L4" s="11" t="s">
        <v>12</v>
      </c>
      <c r="M4" s="7"/>
      <c r="N4" s="8" t="s">
        <v>5</v>
      </c>
      <c r="O4" s="9"/>
      <c r="P4" s="9"/>
      <c r="Q4" s="9"/>
      <c r="R4" s="9"/>
      <c r="S4" s="9"/>
      <c r="T4" s="10"/>
      <c r="U4" s="11" t="s">
        <v>12</v>
      </c>
      <c r="V4" s="7"/>
      <c r="W4" s="8" t="s">
        <v>5</v>
      </c>
      <c r="X4" s="9"/>
      <c r="Y4" s="9"/>
      <c r="Z4" s="9"/>
      <c r="AA4" s="9"/>
      <c r="AB4" s="9"/>
      <c r="AC4" s="10"/>
      <c r="AD4" s="11" t="s">
        <v>12</v>
      </c>
    </row>
    <row r="5" spans="1:30" s="70" customFormat="1" ht="22.5" customHeight="1">
      <c r="A5" s="99"/>
      <c r="B5" s="102"/>
      <c r="C5" s="99"/>
      <c r="D5" s="7"/>
      <c r="E5" s="7"/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3"/>
      <c r="M5" s="7"/>
      <c r="N5" s="7"/>
      <c r="O5" s="12" t="s">
        <v>13</v>
      </c>
      <c r="P5" s="12" t="s">
        <v>14</v>
      </c>
      <c r="Q5" s="12" t="s">
        <v>15</v>
      </c>
      <c r="R5" s="12" t="s">
        <v>16</v>
      </c>
      <c r="S5" s="12" t="s">
        <v>17</v>
      </c>
      <c r="T5" s="12" t="s">
        <v>18</v>
      </c>
      <c r="U5" s="13"/>
      <c r="V5" s="7"/>
      <c r="W5" s="7"/>
      <c r="X5" s="12" t="s">
        <v>13</v>
      </c>
      <c r="Y5" s="12" t="s">
        <v>14</v>
      </c>
      <c r="Z5" s="12" t="s">
        <v>15</v>
      </c>
      <c r="AA5" s="12" t="s">
        <v>16</v>
      </c>
      <c r="AB5" s="12" t="s">
        <v>17</v>
      </c>
      <c r="AC5" s="12" t="s">
        <v>18</v>
      </c>
      <c r="AD5" s="13"/>
    </row>
    <row r="6" spans="1:30" s="70" customFormat="1" ht="22.5" customHeight="1">
      <c r="A6" s="100"/>
      <c r="B6" s="103"/>
      <c r="C6" s="100"/>
      <c r="D6" s="14" t="s">
        <v>6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6" t="s">
        <v>7</v>
      </c>
      <c r="M6" s="14" t="s">
        <v>7</v>
      </c>
      <c r="N6" s="14" t="s">
        <v>7</v>
      </c>
      <c r="O6" s="15" t="s">
        <v>7</v>
      </c>
      <c r="P6" s="15" t="s">
        <v>7</v>
      </c>
      <c r="Q6" s="15" t="s">
        <v>7</v>
      </c>
      <c r="R6" s="15" t="s">
        <v>7</v>
      </c>
      <c r="S6" s="15" t="s">
        <v>7</v>
      </c>
      <c r="T6" s="15" t="s">
        <v>7</v>
      </c>
      <c r="U6" s="16" t="s">
        <v>7</v>
      </c>
      <c r="V6" s="14" t="s">
        <v>7</v>
      </c>
      <c r="W6" s="14" t="s">
        <v>7</v>
      </c>
      <c r="X6" s="15" t="s">
        <v>7</v>
      </c>
      <c r="Y6" s="15" t="s">
        <v>7</v>
      </c>
      <c r="Z6" s="15" t="s">
        <v>7</v>
      </c>
      <c r="AA6" s="15" t="s">
        <v>7</v>
      </c>
      <c r="AB6" s="15" t="s">
        <v>7</v>
      </c>
      <c r="AC6" s="15" t="s">
        <v>7</v>
      </c>
      <c r="AD6" s="16" t="s">
        <v>7</v>
      </c>
    </row>
    <row r="7" spans="1:30" ht="13.5">
      <c r="A7" s="17" t="s">
        <v>96</v>
      </c>
      <c r="B7" s="76" t="s">
        <v>97</v>
      </c>
      <c r="C7" s="77" t="s">
        <v>98</v>
      </c>
      <c r="D7" s="87">
        <f aca="true" t="shared" si="0" ref="D7:D60">E7+L7</f>
        <v>6555644</v>
      </c>
      <c r="E7" s="87">
        <f aca="true" t="shared" si="1" ref="E7:E60">F7+G7+H7+I7+K7</f>
        <v>2644672</v>
      </c>
      <c r="F7" s="87">
        <v>183335</v>
      </c>
      <c r="G7" s="87">
        <v>0</v>
      </c>
      <c r="H7" s="87">
        <v>1124400</v>
      </c>
      <c r="I7" s="87">
        <v>1144023</v>
      </c>
      <c r="J7" s="87" t="s">
        <v>200</v>
      </c>
      <c r="K7" s="87">
        <v>192914</v>
      </c>
      <c r="L7" s="87">
        <v>3910972</v>
      </c>
      <c r="M7" s="87">
        <f aca="true" t="shared" si="2" ref="M7:M60">N7+U7</f>
        <v>82978</v>
      </c>
      <c r="N7" s="87">
        <f aca="true" t="shared" si="3" ref="N7:N60">O7+P7+Q7+R7+T7</f>
        <v>0</v>
      </c>
      <c r="O7" s="87">
        <v>0</v>
      </c>
      <c r="P7" s="87">
        <v>0</v>
      </c>
      <c r="Q7" s="87">
        <v>0</v>
      </c>
      <c r="R7" s="87">
        <v>0</v>
      </c>
      <c r="S7" s="87" t="s">
        <v>200</v>
      </c>
      <c r="T7" s="87">
        <v>0</v>
      </c>
      <c r="U7" s="87">
        <v>82978</v>
      </c>
      <c r="V7" s="87">
        <f aca="true" t="shared" si="4" ref="V7:AD38">D7+M7</f>
        <v>6638622</v>
      </c>
      <c r="W7" s="87">
        <f t="shared" si="4"/>
        <v>2644672</v>
      </c>
      <c r="X7" s="87">
        <f t="shared" si="4"/>
        <v>183335</v>
      </c>
      <c r="Y7" s="87">
        <f t="shared" si="4"/>
        <v>0</v>
      </c>
      <c r="Z7" s="87">
        <f t="shared" si="4"/>
        <v>1124400</v>
      </c>
      <c r="AA7" s="87">
        <f t="shared" si="4"/>
        <v>1144023</v>
      </c>
      <c r="AB7" s="87" t="s">
        <v>20</v>
      </c>
      <c r="AC7" s="87">
        <f t="shared" si="4"/>
        <v>192914</v>
      </c>
      <c r="AD7" s="87">
        <f t="shared" si="4"/>
        <v>3993950</v>
      </c>
    </row>
    <row r="8" spans="1:30" ht="13.5">
      <c r="A8" s="17" t="s">
        <v>96</v>
      </c>
      <c r="B8" s="76" t="s">
        <v>99</v>
      </c>
      <c r="C8" s="77" t="s">
        <v>100</v>
      </c>
      <c r="D8" s="87">
        <f t="shared" si="0"/>
        <v>463819</v>
      </c>
      <c r="E8" s="87">
        <f t="shared" si="1"/>
        <v>0</v>
      </c>
      <c r="F8" s="87">
        <v>0</v>
      </c>
      <c r="G8" s="87">
        <v>0</v>
      </c>
      <c r="H8" s="87">
        <v>0</v>
      </c>
      <c r="I8" s="87">
        <v>0</v>
      </c>
      <c r="J8" s="87" t="s">
        <v>200</v>
      </c>
      <c r="K8" s="87">
        <v>0</v>
      </c>
      <c r="L8" s="87">
        <v>463819</v>
      </c>
      <c r="M8" s="87">
        <f t="shared" si="2"/>
        <v>152082</v>
      </c>
      <c r="N8" s="87">
        <f t="shared" si="3"/>
        <v>0</v>
      </c>
      <c r="O8" s="87">
        <v>0</v>
      </c>
      <c r="P8" s="87">
        <v>0</v>
      </c>
      <c r="Q8" s="87">
        <v>0</v>
      </c>
      <c r="R8" s="87">
        <v>0</v>
      </c>
      <c r="S8" s="87" t="s">
        <v>200</v>
      </c>
      <c r="T8" s="87">
        <v>0</v>
      </c>
      <c r="U8" s="87">
        <v>152082</v>
      </c>
      <c r="V8" s="87">
        <f t="shared" si="4"/>
        <v>615901</v>
      </c>
      <c r="W8" s="87">
        <f t="shared" si="4"/>
        <v>0</v>
      </c>
      <c r="X8" s="87">
        <f t="shared" si="4"/>
        <v>0</v>
      </c>
      <c r="Y8" s="87">
        <f t="shared" si="4"/>
        <v>0</v>
      </c>
      <c r="Z8" s="87">
        <f t="shared" si="4"/>
        <v>0</v>
      </c>
      <c r="AA8" s="87">
        <f t="shared" si="4"/>
        <v>0</v>
      </c>
      <c r="AB8" s="87" t="s">
        <v>20</v>
      </c>
      <c r="AC8" s="87">
        <f t="shared" si="4"/>
        <v>0</v>
      </c>
      <c r="AD8" s="87">
        <f t="shared" si="4"/>
        <v>615901</v>
      </c>
    </row>
    <row r="9" spans="1:30" ht="13.5">
      <c r="A9" s="17" t="s">
        <v>96</v>
      </c>
      <c r="B9" s="76" t="s">
        <v>101</v>
      </c>
      <c r="C9" s="77" t="s">
        <v>102</v>
      </c>
      <c r="D9" s="87">
        <f t="shared" si="0"/>
        <v>1532896</v>
      </c>
      <c r="E9" s="87">
        <f t="shared" si="1"/>
        <v>227277</v>
      </c>
      <c r="F9" s="87">
        <v>137523</v>
      </c>
      <c r="G9" s="87">
        <v>180</v>
      </c>
      <c r="H9" s="87">
        <v>0</v>
      </c>
      <c r="I9" s="87">
        <v>82764</v>
      </c>
      <c r="J9" s="87" t="s">
        <v>200</v>
      </c>
      <c r="K9" s="87">
        <v>6810</v>
      </c>
      <c r="L9" s="87">
        <v>1305619</v>
      </c>
      <c r="M9" s="87">
        <f t="shared" si="2"/>
        <v>154709</v>
      </c>
      <c r="N9" s="87">
        <f t="shared" si="3"/>
        <v>0</v>
      </c>
      <c r="O9" s="87">
        <v>0</v>
      </c>
      <c r="P9" s="87">
        <v>0</v>
      </c>
      <c r="Q9" s="87">
        <v>0</v>
      </c>
      <c r="R9" s="87">
        <v>0</v>
      </c>
      <c r="S9" s="87" t="s">
        <v>200</v>
      </c>
      <c r="T9" s="87">
        <v>0</v>
      </c>
      <c r="U9" s="87">
        <v>154709</v>
      </c>
      <c r="V9" s="87">
        <f t="shared" si="4"/>
        <v>1687605</v>
      </c>
      <c r="W9" s="87">
        <f t="shared" si="4"/>
        <v>227277</v>
      </c>
      <c r="X9" s="87">
        <f t="shared" si="4"/>
        <v>137523</v>
      </c>
      <c r="Y9" s="87">
        <f t="shared" si="4"/>
        <v>180</v>
      </c>
      <c r="Z9" s="87">
        <f t="shared" si="4"/>
        <v>0</v>
      </c>
      <c r="AA9" s="87">
        <f t="shared" si="4"/>
        <v>82764</v>
      </c>
      <c r="AB9" s="87" t="s">
        <v>20</v>
      </c>
      <c r="AC9" s="87">
        <f t="shared" si="4"/>
        <v>6810</v>
      </c>
      <c r="AD9" s="87">
        <f t="shared" si="4"/>
        <v>1460328</v>
      </c>
    </row>
    <row r="10" spans="1:30" ht="13.5">
      <c r="A10" s="17" t="s">
        <v>96</v>
      </c>
      <c r="B10" s="76" t="s">
        <v>103</v>
      </c>
      <c r="C10" s="77" t="s">
        <v>104</v>
      </c>
      <c r="D10" s="87">
        <f t="shared" si="0"/>
        <v>441320</v>
      </c>
      <c r="E10" s="87">
        <f t="shared" si="1"/>
        <v>57408</v>
      </c>
      <c r="F10" s="87">
        <v>0</v>
      </c>
      <c r="G10" s="87">
        <v>0</v>
      </c>
      <c r="H10" s="87">
        <v>0</v>
      </c>
      <c r="I10" s="87">
        <v>51436</v>
      </c>
      <c r="J10" s="87" t="s">
        <v>200</v>
      </c>
      <c r="K10" s="87">
        <v>5972</v>
      </c>
      <c r="L10" s="87">
        <v>383912</v>
      </c>
      <c r="M10" s="87">
        <f t="shared" si="2"/>
        <v>64670</v>
      </c>
      <c r="N10" s="87">
        <f t="shared" si="3"/>
        <v>2870</v>
      </c>
      <c r="O10" s="87">
        <v>0</v>
      </c>
      <c r="P10" s="87">
        <v>0</v>
      </c>
      <c r="Q10" s="87">
        <v>0</v>
      </c>
      <c r="R10" s="87">
        <v>1529</v>
      </c>
      <c r="S10" s="87" t="s">
        <v>200</v>
      </c>
      <c r="T10" s="87">
        <v>1341</v>
      </c>
      <c r="U10" s="87">
        <v>61800</v>
      </c>
      <c r="V10" s="87">
        <f t="shared" si="4"/>
        <v>505990</v>
      </c>
      <c r="W10" s="87">
        <f t="shared" si="4"/>
        <v>60278</v>
      </c>
      <c r="X10" s="87">
        <f t="shared" si="4"/>
        <v>0</v>
      </c>
      <c r="Y10" s="87">
        <f t="shared" si="4"/>
        <v>0</v>
      </c>
      <c r="Z10" s="87">
        <f t="shared" si="4"/>
        <v>0</v>
      </c>
      <c r="AA10" s="87">
        <f t="shared" si="4"/>
        <v>52965</v>
      </c>
      <c r="AB10" s="87" t="s">
        <v>20</v>
      </c>
      <c r="AC10" s="87">
        <f t="shared" si="4"/>
        <v>7313</v>
      </c>
      <c r="AD10" s="87">
        <f t="shared" si="4"/>
        <v>445712</v>
      </c>
    </row>
    <row r="11" spans="1:30" ht="13.5">
      <c r="A11" s="17" t="s">
        <v>96</v>
      </c>
      <c r="B11" s="76" t="s">
        <v>105</v>
      </c>
      <c r="C11" s="77" t="s">
        <v>106</v>
      </c>
      <c r="D11" s="87">
        <f t="shared" si="0"/>
        <v>658649</v>
      </c>
      <c r="E11" s="87">
        <f t="shared" si="1"/>
        <v>66451</v>
      </c>
      <c r="F11" s="87">
        <v>0</v>
      </c>
      <c r="G11" s="87">
        <v>0</v>
      </c>
      <c r="H11" s="87">
        <v>0</v>
      </c>
      <c r="I11" s="87">
        <v>64989</v>
      </c>
      <c r="J11" s="87" t="s">
        <v>200</v>
      </c>
      <c r="K11" s="87">
        <v>1462</v>
      </c>
      <c r="L11" s="87">
        <v>592198</v>
      </c>
      <c r="M11" s="87">
        <f t="shared" si="2"/>
        <v>256616</v>
      </c>
      <c r="N11" s="87">
        <f t="shared" si="3"/>
        <v>183518</v>
      </c>
      <c r="O11" s="87">
        <v>0</v>
      </c>
      <c r="P11" s="87">
        <v>0</v>
      </c>
      <c r="Q11" s="87">
        <v>0</v>
      </c>
      <c r="R11" s="87">
        <v>93391</v>
      </c>
      <c r="S11" s="87" t="s">
        <v>200</v>
      </c>
      <c r="T11" s="87">
        <v>90127</v>
      </c>
      <c r="U11" s="87">
        <v>73098</v>
      </c>
      <c r="V11" s="87">
        <f t="shared" si="4"/>
        <v>915265</v>
      </c>
      <c r="W11" s="87">
        <f t="shared" si="4"/>
        <v>249969</v>
      </c>
      <c r="X11" s="87">
        <f t="shared" si="4"/>
        <v>0</v>
      </c>
      <c r="Y11" s="87">
        <f t="shared" si="4"/>
        <v>0</v>
      </c>
      <c r="Z11" s="87">
        <f t="shared" si="4"/>
        <v>0</v>
      </c>
      <c r="AA11" s="87">
        <f t="shared" si="4"/>
        <v>158380</v>
      </c>
      <c r="AB11" s="87" t="s">
        <v>20</v>
      </c>
      <c r="AC11" s="87">
        <f t="shared" si="4"/>
        <v>91589</v>
      </c>
      <c r="AD11" s="87">
        <f t="shared" si="4"/>
        <v>665296</v>
      </c>
    </row>
    <row r="12" spans="1:30" ht="13.5">
      <c r="A12" s="17" t="s">
        <v>96</v>
      </c>
      <c r="B12" s="76" t="s">
        <v>107</v>
      </c>
      <c r="C12" s="77" t="s">
        <v>108</v>
      </c>
      <c r="D12" s="87">
        <f t="shared" si="0"/>
        <v>524566</v>
      </c>
      <c r="E12" s="87">
        <f t="shared" si="1"/>
        <v>60162</v>
      </c>
      <c r="F12" s="87">
        <v>0</v>
      </c>
      <c r="G12" s="87">
        <v>0</v>
      </c>
      <c r="H12" s="87">
        <v>0</v>
      </c>
      <c r="I12" s="87">
        <v>52397</v>
      </c>
      <c r="J12" s="87" t="s">
        <v>200</v>
      </c>
      <c r="K12" s="87">
        <v>7765</v>
      </c>
      <c r="L12" s="87">
        <v>464404</v>
      </c>
      <c r="M12" s="87">
        <f t="shared" si="2"/>
        <v>92194</v>
      </c>
      <c r="N12" s="87">
        <f t="shared" si="3"/>
        <v>0</v>
      </c>
      <c r="O12" s="87">
        <v>0</v>
      </c>
      <c r="P12" s="87">
        <v>0</v>
      </c>
      <c r="Q12" s="87">
        <v>0</v>
      </c>
      <c r="R12" s="87">
        <v>0</v>
      </c>
      <c r="S12" s="87" t="s">
        <v>200</v>
      </c>
      <c r="T12" s="87">
        <v>0</v>
      </c>
      <c r="U12" s="87">
        <v>92194</v>
      </c>
      <c r="V12" s="87">
        <f t="shared" si="4"/>
        <v>616760</v>
      </c>
      <c r="W12" s="87">
        <f t="shared" si="4"/>
        <v>60162</v>
      </c>
      <c r="X12" s="87">
        <f t="shared" si="4"/>
        <v>0</v>
      </c>
      <c r="Y12" s="87">
        <f t="shared" si="4"/>
        <v>0</v>
      </c>
      <c r="Z12" s="87">
        <f t="shared" si="4"/>
        <v>0</v>
      </c>
      <c r="AA12" s="87">
        <f t="shared" si="4"/>
        <v>52397</v>
      </c>
      <c r="AB12" s="87" t="s">
        <v>20</v>
      </c>
      <c r="AC12" s="87">
        <f t="shared" si="4"/>
        <v>7765</v>
      </c>
      <c r="AD12" s="87">
        <f t="shared" si="4"/>
        <v>556598</v>
      </c>
    </row>
    <row r="13" spans="1:30" ht="13.5">
      <c r="A13" s="17" t="s">
        <v>96</v>
      </c>
      <c r="B13" s="76" t="s">
        <v>109</v>
      </c>
      <c r="C13" s="77" t="s">
        <v>110</v>
      </c>
      <c r="D13" s="87">
        <f t="shared" si="0"/>
        <v>252621</v>
      </c>
      <c r="E13" s="87">
        <f t="shared" si="1"/>
        <v>4364</v>
      </c>
      <c r="F13" s="87">
        <v>0</v>
      </c>
      <c r="G13" s="87">
        <v>0</v>
      </c>
      <c r="H13" s="87">
        <v>0</v>
      </c>
      <c r="I13" s="87">
        <v>4364</v>
      </c>
      <c r="J13" s="87" t="s">
        <v>200</v>
      </c>
      <c r="K13" s="87">
        <v>0</v>
      </c>
      <c r="L13" s="87">
        <v>248257</v>
      </c>
      <c r="M13" s="87">
        <f t="shared" si="2"/>
        <v>56956</v>
      </c>
      <c r="N13" s="87">
        <f t="shared" si="3"/>
        <v>0</v>
      </c>
      <c r="O13" s="87">
        <v>0</v>
      </c>
      <c r="P13" s="87">
        <v>0</v>
      </c>
      <c r="Q13" s="87">
        <v>0</v>
      </c>
      <c r="R13" s="87">
        <v>0</v>
      </c>
      <c r="S13" s="87" t="s">
        <v>200</v>
      </c>
      <c r="T13" s="87">
        <v>0</v>
      </c>
      <c r="U13" s="87">
        <v>56956</v>
      </c>
      <c r="V13" s="87">
        <f t="shared" si="4"/>
        <v>309577</v>
      </c>
      <c r="W13" s="87">
        <f t="shared" si="4"/>
        <v>4364</v>
      </c>
      <c r="X13" s="87">
        <f t="shared" si="4"/>
        <v>0</v>
      </c>
      <c r="Y13" s="87">
        <f t="shared" si="4"/>
        <v>0</v>
      </c>
      <c r="Z13" s="87">
        <f t="shared" si="4"/>
        <v>0</v>
      </c>
      <c r="AA13" s="87">
        <f t="shared" si="4"/>
        <v>4364</v>
      </c>
      <c r="AB13" s="87" t="s">
        <v>20</v>
      </c>
      <c r="AC13" s="87">
        <f t="shared" si="4"/>
        <v>0</v>
      </c>
      <c r="AD13" s="87">
        <f t="shared" si="4"/>
        <v>305213</v>
      </c>
    </row>
    <row r="14" spans="1:30" ht="13.5">
      <c r="A14" s="17" t="s">
        <v>96</v>
      </c>
      <c r="B14" s="76" t="s">
        <v>111</v>
      </c>
      <c r="C14" s="77" t="s">
        <v>112</v>
      </c>
      <c r="D14" s="87">
        <f t="shared" si="0"/>
        <v>508879</v>
      </c>
      <c r="E14" s="87">
        <f t="shared" si="1"/>
        <v>0</v>
      </c>
      <c r="F14" s="87">
        <v>0</v>
      </c>
      <c r="G14" s="87">
        <v>0</v>
      </c>
      <c r="H14" s="87">
        <v>0</v>
      </c>
      <c r="I14" s="87">
        <v>0</v>
      </c>
      <c r="J14" s="87" t="s">
        <v>200</v>
      </c>
      <c r="K14" s="87">
        <v>0</v>
      </c>
      <c r="L14" s="87">
        <v>508879</v>
      </c>
      <c r="M14" s="87">
        <f t="shared" si="2"/>
        <v>75826</v>
      </c>
      <c r="N14" s="87">
        <f t="shared" si="3"/>
        <v>0</v>
      </c>
      <c r="O14" s="87">
        <v>0</v>
      </c>
      <c r="P14" s="87">
        <v>0</v>
      </c>
      <c r="Q14" s="87">
        <v>0</v>
      </c>
      <c r="R14" s="87">
        <v>0</v>
      </c>
      <c r="S14" s="87" t="s">
        <v>200</v>
      </c>
      <c r="T14" s="87">
        <v>0</v>
      </c>
      <c r="U14" s="87">
        <v>75826</v>
      </c>
      <c r="V14" s="87">
        <f t="shared" si="4"/>
        <v>584705</v>
      </c>
      <c r="W14" s="87">
        <f t="shared" si="4"/>
        <v>0</v>
      </c>
      <c r="X14" s="87">
        <f t="shared" si="4"/>
        <v>0</v>
      </c>
      <c r="Y14" s="87">
        <f t="shared" si="4"/>
        <v>0</v>
      </c>
      <c r="Z14" s="87">
        <f t="shared" si="4"/>
        <v>0</v>
      </c>
      <c r="AA14" s="87">
        <f t="shared" si="4"/>
        <v>0</v>
      </c>
      <c r="AB14" s="87" t="s">
        <v>20</v>
      </c>
      <c r="AC14" s="87">
        <f t="shared" si="4"/>
        <v>0</v>
      </c>
      <c r="AD14" s="87">
        <f t="shared" si="4"/>
        <v>584705</v>
      </c>
    </row>
    <row r="15" spans="1:30" ht="13.5">
      <c r="A15" s="17" t="s">
        <v>96</v>
      </c>
      <c r="B15" s="76" t="s">
        <v>113</v>
      </c>
      <c r="C15" s="77" t="s">
        <v>114</v>
      </c>
      <c r="D15" s="87">
        <f t="shared" si="0"/>
        <v>178316</v>
      </c>
      <c r="E15" s="87">
        <f t="shared" si="1"/>
        <v>0</v>
      </c>
      <c r="F15" s="87">
        <v>0</v>
      </c>
      <c r="G15" s="87">
        <v>0</v>
      </c>
      <c r="H15" s="87">
        <v>0</v>
      </c>
      <c r="I15" s="87">
        <v>0</v>
      </c>
      <c r="J15" s="87" t="s">
        <v>200</v>
      </c>
      <c r="K15" s="87">
        <v>0</v>
      </c>
      <c r="L15" s="87">
        <v>178316</v>
      </c>
      <c r="M15" s="87">
        <f t="shared" si="2"/>
        <v>77138</v>
      </c>
      <c r="N15" s="87">
        <f t="shared" si="3"/>
        <v>0</v>
      </c>
      <c r="O15" s="87">
        <v>0</v>
      </c>
      <c r="P15" s="87">
        <v>0</v>
      </c>
      <c r="Q15" s="87">
        <v>0</v>
      </c>
      <c r="R15" s="87">
        <v>0</v>
      </c>
      <c r="S15" s="87" t="s">
        <v>200</v>
      </c>
      <c r="T15" s="87">
        <v>0</v>
      </c>
      <c r="U15" s="87">
        <v>77138</v>
      </c>
      <c r="V15" s="87">
        <f t="shared" si="4"/>
        <v>255454</v>
      </c>
      <c r="W15" s="87">
        <f t="shared" si="4"/>
        <v>0</v>
      </c>
      <c r="X15" s="87">
        <f t="shared" si="4"/>
        <v>0</v>
      </c>
      <c r="Y15" s="87">
        <f t="shared" si="4"/>
        <v>0</v>
      </c>
      <c r="Z15" s="87">
        <f t="shared" si="4"/>
        <v>0</v>
      </c>
      <c r="AA15" s="87">
        <f t="shared" si="4"/>
        <v>0</v>
      </c>
      <c r="AB15" s="87" t="s">
        <v>20</v>
      </c>
      <c r="AC15" s="87">
        <f t="shared" si="4"/>
        <v>0</v>
      </c>
      <c r="AD15" s="87">
        <f t="shared" si="4"/>
        <v>255454</v>
      </c>
    </row>
    <row r="16" spans="1:30" ht="13.5">
      <c r="A16" s="17" t="s">
        <v>96</v>
      </c>
      <c r="B16" s="76" t="s">
        <v>115</v>
      </c>
      <c r="C16" s="77" t="s">
        <v>116</v>
      </c>
      <c r="D16" s="87">
        <f t="shared" si="0"/>
        <v>92936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 t="s">
        <v>200</v>
      </c>
      <c r="K16" s="87">
        <v>0</v>
      </c>
      <c r="L16" s="87">
        <v>92936</v>
      </c>
      <c r="M16" s="87">
        <f t="shared" si="2"/>
        <v>19171</v>
      </c>
      <c r="N16" s="87">
        <f t="shared" si="3"/>
        <v>0</v>
      </c>
      <c r="O16" s="87">
        <v>0</v>
      </c>
      <c r="P16" s="87">
        <v>0</v>
      </c>
      <c r="Q16" s="87">
        <v>0</v>
      </c>
      <c r="R16" s="87">
        <v>0</v>
      </c>
      <c r="S16" s="87" t="s">
        <v>200</v>
      </c>
      <c r="T16" s="87">
        <v>0</v>
      </c>
      <c r="U16" s="87">
        <v>19171</v>
      </c>
      <c r="V16" s="87">
        <f t="shared" si="4"/>
        <v>112107</v>
      </c>
      <c r="W16" s="87">
        <f t="shared" si="4"/>
        <v>0</v>
      </c>
      <c r="X16" s="87">
        <f t="shared" si="4"/>
        <v>0</v>
      </c>
      <c r="Y16" s="87">
        <f t="shared" si="4"/>
        <v>0</v>
      </c>
      <c r="Z16" s="87">
        <f t="shared" si="4"/>
        <v>0</v>
      </c>
      <c r="AA16" s="87">
        <f t="shared" si="4"/>
        <v>0</v>
      </c>
      <c r="AB16" s="87" t="s">
        <v>20</v>
      </c>
      <c r="AC16" s="87">
        <f t="shared" si="4"/>
        <v>0</v>
      </c>
      <c r="AD16" s="87">
        <f t="shared" si="4"/>
        <v>112107</v>
      </c>
    </row>
    <row r="17" spans="1:30" ht="13.5">
      <c r="A17" s="17" t="s">
        <v>96</v>
      </c>
      <c r="B17" s="76" t="s">
        <v>117</v>
      </c>
      <c r="C17" s="77" t="s">
        <v>118</v>
      </c>
      <c r="D17" s="87">
        <f t="shared" si="0"/>
        <v>69471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 t="s">
        <v>200</v>
      </c>
      <c r="K17" s="87">
        <v>0</v>
      </c>
      <c r="L17" s="87">
        <v>69471</v>
      </c>
      <c r="M17" s="87">
        <f t="shared" si="2"/>
        <v>19050</v>
      </c>
      <c r="N17" s="87">
        <f t="shared" si="3"/>
        <v>0</v>
      </c>
      <c r="O17" s="87">
        <v>0</v>
      </c>
      <c r="P17" s="87">
        <v>0</v>
      </c>
      <c r="Q17" s="87">
        <v>0</v>
      </c>
      <c r="R17" s="87">
        <v>0</v>
      </c>
      <c r="S17" s="87" t="s">
        <v>200</v>
      </c>
      <c r="T17" s="87">
        <v>0</v>
      </c>
      <c r="U17" s="87">
        <v>19050</v>
      </c>
      <c r="V17" s="87">
        <f t="shared" si="4"/>
        <v>88521</v>
      </c>
      <c r="W17" s="87">
        <f t="shared" si="4"/>
        <v>0</v>
      </c>
      <c r="X17" s="87">
        <f t="shared" si="4"/>
        <v>0</v>
      </c>
      <c r="Y17" s="87">
        <f t="shared" si="4"/>
        <v>0</v>
      </c>
      <c r="Z17" s="87">
        <f t="shared" si="4"/>
        <v>0</v>
      </c>
      <c r="AA17" s="87">
        <f t="shared" si="4"/>
        <v>0</v>
      </c>
      <c r="AB17" s="87" t="s">
        <v>20</v>
      </c>
      <c r="AC17" s="87">
        <f t="shared" si="4"/>
        <v>0</v>
      </c>
      <c r="AD17" s="87">
        <f t="shared" si="4"/>
        <v>88521</v>
      </c>
    </row>
    <row r="18" spans="1:30" ht="13.5">
      <c r="A18" s="17" t="s">
        <v>96</v>
      </c>
      <c r="B18" s="76" t="s">
        <v>119</v>
      </c>
      <c r="C18" s="77" t="s">
        <v>120</v>
      </c>
      <c r="D18" s="87">
        <f t="shared" si="0"/>
        <v>63933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 t="s">
        <v>200</v>
      </c>
      <c r="K18" s="87">
        <v>0</v>
      </c>
      <c r="L18" s="87">
        <v>63933</v>
      </c>
      <c r="M18" s="87">
        <f t="shared" si="2"/>
        <v>17075</v>
      </c>
      <c r="N18" s="87">
        <f t="shared" si="3"/>
        <v>0</v>
      </c>
      <c r="O18" s="87">
        <v>0</v>
      </c>
      <c r="P18" s="87">
        <v>0</v>
      </c>
      <c r="Q18" s="87">
        <v>0</v>
      </c>
      <c r="R18" s="87">
        <v>0</v>
      </c>
      <c r="S18" s="87" t="s">
        <v>200</v>
      </c>
      <c r="T18" s="87">
        <v>0</v>
      </c>
      <c r="U18" s="87">
        <v>17075</v>
      </c>
      <c r="V18" s="87">
        <f t="shared" si="4"/>
        <v>81008</v>
      </c>
      <c r="W18" s="87">
        <f t="shared" si="4"/>
        <v>0</v>
      </c>
      <c r="X18" s="87">
        <f t="shared" si="4"/>
        <v>0</v>
      </c>
      <c r="Y18" s="87">
        <f t="shared" si="4"/>
        <v>0</v>
      </c>
      <c r="Z18" s="87">
        <f t="shared" si="4"/>
        <v>0</v>
      </c>
      <c r="AA18" s="87">
        <f t="shared" si="4"/>
        <v>0</v>
      </c>
      <c r="AB18" s="87" t="s">
        <v>20</v>
      </c>
      <c r="AC18" s="87">
        <f t="shared" si="4"/>
        <v>0</v>
      </c>
      <c r="AD18" s="87">
        <f t="shared" si="4"/>
        <v>81008</v>
      </c>
    </row>
    <row r="19" spans="1:30" ht="13.5">
      <c r="A19" s="17" t="s">
        <v>96</v>
      </c>
      <c r="B19" s="76" t="s">
        <v>121</v>
      </c>
      <c r="C19" s="77" t="s">
        <v>122</v>
      </c>
      <c r="D19" s="87">
        <f t="shared" si="0"/>
        <v>27287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 t="s">
        <v>200</v>
      </c>
      <c r="K19" s="87">
        <v>0</v>
      </c>
      <c r="L19" s="87">
        <v>27287</v>
      </c>
      <c r="M19" s="87">
        <f t="shared" si="2"/>
        <v>5943</v>
      </c>
      <c r="N19" s="87">
        <f t="shared" si="3"/>
        <v>0</v>
      </c>
      <c r="O19" s="87">
        <v>0</v>
      </c>
      <c r="P19" s="87">
        <v>0</v>
      </c>
      <c r="Q19" s="87">
        <v>0</v>
      </c>
      <c r="R19" s="87">
        <v>0</v>
      </c>
      <c r="S19" s="87" t="s">
        <v>200</v>
      </c>
      <c r="T19" s="87">
        <v>0</v>
      </c>
      <c r="U19" s="87">
        <v>5943</v>
      </c>
      <c r="V19" s="87">
        <f t="shared" si="4"/>
        <v>33230</v>
      </c>
      <c r="W19" s="87">
        <f t="shared" si="4"/>
        <v>0</v>
      </c>
      <c r="X19" s="87">
        <f t="shared" si="4"/>
        <v>0</v>
      </c>
      <c r="Y19" s="87">
        <f t="shared" si="4"/>
        <v>0</v>
      </c>
      <c r="Z19" s="87">
        <f t="shared" si="4"/>
        <v>0</v>
      </c>
      <c r="AA19" s="87">
        <f t="shared" si="4"/>
        <v>0</v>
      </c>
      <c r="AB19" s="87" t="s">
        <v>20</v>
      </c>
      <c r="AC19" s="87">
        <f t="shared" si="4"/>
        <v>0</v>
      </c>
      <c r="AD19" s="87">
        <f t="shared" si="4"/>
        <v>33230</v>
      </c>
    </row>
    <row r="20" spans="1:30" ht="13.5">
      <c r="A20" s="17" t="s">
        <v>96</v>
      </c>
      <c r="B20" s="76" t="s">
        <v>123</v>
      </c>
      <c r="C20" s="77" t="s">
        <v>124</v>
      </c>
      <c r="D20" s="87">
        <f t="shared" si="0"/>
        <v>94641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 t="s">
        <v>200</v>
      </c>
      <c r="K20" s="87">
        <v>0</v>
      </c>
      <c r="L20" s="87">
        <v>94641</v>
      </c>
      <c r="M20" s="87">
        <f t="shared" si="2"/>
        <v>22677</v>
      </c>
      <c r="N20" s="87">
        <f t="shared" si="3"/>
        <v>0</v>
      </c>
      <c r="O20" s="87">
        <v>0</v>
      </c>
      <c r="P20" s="87">
        <v>0</v>
      </c>
      <c r="Q20" s="87">
        <v>0</v>
      </c>
      <c r="R20" s="87">
        <v>0</v>
      </c>
      <c r="S20" s="87" t="s">
        <v>200</v>
      </c>
      <c r="T20" s="87">
        <v>0</v>
      </c>
      <c r="U20" s="87">
        <v>22677</v>
      </c>
      <c r="V20" s="87">
        <f t="shared" si="4"/>
        <v>117318</v>
      </c>
      <c r="W20" s="87">
        <f t="shared" si="4"/>
        <v>0</v>
      </c>
      <c r="X20" s="87">
        <f t="shared" si="4"/>
        <v>0</v>
      </c>
      <c r="Y20" s="87">
        <f t="shared" si="4"/>
        <v>0</v>
      </c>
      <c r="Z20" s="87">
        <f t="shared" si="4"/>
        <v>0</v>
      </c>
      <c r="AA20" s="87">
        <f t="shared" si="4"/>
        <v>0</v>
      </c>
      <c r="AB20" s="87" t="s">
        <v>20</v>
      </c>
      <c r="AC20" s="87">
        <f t="shared" si="4"/>
        <v>0</v>
      </c>
      <c r="AD20" s="87">
        <f t="shared" si="4"/>
        <v>117318</v>
      </c>
    </row>
    <row r="21" spans="1:30" ht="13.5">
      <c r="A21" s="17" t="s">
        <v>96</v>
      </c>
      <c r="B21" s="76" t="s">
        <v>125</v>
      </c>
      <c r="C21" s="77" t="s">
        <v>126</v>
      </c>
      <c r="D21" s="87">
        <f t="shared" si="0"/>
        <v>183501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 t="s">
        <v>200</v>
      </c>
      <c r="K21" s="87">
        <v>0</v>
      </c>
      <c r="L21" s="87">
        <v>183501</v>
      </c>
      <c r="M21" s="87">
        <f t="shared" si="2"/>
        <v>26577</v>
      </c>
      <c r="N21" s="87">
        <f t="shared" si="3"/>
        <v>0</v>
      </c>
      <c r="O21" s="87">
        <v>0</v>
      </c>
      <c r="P21" s="87">
        <v>0</v>
      </c>
      <c r="Q21" s="87">
        <v>0</v>
      </c>
      <c r="R21" s="87">
        <v>0</v>
      </c>
      <c r="S21" s="87" t="s">
        <v>200</v>
      </c>
      <c r="T21" s="87">
        <v>0</v>
      </c>
      <c r="U21" s="87">
        <v>26577</v>
      </c>
      <c r="V21" s="87">
        <f t="shared" si="4"/>
        <v>210078</v>
      </c>
      <c r="W21" s="87">
        <f t="shared" si="4"/>
        <v>0</v>
      </c>
      <c r="X21" s="87">
        <f t="shared" si="4"/>
        <v>0</v>
      </c>
      <c r="Y21" s="87">
        <f t="shared" si="4"/>
        <v>0</v>
      </c>
      <c r="Z21" s="87">
        <f t="shared" si="4"/>
        <v>0</v>
      </c>
      <c r="AA21" s="87">
        <f t="shared" si="4"/>
        <v>0</v>
      </c>
      <c r="AB21" s="87" t="s">
        <v>20</v>
      </c>
      <c r="AC21" s="87">
        <f t="shared" si="4"/>
        <v>0</v>
      </c>
      <c r="AD21" s="87">
        <f t="shared" si="4"/>
        <v>210078</v>
      </c>
    </row>
    <row r="22" spans="1:30" ht="13.5">
      <c r="A22" s="17" t="s">
        <v>96</v>
      </c>
      <c r="B22" s="76" t="s">
        <v>127</v>
      </c>
      <c r="C22" s="77" t="s">
        <v>128</v>
      </c>
      <c r="D22" s="87">
        <f t="shared" si="0"/>
        <v>341676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 t="s">
        <v>200</v>
      </c>
      <c r="K22" s="87">
        <v>0</v>
      </c>
      <c r="L22" s="87">
        <v>341676</v>
      </c>
      <c r="M22" s="87">
        <f t="shared" si="2"/>
        <v>55991</v>
      </c>
      <c r="N22" s="87">
        <f t="shared" si="3"/>
        <v>0</v>
      </c>
      <c r="O22" s="87">
        <v>0</v>
      </c>
      <c r="P22" s="87">
        <v>0</v>
      </c>
      <c r="Q22" s="87">
        <v>0</v>
      </c>
      <c r="R22" s="87">
        <v>0</v>
      </c>
      <c r="S22" s="87" t="s">
        <v>200</v>
      </c>
      <c r="T22" s="87">
        <v>0</v>
      </c>
      <c r="U22" s="87">
        <v>55991</v>
      </c>
      <c r="V22" s="87">
        <f t="shared" si="4"/>
        <v>397667</v>
      </c>
      <c r="W22" s="87">
        <f t="shared" si="4"/>
        <v>0</v>
      </c>
      <c r="X22" s="87">
        <f t="shared" si="4"/>
        <v>0</v>
      </c>
      <c r="Y22" s="87">
        <f t="shared" si="4"/>
        <v>0</v>
      </c>
      <c r="Z22" s="87">
        <f t="shared" si="4"/>
        <v>0</v>
      </c>
      <c r="AA22" s="87">
        <f t="shared" si="4"/>
        <v>0</v>
      </c>
      <c r="AB22" s="87" t="s">
        <v>20</v>
      </c>
      <c r="AC22" s="87">
        <f t="shared" si="4"/>
        <v>0</v>
      </c>
      <c r="AD22" s="87">
        <f t="shared" si="4"/>
        <v>397667</v>
      </c>
    </row>
    <row r="23" spans="1:30" ht="13.5">
      <c r="A23" s="17" t="s">
        <v>96</v>
      </c>
      <c r="B23" s="76" t="s">
        <v>129</v>
      </c>
      <c r="C23" s="77" t="s">
        <v>130</v>
      </c>
      <c r="D23" s="87">
        <f t="shared" si="0"/>
        <v>24280</v>
      </c>
      <c r="E23" s="87">
        <f t="shared" si="1"/>
        <v>2</v>
      </c>
      <c r="F23" s="87">
        <v>0</v>
      </c>
      <c r="G23" s="87">
        <v>0</v>
      </c>
      <c r="H23" s="87">
        <v>0</v>
      </c>
      <c r="I23" s="87">
        <v>0</v>
      </c>
      <c r="J23" s="87" t="s">
        <v>200</v>
      </c>
      <c r="K23" s="87">
        <v>2</v>
      </c>
      <c r="L23" s="87">
        <v>24278</v>
      </c>
      <c r="M23" s="87">
        <f t="shared" si="2"/>
        <v>1528</v>
      </c>
      <c r="N23" s="87">
        <f t="shared" si="3"/>
        <v>0</v>
      </c>
      <c r="O23" s="87">
        <v>0</v>
      </c>
      <c r="P23" s="87">
        <v>0</v>
      </c>
      <c r="Q23" s="87">
        <v>0</v>
      </c>
      <c r="R23" s="87">
        <v>0</v>
      </c>
      <c r="S23" s="87" t="s">
        <v>200</v>
      </c>
      <c r="T23" s="87">
        <v>0</v>
      </c>
      <c r="U23" s="87">
        <v>1528</v>
      </c>
      <c r="V23" s="87">
        <f t="shared" si="4"/>
        <v>25808</v>
      </c>
      <c r="W23" s="87">
        <f t="shared" si="4"/>
        <v>2</v>
      </c>
      <c r="X23" s="87">
        <f t="shared" si="4"/>
        <v>0</v>
      </c>
      <c r="Y23" s="87">
        <f t="shared" si="4"/>
        <v>0</v>
      </c>
      <c r="Z23" s="87">
        <f t="shared" si="4"/>
        <v>0</v>
      </c>
      <c r="AA23" s="87">
        <f t="shared" si="4"/>
        <v>0</v>
      </c>
      <c r="AB23" s="87" t="s">
        <v>20</v>
      </c>
      <c r="AC23" s="87">
        <f t="shared" si="4"/>
        <v>2</v>
      </c>
      <c r="AD23" s="87">
        <f t="shared" si="4"/>
        <v>25806</v>
      </c>
    </row>
    <row r="24" spans="1:30" ht="13.5">
      <c r="A24" s="17" t="s">
        <v>96</v>
      </c>
      <c r="B24" s="76" t="s">
        <v>131</v>
      </c>
      <c r="C24" s="77" t="s">
        <v>132</v>
      </c>
      <c r="D24" s="87">
        <f t="shared" si="0"/>
        <v>26193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 t="s">
        <v>200</v>
      </c>
      <c r="K24" s="87">
        <v>0</v>
      </c>
      <c r="L24" s="87">
        <v>26193</v>
      </c>
      <c r="M24" s="87">
        <f t="shared" si="2"/>
        <v>1798</v>
      </c>
      <c r="N24" s="87">
        <f t="shared" si="3"/>
        <v>0</v>
      </c>
      <c r="O24" s="87">
        <v>0</v>
      </c>
      <c r="P24" s="87">
        <v>0</v>
      </c>
      <c r="Q24" s="87">
        <v>0</v>
      </c>
      <c r="R24" s="87">
        <v>0</v>
      </c>
      <c r="S24" s="87" t="s">
        <v>200</v>
      </c>
      <c r="T24" s="87">
        <v>0</v>
      </c>
      <c r="U24" s="87">
        <v>1798</v>
      </c>
      <c r="V24" s="87">
        <f t="shared" si="4"/>
        <v>27991</v>
      </c>
      <c r="W24" s="87">
        <f t="shared" si="4"/>
        <v>0</v>
      </c>
      <c r="X24" s="87">
        <f t="shared" si="4"/>
        <v>0</v>
      </c>
      <c r="Y24" s="87">
        <f t="shared" si="4"/>
        <v>0</v>
      </c>
      <c r="Z24" s="87">
        <f t="shared" si="4"/>
        <v>0</v>
      </c>
      <c r="AA24" s="87">
        <f t="shared" si="4"/>
        <v>0</v>
      </c>
      <c r="AB24" s="87" t="s">
        <v>20</v>
      </c>
      <c r="AC24" s="87">
        <f t="shared" si="4"/>
        <v>0</v>
      </c>
      <c r="AD24" s="87">
        <f t="shared" si="4"/>
        <v>27991</v>
      </c>
    </row>
    <row r="25" spans="1:30" ht="13.5">
      <c r="A25" s="17" t="s">
        <v>96</v>
      </c>
      <c r="B25" s="76" t="s">
        <v>133</v>
      </c>
      <c r="C25" s="77" t="s">
        <v>134</v>
      </c>
      <c r="D25" s="87">
        <f t="shared" si="0"/>
        <v>38273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 t="s">
        <v>200</v>
      </c>
      <c r="K25" s="87">
        <v>0</v>
      </c>
      <c r="L25" s="87">
        <v>38273</v>
      </c>
      <c r="M25" s="87">
        <f t="shared" si="2"/>
        <v>3941</v>
      </c>
      <c r="N25" s="87">
        <f t="shared" si="3"/>
        <v>0</v>
      </c>
      <c r="O25" s="87">
        <v>0</v>
      </c>
      <c r="P25" s="87">
        <v>0</v>
      </c>
      <c r="Q25" s="87">
        <v>0</v>
      </c>
      <c r="R25" s="87">
        <v>0</v>
      </c>
      <c r="S25" s="87" t="s">
        <v>200</v>
      </c>
      <c r="T25" s="87">
        <v>0</v>
      </c>
      <c r="U25" s="87">
        <v>3941</v>
      </c>
      <c r="V25" s="87">
        <f t="shared" si="4"/>
        <v>42214</v>
      </c>
      <c r="W25" s="87">
        <f t="shared" si="4"/>
        <v>0</v>
      </c>
      <c r="X25" s="87">
        <f t="shared" si="4"/>
        <v>0</v>
      </c>
      <c r="Y25" s="87">
        <f t="shared" si="4"/>
        <v>0</v>
      </c>
      <c r="Z25" s="87">
        <f t="shared" si="4"/>
        <v>0</v>
      </c>
      <c r="AA25" s="87">
        <f t="shared" si="4"/>
        <v>0</v>
      </c>
      <c r="AB25" s="87" t="s">
        <v>20</v>
      </c>
      <c r="AC25" s="87">
        <f t="shared" si="4"/>
        <v>0</v>
      </c>
      <c r="AD25" s="87">
        <f t="shared" si="4"/>
        <v>42214</v>
      </c>
    </row>
    <row r="26" spans="1:30" ht="13.5">
      <c r="A26" s="17" t="s">
        <v>96</v>
      </c>
      <c r="B26" s="76" t="s">
        <v>135</v>
      </c>
      <c r="C26" s="77" t="s">
        <v>136</v>
      </c>
      <c r="D26" s="87">
        <f t="shared" si="0"/>
        <v>20972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 t="s">
        <v>200</v>
      </c>
      <c r="K26" s="87">
        <v>0</v>
      </c>
      <c r="L26" s="87">
        <v>20972</v>
      </c>
      <c r="M26" s="87">
        <f t="shared" si="2"/>
        <v>969</v>
      </c>
      <c r="N26" s="87">
        <f t="shared" si="3"/>
        <v>0</v>
      </c>
      <c r="O26" s="87">
        <v>0</v>
      </c>
      <c r="P26" s="87">
        <v>0</v>
      </c>
      <c r="Q26" s="87">
        <v>0</v>
      </c>
      <c r="R26" s="87">
        <v>0</v>
      </c>
      <c r="S26" s="87" t="s">
        <v>200</v>
      </c>
      <c r="T26" s="87">
        <v>0</v>
      </c>
      <c r="U26" s="87">
        <v>969</v>
      </c>
      <c r="V26" s="87">
        <f t="shared" si="4"/>
        <v>21941</v>
      </c>
      <c r="W26" s="87">
        <f t="shared" si="4"/>
        <v>0</v>
      </c>
      <c r="X26" s="87">
        <f t="shared" si="4"/>
        <v>0</v>
      </c>
      <c r="Y26" s="87">
        <f t="shared" si="4"/>
        <v>0</v>
      </c>
      <c r="Z26" s="87">
        <f t="shared" si="4"/>
        <v>0</v>
      </c>
      <c r="AA26" s="87">
        <f t="shared" si="4"/>
        <v>0</v>
      </c>
      <c r="AB26" s="87" t="s">
        <v>20</v>
      </c>
      <c r="AC26" s="87">
        <f t="shared" si="4"/>
        <v>0</v>
      </c>
      <c r="AD26" s="87">
        <f t="shared" si="4"/>
        <v>21941</v>
      </c>
    </row>
    <row r="27" spans="1:30" ht="13.5">
      <c r="A27" s="17" t="s">
        <v>96</v>
      </c>
      <c r="B27" s="76" t="s">
        <v>137</v>
      </c>
      <c r="C27" s="77" t="s">
        <v>138</v>
      </c>
      <c r="D27" s="87">
        <f t="shared" si="0"/>
        <v>24825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 t="s">
        <v>200</v>
      </c>
      <c r="K27" s="87">
        <v>0</v>
      </c>
      <c r="L27" s="87">
        <v>24825</v>
      </c>
      <c r="M27" s="87">
        <f t="shared" si="2"/>
        <v>1463</v>
      </c>
      <c r="N27" s="87">
        <f t="shared" si="3"/>
        <v>0</v>
      </c>
      <c r="O27" s="87">
        <v>0</v>
      </c>
      <c r="P27" s="87">
        <v>0</v>
      </c>
      <c r="Q27" s="87">
        <v>0</v>
      </c>
      <c r="R27" s="87">
        <v>0</v>
      </c>
      <c r="S27" s="87" t="s">
        <v>200</v>
      </c>
      <c r="T27" s="87">
        <v>0</v>
      </c>
      <c r="U27" s="87">
        <v>1463</v>
      </c>
      <c r="V27" s="87">
        <f t="shared" si="4"/>
        <v>26288</v>
      </c>
      <c r="W27" s="87">
        <f t="shared" si="4"/>
        <v>0</v>
      </c>
      <c r="X27" s="87">
        <f t="shared" si="4"/>
        <v>0</v>
      </c>
      <c r="Y27" s="87">
        <f t="shared" si="4"/>
        <v>0</v>
      </c>
      <c r="Z27" s="87">
        <f t="shared" si="4"/>
        <v>0</v>
      </c>
      <c r="AA27" s="87">
        <f t="shared" si="4"/>
        <v>0</v>
      </c>
      <c r="AB27" s="87" t="s">
        <v>20</v>
      </c>
      <c r="AC27" s="87">
        <f t="shared" si="4"/>
        <v>0</v>
      </c>
      <c r="AD27" s="87">
        <f t="shared" si="4"/>
        <v>26288</v>
      </c>
    </row>
    <row r="28" spans="1:30" ht="13.5">
      <c r="A28" s="17" t="s">
        <v>96</v>
      </c>
      <c r="B28" s="76" t="s">
        <v>139</v>
      </c>
      <c r="C28" s="77" t="s">
        <v>140</v>
      </c>
      <c r="D28" s="87">
        <f t="shared" si="0"/>
        <v>231933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 t="s">
        <v>200</v>
      </c>
      <c r="K28" s="87">
        <v>0</v>
      </c>
      <c r="L28" s="87">
        <v>231933</v>
      </c>
      <c r="M28" s="87">
        <f t="shared" si="2"/>
        <v>58917</v>
      </c>
      <c r="N28" s="87">
        <f t="shared" si="3"/>
        <v>0</v>
      </c>
      <c r="O28" s="87">
        <v>0</v>
      </c>
      <c r="P28" s="87">
        <v>0</v>
      </c>
      <c r="Q28" s="87">
        <v>0</v>
      </c>
      <c r="R28" s="87">
        <v>0</v>
      </c>
      <c r="S28" s="87" t="s">
        <v>200</v>
      </c>
      <c r="T28" s="87">
        <v>0</v>
      </c>
      <c r="U28" s="87">
        <v>58917</v>
      </c>
      <c r="V28" s="87">
        <f t="shared" si="4"/>
        <v>290850</v>
      </c>
      <c r="W28" s="87">
        <f t="shared" si="4"/>
        <v>0</v>
      </c>
      <c r="X28" s="87">
        <f t="shared" si="4"/>
        <v>0</v>
      </c>
      <c r="Y28" s="87">
        <f t="shared" si="4"/>
        <v>0</v>
      </c>
      <c r="Z28" s="87">
        <f t="shared" si="4"/>
        <v>0</v>
      </c>
      <c r="AA28" s="87">
        <f t="shared" si="4"/>
        <v>0</v>
      </c>
      <c r="AB28" s="87" t="s">
        <v>20</v>
      </c>
      <c r="AC28" s="87">
        <f t="shared" si="4"/>
        <v>0</v>
      </c>
      <c r="AD28" s="87">
        <f t="shared" si="4"/>
        <v>290850</v>
      </c>
    </row>
    <row r="29" spans="1:30" ht="13.5">
      <c r="A29" s="17" t="s">
        <v>96</v>
      </c>
      <c r="B29" s="76" t="s">
        <v>141</v>
      </c>
      <c r="C29" s="77" t="s">
        <v>142</v>
      </c>
      <c r="D29" s="87">
        <f t="shared" si="0"/>
        <v>148990</v>
      </c>
      <c r="E29" s="87">
        <f t="shared" si="1"/>
        <v>21396</v>
      </c>
      <c r="F29" s="87">
        <v>0</v>
      </c>
      <c r="G29" s="87">
        <v>0</v>
      </c>
      <c r="H29" s="87">
        <v>0</v>
      </c>
      <c r="I29" s="87">
        <v>21396</v>
      </c>
      <c r="J29" s="87" t="s">
        <v>200</v>
      </c>
      <c r="K29" s="87">
        <v>0</v>
      </c>
      <c r="L29" s="87">
        <v>127594</v>
      </c>
      <c r="M29" s="87">
        <f t="shared" si="2"/>
        <v>36536</v>
      </c>
      <c r="N29" s="87">
        <f t="shared" si="3"/>
        <v>283</v>
      </c>
      <c r="O29" s="87">
        <v>0</v>
      </c>
      <c r="P29" s="87">
        <v>0</v>
      </c>
      <c r="Q29" s="87">
        <v>0</v>
      </c>
      <c r="R29" s="87">
        <v>283</v>
      </c>
      <c r="S29" s="87" t="s">
        <v>200</v>
      </c>
      <c r="T29" s="87">
        <v>0</v>
      </c>
      <c r="U29" s="87">
        <v>36253</v>
      </c>
      <c r="V29" s="87">
        <f t="shared" si="4"/>
        <v>185526</v>
      </c>
      <c r="W29" s="87">
        <f t="shared" si="4"/>
        <v>21679</v>
      </c>
      <c r="X29" s="87">
        <f t="shared" si="4"/>
        <v>0</v>
      </c>
      <c r="Y29" s="87">
        <f t="shared" si="4"/>
        <v>0</v>
      </c>
      <c r="Z29" s="87">
        <f t="shared" si="4"/>
        <v>0</v>
      </c>
      <c r="AA29" s="87">
        <f t="shared" si="4"/>
        <v>21679</v>
      </c>
      <c r="AB29" s="87" t="s">
        <v>20</v>
      </c>
      <c r="AC29" s="87">
        <f t="shared" si="4"/>
        <v>0</v>
      </c>
      <c r="AD29" s="87">
        <f t="shared" si="4"/>
        <v>163847</v>
      </c>
    </row>
    <row r="30" spans="1:30" ht="13.5">
      <c r="A30" s="17" t="s">
        <v>96</v>
      </c>
      <c r="B30" s="76" t="s">
        <v>143</v>
      </c>
      <c r="C30" s="77" t="s">
        <v>144</v>
      </c>
      <c r="D30" s="87">
        <f t="shared" si="0"/>
        <v>85272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 t="s">
        <v>200</v>
      </c>
      <c r="K30" s="87">
        <v>0</v>
      </c>
      <c r="L30" s="87">
        <v>85272</v>
      </c>
      <c r="M30" s="87">
        <f t="shared" si="2"/>
        <v>15612</v>
      </c>
      <c r="N30" s="87">
        <f t="shared" si="3"/>
        <v>0</v>
      </c>
      <c r="O30" s="87">
        <v>0</v>
      </c>
      <c r="P30" s="87">
        <v>0</v>
      </c>
      <c r="Q30" s="87">
        <v>0</v>
      </c>
      <c r="R30" s="87">
        <v>0</v>
      </c>
      <c r="S30" s="87" t="s">
        <v>200</v>
      </c>
      <c r="T30" s="87">
        <v>0</v>
      </c>
      <c r="U30" s="87">
        <v>15612</v>
      </c>
      <c r="V30" s="87">
        <f t="shared" si="4"/>
        <v>100884</v>
      </c>
      <c r="W30" s="87">
        <f t="shared" si="4"/>
        <v>0</v>
      </c>
      <c r="X30" s="87">
        <f t="shared" si="4"/>
        <v>0</v>
      </c>
      <c r="Y30" s="87">
        <f t="shared" si="4"/>
        <v>0</v>
      </c>
      <c r="Z30" s="87">
        <f t="shared" si="4"/>
        <v>0</v>
      </c>
      <c r="AA30" s="87">
        <f t="shared" si="4"/>
        <v>0</v>
      </c>
      <c r="AB30" s="87" t="s">
        <v>20</v>
      </c>
      <c r="AC30" s="87">
        <f t="shared" si="4"/>
        <v>0</v>
      </c>
      <c r="AD30" s="87">
        <f t="shared" si="4"/>
        <v>100884</v>
      </c>
    </row>
    <row r="31" spans="1:30" ht="13.5">
      <c r="A31" s="17" t="s">
        <v>96</v>
      </c>
      <c r="B31" s="76" t="s">
        <v>145</v>
      </c>
      <c r="C31" s="77" t="s">
        <v>146</v>
      </c>
      <c r="D31" s="87">
        <f t="shared" si="0"/>
        <v>82750</v>
      </c>
      <c r="E31" s="87">
        <f t="shared" si="1"/>
        <v>11427</v>
      </c>
      <c r="F31" s="87">
        <v>0</v>
      </c>
      <c r="G31" s="87">
        <v>0</v>
      </c>
      <c r="H31" s="87">
        <v>0</v>
      </c>
      <c r="I31" s="87">
        <v>0</v>
      </c>
      <c r="J31" s="87" t="s">
        <v>200</v>
      </c>
      <c r="K31" s="87">
        <v>11427</v>
      </c>
      <c r="L31" s="87">
        <v>71323</v>
      </c>
      <c r="M31" s="87">
        <f t="shared" si="2"/>
        <v>15879</v>
      </c>
      <c r="N31" s="87">
        <f t="shared" si="3"/>
        <v>0</v>
      </c>
      <c r="O31" s="87">
        <v>0</v>
      </c>
      <c r="P31" s="87">
        <v>0</v>
      </c>
      <c r="Q31" s="87">
        <v>0</v>
      </c>
      <c r="R31" s="87">
        <v>0</v>
      </c>
      <c r="S31" s="87" t="s">
        <v>200</v>
      </c>
      <c r="T31" s="87">
        <v>0</v>
      </c>
      <c r="U31" s="87">
        <v>15879</v>
      </c>
      <c r="V31" s="87">
        <f t="shared" si="4"/>
        <v>98629</v>
      </c>
      <c r="W31" s="87">
        <f t="shared" si="4"/>
        <v>11427</v>
      </c>
      <c r="X31" s="87">
        <f t="shared" si="4"/>
        <v>0</v>
      </c>
      <c r="Y31" s="87">
        <f t="shared" si="4"/>
        <v>0</v>
      </c>
      <c r="Z31" s="87">
        <f t="shared" si="4"/>
        <v>0</v>
      </c>
      <c r="AA31" s="87">
        <f t="shared" si="4"/>
        <v>0</v>
      </c>
      <c r="AB31" s="87" t="s">
        <v>20</v>
      </c>
      <c r="AC31" s="87">
        <f t="shared" si="4"/>
        <v>11427</v>
      </c>
      <c r="AD31" s="87">
        <f t="shared" si="4"/>
        <v>87202</v>
      </c>
    </row>
    <row r="32" spans="1:30" ht="13.5">
      <c r="A32" s="17" t="s">
        <v>96</v>
      </c>
      <c r="B32" s="76" t="s">
        <v>147</v>
      </c>
      <c r="C32" s="77" t="s">
        <v>148</v>
      </c>
      <c r="D32" s="87">
        <f t="shared" si="0"/>
        <v>199575</v>
      </c>
      <c r="E32" s="87">
        <f t="shared" si="1"/>
        <v>0</v>
      </c>
      <c r="F32" s="87">
        <v>0</v>
      </c>
      <c r="G32" s="87">
        <v>0</v>
      </c>
      <c r="H32" s="87">
        <v>0</v>
      </c>
      <c r="I32" s="87">
        <v>0</v>
      </c>
      <c r="J32" s="87" t="s">
        <v>200</v>
      </c>
      <c r="K32" s="87">
        <v>0</v>
      </c>
      <c r="L32" s="87">
        <v>199575</v>
      </c>
      <c r="M32" s="87">
        <f t="shared" si="2"/>
        <v>13888</v>
      </c>
      <c r="N32" s="87">
        <f t="shared" si="3"/>
        <v>0</v>
      </c>
      <c r="O32" s="87">
        <v>0</v>
      </c>
      <c r="P32" s="87">
        <v>0</v>
      </c>
      <c r="Q32" s="87">
        <v>0</v>
      </c>
      <c r="R32" s="87">
        <v>0</v>
      </c>
      <c r="S32" s="87" t="s">
        <v>200</v>
      </c>
      <c r="T32" s="87">
        <v>0</v>
      </c>
      <c r="U32" s="87">
        <v>13888</v>
      </c>
      <c r="V32" s="87">
        <f t="shared" si="4"/>
        <v>213463</v>
      </c>
      <c r="W32" s="87">
        <f t="shared" si="4"/>
        <v>0</v>
      </c>
      <c r="X32" s="87">
        <f t="shared" si="4"/>
        <v>0</v>
      </c>
      <c r="Y32" s="87">
        <f t="shared" si="4"/>
        <v>0</v>
      </c>
      <c r="Z32" s="87">
        <f t="shared" si="4"/>
        <v>0</v>
      </c>
      <c r="AA32" s="87">
        <f t="shared" si="4"/>
        <v>0</v>
      </c>
      <c r="AB32" s="87" t="s">
        <v>20</v>
      </c>
      <c r="AC32" s="87">
        <f t="shared" si="4"/>
        <v>0</v>
      </c>
      <c r="AD32" s="87">
        <f t="shared" si="4"/>
        <v>213463</v>
      </c>
    </row>
    <row r="33" spans="1:30" ht="13.5">
      <c r="A33" s="17" t="s">
        <v>96</v>
      </c>
      <c r="B33" s="76" t="s">
        <v>149</v>
      </c>
      <c r="C33" s="77" t="s">
        <v>150</v>
      </c>
      <c r="D33" s="87">
        <f t="shared" si="0"/>
        <v>113064</v>
      </c>
      <c r="E33" s="87">
        <f t="shared" si="1"/>
        <v>9018</v>
      </c>
      <c r="F33" s="87">
        <v>0</v>
      </c>
      <c r="G33" s="87">
        <v>120</v>
      </c>
      <c r="H33" s="87">
        <v>0</v>
      </c>
      <c r="I33" s="87">
        <v>6530</v>
      </c>
      <c r="J33" s="87" t="s">
        <v>200</v>
      </c>
      <c r="K33" s="87">
        <v>2368</v>
      </c>
      <c r="L33" s="87">
        <v>104046</v>
      </c>
      <c r="M33" s="87">
        <f t="shared" si="2"/>
        <v>34411</v>
      </c>
      <c r="N33" s="87">
        <f t="shared" si="3"/>
        <v>0</v>
      </c>
      <c r="O33" s="87">
        <v>0</v>
      </c>
      <c r="P33" s="87">
        <v>0</v>
      </c>
      <c r="Q33" s="87">
        <v>0</v>
      </c>
      <c r="R33" s="87">
        <v>0</v>
      </c>
      <c r="S33" s="87" t="s">
        <v>200</v>
      </c>
      <c r="T33" s="87">
        <v>0</v>
      </c>
      <c r="U33" s="87">
        <v>34411</v>
      </c>
      <c r="V33" s="87">
        <f t="shared" si="4"/>
        <v>147475</v>
      </c>
      <c r="W33" s="87">
        <f t="shared" si="4"/>
        <v>9018</v>
      </c>
      <c r="X33" s="87">
        <f t="shared" si="4"/>
        <v>0</v>
      </c>
      <c r="Y33" s="87">
        <f t="shared" si="4"/>
        <v>120</v>
      </c>
      <c r="Z33" s="87">
        <f t="shared" si="4"/>
        <v>0</v>
      </c>
      <c r="AA33" s="87">
        <f t="shared" si="4"/>
        <v>6530</v>
      </c>
      <c r="AB33" s="87" t="s">
        <v>20</v>
      </c>
      <c r="AC33" s="87">
        <f t="shared" si="4"/>
        <v>2368</v>
      </c>
      <c r="AD33" s="87">
        <f t="shared" si="4"/>
        <v>138457</v>
      </c>
    </row>
    <row r="34" spans="1:30" ht="13.5">
      <c r="A34" s="17" t="s">
        <v>96</v>
      </c>
      <c r="B34" s="76" t="s">
        <v>151</v>
      </c>
      <c r="C34" s="77" t="s">
        <v>152</v>
      </c>
      <c r="D34" s="87">
        <f t="shared" si="0"/>
        <v>56863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 t="s">
        <v>200</v>
      </c>
      <c r="K34" s="87">
        <v>0</v>
      </c>
      <c r="L34" s="87">
        <v>56863</v>
      </c>
      <c r="M34" s="87">
        <f t="shared" si="2"/>
        <v>18621</v>
      </c>
      <c r="N34" s="87">
        <f t="shared" si="3"/>
        <v>0</v>
      </c>
      <c r="O34" s="87">
        <v>0</v>
      </c>
      <c r="P34" s="87">
        <v>0</v>
      </c>
      <c r="Q34" s="87">
        <v>0</v>
      </c>
      <c r="R34" s="87">
        <v>0</v>
      </c>
      <c r="S34" s="87" t="s">
        <v>200</v>
      </c>
      <c r="T34" s="87">
        <v>0</v>
      </c>
      <c r="U34" s="87">
        <v>18621</v>
      </c>
      <c r="V34" s="87">
        <f t="shared" si="4"/>
        <v>75484</v>
      </c>
      <c r="W34" s="87">
        <f t="shared" si="4"/>
        <v>0</v>
      </c>
      <c r="X34" s="87">
        <f t="shared" si="4"/>
        <v>0</v>
      </c>
      <c r="Y34" s="87">
        <f t="shared" si="4"/>
        <v>0</v>
      </c>
      <c r="Z34" s="87">
        <f t="shared" si="4"/>
        <v>0</v>
      </c>
      <c r="AA34" s="87">
        <f t="shared" si="4"/>
        <v>0</v>
      </c>
      <c r="AB34" s="87" t="s">
        <v>20</v>
      </c>
      <c r="AC34" s="87">
        <f t="shared" si="4"/>
        <v>0</v>
      </c>
      <c r="AD34" s="87">
        <f t="shared" si="4"/>
        <v>75484</v>
      </c>
    </row>
    <row r="35" spans="1:30" ht="13.5">
      <c r="A35" s="17" t="s">
        <v>96</v>
      </c>
      <c r="B35" s="76" t="s">
        <v>153</v>
      </c>
      <c r="C35" s="77" t="s">
        <v>154</v>
      </c>
      <c r="D35" s="87">
        <f t="shared" si="0"/>
        <v>194565</v>
      </c>
      <c r="E35" s="87">
        <f t="shared" si="1"/>
        <v>5015</v>
      </c>
      <c r="F35" s="87">
        <v>0</v>
      </c>
      <c r="G35" s="87">
        <v>0</v>
      </c>
      <c r="H35" s="87">
        <v>0</v>
      </c>
      <c r="I35" s="87">
        <v>0</v>
      </c>
      <c r="J35" s="87" t="s">
        <v>200</v>
      </c>
      <c r="K35" s="87">
        <v>5015</v>
      </c>
      <c r="L35" s="87">
        <v>189550</v>
      </c>
      <c r="M35" s="87">
        <f t="shared" si="2"/>
        <v>44775</v>
      </c>
      <c r="N35" s="87">
        <f t="shared" si="3"/>
        <v>0</v>
      </c>
      <c r="O35" s="87">
        <v>0</v>
      </c>
      <c r="P35" s="87">
        <v>0</v>
      </c>
      <c r="Q35" s="87">
        <v>0</v>
      </c>
      <c r="R35" s="87">
        <v>0</v>
      </c>
      <c r="S35" s="87" t="s">
        <v>200</v>
      </c>
      <c r="T35" s="87">
        <v>0</v>
      </c>
      <c r="U35" s="87">
        <v>44775</v>
      </c>
      <c r="V35" s="87">
        <f t="shared" si="4"/>
        <v>239340</v>
      </c>
      <c r="W35" s="87">
        <f t="shared" si="4"/>
        <v>5015</v>
      </c>
      <c r="X35" s="87">
        <f t="shared" si="4"/>
        <v>0</v>
      </c>
      <c r="Y35" s="87">
        <f t="shared" si="4"/>
        <v>0</v>
      </c>
      <c r="Z35" s="87">
        <f t="shared" si="4"/>
        <v>0</v>
      </c>
      <c r="AA35" s="87">
        <f t="shared" si="4"/>
        <v>0</v>
      </c>
      <c r="AB35" s="87" t="s">
        <v>20</v>
      </c>
      <c r="AC35" s="87">
        <f t="shared" si="4"/>
        <v>5015</v>
      </c>
      <c r="AD35" s="87">
        <f t="shared" si="4"/>
        <v>234325</v>
      </c>
    </row>
    <row r="36" spans="1:30" ht="13.5">
      <c r="A36" s="17" t="s">
        <v>96</v>
      </c>
      <c r="B36" s="76" t="s">
        <v>155</v>
      </c>
      <c r="C36" s="77" t="s">
        <v>156</v>
      </c>
      <c r="D36" s="87">
        <f t="shared" si="0"/>
        <v>85029</v>
      </c>
      <c r="E36" s="87">
        <f t="shared" si="1"/>
        <v>9108</v>
      </c>
      <c r="F36" s="87">
        <v>0</v>
      </c>
      <c r="G36" s="87">
        <v>0</v>
      </c>
      <c r="H36" s="87">
        <v>0</v>
      </c>
      <c r="I36" s="87">
        <v>9053</v>
      </c>
      <c r="J36" s="87" t="s">
        <v>200</v>
      </c>
      <c r="K36" s="87">
        <v>55</v>
      </c>
      <c r="L36" s="87">
        <v>75921</v>
      </c>
      <c r="M36" s="87">
        <f t="shared" si="2"/>
        <v>18984</v>
      </c>
      <c r="N36" s="87">
        <f t="shared" si="3"/>
        <v>5</v>
      </c>
      <c r="O36" s="87">
        <v>0</v>
      </c>
      <c r="P36" s="87">
        <v>0</v>
      </c>
      <c r="Q36" s="87">
        <v>0</v>
      </c>
      <c r="R36" s="87">
        <v>0</v>
      </c>
      <c r="S36" s="87" t="s">
        <v>200</v>
      </c>
      <c r="T36" s="87">
        <v>5</v>
      </c>
      <c r="U36" s="87">
        <v>18979</v>
      </c>
      <c r="V36" s="87">
        <f t="shared" si="4"/>
        <v>104013</v>
      </c>
      <c r="W36" s="87">
        <f t="shared" si="4"/>
        <v>9113</v>
      </c>
      <c r="X36" s="87">
        <f t="shared" si="4"/>
        <v>0</v>
      </c>
      <c r="Y36" s="87">
        <f t="shared" si="4"/>
        <v>0</v>
      </c>
      <c r="Z36" s="87">
        <f t="shared" si="4"/>
        <v>0</v>
      </c>
      <c r="AA36" s="87">
        <f t="shared" si="4"/>
        <v>9053</v>
      </c>
      <c r="AB36" s="87" t="s">
        <v>20</v>
      </c>
      <c r="AC36" s="87">
        <f t="shared" si="4"/>
        <v>60</v>
      </c>
      <c r="AD36" s="87">
        <f t="shared" si="4"/>
        <v>94900</v>
      </c>
    </row>
    <row r="37" spans="1:30" ht="13.5">
      <c r="A37" s="17" t="s">
        <v>96</v>
      </c>
      <c r="B37" s="76" t="s">
        <v>157</v>
      </c>
      <c r="C37" s="77" t="s">
        <v>158</v>
      </c>
      <c r="D37" s="87">
        <f t="shared" si="0"/>
        <v>42026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 t="s">
        <v>200</v>
      </c>
      <c r="K37" s="87">
        <v>0</v>
      </c>
      <c r="L37" s="87">
        <v>42026</v>
      </c>
      <c r="M37" s="87">
        <f t="shared" si="2"/>
        <v>6933</v>
      </c>
      <c r="N37" s="87">
        <f t="shared" si="3"/>
        <v>0</v>
      </c>
      <c r="O37" s="87">
        <v>0</v>
      </c>
      <c r="P37" s="87">
        <v>0</v>
      </c>
      <c r="Q37" s="87">
        <v>0</v>
      </c>
      <c r="R37" s="87">
        <v>0</v>
      </c>
      <c r="S37" s="87" t="s">
        <v>200</v>
      </c>
      <c r="T37" s="87">
        <v>0</v>
      </c>
      <c r="U37" s="87">
        <v>6933</v>
      </c>
      <c r="V37" s="87">
        <f t="shared" si="4"/>
        <v>48959</v>
      </c>
      <c r="W37" s="87">
        <f t="shared" si="4"/>
        <v>0</v>
      </c>
      <c r="X37" s="87">
        <f t="shared" si="4"/>
        <v>0</v>
      </c>
      <c r="Y37" s="87">
        <f t="shared" si="4"/>
        <v>0</v>
      </c>
      <c r="Z37" s="87">
        <f t="shared" si="4"/>
        <v>0</v>
      </c>
      <c r="AA37" s="87">
        <f t="shared" si="4"/>
        <v>0</v>
      </c>
      <c r="AB37" s="87" t="s">
        <v>20</v>
      </c>
      <c r="AC37" s="87">
        <f t="shared" si="4"/>
        <v>0</v>
      </c>
      <c r="AD37" s="87">
        <f t="shared" si="4"/>
        <v>48959</v>
      </c>
    </row>
    <row r="38" spans="1:30" ht="13.5">
      <c r="A38" s="17" t="s">
        <v>96</v>
      </c>
      <c r="B38" s="76" t="s">
        <v>159</v>
      </c>
      <c r="C38" s="77" t="s">
        <v>160</v>
      </c>
      <c r="D38" s="87">
        <f t="shared" si="0"/>
        <v>38994</v>
      </c>
      <c r="E38" s="87">
        <f t="shared" si="1"/>
        <v>0</v>
      </c>
      <c r="F38" s="87">
        <v>0</v>
      </c>
      <c r="G38" s="87">
        <v>0</v>
      </c>
      <c r="H38" s="87">
        <v>0</v>
      </c>
      <c r="I38" s="87">
        <v>0</v>
      </c>
      <c r="J38" s="87" t="s">
        <v>200</v>
      </c>
      <c r="K38" s="87">
        <v>0</v>
      </c>
      <c r="L38" s="87">
        <v>38994</v>
      </c>
      <c r="M38" s="87">
        <f t="shared" si="2"/>
        <v>13363</v>
      </c>
      <c r="N38" s="87">
        <f t="shared" si="3"/>
        <v>0</v>
      </c>
      <c r="O38" s="87">
        <v>0</v>
      </c>
      <c r="P38" s="87">
        <v>0</v>
      </c>
      <c r="Q38" s="87">
        <v>0</v>
      </c>
      <c r="R38" s="87">
        <v>0</v>
      </c>
      <c r="S38" s="87" t="s">
        <v>200</v>
      </c>
      <c r="T38" s="87">
        <v>0</v>
      </c>
      <c r="U38" s="87">
        <v>13363</v>
      </c>
      <c r="V38" s="87">
        <f t="shared" si="4"/>
        <v>52357</v>
      </c>
      <c r="W38" s="87">
        <f t="shared" si="4"/>
        <v>0</v>
      </c>
      <c r="X38" s="87">
        <f t="shared" si="4"/>
        <v>0</v>
      </c>
      <c r="Y38" s="87">
        <f t="shared" si="4"/>
        <v>0</v>
      </c>
      <c r="Z38" s="87">
        <f t="shared" si="4"/>
        <v>0</v>
      </c>
      <c r="AA38" s="87">
        <f t="shared" si="4"/>
        <v>0</v>
      </c>
      <c r="AB38" s="87" t="s">
        <v>20</v>
      </c>
      <c r="AC38" s="87">
        <f t="shared" si="4"/>
        <v>0</v>
      </c>
      <c r="AD38" s="87">
        <f aca="true" t="shared" si="5" ref="V38:AD53">L38+U38</f>
        <v>52357</v>
      </c>
    </row>
    <row r="39" spans="1:30" ht="13.5">
      <c r="A39" s="17" t="s">
        <v>96</v>
      </c>
      <c r="B39" s="76" t="s">
        <v>161</v>
      </c>
      <c r="C39" s="77" t="s">
        <v>162</v>
      </c>
      <c r="D39" s="87">
        <f t="shared" si="0"/>
        <v>55814</v>
      </c>
      <c r="E39" s="87">
        <f t="shared" si="1"/>
        <v>0</v>
      </c>
      <c r="F39" s="87">
        <v>0</v>
      </c>
      <c r="G39" s="87">
        <v>0</v>
      </c>
      <c r="H39" s="87">
        <v>0</v>
      </c>
      <c r="I39" s="87">
        <v>0</v>
      </c>
      <c r="J39" s="87" t="s">
        <v>200</v>
      </c>
      <c r="K39" s="87">
        <v>0</v>
      </c>
      <c r="L39" s="87">
        <v>55814</v>
      </c>
      <c r="M39" s="87">
        <f t="shared" si="2"/>
        <v>20683</v>
      </c>
      <c r="N39" s="87">
        <f t="shared" si="3"/>
        <v>0</v>
      </c>
      <c r="O39" s="87">
        <v>0</v>
      </c>
      <c r="P39" s="87">
        <v>0</v>
      </c>
      <c r="Q39" s="87">
        <v>0</v>
      </c>
      <c r="R39" s="87">
        <v>0</v>
      </c>
      <c r="S39" s="87" t="s">
        <v>200</v>
      </c>
      <c r="T39" s="87">
        <v>0</v>
      </c>
      <c r="U39" s="87">
        <v>20683</v>
      </c>
      <c r="V39" s="87">
        <f t="shared" si="5"/>
        <v>76497</v>
      </c>
      <c r="W39" s="87">
        <f t="shared" si="5"/>
        <v>0</v>
      </c>
      <c r="X39" s="87">
        <f t="shared" si="5"/>
        <v>0</v>
      </c>
      <c r="Y39" s="87">
        <f t="shared" si="5"/>
        <v>0</v>
      </c>
      <c r="Z39" s="87">
        <f t="shared" si="5"/>
        <v>0</v>
      </c>
      <c r="AA39" s="87">
        <f t="shared" si="5"/>
        <v>0</v>
      </c>
      <c r="AB39" s="87" t="s">
        <v>20</v>
      </c>
      <c r="AC39" s="87">
        <f t="shared" si="5"/>
        <v>0</v>
      </c>
      <c r="AD39" s="87">
        <f t="shared" si="5"/>
        <v>76497</v>
      </c>
    </row>
    <row r="40" spans="1:30" ht="13.5">
      <c r="A40" s="17" t="s">
        <v>96</v>
      </c>
      <c r="B40" s="76" t="s">
        <v>163</v>
      </c>
      <c r="C40" s="77" t="s">
        <v>8</v>
      </c>
      <c r="D40" s="87">
        <f t="shared" si="0"/>
        <v>57452</v>
      </c>
      <c r="E40" s="87">
        <f t="shared" si="1"/>
        <v>0</v>
      </c>
      <c r="F40" s="87">
        <v>0</v>
      </c>
      <c r="G40" s="87">
        <v>0</v>
      </c>
      <c r="H40" s="87">
        <v>0</v>
      </c>
      <c r="I40" s="87">
        <v>0</v>
      </c>
      <c r="J40" s="87" t="s">
        <v>200</v>
      </c>
      <c r="K40" s="87">
        <v>0</v>
      </c>
      <c r="L40" s="87">
        <v>57452</v>
      </c>
      <c r="M40" s="87">
        <f t="shared" si="2"/>
        <v>19634</v>
      </c>
      <c r="N40" s="87">
        <f t="shared" si="3"/>
        <v>0</v>
      </c>
      <c r="O40" s="87">
        <v>0</v>
      </c>
      <c r="P40" s="87">
        <v>0</v>
      </c>
      <c r="Q40" s="87">
        <v>0</v>
      </c>
      <c r="R40" s="87">
        <v>0</v>
      </c>
      <c r="S40" s="87" t="s">
        <v>200</v>
      </c>
      <c r="T40" s="87">
        <v>0</v>
      </c>
      <c r="U40" s="87">
        <v>19634</v>
      </c>
      <c r="V40" s="87">
        <f t="shared" si="5"/>
        <v>77086</v>
      </c>
      <c r="W40" s="87">
        <f t="shared" si="5"/>
        <v>0</v>
      </c>
      <c r="X40" s="87">
        <f t="shared" si="5"/>
        <v>0</v>
      </c>
      <c r="Y40" s="87">
        <f t="shared" si="5"/>
        <v>0</v>
      </c>
      <c r="Z40" s="87">
        <f t="shared" si="5"/>
        <v>0</v>
      </c>
      <c r="AA40" s="87">
        <f t="shared" si="5"/>
        <v>0</v>
      </c>
      <c r="AB40" s="87" t="s">
        <v>20</v>
      </c>
      <c r="AC40" s="87">
        <f t="shared" si="5"/>
        <v>0</v>
      </c>
      <c r="AD40" s="87">
        <f t="shared" si="5"/>
        <v>77086</v>
      </c>
    </row>
    <row r="41" spans="1:30" ht="13.5">
      <c r="A41" s="17" t="s">
        <v>96</v>
      </c>
      <c r="B41" s="76" t="s">
        <v>164</v>
      </c>
      <c r="C41" s="77" t="s">
        <v>165</v>
      </c>
      <c r="D41" s="87">
        <f t="shared" si="0"/>
        <v>23884</v>
      </c>
      <c r="E41" s="87">
        <f t="shared" si="1"/>
        <v>0</v>
      </c>
      <c r="F41" s="87">
        <v>0</v>
      </c>
      <c r="G41" s="87">
        <v>0</v>
      </c>
      <c r="H41" s="87">
        <v>0</v>
      </c>
      <c r="I41" s="87">
        <v>0</v>
      </c>
      <c r="J41" s="87" t="s">
        <v>200</v>
      </c>
      <c r="K41" s="87">
        <v>0</v>
      </c>
      <c r="L41" s="87">
        <v>23884</v>
      </c>
      <c r="M41" s="87">
        <f t="shared" si="2"/>
        <v>7525</v>
      </c>
      <c r="N41" s="87">
        <f t="shared" si="3"/>
        <v>0</v>
      </c>
      <c r="O41" s="87">
        <v>0</v>
      </c>
      <c r="P41" s="87">
        <v>0</v>
      </c>
      <c r="Q41" s="87">
        <v>0</v>
      </c>
      <c r="R41" s="87">
        <v>0</v>
      </c>
      <c r="S41" s="87" t="s">
        <v>200</v>
      </c>
      <c r="T41" s="87">
        <v>0</v>
      </c>
      <c r="U41" s="87">
        <v>7525</v>
      </c>
      <c r="V41" s="87">
        <f t="shared" si="5"/>
        <v>31409</v>
      </c>
      <c r="W41" s="87">
        <f t="shared" si="5"/>
        <v>0</v>
      </c>
      <c r="X41" s="87">
        <f t="shared" si="5"/>
        <v>0</v>
      </c>
      <c r="Y41" s="87">
        <f t="shared" si="5"/>
        <v>0</v>
      </c>
      <c r="Z41" s="87">
        <f t="shared" si="5"/>
        <v>0</v>
      </c>
      <c r="AA41" s="87">
        <f t="shared" si="5"/>
        <v>0</v>
      </c>
      <c r="AB41" s="87" t="s">
        <v>20</v>
      </c>
      <c r="AC41" s="87">
        <f t="shared" si="5"/>
        <v>0</v>
      </c>
      <c r="AD41" s="87">
        <f t="shared" si="5"/>
        <v>31409</v>
      </c>
    </row>
    <row r="42" spans="1:30" ht="13.5">
      <c r="A42" s="17" t="s">
        <v>96</v>
      </c>
      <c r="B42" s="76" t="s">
        <v>166</v>
      </c>
      <c r="C42" s="77" t="s">
        <v>167</v>
      </c>
      <c r="D42" s="87">
        <f t="shared" si="0"/>
        <v>36983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 t="s">
        <v>200</v>
      </c>
      <c r="K42" s="87">
        <v>0</v>
      </c>
      <c r="L42" s="87">
        <v>36983</v>
      </c>
      <c r="M42" s="87">
        <f t="shared" si="2"/>
        <v>7799</v>
      </c>
      <c r="N42" s="87">
        <f t="shared" si="3"/>
        <v>0</v>
      </c>
      <c r="O42" s="87">
        <v>0</v>
      </c>
      <c r="P42" s="87">
        <v>0</v>
      </c>
      <c r="Q42" s="87">
        <v>0</v>
      </c>
      <c r="R42" s="87">
        <v>0</v>
      </c>
      <c r="S42" s="87" t="s">
        <v>200</v>
      </c>
      <c r="T42" s="87">
        <v>0</v>
      </c>
      <c r="U42" s="87">
        <v>7799</v>
      </c>
      <c r="V42" s="87">
        <f t="shared" si="5"/>
        <v>44782</v>
      </c>
      <c r="W42" s="87">
        <f t="shared" si="5"/>
        <v>0</v>
      </c>
      <c r="X42" s="87">
        <f t="shared" si="5"/>
        <v>0</v>
      </c>
      <c r="Y42" s="87">
        <f t="shared" si="5"/>
        <v>0</v>
      </c>
      <c r="Z42" s="87">
        <f t="shared" si="5"/>
        <v>0</v>
      </c>
      <c r="AA42" s="87">
        <f t="shared" si="5"/>
        <v>0</v>
      </c>
      <c r="AB42" s="87" t="s">
        <v>20</v>
      </c>
      <c r="AC42" s="87">
        <f t="shared" si="5"/>
        <v>0</v>
      </c>
      <c r="AD42" s="87">
        <f t="shared" si="5"/>
        <v>44782</v>
      </c>
    </row>
    <row r="43" spans="1:30" ht="13.5">
      <c r="A43" s="17" t="s">
        <v>96</v>
      </c>
      <c r="B43" s="76" t="s">
        <v>168</v>
      </c>
      <c r="C43" s="77" t="s">
        <v>169</v>
      </c>
      <c r="D43" s="87">
        <f t="shared" si="0"/>
        <v>106314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 t="s">
        <v>200</v>
      </c>
      <c r="K43" s="87">
        <v>0</v>
      </c>
      <c r="L43" s="87">
        <v>106314</v>
      </c>
      <c r="M43" s="87">
        <f t="shared" si="2"/>
        <v>26040</v>
      </c>
      <c r="N43" s="87">
        <f t="shared" si="3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200</v>
      </c>
      <c r="T43" s="87">
        <v>0</v>
      </c>
      <c r="U43" s="87">
        <v>26040</v>
      </c>
      <c r="V43" s="87">
        <f t="shared" si="5"/>
        <v>132354</v>
      </c>
      <c r="W43" s="87">
        <f t="shared" si="5"/>
        <v>0</v>
      </c>
      <c r="X43" s="87">
        <f t="shared" si="5"/>
        <v>0</v>
      </c>
      <c r="Y43" s="87">
        <f t="shared" si="5"/>
        <v>0</v>
      </c>
      <c r="Z43" s="87">
        <f t="shared" si="5"/>
        <v>0</v>
      </c>
      <c r="AA43" s="87">
        <f t="shared" si="5"/>
        <v>0</v>
      </c>
      <c r="AB43" s="87" t="s">
        <v>20</v>
      </c>
      <c r="AC43" s="87">
        <f t="shared" si="5"/>
        <v>0</v>
      </c>
      <c r="AD43" s="87">
        <f t="shared" si="5"/>
        <v>132354</v>
      </c>
    </row>
    <row r="44" spans="1:30" ht="13.5">
      <c r="A44" s="17" t="s">
        <v>96</v>
      </c>
      <c r="B44" s="76" t="s">
        <v>170</v>
      </c>
      <c r="C44" s="77" t="s">
        <v>171</v>
      </c>
      <c r="D44" s="87">
        <f t="shared" si="0"/>
        <v>90284</v>
      </c>
      <c r="E44" s="87">
        <f t="shared" si="1"/>
        <v>0</v>
      </c>
      <c r="F44" s="87">
        <v>0</v>
      </c>
      <c r="G44" s="87">
        <v>0</v>
      </c>
      <c r="H44" s="87">
        <v>0</v>
      </c>
      <c r="I44" s="87">
        <v>0</v>
      </c>
      <c r="J44" s="87" t="s">
        <v>200</v>
      </c>
      <c r="K44" s="87">
        <v>0</v>
      </c>
      <c r="L44" s="87">
        <v>90284</v>
      </c>
      <c r="M44" s="87">
        <f t="shared" si="2"/>
        <v>21390</v>
      </c>
      <c r="N44" s="87">
        <f t="shared" si="3"/>
        <v>0</v>
      </c>
      <c r="O44" s="87">
        <v>0</v>
      </c>
      <c r="P44" s="87">
        <v>0</v>
      </c>
      <c r="Q44" s="87">
        <v>0</v>
      </c>
      <c r="R44" s="87">
        <v>0</v>
      </c>
      <c r="S44" s="87" t="s">
        <v>200</v>
      </c>
      <c r="T44" s="87">
        <v>0</v>
      </c>
      <c r="U44" s="87">
        <v>21390</v>
      </c>
      <c r="V44" s="87">
        <f t="shared" si="5"/>
        <v>111674</v>
      </c>
      <c r="W44" s="87">
        <f t="shared" si="5"/>
        <v>0</v>
      </c>
      <c r="X44" s="87">
        <f t="shared" si="5"/>
        <v>0</v>
      </c>
      <c r="Y44" s="87">
        <f t="shared" si="5"/>
        <v>0</v>
      </c>
      <c r="Z44" s="87">
        <f t="shared" si="5"/>
        <v>0</v>
      </c>
      <c r="AA44" s="87">
        <f t="shared" si="5"/>
        <v>0</v>
      </c>
      <c r="AB44" s="87" t="s">
        <v>20</v>
      </c>
      <c r="AC44" s="87">
        <f t="shared" si="5"/>
        <v>0</v>
      </c>
      <c r="AD44" s="87">
        <f t="shared" si="5"/>
        <v>111674</v>
      </c>
    </row>
    <row r="45" spans="1:30" ht="13.5">
      <c r="A45" s="17" t="s">
        <v>96</v>
      </c>
      <c r="B45" s="76" t="s">
        <v>172</v>
      </c>
      <c r="C45" s="77" t="s">
        <v>173</v>
      </c>
      <c r="D45" s="87">
        <f t="shared" si="0"/>
        <v>238573</v>
      </c>
      <c r="E45" s="87">
        <f t="shared" si="1"/>
        <v>3715</v>
      </c>
      <c r="F45" s="87">
        <v>0</v>
      </c>
      <c r="G45" s="87">
        <v>0</v>
      </c>
      <c r="H45" s="87">
        <v>0</v>
      </c>
      <c r="I45" s="87">
        <v>3715</v>
      </c>
      <c r="J45" s="87" t="s">
        <v>200</v>
      </c>
      <c r="K45" s="87">
        <v>0</v>
      </c>
      <c r="L45" s="87">
        <v>234858</v>
      </c>
      <c r="M45" s="87">
        <f t="shared" si="2"/>
        <v>65187</v>
      </c>
      <c r="N45" s="87">
        <f t="shared" si="3"/>
        <v>0</v>
      </c>
      <c r="O45" s="87">
        <v>0</v>
      </c>
      <c r="P45" s="87">
        <v>0</v>
      </c>
      <c r="Q45" s="87">
        <v>0</v>
      </c>
      <c r="R45" s="87">
        <v>0</v>
      </c>
      <c r="S45" s="87" t="s">
        <v>200</v>
      </c>
      <c r="T45" s="87">
        <v>0</v>
      </c>
      <c r="U45" s="87">
        <v>65187</v>
      </c>
      <c r="V45" s="87">
        <f t="shared" si="5"/>
        <v>303760</v>
      </c>
      <c r="W45" s="87">
        <f t="shared" si="5"/>
        <v>3715</v>
      </c>
      <c r="X45" s="87">
        <f t="shared" si="5"/>
        <v>0</v>
      </c>
      <c r="Y45" s="87">
        <f t="shared" si="5"/>
        <v>0</v>
      </c>
      <c r="Z45" s="87">
        <f t="shared" si="5"/>
        <v>0</v>
      </c>
      <c r="AA45" s="87">
        <f t="shared" si="5"/>
        <v>3715</v>
      </c>
      <c r="AB45" s="87" t="s">
        <v>20</v>
      </c>
      <c r="AC45" s="87">
        <f t="shared" si="5"/>
        <v>0</v>
      </c>
      <c r="AD45" s="87">
        <f t="shared" si="5"/>
        <v>300045</v>
      </c>
    </row>
    <row r="46" spans="1:30" ht="13.5">
      <c r="A46" s="17" t="s">
        <v>96</v>
      </c>
      <c r="B46" s="76" t="s">
        <v>174</v>
      </c>
      <c r="C46" s="77" t="s">
        <v>175</v>
      </c>
      <c r="D46" s="87">
        <f t="shared" si="0"/>
        <v>67939</v>
      </c>
      <c r="E46" s="87">
        <f t="shared" si="1"/>
        <v>139</v>
      </c>
      <c r="F46" s="87">
        <v>0</v>
      </c>
      <c r="G46" s="87">
        <v>0</v>
      </c>
      <c r="H46" s="87">
        <v>0</v>
      </c>
      <c r="I46" s="87">
        <v>139</v>
      </c>
      <c r="J46" s="87" t="s">
        <v>200</v>
      </c>
      <c r="K46" s="87">
        <v>0</v>
      </c>
      <c r="L46" s="87">
        <v>67800</v>
      </c>
      <c r="M46" s="87">
        <f t="shared" si="2"/>
        <v>14476</v>
      </c>
      <c r="N46" s="87">
        <f t="shared" si="3"/>
        <v>60</v>
      </c>
      <c r="O46" s="87">
        <v>0</v>
      </c>
      <c r="P46" s="87">
        <v>0</v>
      </c>
      <c r="Q46" s="87">
        <v>0</v>
      </c>
      <c r="R46" s="87">
        <v>0</v>
      </c>
      <c r="S46" s="87" t="s">
        <v>200</v>
      </c>
      <c r="T46" s="87">
        <v>60</v>
      </c>
      <c r="U46" s="87">
        <v>14416</v>
      </c>
      <c r="V46" s="87">
        <f t="shared" si="5"/>
        <v>82415</v>
      </c>
      <c r="W46" s="87">
        <f t="shared" si="5"/>
        <v>199</v>
      </c>
      <c r="X46" s="87">
        <f t="shared" si="5"/>
        <v>0</v>
      </c>
      <c r="Y46" s="87">
        <f t="shared" si="5"/>
        <v>0</v>
      </c>
      <c r="Z46" s="87">
        <f t="shared" si="5"/>
        <v>0</v>
      </c>
      <c r="AA46" s="87">
        <f t="shared" si="5"/>
        <v>139</v>
      </c>
      <c r="AB46" s="87" t="s">
        <v>20</v>
      </c>
      <c r="AC46" s="87">
        <f t="shared" si="5"/>
        <v>60</v>
      </c>
      <c r="AD46" s="87">
        <f t="shared" si="5"/>
        <v>82216</v>
      </c>
    </row>
    <row r="47" spans="1:30" ht="13.5">
      <c r="A47" s="17" t="s">
        <v>96</v>
      </c>
      <c r="B47" s="76" t="s">
        <v>176</v>
      </c>
      <c r="C47" s="77" t="s">
        <v>177</v>
      </c>
      <c r="D47" s="87">
        <f t="shared" si="0"/>
        <v>158360</v>
      </c>
      <c r="E47" s="87">
        <f t="shared" si="1"/>
        <v>19217</v>
      </c>
      <c r="F47" s="87">
        <v>0</v>
      </c>
      <c r="G47" s="87">
        <v>0</v>
      </c>
      <c r="H47" s="87">
        <v>0</v>
      </c>
      <c r="I47" s="87">
        <v>9707</v>
      </c>
      <c r="J47" s="87" t="s">
        <v>200</v>
      </c>
      <c r="K47" s="87">
        <v>9510</v>
      </c>
      <c r="L47" s="87">
        <v>139143</v>
      </c>
      <c r="M47" s="87">
        <f t="shared" si="2"/>
        <v>25243</v>
      </c>
      <c r="N47" s="87">
        <f t="shared" si="3"/>
        <v>0</v>
      </c>
      <c r="O47" s="87">
        <v>0</v>
      </c>
      <c r="P47" s="87">
        <v>0</v>
      </c>
      <c r="Q47" s="87">
        <v>0</v>
      </c>
      <c r="R47" s="87">
        <v>0</v>
      </c>
      <c r="S47" s="87" t="s">
        <v>200</v>
      </c>
      <c r="T47" s="87">
        <v>0</v>
      </c>
      <c r="U47" s="87">
        <v>25243</v>
      </c>
      <c r="V47" s="87">
        <f t="shared" si="5"/>
        <v>183603</v>
      </c>
      <c r="W47" s="87">
        <f t="shared" si="5"/>
        <v>19217</v>
      </c>
      <c r="X47" s="87">
        <f t="shared" si="5"/>
        <v>0</v>
      </c>
      <c r="Y47" s="87">
        <f t="shared" si="5"/>
        <v>0</v>
      </c>
      <c r="Z47" s="87">
        <f t="shared" si="5"/>
        <v>0</v>
      </c>
      <c r="AA47" s="87">
        <f t="shared" si="5"/>
        <v>9707</v>
      </c>
      <c r="AB47" s="87" t="s">
        <v>20</v>
      </c>
      <c r="AC47" s="87">
        <f t="shared" si="5"/>
        <v>9510</v>
      </c>
      <c r="AD47" s="87">
        <f t="shared" si="5"/>
        <v>164386</v>
      </c>
    </row>
    <row r="48" spans="1:30" ht="13.5">
      <c r="A48" s="17" t="s">
        <v>96</v>
      </c>
      <c r="B48" s="78" t="s">
        <v>178</v>
      </c>
      <c r="C48" s="79" t="s">
        <v>179</v>
      </c>
      <c r="D48" s="87">
        <f t="shared" si="0"/>
        <v>2450381</v>
      </c>
      <c r="E48" s="87">
        <f t="shared" si="1"/>
        <v>2450381</v>
      </c>
      <c r="F48" s="87">
        <v>632996</v>
      </c>
      <c r="G48" s="87">
        <v>7201</v>
      </c>
      <c r="H48" s="87">
        <v>1561700</v>
      </c>
      <c r="I48" s="87">
        <v>179646</v>
      </c>
      <c r="J48" s="87">
        <v>456951</v>
      </c>
      <c r="K48" s="87">
        <v>68838</v>
      </c>
      <c r="L48" s="87">
        <v>0</v>
      </c>
      <c r="M48" s="87">
        <f t="shared" si="2"/>
        <v>2011</v>
      </c>
      <c r="N48" s="87">
        <f t="shared" si="3"/>
        <v>2011</v>
      </c>
      <c r="O48" s="87">
        <v>0</v>
      </c>
      <c r="P48" s="87">
        <v>0</v>
      </c>
      <c r="Q48" s="87">
        <v>0</v>
      </c>
      <c r="R48" s="87">
        <v>2011</v>
      </c>
      <c r="S48" s="87">
        <v>121402</v>
      </c>
      <c r="T48" s="87">
        <v>0</v>
      </c>
      <c r="U48" s="87">
        <v>0</v>
      </c>
      <c r="V48" s="87">
        <f t="shared" si="5"/>
        <v>2452392</v>
      </c>
      <c r="W48" s="87">
        <f t="shared" si="5"/>
        <v>2452392</v>
      </c>
      <c r="X48" s="87">
        <f t="shared" si="5"/>
        <v>632996</v>
      </c>
      <c r="Y48" s="87">
        <f t="shared" si="5"/>
        <v>7201</v>
      </c>
      <c r="Z48" s="87">
        <f t="shared" si="5"/>
        <v>1561700</v>
      </c>
      <c r="AA48" s="87">
        <f t="shared" si="5"/>
        <v>181657</v>
      </c>
      <c r="AB48" s="87">
        <f aca="true" t="shared" si="6" ref="AB48:AB60">J48+S48</f>
        <v>578353</v>
      </c>
      <c r="AC48" s="87">
        <f t="shared" si="5"/>
        <v>68838</v>
      </c>
      <c r="AD48" s="87">
        <f t="shared" si="5"/>
        <v>0</v>
      </c>
    </row>
    <row r="49" spans="1:30" ht="13.5">
      <c r="A49" s="17" t="s">
        <v>96</v>
      </c>
      <c r="B49" s="78" t="s">
        <v>180</v>
      </c>
      <c r="C49" s="79" t="s">
        <v>181</v>
      </c>
      <c r="D49" s="87">
        <f t="shared" si="0"/>
        <v>0</v>
      </c>
      <c r="E49" s="87">
        <f t="shared" si="1"/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f t="shared" si="2"/>
        <v>107712</v>
      </c>
      <c r="N49" s="87">
        <f t="shared" si="3"/>
        <v>93391</v>
      </c>
      <c r="O49" s="87">
        <v>0</v>
      </c>
      <c r="P49" s="87">
        <v>0</v>
      </c>
      <c r="Q49" s="87">
        <v>0</v>
      </c>
      <c r="R49" s="87">
        <v>93391</v>
      </c>
      <c r="S49" s="87">
        <v>90127</v>
      </c>
      <c r="T49" s="87">
        <v>0</v>
      </c>
      <c r="U49" s="87">
        <v>14321</v>
      </c>
      <c r="V49" s="87">
        <f t="shared" si="5"/>
        <v>107712</v>
      </c>
      <c r="W49" s="87">
        <f t="shared" si="5"/>
        <v>93391</v>
      </c>
      <c r="X49" s="87">
        <f t="shared" si="5"/>
        <v>0</v>
      </c>
      <c r="Y49" s="87">
        <f t="shared" si="5"/>
        <v>0</v>
      </c>
      <c r="Z49" s="87">
        <f t="shared" si="5"/>
        <v>0</v>
      </c>
      <c r="AA49" s="87">
        <f t="shared" si="5"/>
        <v>93391</v>
      </c>
      <c r="AB49" s="87">
        <f t="shared" si="6"/>
        <v>90127</v>
      </c>
      <c r="AC49" s="87">
        <f t="shared" si="5"/>
        <v>0</v>
      </c>
      <c r="AD49" s="87">
        <f t="shared" si="5"/>
        <v>14321</v>
      </c>
    </row>
    <row r="50" spans="1:30" ht="13.5">
      <c r="A50" s="17" t="s">
        <v>96</v>
      </c>
      <c r="B50" s="78" t="s">
        <v>182</v>
      </c>
      <c r="C50" s="79" t="s">
        <v>183</v>
      </c>
      <c r="D50" s="87">
        <f t="shared" si="0"/>
        <v>0</v>
      </c>
      <c r="E50" s="87">
        <f t="shared" si="1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f t="shared" si="2"/>
        <v>2310</v>
      </c>
      <c r="N50" s="87">
        <f t="shared" si="3"/>
        <v>2310</v>
      </c>
      <c r="O50" s="87">
        <v>0</v>
      </c>
      <c r="P50" s="87">
        <v>0</v>
      </c>
      <c r="Q50" s="87">
        <v>0</v>
      </c>
      <c r="R50" s="87">
        <v>2310</v>
      </c>
      <c r="S50" s="87">
        <v>97515</v>
      </c>
      <c r="T50" s="87">
        <v>0</v>
      </c>
      <c r="U50" s="87">
        <v>0</v>
      </c>
      <c r="V50" s="87">
        <f t="shared" si="5"/>
        <v>2310</v>
      </c>
      <c r="W50" s="87">
        <f t="shared" si="5"/>
        <v>2310</v>
      </c>
      <c r="X50" s="87">
        <f t="shared" si="5"/>
        <v>0</v>
      </c>
      <c r="Y50" s="87">
        <f t="shared" si="5"/>
        <v>0</v>
      </c>
      <c r="Z50" s="87">
        <f t="shared" si="5"/>
        <v>0</v>
      </c>
      <c r="AA50" s="87">
        <f t="shared" si="5"/>
        <v>2310</v>
      </c>
      <c r="AB50" s="87">
        <f t="shared" si="6"/>
        <v>97515</v>
      </c>
      <c r="AC50" s="87">
        <f t="shared" si="5"/>
        <v>0</v>
      </c>
      <c r="AD50" s="87">
        <f t="shared" si="5"/>
        <v>0</v>
      </c>
    </row>
    <row r="51" spans="1:30" ht="13.5">
      <c r="A51" s="17" t="s">
        <v>96</v>
      </c>
      <c r="B51" s="78" t="s">
        <v>184</v>
      </c>
      <c r="C51" s="79" t="s">
        <v>185</v>
      </c>
      <c r="D51" s="87">
        <f t="shared" si="0"/>
        <v>555406</v>
      </c>
      <c r="E51" s="87">
        <f t="shared" si="1"/>
        <v>555406</v>
      </c>
      <c r="F51" s="87">
        <v>159693</v>
      </c>
      <c r="G51" s="87">
        <v>6375</v>
      </c>
      <c r="H51" s="87">
        <v>383708</v>
      </c>
      <c r="I51" s="87">
        <v>5630</v>
      </c>
      <c r="J51" s="87">
        <v>189227</v>
      </c>
      <c r="K51" s="87">
        <v>0</v>
      </c>
      <c r="L51" s="87">
        <v>0</v>
      </c>
      <c r="M51" s="87">
        <f t="shared" si="2"/>
        <v>907</v>
      </c>
      <c r="N51" s="87">
        <f t="shared" si="3"/>
        <v>907</v>
      </c>
      <c r="O51" s="87">
        <v>0</v>
      </c>
      <c r="P51" s="87">
        <v>0</v>
      </c>
      <c r="Q51" s="87">
        <v>0</v>
      </c>
      <c r="R51" s="87">
        <v>907</v>
      </c>
      <c r="S51" s="87">
        <v>47430</v>
      </c>
      <c r="T51" s="87">
        <v>0</v>
      </c>
      <c r="U51" s="87">
        <v>0</v>
      </c>
      <c r="V51" s="87">
        <f t="shared" si="5"/>
        <v>556313</v>
      </c>
      <c r="W51" s="87">
        <f t="shared" si="5"/>
        <v>556313</v>
      </c>
      <c r="X51" s="87">
        <f t="shared" si="5"/>
        <v>159693</v>
      </c>
      <c r="Y51" s="87">
        <f t="shared" si="5"/>
        <v>6375</v>
      </c>
      <c r="Z51" s="87">
        <f t="shared" si="5"/>
        <v>383708</v>
      </c>
      <c r="AA51" s="87">
        <f t="shared" si="5"/>
        <v>6537</v>
      </c>
      <c r="AB51" s="87">
        <f t="shared" si="6"/>
        <v>236657</v>
      </c>
      <c r="AC51" s="87">
        <f t="shared" si="5"/>
        <v>0</v>
      </c>
      <c r="AD51" s="87">
        <f t="shared" si="5"/>
        <v>0</v>
      </c>
    </row>
    <row r="52" spans="1:30" ht="13.5">
      <c r="A52" s="17" t="s">
        <v>96</v>
      </c>
      <c r="B52" s="78" t="s">
        <v>186</v>
      </c>
      <c r="C52" s="79" t="s">
        <v>187</v>
      </c>
      <c r="D52" s="87">
        <f t="shared" si="0"/>
        <v>1508115</v>
      </c>
      <c r="E52" s="87">
        <f t="shared" si="1"/>
        <v>1454683</v>
      </c>
      <c r="F52" s="87">
        <v>314095</v>
      </c>
      <c r="G52" s="87">
        <v>4737</v>
      </c>
      <c r="H52" s="87">
        <v>1074200</v>
      </c>
      <c r="I52" s="87">
        <v>61651</v>
      </c>
      <c r="J52" s="87">
        <v>144172</v>
      </c>
      <c r="K52" s="87">
        <v>0</v>
      </c>
      <c r="L52" s="87">
        <v>53432</v>
      </c>
      <c r="M52" s="87">
        <f t="shared" si="2"/>
        <v>0</v>
      </c>
      <c r="N52" s="87">
        <f t="shared" si="3"/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0</v>
      </c>
      <c r="U52" s="87">
        <v>0</v>
      </c>
      <c r="V52" s="87">
        <f t="shared" si="5"/>
        <v>1508115</v>
      </c>
      <c r="W52" s="87">
        <f t="shared" si="5"/>
        <v>1454683</v>
      </c>
      <c r="X52" s="87">
        <f t="shared" si="5"/>
        <v>314095</v>
      </c>
      <c r="Y52" s="87">
        <f t="shared" si="5"/>
        <v>4737</v>
      </c>
      <c r="Z52" s="87">
        <f t="shared" si="5"/>
        <v>1074200</v>
      </c>
      <c r="AA52" s="87">
        <f t="shared" si="5"/>
        <v>61651</v>
      </c>
      <c r="AB52" s="87">
        <f t="shared" si="6"/>
        <v>144172</v>
      </c>
      <c r="AC52" s="87">
        <f t="shared" si="5"/>
        <v>0</v>
      </c>
      <c r="AD52" s="87">
        <f t="shared" si="5"/>
        <v>53432</v>
      </c>
    </row>
    <row r="53" spans="1:30" ht="13.5">
      <c r="A53" s="17" t="s">
        <v>96</v>
      </c>
      <c r="B53" s="78" t="s">
        <v>188</v>
      </c>
      <c r="C53" s="79" t="s">
        <v>189</v>
      </c>
      <c r="D53" s="87">
        <f t="shared" si="0"/>
        <v>0</v>
      </c>
      <c r="E53" s="87">
        <f t="shared" si="1"/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f t="shared" si="2"/>
        <v>4100</v>
      </c>
      <c r="N53" s="87">
        <f t="shared" si="3"/>
        <v>2932</v>
      </c>
      <c r="O53" s="87">
        <v>0</v>
      </c>
      <c r="P53" s="87">
        <v>0</v>
      </c>
      <c r="Q53" s="87">
        <v>0</v>
      </c>
      <c r="R53" s="87">
        <v>2932</v>
      </c>
      <c r="S53" s="87">
        <v>154494</v>
      </c>
      <c r="T53" s="87">
        <v>0</v>
      </c>
      <c r="U53" s="87">
        <v>1168</v>
      </c>
      <c r="V53" s="87">
        <f t="shared" si="5"/>
        <v>4100</v>
      </c>
      <c r="W53" s="87">
        <f t="shared" si="5"/>
        <v>2932</v>
      </c>
      <c r="X53" s="87">
        <f t="shared" si="5"/>
        <v>0</v>
      </c>
      <c r="Y53" s="87">
        <f t="shared" si="5"/>
        <v>0</v>
      </c>
      <c r="Z53" s="87">
        <f t="shared" si="5"/>
        <v>0</v>
      </c>
      <c r="AA53" s="87">
        <f t="shared" si="5"/>
        <v>2932</v>
      </c>
      <c r="AB53" s="87">
        <f t="shared" si="6"/>
        <v>154494</v>
      </c>
      <c r="AC53" s="87">
        <f t="shared" si="5"/>
        <v>0</v>
      </c>
      <c r="AD53" s="87">
        <f t="shared" si="5"/>
        <v>1168</v>
      </c>
    </row>
    <row r="54" spans="1:30" ht="13.5">
      <c r="A54" s="17" t="s">
        <v>96</v>
      </c>
      <c r="B54" s="78" t="s">
        <v>190</v>
      </c>
      <c r="C54" s="79" t="s">
        <v>191</v>
      </c>
      <c r="D54" s="87">
        <f t="shared" si="0"/>
        <v>7958</v>
      </c>
      <c r="E54" s="87">
        <f t="shared" si="1"/>
        <v>7929</v>
      </c>
      <c r="F54" s="87">
        <v>0</v>
      </c>
      <c r="G54" s="87">
        <v>0</v>
      </c>
      <c r="H54" s="87">
        <v>0</v>
      </c>
      <c r="I54" s="87">
        <v>534</v>
      </c>
      <c r="J54" s="87">
        <v>137509</v>
      </c>
      <c r="K54" s="87">
        <v>7395</v>
      </c>
      <c r="L54" s="87">
        <v>29</v>
      </c>
      <c r="M54" s="87">
        <f t="shared" si="2"/>
        <v>3468</v>
      </c>
      <c r="N54" s="87">
        <f t="shared" si="3"/>
        <v>2902</v>
      </c>
      <c r="O54" s="87">
        <v>0</v>
      </c>
      <c r="P54" s="87">
        <v>0</v>
      </c>
      <c r="Q54" s="87">
        <v>0</v>
      </c>
      <c r="R54" s="87">
        <v>2902</v>
      </c>
      <c r="S54" s="87">
        <v>79255</v>
      </c>
      <c r="T54" s="87">
        <v>0</v>
      </c>
      <c r="U54" s="87">
        <v>566</v>
      </c>
      <c r="V54" s="87">
        <f aca="true" t="shared" si="7" ref="V54:V60">D54+M54</f>
        <v>11426</v>
      </c>
      <c r="W54" s="87">
        <f aca="true" t="shared" si="8" ref="W54:W60">E54+N54</f>
        <v>10831</v>
      </c>
      <c r="X54" s="87">
        <f aca="true" t="shared" si="9" ref="X54:X60">F54+O54</f>
        <v>0</v>
      </c>
      <c r="Y54" s="87">
        <f aca="true" t="shared" si="10" ref="Y54:Y60">G54+P54</f>
        <v>0</v>
      </c>
      <c r="Z54" s="87">
        <f aca="true" t="shared" si="11" ref="Z54:Z60">H54+Q54</f>
        <v>0</v>
      </c>
      <c r="AA54" s="87">
        <f aca="true" t="shared" si="12" ref="AA54:AA60">I54+R54</f>
        <v>3436</v>
      </c>
      <c r="AB54" s="87">
        <f t="shared" si="6"/>
        <v>216764</v>
      </c>
      <c r="AC54" s="87">
        <f aca="true" t="shared" si="13" ref="AC54:AC60">K54+T54</f>
        <v>7395</v>
      </c>
      <c r="AD54" s="87">
        <f aca="true" t="shared" si="14" ref="AD54:AD60">L54+U54</f>
        <v>595</v>
      </c>
    </row>
    <row r="55" spans="1:30" ht="13.5">
      <c r="A55" s="17" t="s">
        <v>96</v>
      </c>
      <c r="B55" s="78" t="s">
        <v>192</v>
      </c>
      <c r="C55" s="79" t="s">
        <v>193</v>
      </c>
      <c r="D55" s="87">
        <f t="shared" si="0"/>
        <v>1912323</v>
      </c>
      <c r="E55" s="87">
        <f t="shared" si="1"/>
        <v>1905736</v>
      </c>
      <c r="F55" s="87">
        <v>516799</v>
      </c>
      <c r="G55" s="87">
        <v>0</v>
      </c>
      <c r="H55" s="87">
        <v>1188200</v>
      </c>
      <c r="I55" s="87">
        <v>200209</v>
      </c>
      <c r="J55" s="87">
        <v>668021</v>
      </c>
      <c r="K55" s="87">
        <v>528</v>
      </c>
      <c r="L55" s="87">
        <v>6587</v>
      </c>
      <c r="M55" s="87">
        <f t="shared" si="2"/>
        <v>3406</v>
      </c>
      <c r="N55" s="87">
        <f t="shared" si="3"/>
        <v>2915</v>
      </c>
      <c r="O55" s="87">
        <v>0</v>
      </c>
      <c r="P55" s="87">
        <v>0</v>
      </c>
      <c r="Q55" s="87">
        <v>0</v>
      </c>
      <c r="R55" s="87">
        <v>2915</v>
      </c>
      <c r="S55" s="87">
        <v>228019</v>
      </c>
      <c r="T55" s="87">
        <v>0</v>
      </c>
      <c r="U55" s="87">
        <v>491</v>
      </c>
      <c r="V55" s="87">
        <f t="shared" si="7"/>
        <v>1915729</v>
      </c>
      <c r="W55" s="87">
        <f t="shared" si="8"/>
        <v>1908651</v>
      </c>
      <c r="X55" s="87">
        <f t="shared" si="9"/>
        <v>516799</v>
      </c>
      <c r="Y55" s="87">
        <f t="shared" si="10"/>
        <v>0</v>
      </c>
      <c r="Z55" s="87">
        <f t="shared" si="11"/>
        <v>1188200</v>
      </c>
      <c r="AA55" s="87">
        <f t="shared" si="12"/>
        <v>203124</v>
      </c>
      <c r="AB55" s="87">
        <f t="shared" si="6"/>
        <v>896040</v>
      </c>
      <c r="AC55" s="87">
        <f t="shared" si="13"/>
        <v>528</v>
      </c>
      <c r="AD55" s="87">
        <f t="shared" si="14"/>
        <v>7078</v>
      </c>
    </row>
    <row r="56" spans="1:30" ht="13.5">
      <c r="A56" s="17" t="s">
        <v>96</v>
      </c>
      <c r="B56" s="78" t="s">
        <v>194</v>
      </c>
      <c r="C56" s="79" t="s">
        <v>195</v>
      </c>
      <c r="D56" s="87">
        <f t="shared" si="0"/>
        <v>1159589</v>
      </c>
      <c r="E56" s="87">
        <f t="shared" si="1"/>
        <v>1159589</v>
      </c>
      <c r="F56" s="87">
        <v>307564</v>
      </c>
      <c r="G56" s="87">
        <v>561</v>
      </c>
      <c r="H56" s="87">
        <v>796107</v>
      </c>
      <c r="I56" s="87">
        <v>13652</v>
      </c>
      <c r="J56" s="87">
        <v>341661</v>
      </c>
      <c r="K56" s="87">
        <v>41705</v>
      </c>
      <c r="L56" s="87">
        <v>0</v>
      </c>
      <c r="M56" s="87">
        <f t="shared" si="2"/>
        <v>28242</v>
      </c>
      <c r="N56" s="87">
        <f t="shared" si="3"/>
        <v>28242</v>
      </c>
      <c r="O56" s="87">
        <v>0</v>
      </c>
      <c r="P56" s="87">
        <v>0</v>
      </c>
      <c r="Q56" s="87">
        <v>0</v>
      </c>
      <c r="R56" s="87">
        <v>2600</v>
      </c>
      <c r="S56" s="87">
        <v>173747</v>
      </c>
      <c r="T56" s="87">
        <v>25642</v>
      </c>
      <c r="U56" s="87">
        <v>0</v>
      </c>
      <c r="V56" s="87">
        <f t="shared" si="7"/>
        <v>1187831</v>
      </c>
      <c r="W56" s="87">
        <f t="shared" si="8"/>
        <v>1187831</v>
      </c>
      <c r="X56" s="87">
        <f t="shared" si="9"/>
        <v>307564</v>
      </c>
      <c r="Y56" s="87">
        <f t="shared" si="10"/>
        <v>561</v>
      </c>
      <c r="Z56" s="87">
        <f t="shared" si="11"/>
        <v>796107</v>
      </c>
      <c r="AA56" s="87">
        <f t="shared" si="12"/>
        <v>16252</v>
      </c>
      <c r="AB56" s="87">
        <f t="shared" si="6"/>
        <v>515408</v>
      </c>
      <c r="AC56" s="87">
        <f t="shared" si="13"/>
        <v>67347</v>
      </c>
      <c r="AD56" s="87">
        <f t="shared" si="14"/>
        <v>0</v>
      </c>
    </row>
    <row r="57" spans="1:30" ht="13.5">
      <c r="A57" s="17" t="s">
        <v>96</v>
      </c>
      <c r="B57" s="78" t="s">
        <v>196</v>
      </c>
      <c r="C57" s="79" t="s">
        <v>197</v>
      </c>
      <c r="D57" s="87">
        <f t="shared" si="0"/>
        <v>280720</v>
      </c>
      <c r="E57" s="87">
        <f t="shared" si="1"/>
        <v>95789</v>
      </c>
      <c r="F57" s="87">
        <v>0</v>
      </c>
      <c r="G57" s="87">
        <v>0</v>
      </c>
      <c r="H57" s="87">
        <v>0</v>
      </c>
      <c r="I57" s="87">
        <v>95623</v>
      </c>
      <c r="J57" s="87">
        <v>753094</v>
      </c>
      <c r="K57" s="87">
        <v>166</v>
      </c>
      <c r="L57" s="87">
        <v>184931</v>
      </c>
      <c r="M57" s="87">
        <f t="shared" si="2"/>
        <v>0</v>
      </c>
      <c r="N57" s="87">
        <f t="shared" si="3"/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f t="shared" si="7"/>
        <v>280720</v>
      </c>
      <c r="W57" s="87">
        <f t="shared" si="8"/>
        <v>95789</v>
      </c>
      <c r="X57" s="87">
        <f t="shared" si="9"/>
        <v>0</v>
      </c>
      <c r="Y57" s="87">
        <f t="shared" si="10"/>
        <v>0</v>
      </c>
      <c r="Z57" s="87">
        <f t="shared" si="11"/>
        <v>0</v>
      </c>
      <c r="AA57" s="87">
        <f t="shared" si="12"/>
        <v>95623</v>
      </c>
      <c r="AB57" s="87">
        <f t="shared" si="6"/>
        <v>753094</v>
      </c>
      <c r="AC57" s="87">
        <f t="shared" si="13"/>
        <v>166</v>
      </c>
      <c r="AD57" s="87">
        <f t="shared" si="14"/>
        <v>184931</v>
      </c>
    </row>
    <row r="58" spans="1:30" ht="13.5">
      <c r="A58" s="17" t="s">
        <v>96</v>
      </c>
      <c r="B58" s="78" t="s">
        <v>198</v>
      </c>
      <c r="C58" s="79" t="s">
        <v>199</v>
      </c>
      <c r="D58" s="87">
        <f t="shared" si="0"/>
        <v>0</v>
      </c>
      <c r="E58" s="87">
        <f t="shared" si="1"/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f t="shared" si="2"/>
        <v>5817</v>
      </c>
      <c r="N58" s="87">
        <f t="shared" si="3"/>
        <v>5817</v>
      </c>
      <c r="O58" s="87">
        <v>0</v>
      </c>
      <c r="P58" s="87">
        <v>0</v>
      </c>
      <c r="Q58" s="87">
        <v>0</v>
      </c>
      <c r="R58" s="87">
        <v>0</v>
      </c>
      <c r="S58" s="87">
        <v>267616</v>
      </c>
      <c r="T58" s="87">
        <v>5817</v>
      </c>
      <c r="U58" s="87">
        <v>0</v>
      </c>
      <c r="V58" s="87">
        <f t="shared" si="7"/>
        <v>5817</v>
      </c>
      <c r="W58" s="87">
        <f t="shared" si="8"/>
        <v>5817</v>
      </c>
      <c r="X58" s="87">
        <f t="shared" si="9"/>
        <v>0</v>
      </c>
      <c r="Y58" s="87">
        <f t="shared" si="10"/>
        <v>0</v>
      </c>
      <c r="Z58" s="87">
        <f t="shared" si="11"/>
        <v>0</v>
      </c>
      <c r="AA58" s="87">
        <f t="shared" si="12"/>
        <v>0</v>
      </c>
      <c r="AB58" s="87">
        <f t="shared" si="6"/>
        <v>267616</v>
      </c>
      <c r="AC58" s="87">
        <f t="shared" si="13"/>
        <v>5817</v>
      </c>
      <c r="AD58" s="87">
        <f t="shared" si="14"/>
        <v>0</v>
      </c>
    </row>
    <row r="59" spans="1:30" ht="13.5">
      <c r="A59" s="17" t="s">
        <v>96</v>
      </c>
      <c r="B59" s="78" t="s">
        <v>209</v>
      </c>
      <c r="C59" s="79" t="s">
        <v>214</v>
      </c>
      <c r="D59" s="87">
        <f t="shared" si="0"/>
        <v>2470917</v>
      </c>
      <c r="E59" s="87">
        <f t="shared" si="1"/>
        <v>2470748</v>
      </c>
      <c r="F59" s="87">
        <v>500081</v>
      </c>
      <c r="G59" s="87">
        <v>7267</v>
      </c>
      <c r="H59" s="87">
        <v>1963400</v>
      </c>
      <c r="I59" s="87">
        <v>0</v>
      </c>
      <c r="J59" s="87">
        <v>101502</v>
      </c>
      <c r="K59" s="87">
        <v>0</v>
      </c>
      <c r="L59" s="87">
        <v>169</v>
      </c>
      <c r="M59" s="87">
        <f t="shared" si="2"/>
        <v>0</v>
      </c>
      <c r="N59" s="87">
        <f t="shared" si="3"/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f t="shared" si="7"/>
        <v>2470917</v>
      </c>
      <c r="W59" s="87">
        <f t="shared" si="8"/>
        <v>2470748</v>
      </c>
      <c r="X59" s="87">
        <f t="shared" si="9"/>
        <v>500081</v>
      </c>
      <c r="Y59" s="87">
        <f t="shared" si="10"/>
        <v>7267</v>
      </c>
      <c r="Z59" s="87">
        <f t="shared" si="11"/>
        <v>1963400</v>
      </c>
      <c r="AA59" s="87">
        <f t="shared" si="12"/>
        <v>0</v>
      </c>
      <c r="AB59" s="87">
        <f t="shared" si="6"/>
        <v>101502</v>
      </c>
      <c r="AC59" s="87">
        <f t="shared" si="13"/>
        <v>0</v>
      </c>
      <c r="AD59" s="87">
        <f t="shared" si="14"/>
        <v>169</v>
      </c>
    </row>
    <row r="60" spans="1:30" ht="13.5">
      <c r="A60" s="17" t="s">
        <v>96</v>
      </c>
      <c r="B60" s="78" t="s">
        <v>208</v>
      </c>
      <c r="C60" s="79" t="s">
        <v>215</v>
      </c>
      <c r="D60" s="87">
        <f t="shared" si="0"/>
        <v>5237247</v>
      </c>
      <c r="E60" s="87">
        <f t="shared" si="1"/>
        <v>5161216</v>
      </c>
      <c r="F60" s="87">
        <v>1252358</v>
      </c>
      <c r="G60" s="87">
        <v>34958</v>
      </c>
      <c r="H60" s="87">
        <v>3873900</v>
      </c>
      <c r="I60" s="87">
        <v>0</v>
      </c>
      <c r="J60" s="87">
        <v>189529</v>
      </c>
      <c r="K60" s="87">
        <v>0</v>
      </c>
      <c r="L60" s="87">
        <v>76031</v>
      </c>
      <c r="M60" s="87">
        <f t="shared" si="2"/>
        <v>0</v>
      </c>
      <c r="N60" s="87">
        <f t="shared" si="3"/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f t="shared" si="7"/>
        <v>5237247</v>
      </c>
      <c r="W60" s="87">
        <f t="shared" si="8"/>
        <v>5161216</v>
      </c>
      <c r="X60" s="87">
        <f t="shared" si="9"/>
        <v>1252358</v>
      </c>
      <c r="Y60" s="87">
        <f t="shared" si="10"/>
        <v>34958</v>
      </c>
      <c r="Z60" s="87">
        <f t="shared" si="11"/>
        <v>3873900</v>
      </c>
      <c r="AA60" s="87">
        <f t="shared" si="12"/>
        <v>0</v>
      </c>
      <c r="AB60" s="87">
        <f t="shared" si="6"/>
        <v>189529</v>
      </c>
      <c r="AC60" s="87">
        <f t="shared" si="13"/>
        <v>0</v>
      </c>
      <c r="AD60" s="87">
        <f t="shared" si="14"/>
        <v>76031</v>
      </c>
    </row>
    <row r="61" spans="1:30" ht="13.5">
      <c r="A61" s="95" t="s">
        <v>201</v>
      </c>
      <c r="B61" s="96"/>
      <c r="C61" s="97"/>
      <c r="D61" s="87">
        <f aca="true" t="shared" si="15" ref="D61:AD61">SUM(D7:D60)</f>
        <v>29822018</v>
      </c>
      <c r="E61" s="87">
        <f t="shared" si="15"/>
        <v>18400848</v>
      </c>
      <c r="F61" s="87">
        <f t="shared" si="15"/>
        <v>4004444</v>
      </c>
      <c r="G61" s="87">
        <f t="shared" si="15"/>
        <v>61399</v>
      </c>
      <c r="H61" s="87">
        <f t="shared" si="15"/>
        <v>11965615</v>
      </c>
      <c r="I61" s="87">
        <f t="shared" si="15"/>
        <v>2007458</v>
      </c>
      <c r="J61" s="87">
        <f t="shared" si="15"/>
        <v>2981666</v>
      </c>
      <c r="K61" s="87">
        <f t="shared" si="15"/>
        <v>361932</v>
      </c>
      <c r="L61" s="87">
        <f t="shared" si="15"/>
        <v>11421170</v>
      </c>
      <c r="M61" s="87">
        <f t="shared" si="15"/>
        <v>1833221</v>
      </c>
      <c r="N61" s="87">
        <f t="shared" si="15"/>
        <v>328163</v>
      </c>
      <c r="O61" s="87">
        <f t="shared" si="15"/>
        <v>0</v>
      </c>
      <c r="P61" s="87">
        <f t="shared" si="15"/>
        <v>0</v>
      </c>
      <c r="Q61" s="87">
        <f t="shared" si="15"/>
        <v>0</v>
      </c>
      <c r="R61" s="87">
        <f t="shared" si="15"/>
        <v>205171</v>
      </c>
      <c r="S61" s="87">
        <f t="shared" si="15"/>
        <v>1259605</v>
      </c>
      <c r="T61" s="87">
        <f t="shared" si="15"/>
        <v>122992</v>
      </c>
      <c r="U61" s="87">
        <f t="shared" si="15"/>
        <v>1505058</v>
      </c>
      <c r="V61" s="87">
        <f t="shared" si="15"/>
        <v>31655239</v>
      </c>
      <c r="W61" s="87">
        <f t="shared" si="15"/>
        <v>18729011</v>
      </c>
      <c r="X61" s="87">
        <f t="shared" si="15"/>
        <v>4004444</v>
      </c>
      <c r="Y61" s="87">
        <f t="shared" si="15"/>
        <v>61399</v>
      </c>
      <c r="Z61" s="87">
        <f t="shared" si="15"/>
        <v>11965615</v>
      </c>
      <c r="AA61" s="87">
        <f t="shared" si="15"/>
        <v>2212629</v>
      </c>
      <c r="AB61" s="87">
        <f t="shared" si="15"/>
        <v>4241271</v>
      </c>
      <c r="AC61" s="87">
        <f t="shared" si="15"/>
        <v>484924</v>
      </c>
      <c r="AD61" s="87">
        <f t="shared" si="15"/>
        <v>12926228</v>
      </c>
    </row>
  </sheetData>
  <mergeCells count="4">
    <mergeCell ref="A2:A6"/>
    <mergeCell ref="B2:B6"/>
    <mergeCell ref="C2:C6"/>
    <mergeCell ref="A61:C6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61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213</v>
      </c>
    </row>
    <row r="2" spans="1:60" s="70" customFormat="1" ht="22.5" customHeight="1">
      <c r="A2" s="107" t="s">
        <v>77</v>
      </c>
      <c r="B2" s="109" t="s">
        <v>21</v>
      </c>
      <c r="C2" s="105" t="s">
        <v>58</v>
      </c>
      <c r="D2" s="25" t="s">
        <v>59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78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79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60</v>
      </c>
      <c r="E3" s="26"/>
      <c r="F3" s="26"/>
      <c r="G3" s="26"/>
      <c r="H3" s="26"/>
      <c r="I3" s="29"/>
      <c r="J3" s="91" t="s">
        <v>61</v>
      </c>
      <c r="K3" s="28" t="s">
        <v>80</v>
      </c>
      <c r="L3" s="26"/>
      <c r="M3" s="26"/>
      <c r="N3" s="26"/>
      <c r="O3" s="26"/>
      <c r="P3" s="26"/>
      <c r="Q3" s="26"/>
      <c r="R3" s="26"/>
      <c r="S3" s="29"/>
      <c r="T3" s="105" t="s">
        <v>62</v>
      </c>
      <c r="U3" s="105" t="s">
        <v>63</v>
      </c>
      <c r="V3" s="27" t="s">
        <v>81</v>
      </c>
      <c r="W3" s="28" t="s">
        <v>64</v>
      </c>
      <c r="X3" s="26"/>
      <c r="Y3" s="26"/>
      <c r="Z3" s="26"/>
      <c r="AA3" s="26"/>
      <c r="AB3" s="29"/>
      <c r="AC3" s="91" t="s">
        <v>65</v>
      </c>
      <c r="AD3" s="28" t="s">
        <v>80</v>
      </c>
      <c r="AE3" s="26"/>
      <c r="AF3" s="26"/>
      <c r="AG3" s="26"/>
      <c r="AH3" s="26"/>
      <c r="AI3" s="26"/>
      <c r="AJ3" s="26"/>
      <c r="AK3" s="26"/>
      <c r="AL3" s="29"/>
      <c r="AM3" s="105" t="s">
        <v>62</v>
      </c>
      <c r="AN3" s="105" t="s">
        <v>63</v>
      </c>
      <c r="AO3" s="27" t="s">
        <v>81</v>
      </c>
      <c r="AP3" s="28" t="s">
        <v>64</v>
      </c>
      <c r="AQ3" s="26"/>
      <c r="AR3" s="26"/>
      <c r="AS3" s="26"/>
      <c r="AT3" s="26"/>
      <c r="AU3" s="29"/>
      <c r="AV3" s="91" t="s">
        <v>65</v>
      </c>
      <c r="AW3" s="28" t="s">
        <v>80</v>
      </c>
      <c r="AX3" s="26"/>
      <c r="AY3" s="26"/>
      <c r="AZ3" s="26"/>
      <c r="BA3" s="26"/>
      <c r="BB3" s="26"/>
      <c r="BC3" s="26"/>
      <c r="BD3" s="26"/>
      <c r="BE3" s="29"/>
      <c r="BF3" s="105" t="s">
        <v>62</v>
      </c>
      <c r="BG3" s="105" t="s">
        <v>63</v>
      </c>
      <c r="BH3" s="27" t="s">
        <v>81</v>
      </c>
    </row>
    <row r="4" spans="1:60" s="70" customFormat="1" ht="22.5" customHeight="1">
      <c r="A4" s="106"/>
      <c r="B4" s="110"/>
      <c r="C4" s="106"/>
      <c r="D4" s="27" t="s">
        <v>3</v>
      </c>
      <c r="E4" s="30" t="s">
        <v>82</v>
      </c>
      <c r="F4" s="31"/>
      <c r="G4" s="32"/>
      <c r="H4" s="29"/>
      <c r="I4" s="93" t="s">
        <v>66</v>
      </c>
      <c r="J4" s="92"/>
      <c r="K4" s="27" t="s">
        <v>3</v>
      </c>
      <c r="L4" s="105" t="s">
        <v>67</v>
      </c>
      <c r="M4" s="28" t="s">
        <v>83</v>
      </c>
      <c r="N4" s="26"/>
      <c r="O4" s="26"/>
      <c r="P4" s="29"/>
      <c r="Q4" s="105" t="s">
        <v>68</v>
      </c>
      <c r="R4" s="105" t="s">
        <v>69</v>
      </c>
      <c r="S4" s="105" t="s">
        <v>70</v>
      </c>
      <c r="T4" s="106"/>
      <c r="U4" s="106"/>
      <c r="V4" s="34"/>
      <c r="W4" s="27" t="s">
        <v>3</v>
      </c>
      <c r="X4" s="30" t="s">
        <v>82</v>
      </c>
      <c r="Y4" s="31"/>
      <c r="Z4" s="32"/>
      <c r="AA4" s="29"/>
      <c r="AB4" s="93" t="s">
        <v>66</v>
      </c>
      <c r="AC4" s="92"/>
      <c r="AD4" s="27" t="s">
        <v>3</v>
      </c>
      <c r="AE4" s="105" t="s">
        <v>67</v>
      </c>
      <c r="AF4" s="28" t="s">
        <v>83</v>
      </c>
      <c r="AG4" s="26"/>
      <c r="AH4" s="26"/>
      <c r="AI4" s="29"/>
      <c r="AJ4" s="105" t="s">
        <v>68</v>
      </c>
      <c r="AK4" s="105" t="s">
        <v>69</v>
      </c>
      <c r="AL4" s="105" t="s">
        <v>70</v>
      </c>
      <c r="AM4" s="106"/>
      <c r="AN4" s="106"/>
      <c r="AO4" s="34"/>
      <c r="AP4" s="27" t="s">
        <v>3</v>
      </c>
      <c r="AQ4" s="30" t="s">
        <v>82</v>
      </c>
      <c r="AR4" s="31"/>
      <c r="AS4" s="32"/>
      <c r="AT4" s="29"/>
      <c r="AU4" s="93" t="s">
        <v>66</v>
      </c>
      <c r="AV4" s="92"/>
      <c r="AW4" s="27" t="s">
        <v>3</v>
      </c>
      <c r="AX4" s="105" t="s">
        <v>67</v>
      </c>
      <c r="AY4" s="28" t="s">
        <v>83</v>
      </c>
      <c r="AZ4" s="26"/>
      <c r="BA4" s="26"/>
      <c r="BB4" s="29"/>
      <c r="BC4" s="105" t="s">
        <v>68</v>
      </c>
      <c r="BD4" s="105" t="s">
        <v>69</v>
      </c>
      <c r="BE4" s="105" t="s">
        <v>70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3</v>
      </c>
      <c r="F5" s="33" t="s">
        <v>71</v>
      </c>
      <c r="G5" s="33" t="s">
        <v>72</v>
      </c>
      <c r="H5" s="33" t="s">
        <v>73</v>
      </c>
      <c r="I5" s="94"/>
      <c r="J5" s="92"/>
      <c r="K5" s="34"/>
      <c r="L5" s="106"/>
      <c r="M5" s="27" t="s">
        <v>3</v>
      </c>
      <c r="N5" s="24" t="s">
        <v>74</v>
      </c>
      <c r="O5" s="24" t="s">
        <v>75</v>
      </c>
      <c r="P5" s="24" t="s">
        <v>76</v>
      </c>
      <c r="Q5" s="106"/>
      <c r="R5" s="106"/>
      <c r="S5" s="106"/>
      <c r="T5" s="106"/>
      <c r="U5" s="106"/>
      <c r="V5" s="34"/>
      <c r="W5" s="34"/>
      <c r="X5" s="27" t="s">
        <v>3</v>
      </c>
      <c r="Y5" s="33" t="s">
        <v>71</v>
      </c>
      <c r="Z5" s="33" t="s">
        <v>72</v>
      </c>
      <c r="AA5" s="33" t="s">
        <v>73</v>
      </c>
      <c r="AB5" s="94"/>
      <c r="AC5" s="92"/>
      <c r="AD5" s="34"/>
      <c r="AE5" s="106"/>
      <c r="AF5" s="27" t="s">
        <v>3</v>
      </c>
      <c r="AG5" s="24" t="s">
        <v>74</v>
      </c>
      <c r="AH5" s="24" t="s">
        <v>75</v>
      </c>
      <c r="AI5" s="24" t="s">
        <v>76</v>
      </c>
      <c r="AJ5" s="106"/>
      <c r="AK5" s="106"/>
      <c r="AL5" s="106"/>
      <c r="AM5" s="106"/>
      <c r="AN5" s="106"/>
      <c r="AO5" s="34"/>
      <c r="AP5" s="34"/>
      <c r="AQ5" s="27" t="s">
        <v>3</v>
      </c>
      <c r="AR5" s="33" t="s">
        <v>71</v>
      </c>
      <c r="AS5" s="33" t="s">
        <v>72</v>
      </c>
      <c r="AT5" s="33" t="s">
        <v>73</v>
      </c>
      <c r="AU5" s="94"/>
      <c r="AV5" s="92"/>
      <c r="AW5" s="34"/>
      <c r="AX5" s="106"/>
      <c r="AY5" s="27" t="s">
        <v>3</v>
      </c>
      <c r="AZ5" s="24" t="s">
        <v>74</v>
      </c>
      <c r="BA5" s="24" t="s">
        <v>75</v>
      </c>
      <c r="BB5" s="24" t="s">
        <v>76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6</v>
      </c>
      <c r="E6" s="35" t="s">
        <v>7</v>
      </c>
      <c r="F6" s="36" t="s">
        <v>7</v>
      </c>
      <c r="G6" s="36" t="s">
        <v>7</v>
      </c>
      <c r="H6" s="36" t="s">
        <v>7</v>
      </c>
      <c r="I6" s="39" t="s">
        <v>7</v>
      </c>
      <c r="J6" s="39" t="s">
        <v>7</v>
      </c>
      <c r="K6" s="35" t="s">
        <v>7</v>
      </c>
      <c r="L6" s="35" t="s">
        <v>7</v>
      </c>
      <c r="M6" s="35" t="s">
        <v>7</v>
      </c>
      <c r="N6" s="40" t="s">
        <v>7</v>
      </c>
      <c r="O6" s="40" t="s">
        <v>7</v>
      </c>
      <c r="P6" s="40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6</v>
      </c>
      <c r="X6" s="35" t="s">
        <v>7</v>
      </c>
      <c r="Y6" s="36" t="s">
        <v>7</v>
      </c>
      <c r="Z6" s="36" t="s">
        <v>7</v>
      </c>
      <c r="AA6" s="36" t="s">
        <v>7</v>
      </c>
      <c r="AB6" s="39" t="s">
        <v>7</v>
      </c>
      <c r="AC6" s="39" t="s">
        <v>7</v>
      </c>
      <c r="AD6" s="35" t="s">
        <v>7</v>
      </c>
      <c r="AE6" s="35" t="s">
        <v>7</v>
      </c>
      <c r="AF6" s="35" t="s">
        <v>7</v>
      </c>
      <c r="AG6" s="40" t="s">
        <v>7</v>
      </c>
      <c r="AH6" s="40" t="s">
        <v>7</v>
      </c>
      <c r="AI6" s="40" t="s">
        <v>7</v>
      </c>
      <c r="AJ6" s="35" t="s">
        <v>7</v>
      </c>
      <c r="AK6" s="35" t="s">
        <v>7</v>
      </c>
      <c r="AL6" s="35" t="s">
        <v>7</v>
      </c>
      <c r="AM6" s="35" t="s">
        <v>7</v>
      </c>
      <c r="AN6" s="35" t="s">
        <v>7</v>
      </c>
      <c r="AO6" s="35" t="s">
        <v>7</v>
      </c>
      <c r="AP6" s="35" t="s">
        <v>6</v>
      </c>
      <c r="AQ6" s="35" t="s">
        <v>7</v>
      </c>
      <c r="AR6" s="36" t="s">
        <v>7</v>
      </c>
      <c r="AS6" s="36" t="s">
        <v>7</v>
      </c>
      <c r="AT6" s="36" t="s">
        <v>7</v>
      </c>
      <c r="AU6" s="39" t="s">
        <v>7</v>
      </c>
      <c r="AV6" s="39" t="s">
        <v>7</v>
      </c>
      <c r="AW6" s="35" t="s">
        <v>7</v>
      </c>
      <c r="AX6" s="35" t="s">
        <v>7</v>
      </c>
      <c r="AY6" s="35" t="s">
        <v>7</v>
      </c>
      <c r="AZ6" s="40" t="s">
        <v>7</v>
      </c>
      <c r="BA6" s="40" t="s">
        <v>7</v>
      </c>
      <c r="BB6" s="40" t="s">
        <v>7</v>
      </c>
      <c r="BC6" s="35" t="s">
        <v>7</v>
      </c>
      <c r="BD6" s="35" t="s">
        <v>7</v>
      </c>
      <c r="BE6" s="35" t="s">
        <v>7</v>
      </c>
      <c r="BF6" s="35" t="s">
        <v>7</v>
      </c>
      <c r="BG6" s="35" t="s">
        <v>7</v>
      </c>
      <c r="BH6" s="35" t="s">
        <v>7</v>
      </c>
    </row>
    <row r="7" spans="1:60" ht="13.5">
      <c r="A7" s="17" t="s">
        <v>96</v>
      </c>
      <c r="B7" s="76" t="s">
        <v>97</v>
      </c>
      <c r="C7" s="77" t="s">
        <v>98</v>
      </c>
      <c r="D7" s="87">
        <f aca="true" t="shared" si="0" ref="D7:D60">E7+I7</f>
        <v>1422457</v>
      </c>
      <c r="E7" s="87">
        <f aca="true" t="shared" si="1" ref="E7:E60">SUM(F7:H7)</f>
        <v>1415632</v>
      </c>
      <c r="F7" s="87">
        <v>1254777</v>
      </c>
      <c r="G7" s="87">
        <v>160855</v>
      </c>
      <c r="H7" s="87">
        <v>0</v>
      </c>
      <c r="I7" s="87">
        <v>6825</v>
      </c>
      <c r="J7" s="87">
        <v>0</v>
      </c>
      <c r="K7" s="87">
        <f aca="true" t="shared" si="2" ref="K7:K60">L7+M7+Q7+R7+S7</f>
        <v>4935707</v>
      </c>
      <c r="L7" s="87">
        <v>2741534</v>
      </c>
      <c r="M7" s="88">
        <f aca="true" t="shared" si="3" ref="M7:M60">SUM(N7:P7)</f>
        <v>1327504</v>
      </c>
      <c r="N7" s="87">
        <v>243824</v>
      </c>
      <c r="O7" s="87">
        <v>764927</v>
      </c>
      <c r="P7" s="87">
        <v>318753</v>
      </c>
      <c r="Q7" s="87">
        <v>193704</v>
      </c>
      <c r="R7" s="87">
        <v>635883</v>
      </c>
      <c r="S7" s="87">
        <v>37082</v>
      </c>
      <c r="T7" s="87">
        <v>0</v>
      </c>
      <c r="U7" s="87">
        <v>197480</v>
      </c>
      <c r="V7" s="87">
        <f aca="true" t="shared" si="4" ref="V7:V60">D7+K7+U7</f>
        <v>6555644</v>
      </c>
      <c r="W7" s="87">
        <f aca="true" t="shared" si="5" ref="W7:W60">X7+AB7</f>
        <v>0</v>
      </c>
      <c r="X7" s="87">
        <f aca="true" t="shared" si="6" ref="X7:X60">SUM(Y7:AA7)</f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f aca="true" t="shared" si="7" ref="AD7:AD60">AE7+AF7+AJ7+AK7+AL7</f>
        <v>82978</v>
      </c>
      <c r="AE7" s="87">
        <v>0</v>
      </c>
      <c r="AF7" s="88">
        <f aca="true" t="shared" si="8" ref="AF7:AF60">SUM(AG7:AI7)</f>
        <v>51793</v>
      </c>
      <c r="AG7" s="87">
        <v>0</v>
      </c>
      <c r="AH7" s="87">
        <v>51793</v>
      </c>
      <c r="AI7" s="87">
        <v>0</v>
      </c>
      <c r="AJ7" s="87">
        <v>0</v>
      </c>
      <c r="AK7" s="87">
        <v>31185</v>
      </c>
      <c r="AL7" s="87">
        <v>0</v>
      </c>
      <c r="AM7" s="87">
        <v>0</v>
      </c>
      <c r="AN7" s="87">
        <v>0</v>
      </c>
      <c r="AO7" s="87">
        <f aca="true" t="shared" si="9" ref="AO7:AO60">W7+AD7+AN7</f>
        <v>82978</v>
      </c>
      <c r="AP7" s="87">
        <f aca="true" t="shared" si="10" ref="AP7:AS10">D7+W7</f>
        <v>1422457</v>
      </c>
      <c r="AQ7" s="87">
        <f t="shared" si="10"/>
        <v>1415632</v>
      </c>
      <c r="AR7" s="87">
        <f t="shared" si="10"/>
        <v>1254777</v>
      </c>
      <c r="AS7" s="87">
        <f t="shared" si="10"/>
        <v>160855</v>
      </c>
      <c r="AT7" s="87">
        <f aca="true" t="shared" si="11" ref="AT7:AT60">H7+AA7</f>
        <v>0</v>
      </c>
      <c r="AU7" s="87">
        <f aca="true" t="shared" si="12" ref="AU7:AV60">I7+AB7</f>
        <v>6825</v>
      </c>
      <c r="AV7" s="87">
        <f t="shared" si="12"/>
        <v>0</v>
      </c>
      <c r="AW7" s="87">
        <f aca="true" t="shared" si="13" ref="AW7:AW60">K7+AD7</f>
        <v>5018685</v>
      </c>
      <c r="AX7" s="87">
        <f aca="true" t="shared" si="14" ref="AX7:AX60">L7+AE7</f>
        <v>2741534</v>
      </c>
      <c r="AY7" s="87">
        <f aca="true" t="shared" si="15" ref="AY7:AY60">M7+AF7</f>
        <v>1379297</v>
      </c>
      <c r="AZ7" s="87">
        <f aca="true" t="shared" si="16" ref="AZ7:AZ60">N7+AG7</f>
        <v>243824</v>
      </c>
      <c r="BA7" s="87">
        <f aca="true" t="shared" si="17" ref="BA7:BA60">O7+AH7</f>
        <v>816720</v>
      </c>
      <c r="BB7" s="87">
        <f aca="true" t="shared" si="18" ref="BB7:BB60">P7+AI7</f>
        <v>318753</v>
      </c>
      <c r="BC7" s="87">
        <f aca="true" t="shared" si="19" ref="BC7:BC60">Q7+AJ7</f>
        <v>193704</v>
      </c>
      <c r="BD7" s="87">
        <f aca="true" t="shared" si="20" ref="BD7:BD60">R7+AK7</f>
        <v>667068</v>
      </c>
      <c r="BE7" s="87">
        <f aca="true" t="shared" si="21" ref="BE7:BF60">S7+AL7</f>
        <v>37082</v>
      </c>
      <c r="BF7" s="87">
        <f t="shared" si="21"/>
        <v>0</v>
      </c>
      <c r="BG7" s="87">
        <f aca="true" t="shared" si="22" ref="BG7:BH60">U7+AN7</f>
        <v>197480</v>
      </c>
      <c r="BH7" s="87">
        <f t="shared" si="22"/>
        <v>6638622</v>
      </c>
    </row>
    <row r="8" spans="1:60" ht="13.5">
      <c r="A8" s="17" t="s">
        <v>96</v>
      </c>
      <c r="B8" s="76" t="s">
        <v>99</v>
      </c>
      <c r="C8" s="77" t="s">
        <v>100</v>
      </c>
      <c r="D8" s="87">
        <f t="shared" si="0"/>
        <v>0</v>
      </c>
      <c r="E8" s="87">
        <f t="shared" si="1"/>
        <v>0</v>
      </c>
      <c r="F8" s="87">
        <v>0</v>
      </c>
      <c r="G8" s="87">
        <v>0</v>
      </c>
      <c r="H8" s="87">
        <v>0</v>
      </c>
      <c r="I8" s="87">
        <v>0</v>
      </c>
      <c r="J8" s="87">
        <v>29297</v>
      </c>
      <c r="K8" s="87">
        <f t="shared" si="2"/>
        <v>0</v>
      </c>
      <c r="L8" s="87">
        <v>0</v>
      </c>
      <c r="M8" s="88">
        <f t="shared" si="3"/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434522</v>
      </c>
      <c r="U8" s="87">
        <v>0</v>
      </c>
      <c r="V8" s="87">
        <f t="shared" si="4"/>
        <v>0</v>
      </c>
      <c r="W8" s="87">
        <f t="shared" si="5"/>
        <v>0</v>
      </c>
      <c r="X8" s="87">
        <f t="shared" si="6"/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f t="shared" si="7"/>
        <v>0</v>
      </c>
      <c r="AE8" s="87">
        <v>0</v>
      </c>
      <c r="AF8" s="88">
        <f t="shared" si="8"/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v>152082</v>
      </c>
      <c r="AN8" s="87">
        <v>0</v>
      </c>
      <c r="AO8" s="87">
        <f t="shared" si="9"/>
        <v>0</v>
      </c>
      <c r="AP8" s="87">
        <f t="shared" si="10"/>
        <v>0</v>
      </c>
      <c r="AQ8" s="87">
        <f t="shared" si="10"/>
        <v>0</v>
      </c>
      <c r="AR8" s="87">
        <f t="shared" si="10"/>
        <v>0</v>
      </c>
      <c r="AS8" s="87">
        <f t="shared" si="10"/>
        <v>0</v>
      </c>
      <c r="AT8" s="87">
        <f t="shared" si="11"/>
        <v>0</v>
      </c>
      <c r="AU8" s="87">
        <f t="shared" si="12"/>
        <v>0</v>
      </c>
      <c r="AV8" s="87">
        <f t="shared" si="12"/>
        <v>29297</v>
      </c>
      <c r="AW8" s="87">
        <f t="shared" si="13"/>
        <v>0</v>
      </c>
      <c r="AX8" s="87">
        <f t="shared" si="14"/>
        <v>0</v>
      </c>
      <c r="AY8" s="87">
        <f t="shared" si="15"/>
        <v>0</v>
      </c>
      <c r="AZ8" s="87">
        <f t="shared" si="16"/>
        <v>0</v>
      </c>
      <c r="BA8" s="87">
        <f t="shared" si="17"/>
        <v>0</v>
      </c>
      <c r="BB8" s="87">
        <f t="shared" si="18"/>
        <v>0</v>
      </c>
      <c r="BC8" s="87">
        <f t="shared" si="19"/>
        <v>0</v>
      </c>
      <c r="BD8" s="87">
        <f t="shared" si="20"/>
        <v>0</v>
      </c>
      <c r="BE8" s="87">
        <f t="shared" si="21"/>
        <v>0</v>
      </c>
      <c r="BF8" s="87">
        <f t="shared" si="21"/>
        <v>586604</v>
      </c>
      <c r="BG8" s="87">
        <f t="shared" si="22"/>
        <v>0</v>
      </c>
      <c r="BH8" s="87">
        <f t="shared" si="22"/>
        <v>0</v>
      </c>
    </row>
    <row r="9" spans="1:60" ht="13.5">
      <c r="A9" s="17" t="s">
        <v>96</v>
      </c>
      <c r="B9" s="76" t="s">
        <v>101</v>
      </c>
      <c r="C9" s="77" t="s">
        <v>102</v>
      </c>
      <c r="D9" s="87">
        <f t="shared" si="0"/>
        <v>685860</v>
      </c>
      <c r="E9" s="87">
        <f t="shared" si="1"/>
        <v>679035</v>
      </c>
      <c r="F9" s="87">
        <v>674261</v>
      </c>
      <c r="G9" s="87">
        <v>0</v>
      </c>
      <c r="H9" s="87">
        <v>4774</v>
      </c>
      <c r="I9" s="87">
        <v>6825</v>
      </c>
      <c r="J9" s="87">
        <v>0</v>
      </c>
      <c r="K9" s="87">
        <f t="shared" si="2"/>
        <v>803279</v>
      </c>
      <c r="L9" s="87">
        <v>383927</v>
      </c>
      <c r="M9" s="88">
        <f t="shared" si="3"/>
        <v>112751</v>
      </c>
      <c r="N9" s="87">
        <v>15534</v>
      </c>
      <c r="O9" s="87">
        <v>81545</v>
      </c>
      <c r="P9" s="87">
        <v>15672</v>
      </c>
      <c r="Q9" s="87">
        <v>27638</v>
      </c>
      <c r="R9" s="87">
        <v>220832</v>
      </c>
      <c r="S9" s="87">
        <v>58131</v>
      </c>
      <c r="T9" s="87">
        <v>0</v>
      </c>
      <c r="U9" s="87">
        <v>43757</v>
      </c>
      <c r="V9" s="87">
        <f t="shared" si="4"/>
        <v>1532896</v>
      </c>
      <c r="W9" s="87">
        <f t="shared" si="5"/>
        <v>0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0</v>
      </c>
      <c r="AE9" s="87">
        <v>0</v>
      </c>
      <c r="AF9" s="88">
        <f t="shared" si="8"/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154709</v>
      </c>
      <c r="AN9" s="87">
        <v>0</v>
      </c>
      <c r="AO9" s="87">
        <f t="shared" si="9"/>
        <v>0</v>
      </c>
      <c r="AP9" s="87">
        <f t="shared" si="10"/>
        <v>685860</v>
      </c>
      <c r="AQ9" s="87">
        <f t="shared" si="10"/>
        <v>679035</v>
      </c>
      <c r="AR9" s="87">
        <f t="shared" si="10"/>
        <v>674261</v>
      </c>
      <c r="AS9" s="87">
        <f t="shared" si="10"/>
        <v>0</v>
      </c>
      <c r="AT9" s="87">
        <f t="shared" si="11"/>
        <v>4774</v>
      </c>
      <c r="AU9" s="87">
        <f t="shared" si="12"/>
        <v>6825</v>
      </c>
      <c r="AV9" s="87">
        <f t="shared" si="12"/>
        <v>0</v>
      </c>
      <c r="AW9" s="87">
        <f t="shared" si="13"/>
        <v>803279</v>
      </c>
      <c r="AX9" s="87">
        <f t="shared" si="14"/>
        <v>383927</v>
      </c>
      <c r="AY9" s="87">
        <f t="shared" si="15"/>
        <v>112751</v>
      </c>
      <c r="AZ9" s="87">
        <f t="shared" si="16"/>
        <v>15534</v>
      </c>
      <c r="BA9" s="87">
        <f t="shared" si="17"/>
        <v>81545</v>
      </c>
      <c r="BB9" s="87">
        <f t="shared" si="18"/>
        <v>15672</v>
      </c>
      <c r="BC9" s="87">
        <f t="shared" si="19"/>
        <v>27638</v>
      </c>
      <c r="BD9" s="87">
        <f t="shared" si="20"/>
        <v>220832</v>
      </c>
      <c r="BE9" s="87">
        <f t="shared" si="21"/>
        <v>58131</v>
      </c>
      <c r="BF9" s="87">
        <f t="shared" si="21"/>
        <v>154709</v>
      </c>
      <c r="BG9" s="87">
        <f t="shared" si="22"/>
        <v>43757</v>
      </c>
      <c r="BH9" s="87">
        <f t="shared" si="22"/>
        <v>1532896</v>
      </c>
    </row>
    <row r="10" spans="1:60" ht="13.5">
      <c r="A10" s="17" t="s">
        <v>96</v>
      </c>
      <c r="B10" s="76" t="s">
        <v>103</v>
      </c>
      <c r="C10" s="77" t="s">
        <v>104</v>
      </c>
      <c r="D10" s="87">
        <f t="shared" si="0"/>
        <v>0</v>
      </c>
      <c r="E10" s="87">
        <f t="shared" si="1"/>
        <v>0</v>
      </c>
      <c r="F10" s="87">
        <v>0</v>
      </c>
      <c r="G10" s="87">
        <v>0</v>
      </c>
      <c r="H10" s="87">
        <v>0</v>
      </c>
      <c r="I10" s="87">
        <v>0</v>
      </c>
      <c r="J10" s="87">
        <v>10615</v>
      </c>
      <c r="K10" s="87">
        <f t="shared" si="2"/>
        <v>430705</v>
      </c>
      <c r="L10" s="87">
        <v>98864</v>
      </c>
      <c r="M10" s="88">
        <f t="shared" si="3"/>
        <v>156016</v>
      </c>
      <c r="N10" s="87">
        <v>0</v>
      </c>
      <c r="O10" s="87">
        <v>103767</v>
      </c>
      <c r="P10" s="87">
        <v>52249</v>
      </c>
      <c r="Q10" s="87">
        <v>32235</v>
      </c>
      <c r="R10" s="87">
        <v>143590</v>
      </c>
      <c r="S10" s="87">
        <v>0</v>
      </c>
      <c r="T10" s="87">
        <v>0</v>
      </c>
      <c r="U10" s="87">
        <v>0</v>
      </c>
      <c r="V10" s="87">
        <f t="shared" si="4"/>
        <v>430705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64670</v>
      </c>
      <c r="AE10" s="87">
        <v>30330</v>
      </c>
      <c r="AF10" s="88">
        <f t="shared" si="8"/>
        <v>32742</v>
      </c>
      <c r="AG10" s="87">
        <v>0</v>
      </c>
      <c r="AH10" s="87">
        <v>32742</v>
      </c>
      <c r="AI10" s="87">
        <v>0</v>
      </c>
      <c r="AJ10" s="87">
        <v>0</v>
      </c>
      <c r="AK10" s="87">
        <v>1598</v>
      </c>
      <c r="AL10" s="87">
        <v>0</v>
      </c>
      <c r="AM10" s="87">
        <v>0</v>
      </c>
      <c r="AN10" s="87">
        <v>0</v>
      </c>
      <c r="AO10" s="87">
        <f t="shared" si="9"/>
        <v>64670</v>
      </c>
      <c r="AP10" s="87">
        <f t="shared" si="10"/>
        <v>0</v>
      </c>
      <c r="AQ10" s="87">
        <f t="shared" si="10"/>
        <v>0</v>
      </c>
      <c r="AR10" s="87">
        <f t="shared" si="10"/>
        <v>0</v>
      </c>
      <c r="AS10" s="87">
        <f t="shared" si="10"/>
        <v>0</v>
      </c>
      <c r="AT10" s="87">
        <f t="shared" si="11"/>
        <v>0</v>
      </c>
      <c r="AU10" s="87">
        <f t="shared" si="12"/>
        <v>0</v>
      </c>
      <c r="AV10" s="87">
        <f t="shared" si="12"/>
        <v>10615</v>
      </c>
      <c r="AW10" s="87">
        <f t="shared" si="13"/>
        <v>495375</v>
      </c>
      <c r="AX10" s="87">
        <f t="shared" si="14"/>
        <v>129194</v>
      </c>
      <c r="AY10" s="87">
        <f t="shared" si="15"/>
        <v>188758</v>
      </c>
      <c r="AZ10" s="87">
        <f t="shared" si="16"/>
        <v>0</v>
      </c>
      <c r="BA10" s="87">
        <f t="shared" si="17"/>
        <v>136509</v>
      </c>
      <c r="BB10" s="87">
        <f t="shared" si="18"/>
        <v>52249</v>
      </c>
      <c r="BC10" s="87">
        <f t="shared" si="19"/>
        <v>32235</v>
      </c>
      <c r="BD10" s="87">
        <f t="shared" si="20"/>
        <v>145188</v>
      </c>
      <c r="BE10" s="87">
        <f t="shared" si="21"/>
        <v>0</v>
      </c>
      <c r="BF10" s="87">
        <f t="shared" si="21"/>
        <v>0</v>
      </c>
      <c r="BG10" s="87">
        <f t="shared" si="22"/>
        <v>0</v>
      </c>
      <c r="BH10" s="87">
        <f t="shared" si="22"/>
        <v>495375</v>
      </c>
    </row>
    <row r="11" spans="1:60" ht="13.5">
      <c r="A11" s="17" t="s">
        <v>96</v>
      </c>
      <c r="B11" s="76" t="s">
        <v>105</v>
      </c>
      <c r="C11" s="77" t="s">
        <v>106</v>
      </c>
      <c r="D11" s="87">
        <f t="shared" si="0"/>
        <v>280006</v>
      </c>
      <c r="E11" s="87">
        <f t="shared" si="1"/>
        <v>280006</v>
      </c>
      <c r="F11" s="87">
        <v>0</v>
      </c>
      <c r="G11" s="87">
        <v>280006</v>
      </c>
      <c r="H11" s="87">
        <v>0</v>
      </c>
      <c r="I11" s="87">
        <v>0</v>
      </c>
      <c r="J11" s="87">
        <v>29525</v>
      </c>
      <c r="K11" s="87">
        <f t="shared" si="2"/>
        <v>317122</v>
      </c>
      <c r="L11" s="87">
        <v>72057</v>
      </c>
      <c r="M11" s="88">
        <f t="shared" si="3"/>
        <v>107863</v>
      </c>
      <c r="N11" s="87">
        <v>0</v>
      </c>
      <c r="O11" s="87">
        <v>82786</v>
      </c>
      <c r="P11" s="87">
        <v>25077</v>
      </c>
      <c r="Q11" s="87">
        <v>0</v>
      </c>
      <c r="R11" s="87">
        <v>134601</v>
      </c>
      <c r="S11" s="87">
        <v>2601</v>
      </c>
      <c r="T11" s="87">
        <v>31996</v>
      </c>
      <c r="U11" s="87">
        <v>0</v>
      </c>
      <c r="V11" s="87">
        <f t="shared" si="4"/>
        <v>597128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191732</v>
      </c>
      <c r="AE11" s="87">
        <v>101987</v>
      </c>
      <c r="AF11" s="88">
        <f t="shared" si="8"/>
        <v>84495</v>
      </c>
      <c r="AG11" s="87">
        <v>8297</v>
      </c>
      <c r="AH11" s="87">
        <v>76198</v>
      </c>
      <c r="AI11" s="87">
        <v>0</v>
      </c>
      <c r="AJ11" s="87">
        <v>5250</v>
      </c>
      <c r="AK11" s="87">
        <v>0</v>
      </c>
      <c r="AL11" s="87">
        <v>0</v>
      </c>
      <c r="AM11" s="87">
        <v>64884</v>
      </c>
      <c r="AN11" s="87">
        <v>0</v>
      </c>
      <c r="AO11" s="87">
        <f t="shared" si="9"/>
        <v>191732</v>
      </c>
      <c r="AP11" s="87">
        <f aca="true" t="shared" si="23" ref="AP11:AS47">D11+W11</f>
        <v>280006</v>
      </c>
      <c r="AQ11" s="87">
        <f t="shared" si="23"/>
        <v>280006</v>
      </c>
      <c r="AR11" s="87">
        <f t="shared" si="23"/>
        <v>0</v>
      </c>
      <c r="AS11" s="87">
        <f t="shared" si="23"/>
        <v>280006</v>
      </c>
      <c r="AT11" s="87">
        <f t="shared" si="11"/>
        <v>0</v>
      </c>
      <c r="AU11" s="87">
        <f t="shared" si="12"/>
        <v>0</v>
      </c>
      <c r="AV11" s="87">
        <f t="shared" si="12"/>
        <v>29525</v>
      </c>
      <c r="AW11" s="87">
        <f t="shared" si="13"/>
        <v>508854</v>
      </c>
      <c r="AX11" s="87">
        <f t="shared" si="14"/>
        <v>174044</v>
      </c>
      <c r="AY11" s="87">
        <f t="shared" si="15"/>
        <v>192358</v>
      </c>
      <c r="AZ11" s="87">
        <f t="shared" si="16"/>
        <v>8297</v>
      </c>
      <c r="BA11" s="87">
        <f t="shared" si="17"/>
        <v>158984</v>
      </c>
      <c r="BB11" s="87">
        <f t="shared" si="18"/>
        <v>25077</v>
      </c>
      <c r="BC11" s="87">
        <f t="shared" si="19"/>
        <v>5250</v>
      </c>
      <c r="BD11" s="87">
        <f t="shared" si="20"/>
        <v>134601</v>
      </c>
      <c r="BE11" s="87">
        <f t="shared" si="21"/>
        <v>2601</v>
      </c>
      <c r="BF11" s="87">
        <f t="shared" si="21"/>
        <v>96880</v>
      </c>
      <c r="BG11" s="87">
        <f t="shared" si="22"/>
        <v>0</v>
      </c>
      <c r="BH11" s="87">
        <f t="shared" si="22"/>
        <v>788860</v>
      </c>
    </row>
    <row r="12" spans="1:60" ht="13.5">
      <c r="A12" s="17" t="s">
        <v>96</v>
      </c>
      <c r="B12" s="76" t="s">
        <v>107</v>
      </c>
      <c r="C12" s="77" t="s">
        <v>108</v>
      </c>
      <c r="D12" s="87">
        <f t="shared" si="0"/>
        <v>0</v>
      </c>
      <c r="E12" s="87">
        <f t="shared" si="1"/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f t="shared" si="2"/>
        <v>515951</v>
      </c>
      <c r="L12" s="87">
        <v>178328</v>
      </c>
      <c r="M12" s="88">
        <f t="shared" si="3"/>
        <v>169665</v>
      </c>
      <c r="N12" s="87">
        <v>4843</v>
      </c>
      <c r="O12" s="87">
        <v>153688</v>
      </c>
      <c r="P12" s="87">
        <v>11134</v>
      </c>
      <c r="Q12" s="87">
        <v>0</v>
      </c>
      <c r="R12" s="87">
        <v>167958</v>
      </c>
      <c r="S12" s="87">
        <v>0</v>
      </c>
      <c r="T12" s="87">
        <v>0</v>
      </c>
      <c r="U12" s="87">
        <v>8615</v>
      </c>
      <c r="V12" s="87">
        <f t="shared" si="4"/>
        <v>524566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0</v>
      </c>
      <c r="AE12" s="87">
        <v>0</v>
      </c>
      <c r="AF12" s="88">
        <f t="shared" si="8"/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92194</v>
      </c>
      <c r="AN12" s="87">
        <v>0</v>
      </c>
      <c r="AO12" s="87">
        <f t="shared" si="9"/>
        <v>0</v>
      </c>
      <c r="AP12" s="87">
        <f t="shared" si="23"/>
        <v>0</v>
      </c>
      <c r="AQ12" s="87">
        <f t="shared" si="23"/>
        <v>0</v>
      </c>
      <c r="AR12" s="87">
        <f t="shared" si="23"/>
        <v>0</v>
      </c>
      <c r="AS12" s="87">
        <f t="shared" si="23"/>
        <v>0</v>
      </c>
      <c r="AT12" s="87">
        <f t="shared" si="11"/>
        <v>0</v>
      </c>
      <c r="AU12" s="87">
        <f t="shared" si="12"/>
        <v>0</v>
      </c>
      <c r="AV12" s="87">
        <f t="shared" si="12"/>
        <v>0</v>
      </c>
      <c r="AW12" s="87">
        <f t="shared" si="13"/>
        <v>515951</v>
      </c>
      <c r="AX12" s="87">
        <f t="shared" si="14"/>
        <v>178328</v>
      </c>
      <c r="AY12" s="87">
        <f t="shared" si="15"/>
        <v>169665</v>
      </c>
      <c r="AZ12" s="87">
        <f t="shared" si="16"/>
        <v>4843</v>
      </c>
      <c r="BA12" s="87">
        <f t="shared" si="17"/>
        <v>153688</v>
      </c>
      <c r="BB12" s="87">
        <f t="shared" si="18"/>
        <v>11134</v>
      </c>
      <c r="BC12" s="87">
        <f t="shared" si="19"/>
        <v>0</v>
      </c>
      <c r="BD12" s="87">
        <f t="shared" si="20"/>
        <v>167958</v>
      </c>
      <c r="BE12" s="87">
        <f t="shared" si="21"/>
        <v>0</v>
      </c>
      <c r="BF12" s="87">
        <f t="shared" si="21"/>
        <v>92194</v>
      </c>
      <c r="BG12" s="87">
        <f t="shared" si="22"/>
        <v>8615</v>
      </c>
      <c r="BH12" s="87">
        <f t="shared" si="22"/>
        <v>524566</v>
      </c>
    </row>
    <row r="13" spans="1:60" ht="13.5">
      <c r="A13" s="17" t="s">
        <v>96</v>
      </c>
      <c r="B13" s="76" t="s">
        <v>109</v>
      </c>
      <c r="C13" s="77" t="s">
        <v>110</v>
      </c>
      <c r="D13" s="87">
        <f t="shared" si="0"/>
        <v>0</v>
      </c>
      <c r="E13" s="87">
        <f t="shared" si="1"/>
        <v>0</v>
      </c>
      <c r="F13" s="87">
        <v>0</v>
      </c>
      <c r="G13" s="87">
        <v>0</v>
      </c>
      <c r="H13" s="87">
        <v>0</v>
      </c>
      <c r="I13" s="87">
        <v>0</v>
      </c>
      <c r="J13" s="87">
        <v>26814</v>
      </c>
      <c r="K13" s="87">
        <f t="shared" si="2"/>
        <v>81251</v>
      </c>
      <c r="L13" s="87">
        <v>0</v>
      </c>
      <c r="M13" s="88">
        <f t="shared" si="3"/>
        <v>0</v>
      </c>
      <c r="N13" s="87">
        <v>0</v>
      </c>
      <c r="O13" s="87">
        <v>0</v>
      </c>
      <c r="P13" s="87">
        <v>0</v>
      </c>
      <c r="Q13" s="87">
        <v>0</v>
      </c>
      <c r="R13" s="87">
        <v>66759</v>
      </c>
      <c r="S13" s="87">
        <v>14492</v>
      </c>
      <c r="T13" s="87">
        <v>144556</v>
      </c>
      <c r="U13" s="87">
        <v>0</v>
      </c>
      <c r="V13" s="87">
        <f t="shared" si="4"/>
        <v>81251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0</v>
      </c>
      <c r="AE13" s="87">
        <v>0</v>
      </c>
      <c r="AF13" s="88">
        <f t="shared" si="8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56956</v>
      </c>
      <c r="AN13" s="87">
        <v>0</v>
      </c>
      <c r="AO13" s="87">
        <f t="shared" si="9"/>
        <v>0</v>
      </c>
      <c r="AP13" s="87">
        <f t="shared" si="23"/>
        <v>0</v>
      </c>
      <c r="AQ13" s="87">
        <f t="shared" si="23"/>
        <v>0</v>
      </c>
      <c r="AR13" s="87">
        <f t="shared" si="23"/>
        <v>0</v>
      </c>
      <c r="AS13" s="87">
        <f t="shared" si="23"/>
        <v>0</v>
      </c>
      <c r="AT13" s="87">
        <f t="shared" si="11"/>
        <v>0</v>
      </c>
      <c r="AU13" s="87">
        <f t="shared" si="12"/>
        <v>0</v>
      </c>
      <c r="AV13" s="87">
        <f t="shared" si="12"/>
        <v>26814</v>
      </c>
      <c r="AW13" s="87">
        <f t="shared" si="13"/>
        <v>81251</v>
      </c>
      <c r="AX13" s="87">
        <f t="shared" si="14"/>
        <v>0</v>
      </c>
      <c r="AY13" s="87">
        <f t="shared" si="15"/>
        <v>0</v>
      </c>
      <c r="AZ13" s="87">
        <f t="shared" si="16"/>
        <v>0</v>
      </c>
      <c r="BA13" s="87">
        <f t="shared" si="17"/>
        <v>0</v>
      </c>
      <c r="BB13" s="87">
        <f t="shared" si="18"/>
        <v>0</v>
      </c>
      <c r="BC13" s="87">
        <f t="shared" si="19"/>
        <v>0</v>
      </c>
      <c r="BD13" s="87">
        <f t="shared" si="20"/>
        <v>66759</v>
      </c>
      <c r="BE13" s="87">
        <f t="shared" si="21"/>
        <v>14492</v>
      </c>
      <c r="BF13" s="87">
        <f t="shared" si="21"/>
        <v>201512</v>
      </c>
      <c r="BG13" s="87">
        <f t="shared" si="22"/>
        <v>0</v>
      </c>
      <c r="BH13" s="87">
        <f t="shared" si="22"/>
        <v>81251</v>
      </c>
    </row>
    <row r="14" spans="1:60" ht="13.5">
      <c r="A14" s="17" t="s">
        <v>96</v>
      </c>
      <c r="B14" s="76" t="s">
        <v>111</v>
      </c>
      <c r="C14" s="77" t="s">
        <v>112</v>
      </c>
      <c r="D14" s="87">
        <f t="shared" si="0"/>
        <v>0</v>
      </c>
      <c r="E14" s="87">
        <f t="shared" si="1"/>
        <v>0</v>
      </c>
      <c r="F14" s="87">
        <v>0</v>
      </c>
      <c r="G14" s="87">
        <v>0</v>
      </c>
      <c r="H14" s="87">
        <v>0</v>
      </c>
      <c r="I14" s="87">
        <v>0</v>
      </c>
      <c r="J14" s="87">
        <v>118051</v>
      </c>
      <c r="K14" s="87">
        <f t="shared" si="2"/>
        <v>211308</v>
      </c>
      <c r="L14" s="87">
        <v>37701</v>
      </c>
      <c r="M14" s="88">
        <f t="shared" si="3"/>
        <v>0</v>
      </c>
      <c r="N14" s="87">
        <v>0</v>
      </c>
      <c r="O14" s="87">
        <v>0</v>
      </c>
      <c r="P14" s="87">
        <v>0</v>
      </c>
      <c r="Q14" s="87">
        <v>0</v>
      </c>
      <c r="R14" s="87">
        <v>173607</v>
      </c>
      <c r="S14" s="87">
        <v>0</v>
      </c>
      <c r="T14" s="87">
        <v>169179</v>
      </c>
      <c r="U14" s="87">
        <v>10341</v>
      </c>
      <c r="V14" s="87">
        <f t="shared" si="4"/>
        <v>221649</v>
      </c>
      <c r="W14" s="87">
        <f t="shared" si="5"/>
        <v>0</v>
      </c>
      <c r="X14" s="87">
        <f t="shared" si="6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f t="shared" si="7"/>
        <v>0</v>
      </c>
      <c r="AE14" s="87">
        <v>0</v>
      </c>
      <c r="AF14" s="88">
        <f t="shared" si="8"/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75826</v>
      </c>
      <c r="AN14" s="87">
        <v>0</v>
      </c>
      <c r="AO14" s="87">
        <f t="shared" si="9"/>
        <v>0</v>
      </c>
      <c r="AP14" s="87">
        <f t="shared" si="23"/>
        <v>0</v>
      </c>
      <c r="AQ14" s="87">
        <f t="shared" si="23"/>
        <v>0</v>
      </c>
      <c r="AR14" s="87">
        <f t="shared" si="23"/>
        <v>0</v>
      </c>
      <c r="AS14" s="87">
        <f t="shared" si="23"/>
        <v>0</v>
      </c>
      <c r="AT14" s="87">
        <f t="shared" si="11"/>
        <v>0</v>
      </c>
      <c r="AU14" s="87">
        <f t="shared" si="12"/>
        <v>0</v>
      </c>
      <c r="AV14" s="87">
        <f t="shared" si="12"/>
        <v>118051</v>
      </c>
      <c r="AW14" s="87">
        <f t="shared" si="13"/>
        <v>211308</v>
      </c>
      <c r="AX14" s="87">
        <f t="shared" si="14"/>
        <v>37701</v>
      </c>
      <c r="AY14" s="87">
        <f t="shared" si="15"/>
        <v>0</v>
      </c>
      <c r="AZ14" s="87">
        <f t="shared" si="16"/>
        <v>0</v>
      </c>
      <c r="BA14" s="87">
        <f t="shared" si="17"/>
        <v>0</v>
      </c>
      <c r="BB14" s="87">
        <f t="shared" si="18"/>
        <v>0</v>
      </c>
      <c r="BC14" s="87">
        <f t="shared" si="19"/>
        <v>0</v>
      </c>
      <c r="BD14" s="87">
        <f t="shared" si="20"/>
        <v>173607</v>
      </c>
      <c r="BE14" s="87">
        <f t="shared" si="21"/>
        <v>0</v>
      </c>
      <c r="BF14" s="87">
        <f t="shared" si="21"/>
        <v>245005</v>
      </c>
      <c r="BG14" s="87">
        <f t="shared" si="22"/>
        <v>10341</v>
      </c>
      <c r="BH14" s="87">
        <f t="shared" si="22"/>
        <v>221649</v>
      </c>
    </row>
    <row r="15" spans="1:60" ht="13.5">
      <c r="A15" s="17" t="s">
        <v>96</v>
      </c>
      <c r="B15" s="76" t="s">
        <v>113</v>
      </c>
      <c r="C15" s="77" t="s">
        <v>114</v>
      </c>
      <c r="D15" s="87">
        <f t="shared" si="0"/>
        <v>31463</v>
      </c>
      <c r="E15" s="87">
        <f t="shared" si="1"/>
        <v>31463</v>
      </c>
      <c r="F15" s="87">
        <v>31463</v>
      </c>
      <c r="G15" s="87">
        <v>0</v>
      </c>
      <c r="H15" s="87">
        <v>0</v>
      </c>
      <c r="I15" s="87">
        <v>0</v>
      </c>
      <c r="J15" s="87">
        <v>0</v>
      </c>
      <c r="K15" s="87">
        <f t="shared" si="2"/>
        <v>146853</v>
      </c>
      <c r="L15" s="87">
        <v>39432</v>
      </c>
      <c r="M15" s="88">
        <f t="shared" si="3"/>
        <v>30660</v>
      </c>
      <c r="N15" s="87">
        <v>0</v>
      </c>
      <c r="O15" s="87">
        <v>30660</v>
      </c>
      <c r="P15" s="87">
        <v>0</v>
      </c>
      <c r="Q15" s="87">
        <v>0</v>
      </c>
      <c r="R15" s="87">
        <v>76761</v>
      </c>
      <c r="S15" s="87">
        <v>0</v>
      </c>
      <c r="T15" s="87">
        <v>0</v>
      </c>
      <c r="U15" s="87">
        <v>0</v>
      </c>
      <c r="V15" s="87">
        <f t="shared" si="4"/>
        <v>178316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56425</v>
      </c>
      <c r="AE15" s="87">
        <v>847</v>
      </c>
      <c r="AF15" s="88">
        <f t="shared" si="8"/>
        <v>1885</v>
      </c>
      <c r="AG15" s="87">
        <v>0</v>
      </c>
      <c r="AH15" s="87">
        <v>1885</v>
      </c>
      <c r="AI15" s="87">
        <v>0</v>
      </c>
      <c r="AJ15" s="87">
        <v>0</v>
      </c>
      <c r="AK15" s="87">
        <v>53693</v>
      </c>
      <c r="AL15" s="87">
        <v>0</v>
      </c>
      <c r="AM15" s="87">
        <v>20713</v>
      </c>
      <c r="AN15" s="87">
        <v>0</v>
      </c>
      <c r="AO15" s="87">
        <f t="shared" si="9"/>
        <v>56425</v>
      </c>
      <c r="AP15" s="87">
        <f t="shared" si="23"/>
        <v>31463</v>
      </c>
      <c r="AQ15" s="87">
        <f t="shared" si="23"/>
        <v>31463</v>
      </c>
      <c r="AR15" s="87">
        <f t="shared" si="23"/>
        <v>31463</v>
      </c>
      <c r="AS15" s="87">
        <f t="shared" si="23"/>
        <v>0</v>
      </c>
      <c r="AT15" s="87">
        <f t="shared" si="11"/>
        <v>0</v>
      </c>
      <c r="AU15" s="87">
        <f t="shared" si="12"/>
        <v>0</v>
      </c>
      <c r="AV15" s="87">
        <f t="shared" si="12"/>
        <v>0</v>
      </c>
      <c r="AW15" s="87">
        <f t="shared" si="13"/>
        <v>203278</v>
      </c>
      <c r="AX15" s="87">
        <f t="shared" si="14"/>
        <v>40279</v>
      </c>
      <c r="AY15" s="87">
        <f t="shared" si="15"/>
        <v>32545</v>
      </c>
      <c r="AZ15" s="87">
        <f t="shared" si="16"/>
        <v>0</v>
      </c>
      <c r="BA15" s="87">
        <f t="shared" si="17"/>
        <v>32545</v>
      </c>
      <c r="BB15" s="87">
        <f t="shared" si="18"/>
        <v>0</v>
      </c>
      <c r="BC15" s="87">
        <f t="shared" si="19"/>
        <v>0</v>
      </c>
      <c r="BD15" s="87">
        <f t="shared" si="20"/>
        <v>130454</v>
      </c>
      <c r="BE15" s="87">
        <f t="shared" si="21"/>
        <v>0</v>
      </c>
      <c r="BF15" s="87">
        <f t="shared" si="21"/>
        <v>20713</v>
      </c>
      <c r="BG15" s="87">
        <f t="shared" si="22"/>
        <v>0</v>
      </c>
      <c r="BH15" s="87">
        <f t="shared" si="22"/>
        <v>234741</v>
      </c>
    </row>
    <row r="16" spans="1:60" ht="13.5">
      <c r="A16" s="17" t="s">
        <v>96</v>
      </c>
      <c r="B16" s="76" t="s">
        <v>115</v>
      </c>
      <c r="C16" s="77" t="s">
        <v>116</v>
      </c>
      <c r="D16" s="87">
        <f t="shared" si="0"/>
        <v>0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>
        <v>19150</v>
      </c>
      <c r="K16" s="87">
        <f t="shared" si="2"/>
        <v>38053</v>
      </c>
      <c r="L16" s="87">
        <v>13637</v>
      </c>
      <c r="M16" s="88">
        <f t="shared" si="3"/>
        <v>624</v>
      </c>
      <c r="N16" s="87">
        <v>0</v>
      </c>
      <c r="O16" s="87">
        <v>0</v>
      </c>
      <c r="P16" s="87">
        <v>624</v>
      </c>
      <c r="Q16" s="87">
        <v>0</v>
      </c>
      <c r="R16" s="87">
        <v>23792</v>
      </c>
      <c r="S16" s="87">
        <v>0</v>
      </c>
      <c r="T16" s="87">
        <v>25988</v>
      </c>
      <c r="U16" s="87">
        <v>9745</v>
      </c>
      <c r="V16" s="87">
        <f t="shared" si="4"/>
        <v>47798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7"/>
        <v>0</v>
      </c>
      <c r="AE16" s="87">
        <v>0</v>
      </c>
      <c r="AF16" s="88">
        <f t="shared" si="8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19171</v>
      </c>
      <c r="AN16" s="87">
        <v>0</v>
      </c>
      <c r="AO16" s="87">
        <f t="shared" si="9"/>
        <v>0</v>
      </c>
      <c r="AP16" s="87">
        <f t="shared" si="23"/>
        <v>0</v>
      </c>
      <c r="AQ16" s="87">
        <f t="shared" si="23"/>
        <v>0</v>
      </c>
      <c r="AR16" s="87">
        <f t="shared" si="23"/>
        <v>0</v>
      </c>
      <c r="AS16" s="87">
        <f t="shared" si="23"/>
        <v>0</v>
      </c>
      <c r="AT16" s="87">
        <f t="shared" si="11"/>
        <v>0</v>
      </c>
      <c r="AU16" s="87">
        <f t="shared" si="12"/>
        <v>0</v>
      </c>
      <c r="AV16" s="87">
        <f t="shared" si="12"/>
        <v>19150</v>
      </c>
      <c r="AW16" s="87">
        <f t="shared" si="13"/>
        <v>38053</v>
      </c>
      <c r="AX16" s="87">
        <f t="shared" si="14"/>
        <v>13637</v>
      </c>
      <c r="AY16" s="87">
        <f t="shared" si="15"/>
        <v>624</v>
      </c>
      <c r="AZ16" s="87">
        <f t="shared" si="16"/>
        <v>0</v>
      </c>
      <c r="BA16" s="87">
        <f t="shared" si="17"/>
        <v>0</v>
      </c>
      <c r="BB16" s="87">
        <f t="shared" si="18"/>
        <v>624</v>
      </c>
      <c r="BC16" s="87">
        <f t="shared" si="19"/>
        <v>0</v>
      </c>
      <c r="BD16" s="87">
        <f t="shared" si="20"/>
        <v>23792</v>
      </c>
      <c r="BE16" s="87">
        <f t="shared" si="21"/>
        <v>0</v>
      </c>
      <c r="BF16" s="87">
        <f t="shared" si="21"/>
        <v>45159</v>
      </c>
      <c r="BG16" s="87">
        <f t="shared" si="22"/>
        <v>9745</v>
      </c>
      <c r="BH16" s="87">
        <f t="shared" si="22"/>
        <v>47798</v>
      </c>
    </row>
    <row r="17" spans="1:60" ht="13.5">
      <c r="A17" s="17" t="s">
        <v>96</v>
      </c>
      <c r="B17" s="76" t="s">
        <v>117</v>
      </c>
      <c r="C17" s="77" t="s">
        <v>118</v>
      </c>
      <c r="D17" s="87">
        <f t="shared" si="0"/>
        <v>0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>
        <v>19020</v>
      </c>
      <c r="K17" s="87">
        <f t="shared" si="2"/>
        <v>21822</v>
      </c>
      <c r="L17" s="87">
        <v>0</v>
      </c>
      <c r="M17" s="88">
        <f t="shared" si="3"/>
        <v>0</v>
      </c>
      <c r="N17" s="87">
        <v>0</v>
      </c>
      <c r="O17" s="87">
        <v>0</v>
      </c>
      <c r="P17" s="87">
        <v>0</v>
      </c>
      <c r="Q17" s="87">
        <v>0</v>
      </c>
      <c r="R17" s="87">
        <v>21822</v>
      </c>
      <c r="S17" s="87">
        <v>0</v>
      </c>
      <c r="T17" s="87">
        <v>25814</v>
      </c>
      <c r="U17" s="87">
        <v>2815</v>
      </c>
      <c r="V17" s="87">
        <f t="shared" si="4"/>
        <v>24637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7"/>
        <v>0</v>
      </c>
      <c r="AE17" s="87">
        <v>0</v>
      </c>
      <c r="AF17" s="88">
        <f t="shared" si="8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19050</v>
      </c>
      <c r="AN17" s="87">
        <v>0</v>
      </c>
      <c r="AO17" s="87">
        <f t="shared" si="9"/>
        <v>0</v>
      </c>
      <c r="AP17" s="87">
        <f t="shared" si="23"/>
        <v>0</v>
      </c>
      <c r="AQ17" s="87">
        <f t="shared" si="23"/>
        <v>0</v>
      </c>
      <c r="AR17" s="87">
        <f t="shared" si="23"/>
        <v>0</v>
      </c>
      <c r="AS17" s="87">
        <f t="shared" si="23"/>
        <v>0</v>
      </c>
      <c r="AT17" s="87">
        <f t="shared" si="11"/>
        <v>0</v>
      </c>
      <c r="AU17" s="87">
        <f t="shared" si="12"/>
        <v>0</v>
      </c>
      <c r="AV17" s="87">
        <f t="shared" si="12"/>
        <v>19020</v>
      </c>
      <c r="AW17" s="87">
        <f t="shared" si="13"/>
        <v>21822</v>
      </c>
      <c r="AX17" s="87">
        <f t="shared" si="14"/>
        <v>0</v>
      </c>
      <c r="AY17" s="87">
        <f t="shared" si="15"/>
        <v>0</v>
      </c>
      <c r="AZ17" s="87">
        <f t="shared" si="16"/>
        <v>0</v>
      </c>
      <c r="BA17" s="87">
        <f t="shared" si="17"/>
        <v>0</v>
      </c>
      <c r="BB17" s="87">
        <f t="shared" si="18"/>
        <v>0</v>
      </c>
      <c r="BC17" s="87">
        <f t="shared" si="19"/>
        <v>0</v>
      </c>
      <c r="BD17" s="87">
        <f t="shared" si="20"/>
        <v>21822</v>
      </c>
      <c r="BE17" s="87">
        <f t="shared" si="21"/>
        <v>0</v>
      </c>
      <c r="BF17" s="87">
        <f t="shared" si="21"/>
        <v>44864</v>
      </c>
      <c r="BG17" s="87">
        <f t="shared" si="22"/>
        <v>2815</v>
      </c>
      <c r="BH17" s="87">
        <f t="shared" si="22"/>
        <v>24637</v>
      </c>
    </row>
    <row r="18" spans="1:60" ht="13.5">
      <c r="A18" s="17" t="s">
        <v>96</v>
      </c>
      <c r="B18" s="76" t="s">
        <v>119</v>
      </c>
      <c r="C18" s="77" t="s">
        <v>120</v>
      </c>
      <c r="D18" s="87">
        <f t="shared" si="0"/>
        <v>0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>
        <v>17060</v>
      </c>
      <c r="K18" s="87">
        <f t="shared" si="2"/>
        <v>23724</v>
      </c>
      <c r="L18" s="87">
        <v>0</v>
      </c>
      <c r="M18" s="88">
        <f t="shared" si="3"/>
        <v>0</v>
      </c>
      <c r="N18" s="87">
        <v>0</v>
      </c>
      <c r="O18" s="87">
        <v>0</v>
      </c>
      <c r="P18" s="87">
        <v>0</v>
      </c>
      <c r="Q18" s="87">
        <v>0</v>
      </c>
      <c r="R18" s="87">
        <v>23724</v>
      </c>
      <c r="S18" s="87">
        <v>0</v>
      </c>
      <c r="T18" s="87">
        <v>23149</v>
      </c>
      <c r="U18" s="87">
        <v>0</v>
      </c>
      <c r="V18" s="87">
        <f t="shared" si="4"/>
        <v>23724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0</v>
      </c>
      <c r="AE18" s="87">
        <v>0</v>
      </c>
      <c r="AF18" s="88">
        <f t="shared" si="8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17075</v>
      </c>
      <c r="AN18" s="87">
        <v>0</v>
      </c>
      <c r="AO18" s="87">
        <f t="shared" si="9"/>
        <v>0</v>
      </c>
      <c r="AP18" s="87">
        <f t="shared" si="23"/>
        <v>0</v>
      </c>
      <c r="AQ18" s="87">
        <f t="shared" si="23"/>
        <v>0</v>
      </c>
      <c r="AR18" s="87">
        <f t="shared" si="23"/>
        <v>0</v>
      </c>
      <c r="AS18" s="87">
        <f t="shared" si="23"/>
        <v>0</v>
      </c>
      <c r="AT18" s="87">
        <f t="shared" si="11"/>
        <v>0</v>
      </c>
      <c r="AU18" s="87">
        <f t="shared" si="12"/>
        <v>0</v>
      </c>
      <c r="AV18" s="87">
        <f t="shared" si="12"/>
        <v>17060</v>
      </c>
      <c r="AW18" s="87">
        <f t="shared" si="13"/>
        <v>23724</v>
      </c>
      <c r="AX18" s="87">
        <f t="shared" si="14"/>
        <v>0</v>
      </c>
      <c r="AY18" s="87">
        <f t="shared" si="15"/>
        <v>0</v>
      </c>
      <c r="AZ18" s="87">
        <f t="shared" si="16"/>
        <v>0</v>
      </c>
      <c r="BA18" s="87">
        <f t="shared" si="17"/>
        <v>0</v>
      </c>
      <c r="BB18" s="87">
        <f t="shared" si="18"/>
        <v>0</v>
      </c>
      <c r="BC18" s="87">
        <f t="shared" si="19"/>
        <v>0</v>
      </c>
      <c r="BD18" s="87">
        <f t="shared" si="20"/>
        <v>23724</v>
      </c>
      <c r="BE18" s="87">
        <f t="shared" si="21"/>
        <v>0</v>
      </c>
      <c r="BF18" s="87">
        <f t="shared" si="21"/>
        <v>40224</v>
      </c>
      <c r="BG18" s="87">
        <f t="shared" si="22"/>
        <v>0</v>
      </c>
      <c r="BH18" s="87">
        <f t="shared" si="22"/>
        <v>23724</v>
      </c>
    </row>
    <row r="19" spans="1:60" ht="13.5">
      <c r="A19" s="17" t="s">
        <v>96</v>
      </c>
      <c r="B19" s="76" t="s">
        <v>121</v>
      </c>
      <c r="C19" s="77" t="s">
        <v>122</v>
      </c>
      <c r="D19" s="87">
        <f t="shared" si="0"/>
        <v>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>
        <v>5940</v>
      </c>
      <c r="K19" s="87">
        <f t="shared" si="2"/>
        <v>13296</v>
      </c>
      <c r="L19" s="87">
        <v>0</v>
      </c>
      <c r="M19" s="88">
        <f t="shared" si="3"/>
        <v>0</v>
      </c>
      <c r="N19" s="87">
        <v>0</v>
      </c>
      <c r="O19" s="87">
        <v>0</v>
      </c>
      <c r="P19" s="87">
        <v>0</v>
      </c>
      <c r="Q19" s="87">
        <v>0</v>
      </c>
      <c r="R19" s="87">
        <v>13296</v>
      </c>
      <c r="S19" s="87">
        <v>0</v>
      </c>
      <c r="T19" s="87">
        <v>8051</v>
      </c>
      <c r="U19" s="87">
        <v>0</v>
      </c>
      <c r="V19" s="87">
        <f t="shared" si="4"/>
        <v>13296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0</v>
      </c>
      <c r="AE19" s="87">
        <v>0</v>
      </c>
      <c r="AF19" s="88">
        <f t="shared" si="8"/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5943</v>
      </c>
      <c r="AN19" s="87">
        <v>0</v>
      </c>
      <c r="AO19" s="87">
        <f t="shared" si="9"/>
        <v>0</v>
      </c>
      <c r="AP19" s="87">
        <f t="shared" si="23"/>
        <v>0</v>
      </c>
      <c r="AQ19" s="87">
        <f t="shared" si="23"/>
        <v>0</v>
      </c>
      <c r="AR19" s="87">
        <f t="shared" si="23"/>
        <v>0</v>
      </c>
      <c r="AS19" s="87">
        <f t="shared" si="23"/>
        <v>0</v>
      </c>
      <c r="AT19" s="87">
        <f t="shared" si="11"/>
        <v>0</v>
      </c>
      <c r="AU19" s="87">
        <f t="shared" si="12"/>
        <v>0</v>
      </c>
      <c r="AV19" s="87">
        <f t="shared" si="12"/>
        <v>5940</v>
      </c>
      <c r="AW19" s="87">
        <f t="shared" si="13"/>
        <v>13296</v>
      </c>
      <c r="AX19" s="87">
        <f t="shared" si="14"/>
        <v>0</v>
      </c>
      <c r="AY19" s="87">
        <f t="shared" si="15"/>
        <v>0</v>
      </c>
      <c r="AZ19" s="87">
        <f t="shared" si="16"/>
        <v>0</v>
      </c>
      <c r="BA19" s="87">
        <f t="shared" si="17"/>
        <v>0</v>
      </c>
      <c r="BB19" s="87">
        <f t="shared" si="18"/>
        <v>0</v>
      </c>
      <c r="BC19" s="87">
        <f t="shared" si="19"/>
        <v>0</v>
      </c>
      <c r="BD19" s="87">
        <f t="shared" si="20"/>
        <v>13296</v>
      </c>
      <c r="BE19" s="87">
        <f t="shared" si="21"/>
        <v>0</v>
      </c>
      <c r="BF19" s="87">
        <f t="shared" si="21"/>
        <v>13994</v>
      </c>
      <c r="BG19" s="87">
        <f t="shared" si="22"/>
        <v>0</v>
      </c>
      <c r="BH19" s="87">
        <f t="shared" si="22"/>
        <v>13296</v>
      </c>
    </row>
    <row r="20" spans="1:60" ht="13.5">
      <c r="A20" s="17" t="s">
        <v>96</v>
      </c>
      <c r="B20" s="76" t="s">
        <v>123</v>
      </c>
      <c r="C20" s="77" t="s">
        <v>124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26651</v>
      </c>
      <c r="K20" s="87">
        <f t="shared" si="2"/>
        <v>29800</v>
      </c>
      <c r="L20" s="87">
        <v>0</v>
      </c>
      <c r="M20" s="88">
        <f t="shared" si="3"/>
        <v>0</v>
      </c>
      <c r="N20" s="87">
        <v>0</v>
      </c>
      <c r="O20" s="87">
        <v>0</v>
      </c>
      <c r="P20" s="87">
        <v>0</v>
      </c>
      <c r="Q20" s="87">
        <v>0</v>
      </c>
      <c r="R20" s="87">
        <v>29800</v>
      </c>
      <c r="S20" s="87">
        <v>0</v>
      </c>
      <c r="T20" s="87">
        <v>38190</v>
      </c>
      <c r="U20" s="87">
        <v>0</v>
      </c>
      <c r="V20" s="87">
        <f t="shared" si="4"/>
        <v>29800</v>
      </c>
      <c r="W20" s="87">
        <f t="shared" si="5"/>
        <v>0</v>
      </c>
      <c r="X20" s="87">
        <f t="shared" si="6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f t="shared" si="7"/>
        <v>0</v>
      </c>
      <c r="AE20" s="87">
        <v>0</v>
      </c>
      <c r="AF20" s="88">
        <f t="shared" si="8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22677</v>
      </c>
      <c r="AN20" s="87">
        <v>0</v>
      </c>
      <c r="AO20" s="87">
        <f t="shared" si="9"/>
        <v>0</v>
      </c>
      <c r="AP20" s="87">
        <f t="shared" si="23"/>
        <v>0</v>
      </c>
      <c r="AQ20" s="87">
        <f t="shared" si="23"/>
        <v>0</v>
      </c>
      <c r="AR20" s="87">
        <f t="shared" si="23"/>
        <v>0</v>
      </c>
      <c r="AS20" s="87">
        <f t="shared" si="23"/>
        <v>0</v>
      </c>
      <c r="AT20" s="87">
        <f t="shared" si="11"/>
        <v>0</v>
      </c>
      <c r="AU20" s="87">
        <f t="shared" si="12"/>
        <v>0</v>
      </c>
      <c r="AV20" s="87">
        <f t="shared" si="12"/>
        <v>26651</v>
      </c>
      <c r="AW20" s="87">
        <f t="shared" si="13"/>
        <v>29800</v>
      </c>
      <c r="AX20" s="87">
        <f t="shared" si="14"/>
        <v>0</v>
      </c>
      <c r="AY20" s="87">
        <f t="shared" si="15"/>
        <v>0</v>
      </c>
      <c r="AZ20" s="87">
        <f t="shared" si="16"/>
        <v>0</v>
      </c>
      <c r="BA20" s="87">
        <f t="shared" si="17"/>
        <v>0</v>
      </c>
      <c r="BB20" s="87">
        <f t="shared" si="18"/>
        <v>0</v>
      </c>
      <c r="BC20" s="87">
        <f t="shared" si="19"/>
        <v>0</v>
      </c>
      <c r="BD20" s="87">
        <f t="shared" si="20"/>
        <v>29800</v>
      </c>
      <c r="BE20" s="87">
        <f t="shared" si="21"/>
        <v>0</v>
      </c>
      <c r="BF20" s="87">
        <f t="shared" si="21"/>
        <v>60867</v>
      </c>
      <c r="BG20" s="87">
        <f t="shared" si="22"/>
        <v>0</v>
      </c>
      <c r="BH20" s="87">
        <f t="shared" si="22"/>
        <v>29800</v>
      </c>
    </row>
    <row r="21" spans="1:60" ht="13.5">
      <c r="A21" s="17" t="s">
        <v>96</v>
      </c>
      <c r="B21" s="76" t="s">
        <v>125</v>
      </c>
      <c r="C21" s="77" t="s">
        <v>126</v>
      </c>
      <c r="D21" s="87">
        <f t="shared" si="0"/>
        <v>0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>
        <v>42095</v>
      </c>
      <c r="K21" s="87">
        <f t="shared" si="2"/>
        <v>66862</v>
      </c>
      <c r="L21" s="87">
        <v>0</v>
      </c>
      <c r="M21" s="88">
        <f t="shared" si="3"/>
        <v>0</v>
      </c>
      <c r="N21" s="87">
        <v>0</v>
      </c>
      <c r="O21" s="87">
        <v>0</v>
      </c>
      <c r="P21" s="87">
        <v>0</v>
      </c>
      <c r="Q21" s="87">
        <v>0</v>
      </c>
      <c r="R21" s="87">
        <v>66862</v>
      </c>
      <c r="S21" s="87">
        <v>0</v>
      </c>
      <c r="T21" s="87">
        <v>60326</v>
      </c>
      <c r="U21" s="87">
        <v>14218</v>
      </c>
      <c r="V21" s="87">
        <f t="shared" si="4"/>
        <v>81080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7"/>
        <v>0</v>
      </c>
      <c r="AE21" s="87">
        <v>0</v>
      </c>
      <c r="AF21" s="88">
        <f t="shared" si="8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26577</v>
      </c>
      <c r="AN21" s="87">
        <v>0</v>
      </c>
      <c r="AO21" s="87">
        <f t="shared" si="9"/>
        <v>0</v>
      </c>
      <c r="AP21" s="87">
        <f t="shared" si="23"/>
        <v>0</v>
      </c>
      <c r="AQ21" s="87">
        <f t="shared" si="23"/>
        <v>0</v>
      </c>
      <c r="AR21" s="87">
        <f t="shared" si="23"/>
        <v>0</v>
      </c>
      <c r="AS21" s="87">
        <f t="shared" si="23"/>
        <v>0</v>
      </c>
      <c r="AT21" s="87">
        <f t="shared" si="11"/>
        <v>0</v>
      </c>
      <c r="AU21" s="87">
        <f t="shared" si="12"/>
        <v>0</v>
      </c>
      <c r="AV21" s="87">
        <f t="shared" si="12"/>
        <v>42095</v>
      </c>
      <c r="AW21" s="87">
        <f t="shared" si="13"/>
        <v>66862</v>
      </c>
      <c r="AX21" s="87">
        <f t="shared" si="14"/>
        <v>0</v>
      </c>
      <c r="AY21" s="87">
        <f t="shared" si="15"/>
        <v>0</v>
      </c>
      <c r="AZ21" s="87">
        <f t="shared" si="16"/>
        <v>0</v>
      </c>
      <c r="BA21" s="87">
        <f t="shared" si="17"/>
        <v>0</v>
      </c>
      <c r="BB21" s="87">
        <f t="shared" si="18"/>
        <v>0</v>
      </c>
      <c r="BC21" s="87">
        <f t="shared" si="19"/>
        <v>0</v>
      </c>
      <c r="BD21" s="87">
        <f t="shared" si="20"/>
        <v>66862</v>
      </c>
      <c r="BE21" s="87">
        <f t="shared" si="21"/>
        <v>0</v>
      </c>
      <c r="BF21" s="87">
        <f t="shared" si="21"/>
        <v>86903</v>
      </c>
      <c r="BG21" s="87">
        <f t="shared" si="22"/>
        <v>14218</v>
      </c>
      <c r="BH21" s="87">
        <f t="shared" si="22"/>
        <v>81080</v>
      </c>
    </row>
    <row r="22" spans="1:60" ht="13.5">
      <c r="A22" s="17" t="s">
        <v>96</v>
      </c>
      <c r="B22" s="76" t="s">
        <v>127</v>
      </c>
      <c r="C22" s="77" t="s">
        <v>128</v>
      </c>
      <c r="D22" s="87">
        <f t="shared" si="0"/>
        <v>0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83849</v>
      </c>
      <c r="K22" s="87">
        <f t="shared" si="2"/>
        <v>137663</v>
      </c>
      <c r="L22" s="87">
        <v>0</v>
      </c>
      <c r="M22" s="88">
        <f t="shared" si="3"/>
        <v>0</v>
      </c>
      <c r="N22" s="87">
        <v>0</v>
      </c>
      <c r="O22" s="87">
        <v>0</v>
      </c>
      <c r="P22" s="87">
        <v>0</v>
      </c>
      <c r="Q22" s="87">
        <v>0</v>
      </c>
      <c r="R22" s="87">
        <v>115202</v>
      </c>
      <c r="S22" s="87">
        <v>22461</v>
      </c>
      <c r="T22" s="87">
        <v>120164</v>
      </c>
      <c r="U22" s="87">
        <v>0</v>
      </c>
      <c r="V22" s="87">
        <f t="shared" si="4"/>
        <v>137663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7"/>
        <v>0</v>
      </c>
      <c r="AE22" s="87">
        <v>0</v>
      </c>
      <c r="AF22" s="88">
        <f t="shared" si="8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55991</v>
      </c>
      <c r="AN22" s="87">
        <v>0</v>
      </c>
      <c r="AO22" s="87">
        <f t="shared" si="9"/>
        <v>0</v>
      </c>
      <c r="AP22" s="87">
        <f t="shared" si="23"/>
        <v>0</v>
      </c>
      <c r="AQ22" s="87">
        <f t="shared" si="23"/>
        <v>0</v>
      </c>
      <c r="AR22" s="87">
        <f t="shared" si="23"/>
        <v>0</v>
      </c>
      <c r="AS22" s="87">
        <f t="shared" si="23"/>
        <v>0</v>
      </c>
      <c r="AT22" s="87">
        <f t="shared" si="11"/>
        <v>0</v>
      </c>
      <c r="AU22" s="87">
        <f t="shared" si="12"/>
        <v>0</v>
      </c>
      <c r="AV22" s="87">
        <f t="shared" si="12"/>
        <v>83849</v>
      </c>
      <c r="AW22" s="87">
        <f t="shared" si="13"/>
        <v>137663</v>
      </c>
      <c r="AX22" s="87">
        <f t="shared" si="14"/>
        <v>0</v>
      </c>
      <c r="AY22" s="87">
        <f t="shared" si="15"/>
        <v>0</v>
      </c>
      <c r="AZ22" s="87">
        <f t="shared" si="16"/>
        <v>0</v>
      </c>
      <c r="BA22" s="87">
        <f t="shared" si="17"/>
        <v>0</v>
      </c>
      <c r="BB22" s="87">
        <f t="shared" si="18"/>
        <v>0</v>
      </c>
      <c r="BC22" s="87">
        <f t="shared" si="19"/>
        <v>0</v>
      </c>
      <c r="BD22" s="87">
        <f t="shared" si="20"/>
        <v>115202</v>
      </c>
      <c r="BE22" s="87">
        <f t="shared" si="21"/>
        <v>22461</v>
      </c>
      <c r="BF22" s="87">
        <f t="shared" si="21"/>
        <v>176155</v>
      </c>
      <c r="BG22" s="87">
        <f t="shared" si="22"/>
        <v>0</v>
      </c>
      <c r="BH22" s="87">
        <f t="shared" si="22"/>
        <v>137663</v>
      </c>
    </row>
    <row r="23" spans="1:60" ht="13.5">
      <c r="A23" s="17" t="s">
        <v>96</v>
      </c>
      <c r="B23" s="76" t="s">
        <v>129</v>
      </c>
      <c r="C23" s="77" t="s">
        <v>130</v>
      </c>
      <c r="D23" s="87">
        <f t="shared" si="0"/>
        <v>0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7181</v>
      </c>
      <c r="K23" s="87">
        <f t="shared" si="2"/>
        <v>6808</v>
      </c>
      <c r="L23" s="87">
        <v>0</v>
      </c>
      <c r="M23" s="88">
        <f t="shared" si="3"/>
        <v>0</v>
      </c>
      <c r="N23" s="87">
        <v>0</v>
      </c>
      <c r="O23" s="87">
        <v>0</v>
      </c>
      <c r="P23" s="87">
        <v>0</v>
      </c>
      <c r="Q23" s="87">
        <v>0</v>
      </c>
      <c r="R23" s="87">
        <v>6808</v>
      </c>
      <c r="S23" s="87">
        <v>0</v>
      </c>
      <c r="T23" s="87">
        <v>10291</v>
      </c>
      <c r="U23" s="87">
        <v>0</v>
      </c>
      <c r="V23" s="87">
        <f t="shared" si="4"/>
        <v>6808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7"/>
        <v>0</v>
      </c>
      <c r="AE23" s="87">
        <v>0</v>
      </c>
      <c r="AF23" s="88">
        <f t="shared" si="8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1528</v>
      </c>
      <c r="AN23" s="87">
        <v>0</v>
      </c>
      <c r="AO23" s="87">
        <f t="shared" si="9"/>
        <v>0</v>
      </c>
      <c r="AP23" s="87">
        <f t="shared" si="23"/>
        <v>0</v>
      </c>
      <c r="AQ23" s="87">
        <f t="shared" si="23"/>
        <v>0</v>
      </c>
      <c r="AR23" s="87">
        <f t="shared" si="23"/>
        <v>0</v>
      </c>
      <c r="AS23" s="87">
        <f t="shared" si="23"/>
        <v>0</v>
      </c>
      <c r="AT23" s="87">
        <f t="shared" si="11"/>
        <v>0</v>
      </c>
      <c r="AU23" s="87">
        <f t="shared" si="12"/>
        <v>0</v>
      </c>
      <c r="AV23" s="87">
        <f t="shared" si="12"/>
        <v>7181</v>
      </c>
      <c r="AW23" s="87">
        <f t="shared" si="13"/>
        <v>6808</v>
      </c>
      <c r="AX23" s="87">
        <f t="shared" si="14"/>
        <v>0</v>
      </c>
      <c r="AY23" s="87">
        <f t="shared" si="15"/>
        <v>0</v>
      </c>
      <c r="AZ23" s="87">
        <f t="shared" si="16"/>
        <v>0</v>
      </c>
      <c r="BA23" s="87">
        <f t="shared" si="17"/>
        <v>0</v>
      </c>
      <c r="BB23" s="87">
        <f t="shared" si="18"/>
        <v>0</v>
      </c>
      <c r="BC23" s="87">
        <f t="shared" si="19"/>
        <v>0</v>
      </c>
      <c r="BD23" s="87">
        <f t="shared" si="20"/>
        <v>6808</v>
      </c>
      <c r="BE23" s="87">
        <f t="shared" si="21"/>
        <v>0</v>
      </c>
      <c r="BF23" s="87">
        <f t="shared" si="21"/>
        <v>11819</v>
      </c>
      <c r="BG23" s="87">
        <f t="shared" si="22"/>
        <v>0</v>
      </c>
      <c r="BH23" s="87">
        <f t="shared" si="22"/>
        <v>6808</v>
      </c>
    </row>
    <row r="24" spans="1:60" ht="13.5">
      <c r="A24" s="17" t="s">
        <v>96</v>
      </c>
      <c r="B24" s="76" t="s">
        <v>131</v>
      </c>
      <c r="C24" s="77" t="s">
        <v>132</v>
      </c>
      <c r="D24" s="87">
        <f t="shared" si="0"/>
        <v>0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>
        <v>7552</v>
      </c>
      <c r="K24" s="87">
        <f t="shared" si="2"/>
        <v>7818</v>
      </c>
      <c r="L24" s="87">
        <v>0</v>
      </c>
      <c r="M24" s="88">
        <f t="shared" si="3"/>
        <v>0</v>
      </c>
      <c r="N24" s="87">
        <v>0</v>
      </c>
      <c r="O24" s="87">
        <v>0</v>
      </c>
      <c r="P24" s="87">
        <v>0</v>
      </c>
      <c r="Q24" s="87">
        <v>0</v>
      </c>
      <c r="R24" s="87">
        <v>7818</v>
      </c>
      <c r="S24" s="87">
        <v>0</v>
      </c>
      <c r="T24" s="87">
        <v>10823</v>
      </c>
      <c r="U24" s="87">
        <v>0</v>
      </c>
      <c r="V24" s="87">
        <f t="shared" si="4"/>
        <v>7818</v>
      </c>
      <c r="W24" s="87">
        <f t="shared" si="5"/>
        <v>0</v>
      </c>
      <c r="X24" s="87">
        <f t="shared" si="6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7"/>
        <v>0</v>
      </c>
      <c r="AE24" s="87">
        <v>0</v>
      </c>
      <c r="AF24" s="88">
        <f t="shared" si="8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1798</v>
      </c>
      <c r="AN24" s="87">
        <v>0</v>
      </c>
      <c r="AO24" s="87">
        <f t="shared" si="9"/>
        <v>0</v>
      </c>
      <c r="AP24" s="87">
        <f t="shared" si="23"/>
        <v>0</v>
      </c>
      <c r="AQ24" s="87">
        <f t="shared" si="23"/>
        <v>0</v>
      </c>
      <c r="AR24" s="87">
        <f t="shared" si="23"/>
        <v>0</v>
      </c>
      <c r="AS24" s="87">
        <f t="shared" si="23"/>
        <v>0</v>
      </c>
      <c r="AT24" s="87">
        <f t="shared" si="11"/>
        <v>0</v>
      </c>
      <c r="AU24" s="87">
        <f t="shared" si="12"/>
        <v>0</v>
      </c>
      <c r="AV24" s="87">
        <f t="shared" si="12"/>
        <v>7552</v>
      </c>
      <c r="AW24" s="87">
        <f t="shared" si="13"/>
        <v>7818</v>
      </c>
      <c r="AX24" s="87">
        <f t="shared" si="14"/>
        <v>0</v>
      </c>
      <c r="AY24" s="87">
        <f t="shared" si="15"/>
        <v>0</v>
      </c>
      <c r="AZ24" s="87">
        <f t="shared" si="16"/>
        <v>0</v>
      </c>
      <c r="BA24" s="87">
        <f t="shared" si="17"/>
        <v>0</v>
      </c>
      <c r="BB24" s="87">
        <f t="shared" si="18"/>
        <v>0</v>
      </c>
      <c r="BC24" s="87">
        <f t="shared" si="19"/>
        <v>0</v>
      </c>
      <c r="BD24" s="87">
        <f t="shared" si="20"/>
        <v>7818</v>
      </c>
      <c r="BE24" s="87">
        <f t="shared" si="21"/>
        <v>0</v>
      </c>
      <c r="BF24" s="87">
        <f t="shared" si="21"/>
        <v>12621</v>
      </c>
      <c r="BG24" s="87">
        <f t="shared" si="22"/>
        <v>0</v>
      </c>
      <c r="BH24" s="87">
        <f t="shared" si="22"/>
        <v>7818</v>
      </c>
    </row>
    <row r="25" spans="1:60" ht="13.5">
      <c r="A25" s="17" t="s">
        <v>96</v>
      </c>
      <c r="B25" s="76" t="s">
        <v>133</v>
      </c>
      <c r="C25" s="77" t="s">
        <v>134</v>
      </c>
      <c r="D25" s="87">
        <f t="shared" si="0"/>
        <v>0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10555</v>
      </c>
      <c r="K25" s="87">
        <f t="shared" si="2"/>
        <v>12592</v>
      </c>
      <c r="L25" s="87">
        <v>0</v>
      </c>
      <c r="M25" s="88">
        <f t="shared" si="3"/>
        <v>0</v>
      </c>
      <c r="N25" s="87">
        <v>0</v>
      </c>
      <c r="O25" s="87">
        <v>0</v>
      </c>
      <c r="P25" s="87">
        <v>0</v>
      </c>
      <c r="Q25" s="87">
        <v>0</v>
      </c>
      <c r="R25" s="87">
        <v>12592</v>
      </c>
      <c r="S25" s="87">
        <v>0</v>
      </c>
      <c r="T25" s="87">
        <v>15126</v>
      </c>
      <c r="U25" s="87">
        <v>0</v>
      </c>
      <c r="V25" s="87">
        <f t="shared" si="4"/>
        <v>12592</v>
      </c>
      <c r="W25" s="87">
        <f t="shared" si="5"/>
        <v>0</v>
      </c>
      <c r="X25" s="87">
        <f t="shared" si="6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7"/>
        <v>0</v>
      </c>
      <c r="AE25" s="87">
        <v>0</v>
      </c>
      <c r="AF25" s="88">
        <f t="shared" si="8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3941</v>
      </c>
      <c r="AN25" s="87">
        <v>0</v>
      </c>
      <c r="AO25" s="87">
        <f t="shared" si="9"/>
        <v>0</v>
      </c>
      <c r="AP25" s="87">
        <f t="shared" si="23"/>
        <v>0</v>
      </c>
      <c r="AQ25" s="87">
        <f t="shared" si="23"/>
        <v>0</v>
      </c>
      <c r="AR25" s="87">
        <f t="shared" si="23"/>
        <v>0</v>
      </c>
      <c r="AS25" s="87">
        <f t="shared" si="23"/>
        <v>0</v>
      </c>
      <c r="AT25" s="87">
        <f t="shared" si="11"/>
        <v>0</v>
      </c>
      <c r="AU25" s="87">
        <f t="shared" si="12"/>
        <v>0</v>
      </c>
      <c r="AV25" s="87">
        <f t="shared" si="12"/>
        <v>10555</v>
      </c>
      <c r="AW25" s="87">
        <f t="shared" si="13"/>
        <v>12592</v>
      </c>
      <c r="AX25" s="87">
        <f t="shared" si="14"/>
        <v>0</v>
      </c>
      <c r="AY25" s="87">
        <f t="shared" si="15"/>
        <v>0</v>
      </c>
      <c r="AZ25" s="87">
        <f t="shared" si="16"/>
        <v>0</v>
      </c>
      <c r="BA25" s="87">
        <f t="shared" si="17"/>
        <v>0</v>
      </c>
      <c r="BB25" s="87">
        <f t="shared" si="18"/>
        <v>0</v>
      </c>
      <c r="BC25" s="87">
        <f t="shared" si="19"/>
        <v>0</v>
      </c>
      <c r="BD25" s="87">
        <f t="shared" si="20"/>
        <v>12592</v>
      </c>
      <c r="BE25" s="87">
        <f t="shared" si="21"/>
        <v>0</v>
      </c>
      <c r="BF25" s="87">
        <f t="shared" si="21"/>
        <v>19067</v>
      </c>
      <c r="BG25" s="87">
        <f t="shared" si="22"/>
        <v>0</v>
      </c>
      <c r="BH25" s="87">
        <f t="shared" si="22"/>
        <v>12592</v>
      </c>
    </row>
    <row r="26" spans="1:60" ht="13.5">
      <c r="A26" s="17" t="s">
        <v>96</v>
      </c>
      <c r="B26" s="76" t="s">
        <v>135</v>
      </c>
      <c r="C26" s="77" t="s">
        <v>136</v>
      </c>
      <c r="D26" s="87">
        <f t="shared" si="0"/>
        <v>0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6407</v>
      </c>
      <c r="K26" s="87">
        <f t="shared" si="2"/>
        <v>5383</v>
      </c>
      <c r="L26" s="87">
        <v>0</v>
      </c>
      <c r="M26" s="88">
        <f t="shared" si="3"/>
        <v>0</v>
      </c>
      <c r="N26" s="87">
        <v>0</v>
      </c>
      <c r="O26" s="87">
        <v>0</v>
      </c>
      <c r="P26" s="87">
        <v>0</v>
      </c>
      <c r="Q26" s="87">
        <v>0</v>
      </c>
      <c r="R26" s="87">
        <v>5383</v>
      </c>
      <c r="S26" s="87">
        <v>0</v>
      </c>
      <c r="T26" s="87">
        <v>9182</v>
      </c>
      <c r="U26" s="87">
        <v>0</v>
      </c>
      <c r="V26" s="87">
        <f t="shared" si="4"/>
        <v>5383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7"/>
        <v>0</v>
      </c>
      <c r="AE26" s="87">
        <v>0</v>
      </c>
      <c r="AF26" s="88">
        <f t="shared" si="8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969</v>
      </c>
      <c r="AN26" s="87">
        <v>0</v>
      </c>
      <c r="AO26" s="87">
        <f t="shared" si="9"/>
        <v>0</v>
      </c>
      <c r="AP26" s="87">
        <f t="shared" si="23"/>
        <v>0</v>
      </c>
      <c r="AQ26" s="87">
        <f t="shared" si="23"/>
        <v>0</v>
      </c>
      <c r="AR26" s="87">
        <f t="shared" si="23"/>
        <v>0</v>
      </c>
      <c r="AS26" s="87">
        <f t="shared" si="23"/>
        <v>0</v>
      </c>
      <c r="AT26" s="87">
        <f t="shared" si="11"/>
        <v>0</v>
      </c>
      <c r="AU26" s="87">
        <f t="shared" si="12"/>
        <v>0</v>
      </c>
      <c r="AV26" s="87">
        <f t="shared" si="12"/>
        <v>6407</v>
      </c>
      <c r="AW26" s="87">
        <f t="shared" si="13"/>
        <v>5383</v>
      </c>
      <c r="AX26" s="87">
        <f t="shared" si="14"/>
        <v>0</v>
      </c>
      <c r="AY26" s="87">
        <f t="shared" si="15"/>
        <v>0</v>
      </c>
      <c r="AZ26" s="87">
        <f t="shared" si="16"/>
        <v>0</v>
      </c>
      <c r="BA26" s="87">
        <f t="shared" si="17"/>
        <v>0</v>
      </c>
      <c r="BB26" s="87">
        <f t="shared" si="18"/>
        <v>0</v>
      </c>
      <c r="BC26" s="87">
        <f t="shared" si="19"/>
        <v>0</v>
      </c>
      <c r="BD26" s="87">
        <f t="shared" si="20"/>
        <v>5383</v>
      </c>
      <c r="BE26" s="87">
        <f t="shared" si="21"/>
        <v>0</v>
      </c>
      <c r="BF26" s="87">
        <f t="shared" si="21"/>
        <v>10151</v>
      </c>
      <c r="BG26" s="87">
        <f t="shared" si="22"/>
        <v>0</v>
      </c>
      <c r="BH26" s="87">
        <f t="shared" si="22"/>
        <v>5383</v>
      </c>
    </row>
    <row r="27" spans="1:60" ht="13.5">
      <c r="A27" s="17" t="s">
        <v>96</v>
      </c>
      <c r="B27" s="76" t="s">
        <v>137</v>
      </c>
      <c r="C27" s="77" t="s">
        <v>138</v>
      </c>
      <c r="D27" s="87">
        <f t="shared" si="0"/>
        <v>0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>
        <v>7181</v>
      </c>
      <c r="K27" s="87">
        <f t="shared" si="2"/>
        <v>7353</v>
      </c>
      <c r="L27" s="87">
        <v>0</v>
      </c>
      <c r="M27" s="88">
        <f t="shared" si="3"/>
        <v>0</v>
      </c>
      <c r="N27" s="87">
        <v>0</v>
      </c>
      <c r="O27" s="87">
        <v>0</v>
      </c>
      <c r="P27" s="87">
        <v>0</v>
      </c>
      <c r="Q27" s="87">
        <v>0</v>
      </c>
      <c r="R27" s="87">
        <v>7353</v>
      </c>
      <c r="S27" s="87">
        <v>0</v>
      </c>
      <c r="T27" s="87">
        <v>10291</v>
      </c>
      <c r="U27" s="87">
        <v>0</v>
      </c>
      <c r="V27" s="87">
        <f t="shared" si="4"/>
        <v>7353</v>
      </c>
      <c r="W27" s="87">
        <f t="shared" si="5"/>
        <v>0</v>
      </c>
      <c r="X27" s="87">
        <f t="shared" si="6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7"/>
        <v>0</v>
      </c>
      <c r="AE27" s="87">
        <v>0</v>
      </c>
      <c r="AF27" s="88">
        <f t="shared" si="8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1463</v>
      </c>
      <c r="AN27" s="87">
        <v>0</v>
      </c>
      <c r="AO27" s="87">
        <f t="shared" si="9"/>
        <v>0</v>
      </c>
      <c r="AP27" s="87">
        <f t="shared" si="23"/>
        <v>0</v>
      </c>
      <c r="AQ27" s="87">
        <f t="shared" si="23"/>
        <v>0</v>
      </c>
      <c r="AR27" s="87">
        <f t="shared" si="23"/>
        <v>0</v>
      </c>
      <c r="AS27" s="87">
        <f t="shared" si="23"/>
        <v>0</v>
      </c>
      <c r="AT27" s="87">
        <f t="shared" si="11"/>
        <v>0</v>
      </c>
      <c r="AU27" s="87">
        <f t="shared" si="12"/>
        <v>0</v>
      </c>
      <c r="AV27" s="87">
        <f t="shared" si="12"/>
        <v>7181</v>
      </c>
      <c r="AW27" s="87">
        <f t="shared" si="13"/>
        <v>7353</v>
      </c>
      <c r="AX27" s="87">
        <f t="shared" si="14"/>
        <v>0</v>
      </c>
      <c r="AY27" s="87">
        <f t="shared" si="15"/>
        <v>0</v>
      </c>
      <c r="AZ27" s="87">
        <f t="shared" si="16"/>
        <v>0</v>
      </c>
      <c r="BA27" s="87">
        <f t="shared" si="17"/>
        <v>0</v>
      </c>
      <c r="BB27" s="87">
        <f t="shared" si="18"/>
        <v>0</v>
      </c>
      <c r="BC27" s="87">
        <f t="shared" si="19"/>
        <v>0</v>
      </c>
      <c r="BD27" s="87">
        <f t="shared" si="20"/>
        <v>7353</v>
      </c>
      <c r="BE27" s="87">
        <f t="shared" si="21"/>
        <v>0</v>
      </c>
      <c r="BF27" s="87">
        <f t="shared" si="21"/>
        <v>11754</v>
      </c>
      <c r="BG27" s="87">
        <f t="shared" si="22"/>
        <v>0</v>
      </c>
      <c r="BH27" s="87">
        <f t="shared" si="22"/>
        <v>7353</v>
      </c>
    </row>
    <row r="28" spans="1:60" ht="13.5">
      <c r="A28" s="17" t="s">
        <v>96</v>
      </c>
      <c r="B28" s="76" t="s">
        <v>139</v>
      </c>
      <c r="C28" s="77" t="s">
        <v>140</v>
      </c>
      <c r="D28" s="87">
        <f t="shared" si="0"/>
        <v>0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18956</v>
      </c>
      <c r="K28" s="87">
        <f t="shared" si="2"/>
        <v>55603</v>
      </c>
      <c r="L28" s="87">
        <v>0</v>
      </c>
      <c r="M28" s="88">
        <f t="shared" si="3"/>
        <v>0</v>
      </c>
      <c r="N28" s="87">
        <v>0</v>
      </c>
      <c r="O28" s="87">
        <v>0</v>
      </c>
      <c r="P28" s="87">
        <v>0</v>
      </c>
      <c r="Q28" s="87">
        <v>0</v>
      </c>
      <c r="R28" s="87">
        <v>55603</v>
      </c>
      <c r="S28" s="87">
        <v>0</v>
      </c>
      <c r="T28" s="87">
        <v>157374</v>
      </c>
      <c r="U28" s="87">
        <v>0</v>
      </c>
      <c r="V28" s="87">
        <f t="shared" si="4"/>
        <v>55603</v>
      </c>
      <c r="W28" s="87">
        <f t="shared" si="5"/>
        <v>0</v>
      </c>
      <c r="X28" s="87">
        <f t="shared" si="6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f t="shared" si="7"/>
        <v>0</v>
      </c>
      <c r="AE28" s="87">
        <v>0</v>
      </c>
      <c r="AF28" s="88">
        <f t="shared" si="8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58917</v>
      </c>
      <c r="AN28" s="87">
        <v>0</v>
      </c>
      <c r="AO28" s="87">
        <f t="shared" si="9"/>
        <v>0</v>
      </c>
      <c r="AP28" s="87">
        <f t="shared" si="23"/>
        <v>0</v>
      </c>
      <c r="AQ28" s="87">
        <f t="shared" si="23"/>
        <v>0</v>
      </c>
      <c r="AR28" s="87">
        <f t="shared" si="23"/>
        <v>0</v>
      </c>
      <c r="AS28" s="87">
        <f t="shared" si="23"/>
        <v>0</v>
      </c>
      <c r="AT28" s="87">
        <f t="shared" si="11"/>
        <v>0</v>
      </c>
      <c r="AU28" s="87">
        <f t="shared" si="12"/>
        <v>0</v>
      </c>
      <c r="AV28" s="87">
        <f t="shared" si="12"/>
        <v>18956</v>
      </c>
      <c r="AW28" s="87">
        <f t="shared" si="13"/>
        <v>55603</v>
      </c>
      <c r="AX28" s="87">
        <f t="shared" si="14"/>
        <v>0</v>
      </c>
      <c r="AY28" s="87">
        <f t="shared" si="15"/>
        <v>0</v>
      </c>
      <c r="AZ28" s="87">
        <f t="shared" si="16"/>
        <v>0</v>
      </c>
      <c r="BA28" s="87">
        <f t="shared" si="17"/>
        <v>0</v>
      </c>
      <c r="BB28" s="87">
        <f t="shared" si="18"/>
        <v>0</v>
      </c>
      <c r="BC28" s="87">
        <f t="shared" si="19"/>
        <v>0</v>
      </c>
      <c r="BD28" s="87">
        <f t="shared" si="20"/>
        <v>55603</v>
      </c>
      <c r="BE28" s="87">
        <f t="shared" si="21"/>
        <v>0</v>
      </c>
      <c r="BF28" s="87">
        <f t="shared" si="21"/>
        <v>216291</v>
      </c>
      <c r="BG28" s="87">
        <f t="shared" si="22"/>
        <v>0</v>
      </c>
      <c r="BH28" s="87">
        <f t="shared" si="22"/>
        <v>55603</v>
      </c>
    </row>
    <row r="29" spans="1:60" ht="13.5">
      <c r="A29" s="17" t="s">
        <v>96</v>
      </c>
      <c r="B29" s="76" t="s">
        <v>141</v>
      </c>
      <c r="C29" s="77" t="s">
        <v>142</v>
      </c>
      <c r="D29" s="87">
        <f t="shared" si="0"/>
        <v>0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6554</v>
      </c>
      <c r="K29" s="87">
        <f t="shared" si="2"/>
        <v>81526</v>
      </c>
      <c r="L29" s="87">
        <v>8068</v>
      </c>
      <c r="M29" s="88">
        <f t="shared" si="3"/>
        <v>52458</v>
      </c>
      <c r="N29" s="87">
        <v>0</v>
      </c>
      <c r="O29" s="87">
        <v>39944</v>
      </c>
      <c r="P29" s="87">
        <v>12514</v>
      </c>
      <c r="Q29" s="87">
        <v>0</v>
      </c>
      <c r="R29" s="87">
        <v>21000</v>
      </c>
      <c r="S29" s="87">
        <v>0</v>
      </c>
      <c r="T29" s="87">
        <v>54423</v>
      </c>
      <c r="U29" s="87">
        <v>6487</v>
      </c>
      <c r="V29" s="87">
        <f t="shared" si="4"/>
        <v>88013</v>
      </c>
      <c r="W29" s="87">
        <f t="shared" si="5"/>
        <v>0</v>
      </c>
      <c r="X29" s="87">
        <f t="shared" si="6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7"/>
        <v>19430</v>
      </c>
      <c r="AE29" s="87">
        <v>0</v>
      </c>
      <c r="AF29" s="88">
        <f t="shared" si="8"/>
        <v>19430</v>
      </c>
      <c r="AG29" s="87">
        <v>0</v>
      </c>
      <c r="AH29" s="87">
        <v>19430</v>
      </c>
      <c r="AI29" s="87">
        <v>0</v>
      </c>
      <c r="AJ29" s="87">
        <v>0</v>
      </c>
      <c r="AK29" s="87">
        <v>0</v>
      </c>
      <c r="AL29" s="87">
        <v>0</v>
      </c>
      <c r="AM29" s="87">
        <v>17106</v>
      </c>
      <c r="AN29" s="87">
        <v>0</v>
      </c>
      <c r="AO29" s="87">
        <f t="shared" si="9"/>
        <v>19430</v>
      </c>
      <c r="AP29" s="87">
        <f t="shared" si="23"/>
        <v>0</v>
      </c>
      <c r="AQ29" s="87">
        <f t="shared" si="23"/>
        <v>0</v>
      </c>
      <c r="AR29" s="87">
        <f t="shared" si="23"/>
        <v>0</v>
      </c>
      <c r="AS29" s="87">
        <f t="shared" si="23"/>
        <v>0</v>
      </c>
      <c r="AT29" s="87">
        <f t="shared" si="11"/>
        <v>0</v>
      </c>
      <c r="AU29" s="87">
        <f t="shared" si="12"/>
        <v>0</v>
      </c>
      <c r="AV29" s="87">
        <f t="shared" si="12"/>
        <v>6554</v>
      </c>
      <c r="AW29" s="87">
        <f t="shared" si="13"/>
        <v>100956</v>
      </c>
      <c r="AX29" s="87">
        <f t="shared" si="14"/>
        <v>8068</v>
      </c>
      <c r="AY29" s="87">
        <f t="shared" si="15"/>
        <v>71888</v>
      </c>
      <c r="AZ29" s="87">
        <f t="shared" si="16"/>
        <v>0</v>
      </c>
      <c r="BA29" s="87">
        <f t="shared" si="17"/>
        <v>59374</v>
      </c>
      <c r="BB29" s="87">
        <f t="shared" si="18"/>
        <v>12514</v>
      </c>
      <c r="BC29" s="87">
        <f t="shared" si="19"/>
        <v>0</v>
      </c>
      <c r="BD29" s="87">
        <f t="shared" si="20"/>
        <v>21000</v>
      </c>
      <c r="BE29" s="87">
        <f t="shared" si="21"/>
        <v>0</v>
      </c>
      <c r="BF29" s="87">
        <f t="shared" si="21"/>
        <v>71529</v>
      </c>
      <c r="BG29" s="87">
        <f t="shared" si="22"/>
        <v>6487</v>
      </c>
      <c r="BH29" s="87">
        <f t="shared" si="22"/>
        <v>107443</v>
      </c>
    </row>
    <row r="30" spans="1:60" ht="13.5">
      <c r="A30" s="17" t="s">
        <v>96</v>
      </c>
      <c r="B30" s="76" t="s">
        <v>143</v>
      </c>
      <c r="C30" s="77" t="s">
        <v>144</v>
      </c>
      <c r="D30" s="87">
        <f t="shared" si="0"/>
        <v>0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6930</v>
      </c>
      <c r="K30" s="87">
        <f t="shared" si="2"/>
        <v>22000</v>
      </c>
      <c r="L30" s="87">
        <v>0</v>
      </c>
      <c r="M30" s="88">
        <f t="shared" si="3"/>
        <v>0</v>
      </c>
      <c r="N30" s="87">
        <v>0</v>
      </c>
      <c r="O30" s="87">
        <v>0</v>
      </c>
      <c r="P30" s="87">
        <v>0</v>
      </c>
      <c r="Q30" s="87">
        <v>0</v>
      </c>
      <c r="R30" s="87">
        <v>22000</v>
      </c>
      <c r="S30" s="87">
        <v>0</v>
      </c>
      <c r="T30" s="87">
        <v>56342</v>
      </c>
      <c r="U30" s="87">
        <v>0</v>
      </c>
      <c r="V30" s="87">
        <f t="shared" si="4"/>
        <v>22000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f t="shared" si="7"/>
        <v>0</v>
      </c>
      <c r="AE30" s="87">
        <v>0</v>
      </c>
      <c r="AF30" s="88">
        <f t="shared" si="8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15612</v>
      </c>
      <c r="AN30" s="87">
        <v>0</v>
      </c>
      <c r="AO30" s="87">
        <f t="shared" si="9"/>
        <v>0</v>
      </c>
      <c r="AP30" s="87">
        <f t="shared" si="23"/>
        <v>0</v>
      </c>
      <c r="AQ30" s="87">
        <f t="shared" si="23"/>
        <v>0</v>
      </c>
      <c r="AR30" s="87">
        <f t="shared" si="23"/>
        <v>0</v>
      </c>
      <c r="AS30" s="87">
        <f t="shared" si="23"/>
        <v>0</v>
      </c>
      <c r="AT30" s="87">
        <f t="shared" si="11"/>
        <v>0</v>
      </c>
      <c r="AU30" s="87">
        <f t="shared" si="12"/>
        <v>0</v>
      </c>
      <c r="AV30" s="87">
        <f t="shared" si="12"/>
        <v>6930</v>
      </c>
      <c r="AW30" s="87">
        <f t="shared" si="13"/>
        <v>22000</v>
      </c>
      <c r="AX30" s="87">
        <f t="shared" si="14"/>
        <v>0</v>
      </c>
      <c r="AY30" s="87">
        <f t="shared" si="15"/>
        <v>0</v>
      </c>
      <c r="AZ30" s="87">
        <f t="shared" si="16"/>
        <v>0</v>
      </c>
      <c r="BA30" s="87">
        <f t="shared" si="17"/>
        <v>0</v>
      </c>
      <c r="BB30" s="87">
        <f t="shared" si="18"/>
        <v>0</v>
      </c>
      <c r="BC30" s="87">
        <f t="shared" si="19"/>
        <v>0</v>
      </c>
      <c r="BD30" s="87">
        <f t="shared" si="20"/>
        <v>22000</v>
      </c>
      <c r="BE30" s="87">
        <f t="shared" si="21"/>
        <v>0</v>
      </c>
      <c r="BF30" s="87">
        <f t="shared" si="21"/>
        <v>71954</v>
      </c>
      <c r="BG30" s="87">
        <f t="shared" si="22"/>
        <v>0</v>
      </c>
      <c r="BH30" s="87">
        <f t="shared" si="22"/>
        <v>22000</v>
      </c>
    </row>
    <row r="31" spans="1:60" ht="13.5">
      <c r="A31" s="17" t="s">
        <v>96</v>
      </c>
      <c r="B31" s="76" t="s">
        <v>145</v>
      </c>
      <c r="C31" s="77" t="s">
        <v>146</v>
      </c>
      <c r="D31" s="87">
        <f t="shared" si="0"/>
        <v>0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6859</v>
      </c>
      <c r="K31" s="87">
        <f t="shared" si="2"/>
        <v>17950</v>
      </c>
      <c r="L31" s="87">
        <v>0</v>
      </c>
      <c r="M31" s="88">
        <f t="shared" si="3"/>
        <v>0</v>
      </c>
      <c r="N31" s="87">
        <v>0</v>
      </c>
      <c r="O31" s="87">
        <v>0</v>
      </c>
      <c r="P31" s="87">
        <v>0</v>
      </c>
      <c r="Q31" s="87">
        <v>0</v>
      </c>
      <c r="R31" s="87">
        <v>17950</v>
      </c>
      <c r="S31" s="87">
        <v>0</v>
      </c>
      <c r="T31" s="87">
        <v>57941</v>
      </c>
      <c r="U31" s="87">
        <v>0</v>
      </c>
      <c r="V31" s="87">
        <f t="shared" si="4"/>
        <v>17950</v>
      </c>
      <c r="W31" s="87">
        <f t="shared" si="5"/>
        <v>0</v>
      </c>
      <c r="X31" s="87">
        <f t="shared" si="6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f t="shared" si="7"/>
        <v>0</v>
      </c>
      <c r="AE31" s="87">
        <v>0</v>
      </c>
      <c r="AF31" s="88">
        <f t="shared" si="8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15879</v>
      </c>
      <c r="AN31" s="87">
        <v>0</v>
      </c>
      <c r="AO31" s="87">
        <f t="shared" si="9"/>
        <v>0</v>
      </c>
      <c r="AP31" s="87">
        <f t="shared" si="23"/>
        <v>0</v>
      </c>
      <c r="AQ31" s="87">
        <f t="shared" si="23"/>
        <v>0</v>
      </c>
      <c r="AR31" s="87">
        <f t="shared" si="23"/>
        <v>0</v>
      </c>
      <c r="AS31" s="87">
        <f t="shared" si="23"/>
        <v>0</v>
      </c>
      <c r="AT31" s="87">
        <f t="shared" si="11"/>
        <v>0</v>
      </c>
      <c r="AU31" s="87">
        <f t="shared" si="12"/>
        <v>0</v>
      </c>
      <c r="AV31" s="87">
        <f t="shared" si="12"/>
        <v>6859</v>
      </c>
      <c r="AW31" s="87">
        <f t="shared" si="13"/>
        <v>17950</v>
      </c>
      <c r="AX31" s="87">
        <f t="shared" si="14"/>
        <v>0</v>
      </c>
      <c r="AY31" s="87">
        <f t="shared" si="15"/>
        <v>0</v>
      </c>
      <c r="AZ31" s="87">
        <f t="shared" si="16"/>
        <v>0</v>
      </c>
      <c r="BA31" s="87">
        <f t="shared" si="17"/>
        <v>0</v>
      </c>
      <c r="BB31" s="87">
        <f t="shared" si="18"/>
        <v>0</v>
      </c>
      <c r="BC31" s="87">
        <f t="shared" si="19"/>
        <v>0</v>
      </c>
      <c r="BD31" s="87">
        <f t="shared" si="20"/>
        <v>17950</v>
      </c>
      <c r="BE31" s="87">
        <f t="shared" si="21"/>
        <v>0</v>
      </c>
      <c r="BF31" s="87">
        <f t="shared" si="21"/>
        <v>73820</v>
      </c>
      <c r="BG31" s="87">
        <f t="shared" si="22"/>
        <v>0</v>
      </c>
      <c r="BH31" s="87">
        <f t="shared" si="22"/>
        <v>17950</v>
      </c>
    </row>
    <row r="32" spans="1:60" ht="13.5">
      <c r="A32" s="17" t="s">
        <v>96</v>
      </c>
      <c r="B32" s="76" t="s">
        <v>147</v>
      </c>
      <c r="C32" s="77" t="s">
        <v>148</v>
      </c>
      <c r="D32" s="87">
        <f t="shared" si="0"/>
        <v>0</v>
      </c>
      <c r="E32" s="87">
        <f t="shared" si="1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16836</v>
      </c>
      <c r="K32" s="87">
        <f t="shared" si="2"/>
        <v>51868</v>
      </c>
      <c r="L32" s="87">
        <v>0</v>
      </c>
      <c r="M32" s="88">
        <f t="shared" si="3"/>
        <v>0</v>
      </c>
      <c r="N32" s="87">
        <v>0</v>
      </c>
      <c r="O32" s="87">
        <v>0</v>
      </c>
      <c r="P32" s="87">
        <v>0</v>
      </c>
      <c r="Q32" s="87">
        <v>0</v>
      </c>
      <c r="R32" s="87">
        <v>51868</v>
      </c>
      <c r="S32" s="87">
        <v>0</v>
      </c>
      <c r="T32" s="87">
        <v>130871</v>
      </c>
      <c r="U32" s="87">
        <v>0</v>
      </c>
      <c r="V32" s="87">
        <f t="shared" si="4"/>
        <v>51868</v>
      </c>
      <c r="W32" s="87">
        <f t="shared" si="5"/>
        <v>0</v>
      </c>
      <c r="X32" s="87">
        <f t="shared" si="6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7"/>
        <v>0</v>
      </c>
      <c r="AE32" s="87">
        <v>0</v>
      </c>
      <c r="AF32" s="88">
        <f t="shared" si="8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13888</v>
      </c>
      <c r="AN32" s="87">
        <v>0</v>
      </c>
      <c r="AO32" s="87">
        <f t="shared" si="9"/>
        <v>0</v>
      </c>
      <c r="AP32" s="87">
        <f t="shared" si="23"/>
        <v>0</v>
      </c>
      <c r="AQ32" s="87">
        <f t="shared" si="23"/>
        <v>0</v>
      </c>
      <c r="AR32" s="87">
        <f t="shared" si="23"/>
        <v>0</v>
      </c>
      <c r="AS32" s="87">
        <f t="shared" si="23"/>
        <v>0</v>
      </c>
      <c r="AT32" s="87">
        <f t="shared" si="11"/>
        <v>0</v>
      </c>
      <c r="AU32" s="87">
        <f t="shared" si="12"/>
        <v>0</v>
      </c>
      <c r="AV32" s="87">
        <f t="shared" si="12"/>
        <v>16836</v>
      </c>
      <c r="AW32" s="87">
        <f t="shared" si="13"/>
        <v>51868</v>
      </c>
      <c r="AX32" s="87">
        <f t="shared" si="14"/>
        <v>0</v>
      </c>
      <c r="AY32" s="87">
        <f t="shared" si="15"/>
        <v>0</v>
      </c>
      <c r="AZ32" s="87">
        <f t="shared" si="16"/>
        <v>0</v>
      </c>
      <c r="BA32" s="87">
        <f t="shared" si="17"/>
        <v>0</v>
      </c>
      <c r="BB32" s="87">
        <f t="shared" si="18"/>
        <v>0</v>
      </c>
      <c r="BC32" s="87">
        <f t="shared" si="19"/>
        <v>0</v>
      </c>
      <c r="BD32" s="87">
        <f t="shared" si="20"/>
        <v>51868</v>
      </c>
      <c r="BE32" s="87">
        <f t="shared" si="21"/>
        <v>0</v>
      </c>
      <c r="BF32" s="87">
        <f t="shared" si="21"/>
        <v>144759</v>
      </c>
      <c r="BG32" s="87">
        <f t="shared" si="22"/>
        <v>0</v>
      </c>
      <c r="BH32" s="87">
        <f t="shared" si="22"/>
        <v>51868</v>
      </c>
    </row>
    <row r="33" spans="1:60" ht="13.5">
      <c r="A33" s="17" t="s">
        <v>96</v>
      </c>
      <c r="B33" s="76" t="s">
        <v>149</v>
      </c>
      <c r="C33" s="77" t="s">
        <v>150</v>
      </c>
      <c r="D33" s="87">
        <f t="shared" si="0"/>
        <v>105</v>
      </c>
      <c r="E33" s="87">
        <f t="shared" si="1"/>
        <v>105</v>
      </c>
      <c r="F33" s="87">
        <v>0</v>
      </c>
      <c r="G33" s="87">
        <v>0</v>
      </c>
      <c r="H33" s="87">
        <v>105</v>
      </c>
      <c r="I33" s="87">
        <v>0</v>
      </c>
      <c r="J33" s="87">
        <v>10198</v>
      </c>
      <c r="K33" s="87">
        <f t="shared" si="2"/>
        <v>92277</v>
      </c>
      <c r="L33" s="87">
        <v>46142</v>
      </c>
      <c r="M33" s="88">
        <f t="shared" si="3"/>
        <v>19111</v>
      </c>
      <c r="N33" s="87">
        <v>0</v>
      </c>
      <c r="O33" s="87">
        <v>6866</v>
      </c>
      <c r="P33" s="87">
        <v>12245</v>
      </c>
      <c r="Q33" s="87">
        <v>0</v>
      </c>
      <c r="R33" s="87">
        <v>23000</v>
      </c>
      <c r="S33" s="87">
        <v>4024</v>
      </c>
      <c r="T33" s="87">
        <v>10484</v>
      </c>
      <c r="U33" s="87">
        <v>0</v>
      </c>
      <c r="V33" s="87">
        <f t="shared" si="4"/>
        <v>92382</v>
      </c>
      <c r="W33" s="87">
        <f t="shared" si="5"/>
        <v>0</v>
      </c>
      <c r="X33" s="87">
        <f t="shared" si="6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f t="shared" si="7"/>
        <v>0</v>
      </c>
      <c r="AE33" s="87">
        <v>0</v>
      </c>
      <c r="AF33" s="88">
        <f t="shared" si="8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34411</v>
      </c>
      <c r="AN33" s="87">
        <v>0</v>
      </c>
      <c r="AO33" s="87">
        <f t="shared" si="9"/>
        <v>0</v>
      </c>
      <c r="AP33" s="87">
        <f t="shared" si="23"/>
        <v>105</v>
      </c>
      <c r="AQ33" s="87">
        <f t="shared" si="23"/>
        <v>105</v>
      </c>
      <c r="AR33" s="87">
        <f t="shared" si="23"/>
        <v>0</v>
      </c>
      <c r="AS33" s="87">
        <f t="shared" si="23"/>
        <v>0</v>
      </c>
      <c r="AT33" s="87">
        <f t="shared" si="11"/>
        <v>105</v>
      </c>
      <c r="AU33" s="87">
        <f t="shared" si="12"/>
        <v>0</v>
      </c>
      <c r="AV33" s="87">
        <f t="shared" si="12"/>
        <v>10198</v>
      </c>
      <c r="AW33" s="87">
        <f t="shared" si="13"/>
        <v>92277</v>
      </c>
      <c r="AX33" s="87">
        <f t="shared" si="14"/>
        <v>46142</v>
      </c>
      <c r="AY33" s="87">
        <f t="shared" si="15"/>
        <v>19111</v>
      </c>
      <c r="AZ33" s="87">
        <f t="shared" si="16"/>
        <v>0</v>
      </c>
      <c r="BA33" s="87">
        <f t="shared" si="17"/>
        <v>6866</v>
      </c>
      <c r="BB33" s="87">
        <f t="shared" si="18"/>
        <v>12245</v>
      </c>
      <c r="BC33" s="87">
        <f t="shared" si="19"/>
        <v>0</v>
      </c>
      <c r="BD33" s="87">
        <f t="shared" si="20"/>
        <v>23000</v>
      </c>
      <c r="BE33" s="87">
        <f t="shared" si="21"/>
        <v>4024</v>
      </c>
      <c r="BF33" s="87">
        <f t="shared" si="21"/>
        <v>44895</v>
      </c>
      <c r="BG33" s="87">
        <f t="shared" si="22"/>
        <v>0</v>
      </c>
      <c r="BH33" s="87">
        <f t="shared" si="22"/>
        <v>92382</v>
      </c>
    </row>
    <row r="34" spans="1:60" ht="13.5">
      <c r="A34" s="17" t="s">
        <v>96</v>
      </c>
      <c r="B34" s="76" t="s">
        <v>151</v>
      </c>
      <c r="C34" s="77" t="s">
        <v>152</v>
      </c>
      <c r="D34" s="87">
        <f t="shared" si="0"/>
        <v>0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7712</v>
      </c>
      <c r="K34" s="87">
        <f t="shared" si="2"/>
        <v>13000</v>
      </c>
      <c r="L34" s="87">
        <v>0</v>
      </c>
      <c r="M34" s="88">
        <f t="shared" si="3"/>
        <v>0</v>
      </c>
      <c r="N34" s="87">
        <v>0</v>
      </c>
      <c r="O34" s="87">
        <v>0</v>
      </c>
      <c r="P34" s="87">
        <v>0</v>
      </c>
      <c r="Q34" s="87">
        <v>0</v>
      </c>
      <c r="R34" s="87">
        <v>13000</v>
      </c>
      <c r="S34" s="87">
        <v>0</v>
      </c>
      <c r="T34" s="87">
        <v>36151</v>
      </c>
      <c r="U34" s="87">
        <v>0</v>
      </c>
      <c r="V34" s="87">
        <f t="shared" si="4"/>
        <v>13000</v>
      </c>
      <c r="W34" s="87">
        <f t="shared" si="5"/>
        <v>0</v>
      </c>
      <c r="X34" s="87">
        <f t="shared" si="6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f t="shared" si="7"/>
        <v>0</v>
      </c>
      <c r="AE34" s="87">
        <v>0</v>
      </c>
      <c r="AF34" s="88">
        <f t="shared" si="8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18621</v>
      </c>
      <c r="AN34" s="87">
        <v>0</v>
      </c>
      <c r="AO34" s="87">
        <f t="shared" si="9"/>
        <v>0</v>
      </c>
      <c r="AP34" s="87">
        <f t="shared" si="23"/>
        <v>0</v>
      </c>
      <c r="AQ34" s="87">
        <f t="shared" si="23"/>
        <v>0</v>
      </c>
      <c r="AR34" s="87">
        <f t="shared" si="23"/>
        <v>0</v>
      </c>
      <c r="AS34" s="87">
        <f t="shared" si="23"/>
        <v>0</v>
      </c>
      <c r="AT34" s="87">
        <f t="shared" si="11"/>
        <v>0</v>
      </c>
      <c r="AU34" s="87">
        <f t="shared" si="12"/>
        <v>0</v>
      </c>
      <c r="AV34" s="87">
        <f t="shared" si="12"/>
        <v>7712</v>
      </c>
      <c r="AW34" s="87">
        <f t="shared" si="13"/>
        <v>13000</v>
      </c>
      <c r="AX34" s="87">
        <f t="shared" si="14"/>
        <v>0</v>
      </c>
      <c r="AY34" s="87">
        <f t="shared" si="15"/>
        <v>0</v>
      </c>
      <c r="AZ34" s="87">
        <f t="shared" si="16"/>
        <v>0</v>
      </c>
      <c r="BA34" s="87">
        <f t="shared" si="17"/>
        <v>0</v>
      </c>
      <c r="BB34" s="87">
        <f t="shared" si="18"/>
        <v>0</v>
      </c>
      <c r="BC34" s="87">
        <f t="shared" si="19"/>
        <v>0</v>
      </c>
      <c r="BD34" s="87">
        <f t="shared" si="20"/>
        <v>13000</v>
      </c>
      <c r="BE34" s="87">
        <f t="shared" si="21"/>
        <v>0</v>
      </c>
      <c r="BF34" s="87">
        <f t="shared" si="21"/>
        <v>54772</v>
      </c>
      <c r="BG34" s="87">
        <f t="shared" si="22"/>
        <v>0</v>
      </c>
      <c r="BH34" s="87">
        <f t="shared" si="22"/>
        <v>13000</v>
      </c>
    </row>
    <row r="35" spans="1:60" ht="13.5">
      <c r="A35" s="17" t="s">
        <v>96</v>
      </c>
      <c r="B35" s="76" t="s">
        <v>153</v>
      </c>
      <c r="C35" s="77" t="s">
        <v>154</v>
      </c>
      <c r="D35" s="87">
        <f t="shared" si="0"/>
        <v>0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16463</v>
      </c>
      <c r="K35" s="87">
        <f t="shared" si="2"/>
        <v>99332</v>
      </c>
      <c r="L35" s="87">
        <v>46123</v>
      </c>
      <c r="M35" s="88">
        <f t="shared" si="3"/>
        <v>9680</v>
      </c>
      <c r="N35" s="87">
        <v>5420</v>
      </c>
      <c r="O35" s="87">
        <v>4260</v>
      </c>
      <c r="P35" s="87">
        <v>0</v>
      </c>
      <c r="Q35" s="87">
        <v>0</v>
      </c>
      <c r="R35" s="87">
        <v>43529</v>
      </c>
      <c r="S35" s="87">
        <v>0</v>
      </c>
      <c r="T35" s="87">
        <v>78770</v>
      </c>
      <c r="U35" s="87">
        <v>0</v>
      </c>
      <c r="V35" s="87">
        <f t="shared" si="4"/>
        <v>99332</v>
      </c>
      <c r="W35" s="87">
        <f t="shared" si="5"/>
        <v>0</v>
      </c>
      <c r="X35" s="87">
        <f t="shared" si="6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f t="shared" si="7"/>
        <v>0</v>
      </c>
      <c r="AE35" s="87">
        <v>0</v>
      </c>
      <c r="AF35" s="88">
        <f t="shared" si="8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44775</v>
      </c>
      <c r="AN35" s="87">
        <v>0</v>
      </c>
      <c r="AO35" s="87">
        <f t="shared" si="9"/>
        <v>0</v>
      </c>
      <c r="AP35" s="87">
        <f t="shared" si="23"/>
        <v>0</v>
      </c>
      <c r="AQ35" s="87">
        <f t="shared" si="23"/>
        <v>0</v>
      </c>
      <c r="AR35" s="87">
        <f t="shared" si="23"/>
        <v>0</v>
      </c>
      <c r="AS35" s="87">
        <f t="shared" si="23"/>
        <v>0</v>
      </c>
      <c r="AT35" s="87">
        <f t="shared" si="11"/>
        <v>0</v>
      </c>
      <c r="AU35" s="87">
        <f t="shared" si="12"/>
        <v>0</v>
      </c>
      <c r="AV35" s="87">
        <f t="shared" si="12"/>
        <v>16463</v>
      </c>
      <c r="AW35" s="87">
        <f t="shared" si="13"/>
        <v>99332</v>
      </c>
      <c r="AX35" s="87">
        <f t="shared" si="14"/>
        <v>46123</v>
      </c>
      <c r="AY35" s="87">
        <f t="shared" si="15"/>
        <v>9680</v>
      </c>
      <c r="AZ35" s="87">
        <f t="shared" si="16"/>
        <v>5420</v>
      </c>
      <c r="BA35" s="87">
        <f t="shared" si="17"/>
        <v>4260</v>
      </c>
      <c r="BB35" s="87">
        <f t="shared" si="18"/>
        <v>0</v>
      </c>
      <c r="BC35" s="87">
        <f t="shared" si="19"/>
        <v>0</v>
      </c>
      <c r="BD35" s="87">
        <f t="shared" si="20"/>
        <v>43529</v>
      </c>
      <c r="BE35" s="87">
        <f t="shared" si="21"/>
        <v>0</v>
      </c>
      <c r="BF35" s="87">
        <f t="shared" si="21"/>
        <v>123545</v>
      </c>
      <c r="BG35" s="87">
        <f t="shared" si="22"/>
        <v>0</v>
      </c>
      <c r="BH35" s="87">
        <f t="shared" si="22"/>
        <v>99332</v>
      </c>
    </row>
    <row r="36" spans="1:60" ht="13.5">
      <c r="A36" s="17" t="s">
        <v>96</v>
      </c>
      <c r="B36" s="76" t="s">
        <v>155</v>
      </c>
      <c r="C36" s="77" t="s">
        <v>156</v>
      </c>
      <c r="D36" s="87">
        <f t="shared" si="0"/>
        <v>0</v>
      </c>
      <c r="E36" s="87">
        <f t="shared" si="1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8961</v>
      </c>
      <c r="K36" s="87">
        <f t="shared" si="2"/>
        <v>34823</v>
      </c>
      <c r="L36" s="87">
        <v>12613</v>
      </c>
      <c r="M36" s="88">
        <f t="shared" si="3"/>
        <v>67</v>
      </c>
      <c r="N36" s="87">
        <v>67</v>
      </c>
      <c r="O36" s="87">
        <v>0</v>
      </c>
      <c r="P36" s="87">
        <v>0</v>
      </c>
      <c r="Q36" s="87">
        <v>0</v>
      </c>
      <c r="R36" s="87">
        <v>22143</v>
      </c>
      <c r="S36" s="87">
        <v>0</v>
      </c>
      <c r="T36" s="87">
        <v>41245</v>
      </c>
      <c r="U36" s="87">
        <v>0</v>
      </c>
      <c r="V36" s="87">
        <f t="shared" si="4"/>
        <v>34823</v>
      </c>
      <c r="W36" s="87">
        <f t="shared" si="5"/>
        <v>0</v>
      </c>
      <c r="X36" s="87">
        <f t="shared" si="6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f t="shared" si="7"/>
        <v>0</v>
      </c>
      <c r="AE36" s="87">
        <v>0</v>
      </c>
      <c r="AF36" s="88">
        <f t="shared" si="8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18984</v>
      </c>
      <c r="AN36" s="87">
        <v>0</v>
      </c>
      <c r="AO36" s="87">
        <f t="shared" si="9"/>
        <v>0</v>
      </c>
      <c r="AP36" s="87">
        <f t="shared" si="23"/>
        <v>0</v>
      </c>
      <c r="AQ36" s="87">
        <f t="shared" si="23"/>
        <v>0</v>
      </c>
      <c r="AR36" s="87">
        <f t="shared" si="23"/>
        <v>0</v>
      </c>
      <c r="AS36" s="87">
        <f t="shared" si="23"/>
        <v>0</v>
      </c>
      <c r="AT36" s="87">
        <f t="shared" si="11"/>
        <v>0</v>
      </c>
      <c r="AU36" s="87">
        <f t="shared" si="12"/>
        <v>0</v>
      </c>
      <c r="AV36" s="87">
        <f t="shared" si="12"/>
        <v>8961</v>
      </c>
      <c r="AW36" s="87">
        <f t="shared" si="13"/>
        <v>34823</v>
      </c>
      <c r="AX36" s="87">
        <f t="shared" si="14"/>
        <v>12613</v>
      </c>
      <c r="AY36" s="87">
        <f t="shared" si="15"/>
        <v>67</v>
      </c>
      <c r="AZ36" s="87">
        <f t="shared" si="16"/>
        <v>67</v>
      </c>
      <c r="BA36" s="87">
        <f t="shared" si="17"/>
        <v>0</v>
      </c>
      <c r="BB36" s="87">
        <f t="shared" si="18"/>
        <v>0</v>
      </c>
      <c r="BC36" s="87">
        <f t="shared" si="19"/>
        <v>0</v>
      </c>
      <c r="BD36" s="87">
        <f t="shared" si="20"/>
        <v>22143</v>
      </c>
      <c r="BE36" s="87">
        <f t="shared" si="21"/>
        <v>0</v>
      </c>
      <c r="BF36" s="87">
        <f t="shared" si="21"/>
        <v>60229</v>
      </c>
      <c r="BG36" s="87">
        <f t="shared" si="22"/>
        <v>0</v>
      </c>
      <c r="BH36" s="87">
        <f t="shared" si="22"/>
        <v>34823</v>
      </c>
    </row>
    <row r="37" spans="1:60" ht="13.5">
      <c r="A37" s="17" t="s">
        <v>96</v>
      </c>
      <c r="B37" s="76" t="s">
        <v>157</v>
      </c>
      <c r="C37" s="77" t="s">
        <v>158</v>
      </c>
      <c r="D37" s="87">
        <f t="shared" si="0"/>
        <v>0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2650</v>
      </c>
      <c r="K37" s="87">
        <f t="shared" si="2"/>
        <v>0</v>
      </c>
      <c r="L37" s="87">
        <v>0</v>
      </c>
      <c r="M37" s="88">
        <f t="shared" si="3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39376</v>
      </c>
      <c r="U37" s="87">
        <v>0</v>
      </c>
      <c r="V37" s="87">
        <f t="shared" si="4"/>
        <v>0</v>
      </c>
      <c r="W37" s="87">
        <f t="shared" si="5"/>
        <v>0</v>
      </c>
      <c r="X37" s="87">
        <f t="shared" si="6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7"/>
        <v>0</v>
      </c>
      <c r="AE37" s="87">
        <v>0</v>
      </c>
      <c r="AF37" s="88">
        <f t="shared" si="8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6933</v>
      </c>
      <c r="AN37" s="87">
        <v>0</v>
      </c>
      <c r="AO37" s="87">
        <f t="shared" si="9"/>
        <v>0</v>
      </c>
      <c r="AP37" s="87">
        <f t="shared" si="23"/>
        <v>0</v>
      </c>
      <c r="AQ37" s="87">
        <f t="shared" si="23"/>
        <v>0</v>
      </c>
      <c r="AR37" s="87">
        <f t="shared" si="23"/>
        <v>0</v>
      </c>
      <c r="AS37" s="87">
        <f t="shared" si="23"/>
        <v>0</v>
      </c>
      <c r="AT37" s="87">
        <f t="shared" si="11"/>
        <v>0</v>
      </c>
      <c r="AU37" s="87">
        <f t="shared" si="12"/>
        <v>0</v>
      </c>
      <c r="AV37" s="87">
        <f t="shared" si="12"/>
        <v>2650</v>
      </c>
      <c r="AW37" s="87">
        <f t="shared" si="13"/>
        <v>0</v>
      </c>
      <c r="AX37" s="87">
        <f t="shared" si="14"/>
        <v>0</v>
      </c>
      <c r="AY37" s="87">
        <f t="shared" si="15"/>
        <v>0</v>
      </c>
      <c r="AZ37" s="87">
        <f t="shared" si="16"/>
        <v>0</v>
      </c>
      <c r="BA37" s="87">
        <f t="shared" si="17"/>
        <v>0</v>
      </c>
      <c r="BB37" s="87">
        <f t="shared" si="18"/>
        <v>0</v>
      </c>
      <c r="BC37" s="87">
        <f t="shared" si="19"/>
        <v>0</v>
      </c>
      <c r="BD37" s="87">
        <f t="shared" si="20"/>
        <v>0</v>
      </c>
      <c r="BE37" s="87">
        <f t="shared" si="21"/>
        <v>0</v>
      </c>
      <c r="BF37" s="87">
        <f t="shared" si="21"/>
        <v>46309</v>
      </c>
      <c r="BG37" s="87">
        <f t="shared" si="22"/>
        <v>0</v>
      </c>
      <c r="BH37" s="87">
        <f t="shared" si="22"/>
        <v>0</v>
      </c>
    </row>
    <row r="38" spans="1:60" ht="13.5">
      <c r="A38" s="17" t="s">
        <v>96</v>
      </c>
      <c r="B38" s="76" t="s">
        <v>159</v>
      </c>
      <c r="C38" s="77" t="s">
        <v>160</v>
      </c>
      <c r="D38" s="87">
        <f t="shared" si="0"/>
        <v>0</v>
      </c>
      <c r="E38" s="87">
        <f t="shared" si="1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2527</v>
      </c>
      <c r="K38" s="87">
        <f t="shared" si="2"/>
        <v>0</v>
      </c>
      <c r="L38" s="87">
        <v>0</v>
      </c>
      <c r="M38" s="88">
        <f t="shared" si="3"/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36467</v>
      </c>
      <c r="U38" s="87">
        <v>0</v>
      </c>
      <c r="V38" s="87">
        <f t="shared" si="4"/>
        <v>0</v>
      </c>
      <c r="W38" s="87">
        <f t="shared" si="5"/>
        <v>0</v>
      </c>
      <c r="X38" s="87">
        <f t="shared" si="6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7"/>
        <v>0</v>
      </c>
      <c r="AE38" s="87">
        <v>0</v>
      </c>
      <c r="AF38" s="88">
        <f t="shared" si="8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13363</v>
      </c>
      <c r="AN38" s="87">
        <v>0</v>
      </c>
      <c r="AO38" s="87">
        <f t="shared" si="9"/>
        <v>0</v>
      </c>
      <c r="AP38" s="87">
        <f t="shared" si="23"/>
        <v>0</v>
      </c>
      <c r="AQ38" s="87">
        <f t="shared" si="23"/>
        <v>0</v>
      </c>
      <c r="AR38" s="87">
        <f t="shared" si="23"/>
        <v>0</v>
      </c>
      <c r="AS38" s="87">
        <f t="shared" si="23"/>
        <v>0</v>
      </c>
      <c r="AT38" s="87">
        <f t="shared" si="11"/>
        <v>0</v>
      </c>
      <c r="AU38" s="87">
        <f t="shared" si="12"/>
        <v>0</v>
      </c>
      <c r="AV38" s="87">
        <f t="shared" si="12"/>
        <v>2527</v>
      </c>
      <c r="AW38" s="87">
        <f t="shared" si="13"/>
        <v>0</v>
      </c>
      <c r="AX38" s="87">
        <f t="shared" si="14"/>
        <v>0</v>
      </c>
      <c r="AY38" s="87">
        <f t="shared" si="15"/>
        <v>0</v>
      </c>
      <c r="AZ38" s="87">
        <f t="shared" si="16"/>
        <v>0</v>
      </c>
      <c r="BA38" s="87">
        <f t="shared" si="17"/>
        <v>0</v>
      </c>
      <c r="BB38" s="87">
        <f t="shared" si="18"/>
        <v>0</v>
      </c>
      <c r="BC38" s="87">
        <f t="shared" si="19"/>
        <v>0</v>
      </c>
      <c r="BD38" s="87">
        <f t="shared" si="20"/>
        <v>0</v>
      </c>
      <c r="BE38" s="87">
        <f t="shared" si="21"/>
        <v>0</v>
      </c>
      <c r="BF38" s="87">
        <f t="shared" si="21"/>
        <v>49830</v>
      </c>
      <c r="BG38" s="87">
        <f t="shared" si="22"/>
        <v>0</v>
      </c>
      <c r="BH38" s="87">
        <f t="shared" si="22"/>
        <v>0</v>
      </c>
    </row>
    <row r="39" spans="1:60" ht="13.5">
      <c r="A39" s="17" t="s">
        <v>96</v>
      </c>
      <c r="B39" s="76" t="s">
        <v>161</v>
      </c>
      <c r="C39" s="77" t="s">
        <v>162</v>
      </c>
      <c r="D39" s="87">
        <f t="shared" si="0"/>
        <v>0</v>
      </c>
      <c r="E39" s="87">
        <f t="shared" si="1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3309</v>
      </c>
      <c r="K39" s="87">
        <f t="shared" si="2"/>
        <v>0</v>
      </c>
      <c r="L39" s="87">
        <v>0</v>
      </c>
      <c r="M39" s="88">
        <f t="shared" si="3"/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50426</v>
      </c>
      <c r="U39" s="87">
        <v>2079</v>
      </c>
      <c r="V39" s="87">
        <f t="shared" si="4"/>
        <v>2079</v>
      </c>
      <c r="W39" s="87">
        <f t="shared" si="5"/>
        <v>0</v>
      </c>
      <c r="X39" s="87">
        <f t="shared" si="6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f t="shared" si="7"/>
        <v>0</v>
      </c>
      <c r="AE39" s="87">
        <v>0</v>
      </c>
      <c r="AF39" s="88">
        <f t="shared" si="8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20683</v>
      </c>
      <c r="AN39" s="87">
        <v>0</v>
      </c>
      <c r="AO39" s="87">
        <f t="shared" si="9"/>
        <v>0</v>
      </c>
      <c r="AP39" s="87">
        <f t="shared" si="23"/>
        <v>0</v>
      </c>
      <c r="AQ39" s="87">
        <f t="shared" si="23"/>
        <v>0</v>
      </c>
      <c r="AR39" s="87">
        <f t="shared" si="23"/>
        <v>0</v>
      </c>
      <c r="AS39" s="87">
        <f t="shared" si="23"/>
        <v>0</v>
      </c>
      <c r="AT39" s="87">
        <f t="shared" si="11"/>
        <v>0</v>
      </c>
      <c r="AU39" s="87">
        <f t="shared" si="12"/>
        <v>0</v>
      </c>
      <c r="AV39" s="87">
        <f t="shared" si="12"/>
        <v>3309</v>
      </c>
      <c r="AW39" s="87">
        <f t="shared" si="13"/>
        <v>0</v>
      </c>
      <c r="AX39" s="87">
        <f t="shared" si="14"/>
        <v>0</v>
      </c>
      <c r="AY39" s="87">
        <f t="shared" si="15"/>
        <v>0</v>
      </c>
      <c r="AZ39" s="87">
        <f t="shared" si="16"/>
        <v>0</v>
      </c>
      <c r="BA39" s="87">
        <f t="shared" si="17"/>
        <v>0</v>
      </c>
      <c r="BB39" s="87">
        <f t="shared" si="18"/>
        <v>0</v>
      </c>
      <c r="BC39" s="87">
        <f t="shared" si="19"/>
        <v>0</v>
      </c>
      <c r="BD39" s="87">
        <f t="shared" si="20"/>
        <v>0</v>
      </c>
      <c r="BE39" s="87">
        <f t="shared" si="21"/>
        <v>0</v>
      </c>
      <c r="BF39" s="87">
        <f t="shared" si="21"/>
        <v>71109</v>
      </c>
      <c r="BG39" s="87">
        <f t="shared" si="22"/>
        <v>2079</v>
      </c>
      <c r="BH39" s="87">
        <f t="shared" si="22"/>
        <v>2079</v>
      </c>
    </row>
    <row r="40" spans="1:60" ht="13.5">
      <c r="A40" s="17" t="s">
        <v>96</v>
      </c>
      <c r="B40" s="76" t="s">
        <v>163</v>
      </c>
      <c r="C40" s="77" t="s">
        <v>8</v>
      </c>
      <c r="D40" s="87">
        <f t="shared" si="0"/>
        <v>0</v>
      </c>
      <c r="E40" s="87">
        <f t="shared" si="1"/>
        <v>0</v>
      </c>
      <c r="F40" s="87">
        <v>0</v>
      </c>
      <c r="G40" s="87">
        <v>0</v>
      </c>
      <c r="H40" s="87">
        <v>0</v>
      </c>
      <c r="I40" s="87">
        <v>0</v>
      </c>
      <c r="J40" s="87">
        <v>3790</v>
      </c>
      <c r="K40" s="87">
        <f t="shared" si="2"/>
        <v>0</v>
      </c>
      <c r="L40" s="87">
        <v>0</v>
      </c>
      <c r="M40" s="88">
        <f t="shared" si="3"/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53662</v>
      </c>
      <c r="U40" s="87">
        <v>0</v>
      </c>
      <c r="V40" s="87">
        <f t="shared" si="4"/>
        <v>0</v>
      </c>
      <c r="W40" s="87">
        <f t="shared" si="5"/>
        <v>0</v>
      </c>
      <c r="X40" s="87">
        <f t="shared" si="6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7"/>
        <v>0</v>
      </c>
      <c r="AE40" s="87">
        <v>0</v>
      </c>
      <c r="AF40" s="88">
        <f t="shared" si="8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  <c r="AM40" s="87">
        <v>19634</v>
      </c>
      <c r="AN40" s="87">
        <v>0</v>
      </c>
      <c r="AO40" s="87">
        <f t="shared" si="9"/>
        <v>0</v>
      </c>
      <c r="AP40" s="87">
        <f t="shared" si="23"/>
        <v>0</v>
      </c>
      <c r="AQ40" s="87">
        <f t="shared" si="23"/>
        <v>0</v>
      </c>
      <c r="AR40" s="87">
        <f t="shared" si="23"/>
        <v>0</v>
      </c>
      <c r="AS40" s="87">
        <f t="shared" si="23"/>
        <v>0</v>
      </c>
      <c r="AT40" s="87">
        <f t="shared" si="11"/>
        <v>0</v>
      </c>
      <c r="AU40" s="87">
        <f t="shared" si="12"/>
        <v>0</v>
      </c>
      <c r="AV40" s="87">
        <f t="shared" si="12"/>
        <v>3790</v>
      </c>
      <c r="AW40" s="87">
        <f t="shared" si="13"/>
        <v>0</v>
      </c>
      <c r="AX40" s="87">
        <f t="shared" si="14"/>
        <v>0</v>
      </c>
      <c r="AY40" s="87">
        <f t="shared" si="15"/>
        <v>0</v>
      </c>
      <c r="AZ40" s="87">
        <f t="shared" si="16"/>
        <v>0</v>
      </c>
      <c r="BA40" s="87">
        <f t="shared" si="17"/>
        <v>0</v>
      </c>
      <c r="BB40" s="87">
        <f t="shared" si="18"/>
        <v>0</v>
      </c>
      <c r="BC40" s="87">
        <f t="shared" si="19"/>
        <v>0</v>
      </c>
      <c r="BD40" s="87">
        <f t="shared" si="20"/>
        <v>0</v>
      </c>
      <c r="BE40" s="87">
        <f t="shared" si="21"/>
        <v>0</v>
      </c>
      <c r="BF40" s="87">
        <f t="shared" si="21"/>
        <v>73296</v>
      </c>
      <c r="BG40" s="87">
        <f t="shared" si="22"/>
        <v>0</v>
      </c>
      <c r="BH40" s="87">
        <f t="shared" si="22"/>
        <v>0</v>
      </c>
    </row>
    <row r="41" spans="1:60" ht="13.5">
      <c r="A41" s="17" t="s">
        <v>96</v>
      </c>
      <c r="B41" s="76" t="s">
        <v>164</v>
      </c>
      <c r="C41" s="77" t="s">
        <v>165</v>
      </c>
      <c r="D41" s="87">
        <f t="shared" si="0"/>
        <v>0</v>
      </c>
      <c r="E41" s="87">
        <f t="shared" si="1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1555</v>
      </c>
      <c r="K41" s="87">
        <f t="shared" si="2"/>
        <v>0</v>
      </c>
      <c r="L41" s="87">
        <v>0</v>
      </c>
      <c r="M41" s="88">
        <f t="shared" si="3"/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22329</v>
      </c>
      <c r="U41" s="87">
        <v>0</v>
      </c>
      <c r="V41" s="87">
        <f t="shared" si="4"/>
        <v>0</v>
      </c>
      <c r="W41" s="87">
        <f t="shared" si="5"/>
        <v>0</v>
      </c>
      <c r="X41" s="87">
        <f t="shared" si="6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f t="shared" si="7"/>
        <v>0</v>
      </c>
      <c r="AE41" s="87">
        <v>0</v>
      </c>
      <c r="AF41" s="88">
        <f t="shared" si="8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7525</v>
      </c>
      <c r="AN41" s="87">
        <v>0</v>
      </c>
      <c r="AO41" s="87">
        <f t="shared" si="9"/>
        <v>0</v>
      </c>
      <c r="AP41" s="87">
        <f t="shared" si="23"/>
        <v>0</v>
      </c>
      <c r="AQ41" s="87">
        <f t="shared" si="23"/>
        <v>0</v>
      </c>
      <c r="AR41" s="87">
        <f t="shared" si="23"/>
        <v>0</v>
      </c>
      <c r="AS41" s="87">
        <f t="shared" si="23"/>
        <v>0</v>
      </c>
      <c r="AT41" s="87">
        <f t="shared" si="11"/>
        <v>0</v>
      </c>
      <c r="AU41" s="87">
        <f t="shared" si="12"/>
        <v>0</v>
      </c>
      <c r="AV41" s="87">
        <f t="shared" si="12"/>
        <v>1555</v>
      </c>
      <c r="AW41" s="87">
        <f t="shared" si="13"/>
        <v>0</v>
      </c>
      <c r="AX41" s="87">
        <f t="shared" si="14"/>
        <v>0</v>
      </c>
      <c r="AY41" s="87">
        <f t="shared" si="15"/>
        <v>0</v>
      </c>
      <c r="AZ41" s="87">
        <f t="shared" si="16"/>
        <v>0</v>
      </c>
      <c r="BA41" s="87">
        <f t="shared" si="17"/>
        <v>0</v>
      </c>
      <c r="BB41" s="87">
        <f t="shared" si="18"/>
        <v>0</v>
      </c>
      <c r="BC41" s="87">
        <f t="shared" si="19"/>
        <v>0</v>
      </c>
      <c r="BD41" s="87">
        <f t="shared" si="20"/>
        <v>0</v>
      </c>
      <c r="BE41" s="87">
        <f t="shared" si="21"/>
        <v>0</v>
      </c>
      <c r="BF41" s="87">
        <f t="shared" si="21"/>
        <v>29854</v>
      </c>
      <c r="BG41" s="87">
        <f t="shared" si="22"/>
        <v>0</v>
      </c>
      <c r="BH41" s="87">
        <f t="shared" si="22"/>
        <v>0</v>
      </c>
    </row>
    <row r="42" spans="1:60" ht="13.5">
      <c r="A42" s="17" t="s">
        <v>96</v>
      </c>
      <c r="B42" s="76" t="s">
        <v>166</v>
      </c>
      <c r="C42" s="77" t="s">
        <v>167</v>
      </c>
      <c r="D42" s="87">
        <f t="shared" si="0"/>
        <v>0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2281</v>
      </c>
      <c r="K42" s="87">
        <f t="shared" si="2"/>
        <v>0</v>
      </c>
      <c r="L42" s="87">
        <v>0</v>
      </c>
      <c r="M42" s="88">
        <f t="shared" si="3"/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34702</v>
      </c>
      <c r="U42" s="87">
        <v>0</v>
      </c>
      <c r="V42" s="87">
        <f t="shared" si="4"/>
        <v>0</v>
      </c>
      <c r="W42" s="87">
        <f t="shared" si="5"/>
        <v>0</v>
      </c>
      <c r="X42" s="87">
        <f t="shared" si="6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f t="shared" si="7"/>
        <v>0</v>
      </c>
      <c r="AE42" s="87">
        <v>0</v>
      </c>
      <c r="AF42" s="88">
        <f t="shared" si="8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7799</v>
      </c>
      <c r="AN42" s="87">
        <v>0</v>
      </c>
      <c r="AO42" s="87">
        <f t="shared" si="9"/>
        <v>0</v>
      </c>
      <c r="AP42" s="87">
        <f t="shared" si="23"/>
        <v>0</v>
      </c>
      <c r="AQ42" s="87">
        <f t="shared" si="23"/>
        <v>0</v>
      </c>
      <c r="AR42" s="87">
        <f t="shared" si="23"/>
        <v>0</v>
      </c>
      <c r="AS42" s="87">
        <f t="shared" si="23"/>
        <v>0</v>
      </c>
      <c r="AT42" s="87">
        <f t="shared" si="11"/>
        <v>0</v>
      </c>
      <c r="AU42" s="87">
        <f t="shared" si="12"/>
        <v>0</v>
      </c>
      <c r="AV42" s="87">
        <f t="shared" si="12"/>
        <v>2281</v>
      </c>
      <c r="AW42" s="87">
        <f t="shared" si="13"/>
        <v>0</v>
      </c>
      <c r="AX42" s="87">
        <f t="shared" si="14"/>
        <v>0</v>
      </c>
      <c r="AY42" s="87">
        <f t="shared" si="15"/>
        <v>0</v>
      </c>
      <c r="AZ42" s="87">
        <f t="shared" si="16"/>
        <v>0</v>
      </c>
      <c r="BA42" s="87">
        <f t="shared" si="17"/>
        <v>0</v>
      </c>
      <c r="BB42" s="87">
        <f t="shared" si="18"/>
        <v>0</v>
      </c>
      <c r="BC42" s="87">
        <f t="shared" si="19"/>
        <v>0</v>
      </c>
      <c r="BD42" s="87">
        <f t="shared" si="20"/>
        <v>0</v>
      </c>
      <c r="BE42" s="87">
        <f t="shared" si="21"/>
        <v>0</v>
      </c>
      <c r="BF42" s="87">
        <f t="shared" si="21"/>
        <v>42501</v>
      </c>
      <c r="BG42" s="87">
        <f t="shared" si="22"/>
        <v>0</v>
      </c>
      <c r="BH42" s="87">
        <f t="shared" si="22"/>
        <v>0</v>
      </c>
    </row>
    <row r="43" spans="1:60" ht="13.5">
      <c r="A43" s="17" t="s">
        <v>96</v>
      </c>
      <c r="B43" s="76" t="s">
        <v>168</v>
      </c>
      <c r="C43" s="77" t="s">
        <v>169</v>
      </c>
      <c r="D43" s="87">
        <f t="shared" si="0"/>
        <v>0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15217</v>
      </c>
      <c r="K43" s="87">
        <f t="shared" si="2"/>
        <v>0</v>
      </c>
      <c r="L43" s="87">
        <v>0</v>
      </c>
      <c r="M43" s="88">
        <f t="shared" si="3"/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91097</v>
      </c>
      <c r="U43" s="87">
        <v>0</v>
      </c>
      <c r="V43" s="87">
        <f t="shared" si="4"/>
        <v>0</v>
      </c>
      <c r="W43" s="87">
        <f t="shared" si="5"/>
        <v>0</v>
      </c>
      <c r="X43" s="87">
        <f t="shared" si="6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t="shared" si="7"/>
        <v>0</v>
      </c>
      <c r="AE43" s="87">
        <v>0</v>
      </c>
      <c r="AF43" s="88">
        <f t="shared" si="8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26040</v>
      </c>
      <c r="AN43" s="87">
        <v>0</v>
      </c>
      <c r="AO43" s="87">
        <f t="shared" si="9"/>
        <v>0</v>
      </c>
      <c r="AP43" s="87">
        <f t="shared" si="23"/>
        <v>0</v>
      </c>
      <c r="AQ43" s="87">
        <f t="shared" si="23"/>
        <v>0</v>
      </c>
      <c r="AR43" s="87">
        <f t="shared" si="23"/>
        <v>0</v>
      </c>
      <c r="AS43" s="87">
        <f t="shared" si="23"/>
        <v>0</v>
      </c>
      <c r="AT43" s="87">
        <f t="shared" si="11"/>
        <v>0</v>
      </c>
      <c r="AU43" s="87">
        <f t="shared" si="12"/>
        <v>0</v>
      </c>
      <c r="AV43" s="87">
        <f t="shared" si="12"/>
        <v>15217</v>
      </c>
      <c r="AW43" s="87">
        <f t="shared" si="13"/>
        <v>0</v>
      </c>
      <c r="AX43" s="87">
        <f t="shared" si="14"/>
        <v>0</v>
      </c>
      <c r="AY43" s="87">
        <f t="shared" si="15"/>
        <v>0</v>
      </c>
      <c r="AZ43" s="87">
        <f t="shared" si="16"/>
        <v>0</v>
      </c>
      <c r="BA43" s="87">
        <f t="shared" si="17"/>
        <v>0</v>
      </c>
      <c r="BB43" s="87">
        <f t="shared" si="18"/>
        <v>0</v>
      </c>
      <c r="BC43" s="87">
        <f t="shared" si="19"/>
        <v>0</v>
      </c>
      <c r="BD43" s="87">
        <f t="shared" si="20"/>
        <v>0</v>
      </c>
      <c r="BE43" s="87">
        <f t="shared" si="21"/>
        <v>0</v>
      </c>
      <c r="BF43" s="87">
        <f t="shared" si="21"/>
        <v>117137</v>
      </c>
      <c r="BG43" s="87">
        <f t="shared" si="22"/>
        <v>0</v>
      </c>
      <c r="BH43" s="87">
        <f t="shared" si="22"/>
        <v>0</v>
      </c>
    </row>
    <row r="44" spans="1:60" ht="13.5">
      <c r="A44" s="17" t="s">
        <v>96</v>
      </c>
      <c r="B44" s="76" t="s">
        <v>170</v>
      </c>
      <c r="C44" s="77" t="s">
        <v>171</v>
      </c>
      <c r="D44" s="87">
        <f t="shared" si="0"/>
        <v>0</v>
      </c>
      <c r="E44" s="87">
        <f t="shared" si="1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14452</v>
      </c>
      <c r="K44" s="87">
        <f t="shared" si="2"/>
        <v>0</v>
      </c>
      <c r="L44" s="87">
        <v>0</v>
      </c>
      <c r="M44" s="88">
        <f t="shared" si="3"/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75832</v>
      </c>
      <c r="U44" s="87">
        <v>0</v>
      </c>
      <c r="V44" s="87">
        <f t="shared" si="4"/>
        <v>0</v>
      </c>
      <c r="W44" s="87">
        <f t="shared" si="5"/>
        <v>0</v>
      </c>
      <c r="X44" s="87">
        <f t="shared" si="6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7"/>
        <v>0</v>
      </c>
      <c r="AE44" s="87">
        <v>0</v>
      </c>
      <c r="AF44" s="88">
        <f t="shared" si="8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21390</v>
      </c>
      <c r="AN44" s="87">
        <v>0</v>
      </c>
      <c r="AO44" s="87">
        <f t="shared" si="9"/>
        <v>0</v>
      </c>
      <c r="AP44" s="87">
        <f t="shared" si="23"/>
        <v>0</v>
      </c>
      <c r="AQ44" s="87">
        <f t="shared" si="23"/>
        <v>0</v>
      </c>
      <c r="AR44" s="87">
        <f t="shared" si="23"/>
        <v>0</v>
      </c>
      <c r="AS44" s="87">
        <f t="shared" si="23"/>
        <v>0</v>
      </c>
      <c r="AT44" s="87">
        <f t="shared" si="11"/>
        <v>0</v>
      </c>
      <c r="AU44" s="87">
        <f t="shared" si="12"/>
        <v>0</v>
      </c>
      <c r="AV44" s="87">
        <f t="shared" si="12"/>
        <v>14452</v>
      </c>
      <c r="AW44" s="87">
        <f t="shared" si="13"/>
        <v>0</v>
      </c>
      <c r="AX44" s="87">
        <f t="shared" si="14"/>
        <v>0</v>
      </c>
      <c r="AY44" s="87">
        <f t="shared" si="15"/>
        <v>0</v>
      </c>
      <c r="AZ44" s="87">
        <f t="shared" si="16"/>
        <v>0</v>
      </c>
      <c r="BA44" s="87">
        <f t="shared" si="17"/>
        <v>0</v>
      </c>
      <c r="BB44" s="87">
        <f t="shared" si="18"/>
        <v>0</v>
      </c>
      <c r="BC44" s="87">
        <f t="shared" si="19"/>
        <v>0</v>
      </c>
      <c r="BD44" s="87">
        <f t="shared" si="20"/>
        <v>0</v>
      </c>
      <c r="BE44" s="87">
        <f t="shared" si="21"/>
        <v>0</v>
      </c>
      <c r="BF44" s="87">
        <f t="shared" si="21"/>
        <v>97222</v>
      </c>
      <c r="BG44" s="87">
        <f t="shared" si="22"/>
        <v>0</v>
      </c>
      <c r="BH44" s="87">
        <f t="shared" si="22"/>
        <v>0</v>
      </c>
    </row>
    <row r="45" spans="1:60" ht="13.5">
      <c r="A45" s="17" t="s">
        <v>96</v>
      </c>
      <c r="B45" s="76" t="s">
        <v>172</v>
      </c>
      <c r="C45" s="77" t="s">
        <v>173</v>
      </c>
      <c r="D45" s="87">
        <f t="shared" si="0"/>
        <v>0</v>
      </c>
      <c r="E45" s="87">
        <f t="shared" si="1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58421</v>
      </c>
      <c r="K45" s="87">
        <f t="shared" si="2"/>
        <v>93106</v>
      </c>
      <c r="L45" s="87">
        <v>67964</v>
      </c>
      <c r="M45" s="88">
        <f t="shared" si="3"/>
        <v>17071</v>
      </c>
      <c r="N45" s="87">
        <v>6958</v>
      </c>
      <c r="O45" s="87">
        <v>0</v>
      </c>
      <c r="P45" s="87">
        <v>10113</v>
      </c>
      <c r="Q45" s="87">
        <v>0</v>
      </c>
      <c r="R45" s="87">
        <v>8071</v>
      </c>
      <c r="S45" s="87">
        <v>0</v>
      </c>
      <c r="T45" s="87">
        <v>86453</v>
      </c>
      <c r="U45" s="87">
        <v>593</v>
      </c>
      <c r="V45" s="87">
        <f t="shared" si="4"/>
        <v>93699</v>
      </c>
      <c r="W45" s="87">
        <f t="shared" si="5"/>
        <v>0</v>
      </c>
      <c r="X45" s="87">
        <f t="shared" si="6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7"/>
        <v>0</v>
      </c>
      <c r="AE45" s="87">
        <v>0</v>
      </c>
      <c r="AF45" s="88">
        <f t="shared" si="8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65187</v>
      </c>
      <c r="AN45" s="87">
        <v>0</v>
      </c>
      <c r="AO45" s="87">
        <f t="shared" si="9"/>
        <v>0</v>
      </c>
      <c r="AP45" s="87">
        <f t="shared" si="23"/>
        <v>0</v>
      </c>
      <c r="AQ45" s="87">
        <f t="shared" si="23"/>
        <v>0</v>
      </c>
      <c r="AR45" s="87">
        <f t="shared" si="23"/>
        <v>0</v>
      </c>
      <c r="AS45" s="87">
        <f t="shared" si="23"/>
        <v>0</v>
      </c>
      <c r="AT45" s="87">
        <f t="shared" si="11"/>
        <v>0</v>
      </c>
      <c r="AU45" s="87">
        <f t="shared" si="12"/>
        <v>0</v>
      </c>
      <c r="AV45" s="87">
        <f t="shared" si="12"/>
        <v>58421</v>
      </c>
      <c r="AW45" s="87">
        <f t="shared" si="13"/>
        <v>93106</v>
      </c>
      <c r="AX45" s="87">
        <f t="shared" si="14"/>
        <v>67964</v>
      </c>
      <c r="AY45" s="87">
        <f t="shared" si="15"/>
        <v>17071</v>
      </c>
      <c r="AZ45" s="87">
        <f t="shared" si="16"/>
        <v>6958</v>
      </c>
      <c r="BA45" s="87">
        <f t="shared" si="17"/>
        <v>0</v>
      </c>
      <c r="BB45" s="87">
        <f t="shared" si="18"/>
        <v>10113</v>
      </c>
      <c r="BC45" s="87">
        <f t="shared" si="19"/>
        <v>0</v>
      </c>
      <c r="BD45" s="87">
        <f t="shared" si="20"/>
        <v>8071</v>
      </c>
      <c r="BE45" s="87">
        <f t="shared" si="21"/>
        <v>0</v>
      </c>
      <c r="BF45" s="87">
        <f t="shared" si="21"/>
        <v>151640</v>
      </c>
      <c r="BG45" s="87">
        <f t="shared" si="22"/>
        <v>593</v>
      </c>
      <c r="BH45" s="87">
        <f t="shared" si="22"/>
        <v>93699</v>
      </c>
    </row>
    <row r="46" spans="1:60" ht="13.5">
      <c r="A46" s="17" t="s">
        <v>96</v>
      </c>
      <c r="B46" s="76" t="s">
        <v>174</v>
      </c>
      <c r="C46" s="77" t="s">
        <v>175</v>
      </c>
      <c r="D46" s="87">
        <f t="shared" si="0"/>
        <v>0</v>
      </c>
      <c r="E46" s="87">
        <f t="shared" si="1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15706</v>
      </c>
      <c r="K46" s="87">
        <f t="shared" si="2"/>
        <v>25513</v>
      </c>
      <c r="L46" s="87">
        <v>0</v>
      </c>
      <c r="M46" s="88">
        <f t="shared" si="3"/>
        <v>2644</v>
      </c>
      <c r="N46" s="87">
        <v>1606</v>
      </c>
      <c r="O46" s="87">
        <v>200</v>
      </c>
      <c r="P46" s="87">
        <v>838</v>
      </c>
      <c r="Q46" s="87">
        <v>0</v>
      </c>
      <c r="R46" s="87">
        <v>22869</v>
      </c>
      <c r="S46" s="87">
        <v>0</v>
      </c>
      <c r="T46" s="87">
        <v>26720</v>
      </c>
      <c r="U46" s="87">
        <v>0</v>
      </c>
      <c r="V46" s="87">
        <f t="shared" si="4"/>
        <v>25513</v>
      </c>
      <c r="W46" s="87">
        <f t="shared" si="5"/>
        <v>0</v>
      </c>
      <c r="X46" s="87">
        <f t="shared" si="6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7"/>
        <v>408</v>
      </c>
      <c r="AE46" s="87">
        <v>0</v>
      </c>
      <c r="AF46" s="88">
        <f t="shared" si="8"/>
        <v>408</v>
      </c>
      <c r="AG46" s="87">
        <v>408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14068</v>
      </c>
      <c r="AN46" s="87">
        <v>0</v>
      </c>
      <c r="AO46" s="87">
        <f t="shared" si="9"/>
        <v>408</v>
      </c>
      <c r="AP46" s="87">
        <f t="shared" si="23"/>
        <v>0</v>
      </c>
      <c r="AQ46" s="87">
        <f t="shared" si="23"/>
        <v>0</v>
      </c>
      <c r="AR46" s="87">
        <f t="shared" si="23"/>
        <v>0</v>
      </c>
      <c r="AS46" s="87">
        <f t="shared" si="23"/>
        <v>0</v>
      </c>
      <c r="AT46" s="87">
        <f t="shared" si="11"/>
        <v>0</v>
      </c>
      <c r="AU46" s="87">
        <f t="shared" si="12"/>
        <v>0</v>
      </c>
      <c r="AV46" s="87">
        <f t="shared" si="12"/>
        <v>15706</v>
      </c>
      <c r="AW46" s="87">
        <f t="shared" si="13"/>
        <v>25921</v>
      </c>
      <c r="AX46" s="87">
        <f t="shared" si="14"/>
        <v>0</v>
      </c>
      <c r="AY46" s="87">
        <f t="shared" si="15"/>
        <v>3052</v>
      </c>
      <c r="AZ46" s="87">
        <f t="shared" si="16"/>
        <v>2014</v>
      </c>
      <c r="BA46" s="87">
        <f t="shared" si="17"/>
        <v>200</v>
      </c>
      <c r="BB46" s="87">
        <f t="shared" si="18"/>
        <v>838</v>
      </c>
      <c r="BC46" s="87">
        <f t="shared" si="19"/>
        <v>0</v>
      </c>
      <c r="BD46" s="87">
        <f t="shared" si="20"/>
        <v>22869</v>
      </c>
      <c r="BE46" s="87">
        <f t="shared" si="21"/>
        <v>0</v>
      </c>
      <c r="BF46" s="87">
        <f t="shared" si="21"/>
        <v>40788</v>
      </c>
      <c r="BG46" s="87">
        <f t="shared" si="22"/>
        <v>0</v>
      </c>
      <c r="BH46" s="87">
        <f t="shared" si="22"/>
        <v>25921</v>
      </c>
    </row>
    <row r="47" spans="1:60" ht="13.5">
      <c r="A47" s="17" t="s">
        <v>96</v>
      </c>
      <c r="B47" s="76" t="s">
        <v>176</v>
      </c>
      <c r="C47" s="77" t="s">
        <v>177</v>
      </c>
      <c r="D47" s="87">
        <f t="shared" si="0"/>
        <v>0</v>
      </c>
      <c r="E47" s="87">
        <f t="shared" si="1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4794</v>
      </c>
      <c r="K47" s="87">
        <f t="shared" si="2"/>
        <v>141327</v>
      </c>
      <c r="L47" s="87">
        <v>22317</v>
      </c>
      <c r="M47" s="88">
        <f t="shared" si="3"/>
        <v>41311</v>
      </c>
      <c r="N47" s="87">
        <v>3177</v>
      </c>
      <c r="O47" s="87">
        <v>36647</v>
      </c>
      <c r="P47" s="87">
        <v>1487</v>
      </c>
      <c r="Q47" s="87">
        <v>0</v>
      </c>
      <c r="R47" s="87">
        <v>77699</v>
      </c>
      <c r="S47" s="87">
        <v>0</v>
      </c>
      <c r="T47" s="87">
        <v>12239</v>
      </c>
      <c r="U47" s="87">
        <v>0</v>
      </c>
      <c r="V47" s="87">
        <f t="shared" si="4"/>
        <v>141327</v>
      </c>
      <c r="W47" s="87">
        <f t="shared" si="5"/>
        <v>0</v>
      </c>
      <c r="X47" s="87">
        <f t="shared" si="6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7"/>
        <v>0</v>
      </c>
      <c r="AE47" s="87">
        <v>0</v>
      </c>
      <c r="AF47" s="88">
        <f t="shared" si="8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25243</v>
      </c>
      <c r="AN47" s="87">
        <v>0</v>
      </c>
      <c r="AO47" s="87">
        <f t="shared" si="9"/>
        <v>0</v>
      </c>
      <c r="AP47" s="87">
        <f t="shared" si="23"/>
        <v>0</v>
      </c>
      <c r="AQ47" s="87">
        <f t="shared" si="23"/>
        <v>0</v>
      </c>
      <c r="AR47" s="87">
        <f t="shared" si="23"/>
        <v>0</v>
      </c>
      <c r="AS47" s="87">
        <f t="shared" si="23"/>
        <v>0</v>
      </c>
      <c r="AT47" s="87">
        <f t="shared" si="11"/>
        <v>0</v>
      </c>
      <c r="AU47" s="87">
        <f t="shared" si="12"/>
        <v>0</v>
      </c>
      <c r="AV47" s="87">
        <f t="shared" si="12"/>
        <v>4794</v>
      </c>
      <c r="AW47" s="87">
        <f t="shared" si="13"/>
        <v>141327</v>
      </c>
      <c r="AX47" s="87">
        <f t="shared" si="14"/>
        <v>22317</v>
      </c>
      <c r="AY47" s="87">
        <f t="shared" si="15"/>
        <v>41311</v>
      </c>
      <c r="AZ47" s="87">
        <f t="shared" si="16"/>
        <v>3177</v>
      </c>
      <c r="BA47" s="87">
        <f t="shared" si="17"/>
        <v>36647</v>
      </c>
      <c r="BB47" s="87">
        <f t="shared" si="18"/>
        <v>1487</v>
      </c>
      <c r="BC47" s="87">
        <f t="shared" si="19"/>
        <v>0</v>
      </c>
      <c r="BD47" s="87">
        <f t="shared" si="20"/>
        <v>77699</v>
      </c>
      <c r="BE47" s="87">
        <f t="shared" si="21"/>
        <v>0</v>
      </c>
      <c r="BF47" s="87">
        <f t="shared" si="21"/>
        <v>37482</v>
      </c>
      <c r="BG47" s="87">
        <f t="shared" si="22"/>
        <v>0</v>
      </c>
      <c r="BH47" s="87">
        <f t="shared" si="22"/>
        <v>141327</v>
      </c>
    </row>
    <row r="48" spans="1:60" ht="13.5">
      <c r="A48" s="17" t="s">
        <v>96</v>
      </c>
      <c r="B48" s="78" t="s">
        <v>178</v>
      </c>
      <c r="C48" s="79" t="s">
        <v>179</v>
      </c>
      <c r="D48" s="87">
        <f t="shared" si="0"/>
        <v>2270735</v>
      </c>
      <c r="E48" s="87">
        <f t="shared" si="1"/>
        <v>2270735</v>
      </c>
      <c r="F48" s="87">
        <v>2270735</v>
      </c>
      <c r="G48" s="87">
        <v>0</v>
      </c>
      <c r="H48" s="87">
        <v>0</v>
      </c>
      <c r="I48" s="87">
        <v>0</v>
      </c>
      <c r="J48" s="87" t="s">
        <v>200</v>
      </c>
      <c r="K48" s="87">
        <f t="shared" si="2"/>
        <v>636597</v>
      </c>
      <c r="L48" s="87">
        <v>251056</v>
      </c>
      <c r="M48" s="88">
        <f t="shared" si="3"/>
        <v>197664</v>
      </c>
      <c r="N48" s="87">
        <v>0</v>
      </c>
      <c r="O48" s="87">
        <v>165698</v>
      </c>
      <c r="P48" s="87">
        <v>31966</v>
      </c>
      <c r="Q48" s="87">
        <v>0</v>
      </c>
      <c r="R48" s="87">
        <v>23476</v>
      </c>
      <c r="S48" s="87">
        <v>164401</v>
      </c>
      <c r="T48" s="87" t="s">
        <v>200</v>
      </c>
      <c r="U48" s="87">
        <v>0</v>
      </c>
      <c r="V48" s="87">
        <f t="shared" si="4"/>
        <v>2907332</v>
      </c>
      <c r="W48" s="87">
        <f t="shared" si="5"/>
        <v>0</v>
      </c>
      <c r="X48" s="87">
        <f t="shared" si="6"/>
        <v>0</v>
      </c>
      <c r="Y48" s="87">
        <v>0</v>
      </c>
      <c r="Z48" s="87">
        <v>0</v>
      </c>
      <c r="AA48" s="87">
        <v>0</v>
      </c>
      <c r="AB48" s="87">
        <v>0</v>
      </c>
      <c r="AC48" s="87" t="s">
        <v>200</v>
      </c>
      <c r="AD48" s="87">
        <f t="shared" si="7"/>
        <v>123413</v>
      </c>
      <c r="AE48" s="87">
        <v>59989</v>
      </c>
      <c r="AF48" s="88">
        <f t="shared" si="8"/>
        <v>47462</v>
      </c>
      <c r="AG48" s="87">
        <v>0</v>
      </c>
      <c r="AH48" s="87">
        <v>47462</v>
      </c>
      <c r="AI48" s="87">
        <v>0</v>
      </c>
      <c r="AJ48" s="87">
        <v>0</v>
      </c>
      <c r="AK48" s="87">
        <v>3</v>
      </c>
      <c r="AL48" s="87">
        <v>15959</v>
      </c>
      <c r="AM48" s="87" t="s">
        <v>200</v>
      </c>
      <c r="AN48" s="87">
        <v>0</v>
      </c>
      <c r="AO48" s="87">
        <f t="shared" si="9"/>
        <v>123413</v>
      </c>
      <c r="AP48" s="87">
        <f aca="true" t="shared" si="24" ref="AP48:AP60">D48+W48</f>
        <v>2270735</v>
      </c>
      <c r="AQ48" s="87">
        <f aca="true" t="shared" si="25" ref="AQ48:AQ60">E48+X48</f>
        <v>2270735</v>
      </c>
      <c r="AR48" s="87">
        <f aca="true" t="shared" si="26" ref="AR48:AR60">F48+Y48</f>
        <v>2270735</v>
      </c>
      <c r="AS48" s="87">
        <f aca="true" t="shared" si="27" ref="AS48:AS60">G48+Z48</f>
        <v>0</v>
      </c>
      <c r="AT48" s="87">
        <f t="shared" si="11"/>
        <v>0</v>
      </c>
      <c r="AU48" s="87">
        <f t="shared" si="12"/>
        <v>0</v>
      </c>
      <c r="AV48" s="88" t="s">
        <v>19</v>
      </c>
      <c r="AW48" s="87">
        <f t="shared" si="13"/>
        <v>760010</v>
      </c>
      <c r="AX48" s="87">
        <f t="shared" si="14"/>
        <v>311045</v>
      </c>
      <c r="AY48" s="87">
        <f t="shared" si="15"/>
        <v>245126</v>
      </c>
      <c r="AZ48" s="87">
        <f t="shared" si="16"/>
        <v>0</v>
      </c>
      <c r="BA48" s="87">
        <f t="shared" si="17"/>
        <v>213160</v>
      </c>
      <c r="BB48" s="87">
        <f t="shared" si="18"/>
        <v>31966</v>
      </c>
      <c r="BC48" s="87">
        <f t="shared" si="19"/>
        <v>0</v>
      </c>
      <c r="BD48" s="87">
        <f t="shared" si="20"/>
        <v>23479</v>
      </c>
      <c r="BE48" s="87">
        <f t="shared" si="21"/>
        <v>180360</v>
      </c>
      <c r="BF48" s="88" t="s">
        <v>19</v>
      </c>
      <c r="BG48" s="87">
        <f t="shared" si="22"/>
        <v>0</v>
      </c>
      <c r="BH48" s="87">
        <f t="shared" si="22"/>
        <v>3030745</v>
      </c>
    </row>
    <row r="49" spans="1:60" ht="13.5">
      <c r="A49" s="17" t="s">
        <v>96</v>
      </c>
      <c r="B49" s="78" t="s">
        <v>180</v>
      </c>
      <c r="C49" s="79" t="s">
        <v>181</v>
      </c>
      <c r="D49" s="87">
        <f t="shared" si="0"/>
        <v>0</v>
      </c>
      <c r="E49" s="87">
        <f t="shared" si="1"/>
        <v>0</v>
      </c>
      <c r="F49" s="87">
        <v>0</v>
      </c>
      <c r="G49" s="87">
        <v>0</v>
      </c>
      <c r="H49" s="87">
        <v>0</v>
      </c>
      <c r="I49" s="87">
        <v>0</v>
      </c>
      <c r="J49" s="87" t="s">
        <v>200</v>
      </c>
      <c r="K49" s="87">
        <f t="shared" si="2"/>
        <v>0</v>
      </c>
      <c r="L49" s="87">
        <v>0</v>
      </c>
      <c r="M49" s="88">
        <f t="shared" si="3"/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 t="s">
        <v>200</v>
      </c>
      <c r="U49" s="87">
        <v>0</v>
      </c>
      <c r="V49" s="87">
        <f t="shared" si="4"/>
        <v>0</v>
      </c>
      <c r="W49" s="87">
        <f t="shared" si="5"/>
        <v>0</v>
      </c>
      <c r="X49" s="87">
        <f t="shared" si="6"/>
        <v>0</v>
      </c>
      <c r="Y49" s="87">
        <v>0</v>
      </c>
      <c r="Z49" s="87">
        <v>0</v>
      </c>
      <c r="AA49" s="87">
        <v>0</v>
      </c>
      <c r="AB49" s="87">
        <v>0</v>
      </c>
      <c r="AC49" s="87" t="s">
        <v>200</v>
      </c>
      <c r="AD49" s="87">
        <f t="shared" si="7"/>
        <v>197839</v>
      </c>
      <c r="AE49" s="87">
        <v>101987</v>
      </c>
      <c r="AF49" s="88">
        <f t="shared" si="8"/>
        <v>84495</v>
      </c>
      <c r="AG49" s="87">
        <v>8297</v>
      </c>
      <c r="AH49" s="87">
        <v>76198</v>
      </c>
      <c r="AI49" s="87">
        <v>0</v>
      </c>
      <c r="AJ49" s="87">
        <v>5250</v>
      </c>
      <c r="AK49" s="87">
        <v>0</v>
      </c>
      <c r="AL49" s="87">
        <v>6107</v>
      </c>
      <c r="AM49" s="87" t="s">
        <v>200</v>
      </c>
      <c r="AN49" s="87">
        <v>0</v>
      </c>
      <c r="AO49" s="87">
        <f t="shared" si="9"/>
        <v>197839</v>
      </c>
      <c r="AP49" s="87">
        <f t="shared" si="24"/>
        <v>0</v>
      </c>
      <c r="AQ49" s="87">
        <f t="shared" si="25"/>
        <v>0</v>
      </c>
      <c r="AR49" s="87">
        <f t="shared" si="26"/>
        <v>0</v>
      </c>
      <c r="AS49" s="87">
        <f t="shared" si="27"/>
        <v>0</v>
      </c>
      <c r="AT49" s="87">
        <f t="shared" si="11"/>
        <v>0</v>
      </c>
      <c r="AU49" s="87">
        <f t="shared" si="12"/>
        <v>0</v>
      </c>
      <c r="AV49" s="88" t="s">
        <v>19</v>
      </c>
      <c r="AW49" s="87">
        <f t="shared" si="13"/>
        <v>197839</v>
      </c>
      <c r="AX49" s="87">
        <f t="shared" si="14"/>
        <v>101987</v>
      </c>
      <c r="AY49" s="87">
        <f t="shared" si="15"/>
        <v>84495</v>
      </c>
      <c r="AZ49" s="87">
        <f t="shared" si="16"/>
        <v>8297</v>
      </c>
      <c r="BA49" s="87">
        <f t="shared" si="17"/>
        <v>76198</v>
      </c>
      <c r="BB49" s="87">
        <f t="shared" si="18"/>
        <v>0</v>
      </c>
      <c r="BC49" s="87">
        <f t="shared" si="19"/>
        <v>5250</v>
      </c>
      <c r="BD49" s="87">
        <f t="shared" si="20"/>
        <v>0</v>
      </c>
      <c r="BE49" s="87">
        <f t="shared" si="21"/>
        <v>6107</v>
      </c>
      <c r="BF49" s="88" t="s">
        <v>19</v>
      </c>
      <c r="BG49" s="87">
        <f t="shared" si="22"/>
        <v>0</v>
      </c>
      <c r="BH49" s="87">
        <f t="shared" si="22"/>
        <v>197839</v>
      </c>
    </row>
    <row r="50" spans="1:60" ht="13.5">
      <c r="A50" s="17" t="s">
        <v>96</v>
      </c>
      <c r="B50" s="78" t="s">
        <v>182</v>
      </c>
      <c r="C50" s="79" t="s">
        <v>183</v>
      </c>
      <c r="D50" s="87">
        <f t="shared" si="0"/>
        <v>0</v>
      </c>
      <c r="E50" s="87">
        <f t="shared" si="1"/>
        <v>0</v>
      </c>
      <c r="F50" s="87">
        <v>0</v>
      </c>
      <c r="G50" s="87">
        <v>0</v>
      </c>
      <c r="H50" s="87">
        <v>0</v>
      </c>
      <c r="I50" s="87">
        <v>0</v>
      </c>
      <c r="J50" s="87" t="s">
        <v>200</v>
      </c>
      <c r="K50" s="87">
        <f t="shared" si="2"/>
        <v>0</v>
      </c>
      <c r="L50" s="87">
        <v>0</v>
      </c>
      <c r="M50" s="88">
        <f t="shared" si="3"/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 t="s">
        <v>200</v>
      </c>
      <c r="U50" s="87">
        <v>0</v>
      </c>
      <c r="V50" s="87">
        <f t="shared" si="4"/>
        <v>0</v>
      </c>
      <c r="W50" s="87">
        <f t="shared" si="5"/>
        <v>0</v>
      </c>
      <c r="X50" s="87">
        <f t="shared" si="6"/>
        <v>0</v>
      </c>
      <c r="Y50" s="87">
        <v>0</v>
      </c>
      <c r="Z50" s="87">
        <v>0</v>
      </c>
      <c r="AA50" s="87">
        <v>0</v>
      </c>
      <c r="AB50" s="87">
        <v>0</v>
      </c>
      <c r="AC50" s="87" t="s">
        <v>200</v>
      </c>
      <c r="AD50" s="87">
        <f t="shared" si="7"/>
        <v>99825</v>
      </c>
      <c r="AE50" s="87">
        <v>50743</v>
      </c>
      <c r="AF50" s="88">
        <f t="shared" si="8"/>
        <v>45027</v>
      </c>
      <c r="AG50" s="87">
        <v>0</v>
      </c>
      <c r="AH50" s="87">
        <v>45027</v>
      </c>
      <c r="AI50" s="87">
        <v>0</v>
      </c>
      <c r="AJ50" s="87">
        <v>0</v>
      </c>
      <c r="AK50" s="87">
        <v>0</v>
      </c>
      <c r="AL50" s="87">
        <v>4055</v>
      </c>
      <c r="AM50" s="87" t="s">
        <v>200</v>
      </c>
      <c r="AN50" s="87">
        <v>0</v>
      </c>
      <c r="AO50" s="87">
        <f t="shared" si="9"/>
        <v>99825</v>
      </c>
      <c r="AP50" s="87">
        <f t="shared" si="24"/>
        <v>0</v>
      </c>
      <c r="AQ50" s="87">
        <f t="shared" si="25"/>
        <v>0</v>
      </c>
      <c r="AR50" s="87">
        <f t="shared" si="26"/>
        <v>0</v>
      </c>
      <c r="AS50" s="87">
        <f t="shared" si="27"/>
        <v>0</v>
      </c>
      <c r="AT50" s="87">
        <f t="shared" si="11"/>
        <v>0</v>
      </c>
      <c r="AU50" s="87">
        <f t="shared" si="12"/>
        <v>0</v>
      </c>
      <c r="AV50" s="88" t="s">
        <v>19</v>
      </c>
      <c r="AW50" s="87">
        <f t="shared" si="13"/>
        <v>99825</v>
      </c>
      <c r="AX50" s="87">
        <f t="shared" si="14"/>
        <v>50743</v>
      </c>
      <c r="AY50" s="87">
        <f t="shared" si="15"/>
        <v>45027</v>
      </c>
      <c r="AZ50" s="87">
        <f t="shared" si="16"/>
        <v>0</v>
      </c>
      <c r="BA50" s="87">
        <f t="shared" si="17"/>
        <v>45027</v>
      </c>
      <c r="BB50" s="87">
        <f t="shared" si="18"/>
        <v>0</v>
      </c>
      <c r="BC50" s="87">
        <f t="shared" si="19"/>
        <v>0</v>
      </c>
      <c r="BD50" s="87">
        <f t="shared" si="20"/>
        <v>0</v>
      </c>
      <c r="BE50" s="87">
        <f t="shared" si="21"/>
        <v>4055</v>
      </c>
      <c r="BF50" s="88" t="s">
        <v>19</v>
      </c>
      <c r="BG50" s="87">
        <f t="shared" si="22"/>
        <v>0</v>
      </c>
      <c r="BH50" s="87">
        <f t="shared" si="22"/>
        <v>99825</v>
      </c>
    </row>
    <row r="51" spans="1:60" ht="13.5">
      <c r="A51" s="17" t="s">
        <v>96</v>
      </c>
      <c r="B51" s="78" t="s">
        <v>184</v>
      </c>
      <c r="C51" s="79" t="s">
        <v>185</v>
      </c>
      <c r="D51" s="87">
        <f t="shared" si="0"/>
        <v>574180</v>
      </c>
      <c r="E51" s="87">
        <f t="shared" si="1"/>
        <v>562840</v>
      </c>
      <c r="F51" s="87">
        <v>492595</v>
      </c>
      <c r="G51" s="87">
        <v>70245</v>
      </c>
      <c r="H51" s="87">
        <v>0</v>
      </c>
      <c r="I51" s="87">
        <v>11340</v>
      </c>
      <c r="J51" s="87" t="s">
        <v>200</v>
      </c>
      <c r="K51" s="87">
        <f t="shared" si="2"/>
        <v>170453</v>
      </c>
      <c r="L51" s="87">
        <v>77444</v>
      </c>
      <c r="M51" s="88">
        <f t="shared" si="3"/>
        <v>77454</v>
      </c>
      <c r="N51" s="87">
        <v>0</v>
      </c>
      <c r="O51" s="87">
        <v>50389</v>
      </c>
      <c r="P51" s="87">
        <v>27065</v>
      </c>
      <c r="Q51" s="87">
        <v>0</v>
      </c>
      <c r="R51" s="87">
        <v>6253</v>
      </c>
      <c r="S51" s="87">
        <v>9302</v>
      </c>
      <c r="T51" s="87" t="s">
        <v>200</v>
      </c>
      <c r="U51" s="87">
        <v>0</v>
      </c>
      <c r="V51" s="87">
        <f t="shared" si="4"/>
        <v>744633</v>
      </c>
      <c r="W51" s="87">
        <f t="shared" si="5"/>
        <v>0</v>
      </c>
      <c r="X51" s="87">
        <f t="shared" si="6"/>
        <v>0</v>
      </c>
      <c r="Y51" s="87">
        <v>0</v>
      </c>
      <c r="Z51" s="87">
        <v>0</v>
      </c>
      <c r="AA51" s="87">
        <v>0</v>
      </c>
      <c r="AB51" s="87">
        <v>0</v>
      </c>
      <c r="AC51" s="87" t="s">
        <v>200</v>
      </c>
      <c r="AD51" s="87">
        <f t="shared" si="7"/>
        <v>48337</v>
      </c>
      <c r="AE51" s="87">
        <v>18069</v>
      </c>
      <c r="AF51" s="88">
        <f t="shared" si="8"/>
        <v>28144</v>
      </c>
      <c r="AG51" s="87">
        <v>0</v>
      </c>
      <c r="AH51" s="87">
        <v>28144</v>
      </c>
      <c r="AI51" s="87">
        <v>0</v>
      </c>
      <c r="AJ51" s="87">
        <v>0</v>
      </c>
      <c r="AK51" s="87">
        <v>1433</v>
      </c>
      <c r="AL51" s="87">
        <v>691</v>
      </c>
      <c r="AM51" s="87" t="s">
        <v>200</v>
      </c>
      <c r="AN51" s="87">
        <v>0</v>
      </c>
      <c r="AO51" s="87">
        <f t="shared" si="9"/>
        <v>48337</v>
      </c>
      <c r="AP51" s="87">
        <f t="shared" si="24"/>
        <v>574180</v>
      </c>
      <c r="AQ51" s="87">
        <f t="shared" si="25"/>
        <v>562840</v>
      </c>
      <c r="AR51" s="87">
        <f t="shared" si="26"/>
        <v>492595</v>
      </c>
      <c r="AS51" s="87">
        <f t="shared" si="27"/>
        <v>70245</v>
      </c>
      <c r="AT51" s="87">
        <f t="shared" si="11"/>
        <v>0</v>
      </c>
      <c r="AU51" s="87">
        <f t="shared" si="12"/>
        <v>11340</v>
      </c>
      <c r="AV51" s="88" t="s">
        <v>19</v>
      </c>
      <c r="AW51" s="87">
        <f t="shared" si="13"/>
        <v>218790</v>
      </c>
      <c r="AX51" s="87">
        <f t="shared" si="14"/>
        <v>95513</v>
      </c>
      <c r="AY51" s="87">
        <f t="shared" si="15"/>
        <v>105598</v>
      </c>
      <c r="AZ51" s="87">
        <f t="shared" si="16"/>
        <v>0</v>
      </c>
      <c r="BA51" s="87">
        <f t="shared" si="17"/>
        <v>78533</v>
      </c>
      <c r="BB51" s="87">
        <f t="shared" si="18"/>
        <v>27065</v>
      </c>
      <c r="BC51" s="87">
        <f t="shared" si="19"/>
        <v>0</v>
      </c>
      <c r="BD51" s="87">
        <f t="shared" si="20"/>
        <v>7686</v>
      </c>
      <c r="BE51" s="87">
        <f t="shared" si="21"/>
        <v>9993</v>
      </c>
      <c r="BF51" s="88" t="s">
        <v>19</v>
      </c>
      <c r="BG51" s="87">
        <f t="shared" si="22"/>
        <v>0</v>
      </c>
      <c r="BH51" s="87">
        <f t="shared" si="22"/>
        <v>792970</v>
      </c>
    </row>
    <row r="52" spans="1:60" ht="13.5">
      <c r="A52" s="17" t="s">
        <v>96</v>
      </c>
      <c r="B52" s="78" t="s">
        <v>186</v>
      </c>
      <c r="C52" s="79" t="s">
        <v>187</v>
      </c>
      <c r="D52" s="87">
        <f t="shared" si="0"/>
        <v>1469479</v>
      </c>
      <c r="E52" s="87">
        <f t="shared" si="1"/>
        <v>1469479</v>
      </c>
      <c r="F52" s="87">
        <v>270337</v>
      </c>
      <c r="G52" s="87">
        <v>1199142</v>
      </c>
      <c r="H52" s="87">
        <v>0</v>
      </c>
      <c r="I52" s="87">
        <v>0</v>
      </c>
      <c r="J52" s="87" t="s">
        <v>200</v>
      </c>
      <c r="K52" s="87">
        <f t="shared" si="2"/>
        <v>146201</v>
      </c>
      <c r="L52" s="87">
        <v>77313</v>
      </c>
      <c r="M52" s="88">
        <f t="shared" si="3"/>
        <v>57552</v>
      </c>
      <c r="N52" s="87">
        <v>0</v>
      </c>
      <c r="O52" s="87">
        <v>46581</v>
      </c>
      <c r="P52" s="87">
        <v>10971</v>
      </c>
      <c r="Q52" s="87">
        <v>0</v>
      </c>
      <c r="R52" s="87">
        <v>11336</v>
      </c>
      <c r="S52" s="87">
        <v>0</v>
      </c>
      <c r="T52" s="87" t="s">
        <v>200</v>
      </c>
      <c r="U52" s="87">
        <v>36607</v>
      </c>
      <c r="V52" s="87">
        <f t="shared" si="4"/>
        <v>1652287</v>
      </c>
      <c r="W52" s="87">
        <f t="shared" si="5"/>
        <v>0</v>
      </c>
      <c r="X52" s="87">
        <f t="shared" si="6"/>
        <v>0</v>
      </c>
      <c r="Y52" s="87">
        <v>0</v>
      </c>
      <c r="Z52" s="87">
        <v>0</v>
      </c>
      <c r="AA52" s="87">
        <v>0</v>
      </c>
      <c r="AB52" s="87">
        <v>0</v>
      </c>
      <c r="AC52" s="87" t="s">
        <v>200</v>
      </c>
      <c r="AD52" s="87">
        <f t="shared" si="7"/>
        <v>0</v>
      </c>
      <c r="AE52" s="87">
        <v>0</v>
      </c>
      <c r="AF52" s="88">
        <f t="shared" si="8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 t="s">
        <v>200</v>
      </c>
      <c r="AN52" s="87">
        <v>0</v>
      </c>
      <c r="AO52" s="87">
        <f t="shared" si="9"/>
        <v>0</v>
      </c>
      <c r="AP52" s="87">
        <f t="shared" si="24"/>
        <v>1469479</v>
      </c>
      <c r="AQ52" s="87">
        <f t="shared" si="25"/>
        <v>1469479</v>
      </c>
      <c r="AR52" s="87">
        <f t="shared" si="26"/>
        <v>270337</v>
      </c>
      <c r="AS52" s="87">
        <f t="shared" si="27"/>
        <v>1199142</v>
      </c>
      <c r="AT52" s="87">
        <f t="shared" si="11"/>
        <v>0</v>
      </c>
      <c r="AU52" s="87">
        <f t="shared" si="12"/>
        <v>0</v>
      </c>
      <c r="AV52" s="88" t="s">
        <v>19</v>
      </c>
      <c r="AW52" s="87">
        <f t="shared" si="13"/>
        <v>146201</v>
      </c>
      <c r="AX52" s="87">
        <f t="shared" si="14"/>
        <v>77313</v>
      </c>
      <c r="AY52" s="87">
        <f t="shared" si="15"/>
        <v>57552</v>
      </c>
      <c r="AZ52" s="87">
        <f t="shared" si="16"/>
        <v>0</v>
      </c>
      <c r="BA52" s="87">
        <f t="shared" si="17"/>
        <v>46581</v>
      </c>
      <c r="BB52" s="87">
        <f t="shared" si="18"/>
        <v>10971</v>
      </c>
      <c r="BC52" s="87">
        <f t="shared" si="19"/>
        <v>0</v>
      </c>
      <c r="BD52" s="87">
        <f t="shared" si="20"/>
        <v>11336</v>
      </c>
      <c r="BE52" s="87">
        <f t="shared" si="21"/>
        <v>0</v>
      </c>
      <c r="BF52" s="88" t="s">
        <v>19</v>
      </c>
      <c r="BG52" s="87">
        <f t="shared" si="22"/>
        <v>36607</v>
      </c>
      <c r="BH52" s="87">
        <f t="shared" si="22"/>
        <v>1652287</v>
      </c>
    </row>
    <row r="53" spans="1:60" ht="13.5">
      <c r="A53" s="17" t="s">
        <v>96</v>
      </c>
      <c r="B53" s="78" t="s">
        <v>188</v>
      </c>
      <c r="C53" s="79" t="s">
        <v>189</v>
      </c>
      <c r="D53" s="87">
        <f t="shared" si="0"/>
        <v>0</v>
      </c>
      <c r="E53" s="87">
        <f t="shared" si="1"/>
        <v>0</v>
      </c>
      <c r="F53" s="87">
        <v>0</v>
      </c>
      <c r="G53" s="87">
        <v>0</v>
      </c>
      <c r="H53" s="87">
        <v>0</v>
      </c>
      <c r="I53" s="87">
        <v>0</v>
      </c>
      <c r="J53" s="87" t="s">
        <v>200</v>
      </c>
      <c r="K53" s="87">
        <f t="shared" si="2"/>
        <v>0</v>
      </c>
      <c r="L53" s="87">
        <v>0</v>
      </c>
      <c r="M53" s="88">
        <f t="shared" si="3"/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 t="s">
        <v>200</v>
      </c>
      <c r="U53" s="87">
        <v>0</v>
      </c>
      <c r="V53" s="87">
        <f t="shared" si="4"/>
        <v>0</v>
      </c>
      <c r="W53" s="87">
        <f t="shared" si="5"/>
        <v>0</v>
      </c>
      <c r="X53" s="87">
        <f t="shared" si="6"/>
        <v>0</v>
      </c>
      <c r="Y53" s="87">
        <v>0</v>
      </c>
      <c r="Z53" s="87">
        <v>0</v>
      </c>
      <c r="AA53" s="87">
        <v>0</v>
      </c>
      <c r="AB53" s="87">
        <v>0</v>
      </c>
      <c r="AC53" s="87" t="s">
        <v>200</v>
      </c>
      <c r="AD53" s="87">
        <f t="shared" si="7"/>
        <v>158594</v>
      </c>
      <c r="AE53" s="87">
        <v>1418</v>
      </c>
      <c r="AF53" s="88">
        <f t="shared" si="8"/>
        <v>55067</v>
      </c>
      <c r="AG53" s="87">
        <v>0</v>
      </c>
      <c r="AH53" s="87">
        <v>55067</v>
      </c>
      <c r="AI53" s="87">
        <v>0</v>
      </c>
      <c r="AJ53" s="87">
        <v>0</v>
      </c>
      <c r="AK53" s="87">
        <v>89259</v>
      </c>
      <c r="AL53" s="87">
        <v>12850</v>
      </c>
      <c r="AM53" s="87" t="s">
        <v>200</v>
      </c>
      <c r="AN53" s="87">
        <v>0</v>
      </c>
      <c r="AO53" s="87">
        <f t="shared" si="9"/>
        <v>158594</v>
      </c>
      <c r="AP53" s="87">
        <f t="shared" si="24"/>
        <v>0</v>
      </c>
      <c r="AQ53" s="87">
        <f t="shared" si="25"/>
        <v>0</v>
      </c>
      <c r="AR53" s="87">
        <f t="shared" si="26"/>
        <v>0</v>
      </c>
      <c r="AS53" s="87">
        <f t="shared" si="27"/>
        <v>0</v>
      </c>
      <c r="AT53" s="87">
        <f t="shared" si="11"/>
        <v>0</v>
      </c>
      <c r="AU53" s="87">
        <f t="shared" si="12"/>
        <v>0</v>
      </c>
      <c r="AV53" s="88" t="s">
        <v>19</v>
      </c>
      <c r="AW53" s="87">
        <f t="shared" si="13"/>
        <v>158594</v>
      </c>
      <c r="AX53" s="87">
        <f t="shared" si="14"/>
        <v>1418</v>
      </c>
      <c r="AY53" s="87">
        <f t="shared" si="15"/>
        <v>55067</v>
      </c>
      <c r="AZ53" s="87">
        <f t="shared" si="16"/>
        <v>0</v>
      </c>
      <c r="BA53" s="87">
        <f t="shared" si="17"/>
        <v>55067</v>
      </c>
      <c r="BB53" s="87">
        <f t="shared" si="18"/>
        <v>0</v>
      </c>
      <c r="BC53" s="87">
        <f t="shared" si="19"/>
        <v>0</v>
      </c>
      <c r="BD53" s="87">
        <f t="shared" si="20"/>
        <v>89259</v>
      </c>
      <c r="BE53" s="87">
        <f t="shared" si="21"/>
        <v>12850</v>
      </c>
      <c r="BF53" s="88" t="s">
        <v>19</v>
      </c>
      <c r="BG53" s="87">
        <f t="shared" si="22"/>
        <v>0</v>
      </c>
      <c r="BH53" s="87">
        <f t="shared" si="22"/>
        <v>158594</v>
      </c>
    </row>
    <row r="54" spans="1:60" ht="13.5">
      <c r="A54" s="17" t="s">
        <v>96</v>
      </c>
      <c r="B54" s="78" t="s">
        <v>190</v>
      </c>
      <c r="C54" s="79" t="s">
        <v>191</v>
      </c>
      <c r="D54" s="87">
        <f t="shared" si="0"/>
        <v>50000</v>
      </c>
      <c r="E54" s="87">
        <f t="shared" si="1"/>
        <v>50000</v>
      </c>
      <c r="F54" s="87">
        <v>0</v>
      </c>
      <c r="G54" s="87">
        <v>0</v>
      </c>
      <c r="H54" s="87">
        <v>50000</v>
      </c>
      <c r="I54" s="87">
        <v>0</v>
      </c>
      <c r="J54" s="87" t="s">
        <v>200</v>
      </c>
      <c r="K54" s="87">
        <f t="shared" si="2"/>
        <v>94206</v>
      </c>
      <c r="L54" s="87">
        <v>38606</v>
      </c>
      <c r="M54" s="88">
        <f t="shared" si="3"/>
        <v>55600</v>
      </c>
      <c r="N54" s="87">
        <v>0</v>
      </c>
      <c r="O54" s="87">
        <v>55600</v>
      </c>
      <c r="P54" s="87">
        <v>0</v>
      </c>
      <c r="Q54" s="87">
        <v>0</v>
      </c>
      <c r="R54" s="87">
        <v>0</v>
      </c>
      <c r="S54" s="87">
        <v>0</v>
      </c>
      <c r="T54" s="87" t="s">
        <v>200</v>
      </c>
      <c r="U54" s="87">
        <v>1261</v>
      </c>
      <c r="V54" s="87">
        <f t="shared" si="4"/>
        <v>145467</v>
      </c>
      <c r="W54" s="87">
        <f t="shared" si="5"/>
        <v>0</v>
      </c>
      <c r="X54" s="87">
        <f t="shared" si="6"/>
        <v>0</v>
      </c>
      <c r="Y54" s="87">
        <v>0</v>
      </c>
      <c r="Z54" s="87">
        <v>0</v>
      </c>
      <c r="AA54" s="87">
        <v>0</v>
      </c>
      <c r="AB54" s="87">
        <v>0</v>
      </c>
      <c r="AC54" s="87" t="s">
        <v>200</v>
      </c>
      <c r="AD54" s="87">
        <f t="shared" si="7"/>
        <v>81631</v>
      </c>
      <c r="AE54" s="87">
        <v>35143</v>
      </c>
      <c r="AF54" s="88">
        <f t="shared" si="8"/>
        <v>46488</v>
      </c>
      <c r="AG54" s="87">
        <v>0</v>
      </c>
      <c r="AH54" s="87">
        <v>46488</v>
      </c>
      <c r="AI54" s="87">
        <v>0</v>
      </c>
      <c r="AJ54" s="87">
        <v>0</v>
      </c>
      <c r="AK54" s="87">
        <v>0</v>
      </c>
      <c r="AL54" s="87">
        <v>0</v>
      </c>
      <c r="AM54" s="87" t="s">
        <v>200</v>
      </c>
      <c r="AN54" s="87">
        <v>1092</v>
      </c>
      <c r="AO54" s="87">
        <f t="shared" si="9"/>
        <v>82723</v>
      </c>
      <c r="AP54" s="87">
        <f t="shared" si="24"/>
        <v>50000</v>
      </c>
      <c r="AQ54" s="87">
        <f t="shared" si="25"/>
        <v>50000</v>
      </c>
      <c r="AR54" s="87">
        <f t="shared" si="26"/>
        <v>0</v>
      </c>
      <c r="AS54" s="87">
        <f t="shared" si="27"/>
        <v>0</v>
      </c>
      <c r="AT54" s="87">
        <f t="shared" si="11"/>
        <v>50000</v>
      </c>
      <c r="AU54" s="87">
        <f t="shared" si="12"/>
        <v>0</v>
      </c>
      <c r="AV54" s="88" t="s">
        <v>19</v>
      </c>
      <c r="AW54" s="87">
        <f t="shared" si="13"/>
        <v>175837</v>
      </c>
      <c r="AX54" s="87">
        <f t="shared" si="14"/>
        <v>73749</v>
      </c>
      <c r="AY54" s="87">
        <f t="shared" si="15"/>
        <v>102088</v>
      </c>
      <c r="AZ54" s="87">
        <f t="shared" si="16"/>
        <v>0</v>
      </c>
      <c r="BA54" s="87">
        <f t="shared" si="17"/>
        <v>102088</v>
      </c>
      <c r="BB54" s="87">
        <f t="shared" si="18"/>
        <v>0</v>
      </c>
      <c r="BC54" s="87">
        <f t="shared" si="19"/>
        <v>0</v>
      </c>
      <c r="BD54" s="87">
        <f t="shared" si="20"/>
        <v>0</v>
      </c>
      <c r="BE54" s="87">
        <f t="shared" si="21"/>
        <v>0</v>
      </c>
      <c r="BF54" s="88" t="s">
        <v>19</v>
      </c>
      <c r="BG54" s="87">
        <f t="shared" si="22"/>
        <v>2353</v>
      </c>
      <c r="BH54" s="87">
        <f t="shared" si="22"/>
        <v>228190</v>
      </c>
    </row>
    <row r="55" spans="1:60" ht="13.5">
      <c r="A55" s="17" t="s">
        <v>96</v>
      </c>
      <c r="B55" s="78" t="s">
        <v>192</v>
      </c>
      <c r="C55" s="79" t="s">
        <v>193</v>
      </c>
      <c r="D55" s="87">
        <f t="shared" si="0"/>
        <v>1750408</v>
      </c>
      <c r="E55" s="87">
        <f t="shared" si="1"/>
        <v>1750408</v>
      </c>
      <c r="F55" s="87">
        <v>1750408</v>
      </c>
      <c r="G55" s="87">
        <v>0</v>
      </c>
      <c r="H55" s="87">
        <v>0</v>
      </c>
      <c r="I55" s="87">
        <v>0</v>
      </c>
      <c r="J55" s="87" t="s">
        <v>200</v>
      </c>
      <c r="K55" s="87">
        <f t="shared" si="2"/>
        <v>668052</v>
      </c>
      <c r="L55" s="87">
        <v>316980</v>
      </c>
      <c r="M55" s="88">
        <f t="shared" si="3"/>
        <v>155236</v>
      </c>
      <c r="N55" s="87">
        <v>24816</v>
      </c>
      <c r="O55" s="87">
        <v>115229</v>
      </c>
      <c r="P55" s="87">
        <v>15191</v>
      </c>
      <c r="Q55" s="87">
        <v>0</v>
      </c>
      <c r="R55" s="87">
        <v>170526</v>
      </c>
      <c r="S55" s="87">
        <v>25310</v>
      </c>
      <c r="T55" s="87" t="s">
        <v>200</v>
      </c>
      <c r="U55" s="87">
        <v>161884</v>
      </c>
      <c r="V55" s="87">
        <f t="shared" si="4"/>
        <v>2580344</v>
      </c>
      <c r="W55" s="87">
        <f t="shared" si="5"/>
        <v>0</v>
      </c>
      <c r="X55" s="87">
        <f t="shared" si="6"/>
        <v>0</v>
      </c>
      <c r="Y55" s="87">
        <v>0</v>
      </c>
      <c r="Z55" s="87">
        <v>0</v>
      </c>
      <c r="AA55" s="87">
        <v>0</v>
      </c>
      <c r="AB55" s="87">
        <v>0</v>
      </c>
      <c r="AC55" s="87" t="s">
        <v>200</v>
      </c>
      <c r="AD55" s="87">
        <f t="shared" si="7"/>
        <v>231425</v>
      </c>
      <c r="AE55" s="87">
        <v>80723</v>
      </c>
      <c r="AF55" s="88">
        <f t="shared" si="8"/>
        <v>135702</v>
      </c>
      <c r="AG55" s="87">
        <v>0</v>
      </c>
      <c r="AH55" s="87">
        <v>135702</v>
      </c>
      <c r="AI55" s="87">
        <v>0</v>
      </c>
      <c r="AJ55" s="87">
        <v>0</v>
      </c>
      <c r="AK55" s="87">
        <v>13135</v>
      </c>
      <c r="AL55" s="87">
        <v>1865</v>
      </c>
      <c r="AM55" s="87" t="s">
        <v>200</v>
      </c>
      <c r="AN55" s="87">
        <v>0</v>
      </c>
      <c r="AO55" s="87">
        <f t="shared" si="9"/>
        <v>231425</v>
      </c>
      <c r="AP55" s="87">
        <f t="shared" si="24"/>
        <v>1750408</v>
      </c>
      <c r="AQ55" s="87">
        <f t="shared" si="25"/>
        <v>1750408</v>
      </c>
      <c r="AR55" s="87">
        <f t="shared" si="26"/>
        <v>1750408</v>
      </c>
      <c r="AS55" s="87">
        <f t="shared" si="27"/>
        <v>0</v>
      </c>
      <c r="AT55" s="87">
        <f t="shared" si="11"/>
        <v>0</v>
      </c>
      <c r="AU55" s="87">
        <f t="shared" si="12"/>
        <v>0</v>
      </c>
      <c r="AV55" s="88" t="s">
        <v>19</v>
      </c>
      <c r="AW55" s="87">
        <f t="shared" si="13"/>
        <v>899477</v>
      </c>
      <c r="AX55" s="87">
        <f t="shared" si="14"/>
        <v>397703</v>
      </c>
      <c r="AY55" s="87">
        <f t="shared" si="15"/>
        <v>290938</v>
      </c>
      <c r="AZ55" s="87">
        <f t="shared" si="16"/>
        <v>24816</v>
      </c>
      <c r="BA55" s="87">
        <f t="shared" si="17"/>
        <v>250931</v>
      </c>
      <c r="BB55" s="87">
        <f t="shared" si="18"/>
        <v>15191</v>
      </c>
      <c r="BC55" s="87">
        <f t="shared" si="19"/>
        <v>0</v>
      </c>
      <c r="BD55" s="87">
        <f t="shared" si="20"/>
        <v>183661</v>
      </c>
      <c r="BE55" s="87">
        <f t="shared" si="21"/>
        <v>27175</v>
      </c>
      <c r="BF55" s="88" t="s">
        <v>19</v>
      </c>
      <c r="BG55" s="87">
        <f t="shared" si="22"/>
        <v>161884</v>
      </c>
      <c r="BH55" s="87">
        <f t="shared" si="22"/>
        <v>2811769</v>
      </c>
    </row>
    <row r="56" spans="1:60" ht="13.5">
      <c r="A56" s="17" t="s">
        <v>96</v>
      </c>
      <c r="B56" s="78" t="s">
        <v>194</v>
      </c>
      <c r="C56" s="79" t="s">
        <v>195</v>
      </c>
      <c r="D56" s="87">
        <f t="shared" si="0"/>
        <v>1187018</v>
      </c>
      <c r="E56" s="87">
        <f t="shared" si="1"/>
        <v>1138734</v>
      </c>
      <c r="F56" s="87">
        <v>1138734</v>
      </c>
      <c r="G56" s="87">
        <v>0</v>
      </c>
      <c r="H56" s="87">
        <v>0</v>
      </c>
      <c r="I56" s="87">
        <v>48284</v>
      </c>
      <c r="J56" s="87" t="s">
        <v>200</v>
      </c>
      <c r="K56" s="87">
        <f t="shared" si="2"/>
        <v>314232</v>
      </c>
      <c r="L56" s="87">
        <v>146565</v>
      </c>
      <c r="M56" s="88">
        <f t="shared" si="3"/>
        <v>137731</v>
      </c>
      <c r="N56" s="87">
        <v>0</v>
      </c>
      <c r="O56" s="87">
        <v>127423</v>
      </c>
      <c r="P56" s="87">
        <v>10308</v>
      </c>
      <c r="Q56" s="87">
        <v>949</v>
      </c>
      <c r="R56" s="87">
        <v>28987</v>
      </c>
      <c r="S56" s="87">
        <v>0</v>
      </c>
      <c r="T56" s="87" t="s">
        <v>200</v>
      </c>
      <c r="U56" s="87">
        <v>0</v>
      </c>
      <c r="V56" s="87">
        <f t="shared" si="4"/>
        <v>1501250</v>
      </c>
      <c r="W56" s="87">
        <f t="shared" si="5"/>
        <v>0</v>
      </c>
      <c r="X56" s="87">
        <f t="shared" si="6"/>
        <v>0</v>
      </c>
      <c r="Y56" s="87">
        <v>0</v>
      </c>
      <c r="Z56" s="87">
        <v>0</v>
      </c>
      <c r="AA56" s="87">
        <v>0</v>
      </c>
      <c r="AB56" s="87">
        <v>0</v>
      </c>
      <c r="AC56" s="87" t="s">
        <v>200</v>
      </c>
      <c r="AD56" s="87">
        <f t="shared" si="7"/>
        <v>201989</v>
      </c>
      <c r="AE56" s="87">
        <v>35875</v>
      </c>
      <c r="AF56" s="88">
        <f t="shared" si="8"/>
        <v>63362</v>
      </c>
      <c r="AG56" s="87">
        <v>0</v>
      </c>
      <c r="AH56" s="87">
        <v>63362</v>
      </c>
      <c r="AI56" s="87">
        <v>0</v>
      </c>
      <c r="AJ56" s="87">
        <v>0</v>
      </c>
      <c r="AK56" s="87">
        <v>102752</v>
      </c>
      <c r="AL56" s="87">
        <v>0</v>
      </c>
      <c r="AM56" s="87" t="s">
        <v>200</v>
      </c>
      <c r="AN56" s="87">
        <v>0</v>
      </c>
      <c r="AO56" s="87">
        <f t="shared" si="9"/>
        <v>201989</v>
      </c>
      <c r="AP56" s="87">
        <f t="shared" si="24"/>
        <v>1187018</v>
      </c>
      <c r="AQ56" s="87">
        <f t="shared" si="25"/>
        <v>1138734</v>
      </c>
      <c r="AR56" s="87">
        <f t="shared" si="26"/>
        <v>1138734</v>
      </c>
      <c r="AS56" s="87">
        <f t="shared" si="27"/>
        <v>0</v>
      </c>
      <c r="AT56" s="87">
        <f t="shared" si="11"/>
        <v>0</v>
      </c>
      <c r="AU56" s="87">
        <f t="shared" si="12"/>
        <v>48284</v>
      </c>
      <c r="AV56" s="88" t="s">
        <v>19</v>
      </c>
      <c r="AW56" s="87">
        <f t="shared" si="13"/>
        <v>516221</v>
      </c>
      <c r="AX56" s="87">
        <f t="shared" si="14"/>
        <v>182440</v>
      </c>
      <c r="AY56" s="87">
        <f t="shared" si="15"/>
        <v>201093</v>
      </c>
      <c r="AZ56" s="87">
        <f t="shared" si="16"/>
        <v>0</v>
      </c>
      <c r="BA56" s="87">
        <f t="shared" si="17"/>
        <v>190785</v>
      </c>
      <c r="BB56" s="87">
        <f t="shared" si="18"/>
        <v>10308</v>
      </c>
      <c r="BC56" s="87">
        <f t="shared" si="19"/>
        <v>949</v>
      </c>
      <c r="BD56" s="87">
        <f t="shared" si="20"/>
        <v>131739</v>
      </c>
      <c r="BE56" s="87">
        <f t="shared" si="21"/>
        <v>0</v>
      </c>
      <c r="BF56" s="88" t="s">
        <v>19</v>
      </c>
      <c r="BG56" s="87">
        <f t="shared" si="22"/>
        <v>0</v>
      </c>
      <c r="BH56" s="87">
        <f t="shared" si="22"/>
        <v>1703239</v>
      </c>
    </row>
    <row r="57" spans="1:60" ht="13.5">
      <c r="A57" s="17" t="s">
        <v>96</v>
      </c>
      <c r="B57" s="78" t="s">
        <v>196</v>
      </c>
      <c r="C57" s="79" t="s">
        <v>197</v>
      </c>
      <c r="D57" s="87">
        <f t="shared" si="0"/>
        <v>424902</v>
      </c>
      <c r="E57" s="87">
        <f t="shared" si="1"/>
        <v>424902</v>
      </c>
      <c r="F57" s="87">
        <v>274709</v>
      </c>
      <c r="G57" s="87">
        <v>150193</v>
      </c>
      <c r="H57" s="87">
        <v>0</v>
      </c>
      <c r="I57" s="87">
        <v>0</v>
      </c>
      <c r="J57" s="87" t="s">
        <v>200</v>
      </c>
      <c r="K57" s="87">
        <f t="shared" si="2"/>
        <v>608912</v>
      </c>
      <c r="L57" s="87">
        <v>266362</v>
      </c>
      <c r="M57" s="88">
        <f t="shared" si="3"/>
        <v>337065</v>
      </c>
      <c r="N57" s="87">
        <v>0</v>
      </c>
      <c r="O57" s="87">
        <v>272883</v>
      </c>
      <c r="P57" s="87">
        <v>64182</v>
      </c>
      <c r="Q57" s="87">
        <v>0</v>
      </c>
      <c r="R57" s="87">
        <v>0</v>
      </c>
      <c r="S57" s="87">
        <v>5485</v>
      </c>
      <c r="T57" s="87" t="s">
        <v>200</v>
      </c>
      <c r="U57" s="87">
        <v>0</v>
      </c>
      <c r="V57" s="87">
        <f t="shared" si="4"/>
        <v>1033814</v>
      </c>
      <c r="W57" s="87">
        <f t="shared" si="5"/>
        <v>0</v>
      </c>
      <c r="X57" s="87">
        <f t="shared" si="6"/>
        <v>0</v>
      </c>
      <c r="Y57" s="87">
        <v>0</v>
      </c>
      <c r="Z57" s="87">
        <v>0</v>
      </c>
      <c r="AA57" s="87">
        <v>0</v>
      </c>
      <c r="AB57" s="87">
        <v>0</v>
      </c>
      <c r="AC57" s="87" t="s">
        <v>200</v>
      </c>
      <c r="AD57" s="87">
        <f t="shared" si="7"/>
        <v>0</v>
      </c>
      <c r="AE57" s="87">
        <v>0</v>
      </c>
      <c r="AF57" s="88">
        <f t="shared" si="8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 t="s">
        <v>200</v>
      </c>
      <c r="AN57" s="87">
        <v>0</v>
      </c>
      <c r="AO57" s="87">
        <f t="shared" si="9"/>
        <v>0</v>
      </c>
      <c r="AP57" s="87">
        <f t="shared" si="24"/>
        <v>424902</v>
      </c>
      <c r="AQ57" s="87">
        <f t="shared" si="25"/>
        <v>424902</v>
      </c>
      <c r="AR57" s="87">
        <f t="shared" si="26"/>
        <v>274709</v>
      </c>
      <c r="AS57" s="87">
        <f t="shared" si="27"/>
        <v>150193</v>
      </c>
      <c r="AT57" s="87">
        <f t="shared" si="11"/>
        <v>0</v>
      </c>
      <c r="AU57" s="87">
        <f t="shared" si="12"/>
        <v>0</v>
      </c>
      <c r="AV57" s="88" t="s">
        <v>19</v>
      </c>
      <c r="AW57" s="87">
        <f t="shared" si="13"/>
        <v>608912</v>
      </c>
      <c r="AX57" s="87">
        <f t="shared" si="14"/>
        <v>266362</v>
      </c>
      <c r="AY57" s="87">
        <f t="shared" si="15"/>
        <v>337065</v>
      </c>
      <c r="AZ57" s="87">
        <f t="shared" si="16"/>
        <v>0</v>
      </c>
      <c r="BA57" s="87">
        <f t="shared" si="17"/>
        <v>272883</v>
      </c>
      <c r="BB57" s="87">
        <f t="shared" si="18"/>
        <v>64182</v>
      </c>
      <c r="BC57" s="87">
        <f t="shared" si="19"/>
        <v>0</v>
      </c>
      <c r="BD57" s="87">
        <f t="shared" si="20"/>
        <v>0</v>
      </c>
      <c r="BE57" s="87">
        <f t="shared" si="21"/>
        <v>5485</v>
      </c>
      <c r="BF57" s="88" t="s">
        <v>19</v>
      </c>
      <c r="BG57" s="87">
        <f t="shared" si="22"/>
        <v>0</v>
      </c>
      <c r="BH57" s="87">
        <f t="shared" si="22"/>
        <v>1033814</v>
      </c>
    </row>
    <row r="58" spans="1:60" ht="13.5">
      <c r="A58" s="17" t="s">
        <v>96</v>
      </c>
      <c r="B58" s="78" t="s">
        <v>198</v>
      </c>
      <c r="C58" s="79" t="s">
        <v>199</v>
      </c>
      <c r="D58" s="87">
        <f t="shared" si="0"/>
        <v>0</v>
      </c>
      <c r="E58" s="87">
        <f t="shared" si="1"/>
        <v>0</v>
      </c>
      <c r="F58" s="87">
        <v>0</v>
      </c>
      <c r="G58" s="87">
        <v>0</v>
      </c>
      <c r="H58" s="87">
        <v>0</v>
      </c>
      <c r="I58" s="87">
        <v>0</v>
      </c>
      <c r="J58" s="87" t="s">
        <v>200</v>
      </c>
      <c r="K58" s="87">
        <f t="shared" si="2"/>
        <v>0</v>
      </c>
      <c r="L58" s="87">
        <v>0</v>
      </c>
      <c r="M58" s="88">
        <f t="shared" si="3"/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 t="s">
        <v>200</v>
      </c>
      <c r="U58" s="87">
        <v>0</v>
      </c>
      <c r="V58" s="87">
        <f t="shared" si="4"/>
        <v>0</v>
      </c>
      <c r="W58" s="87">
        <f t="shared" si="5"/>
        <v>0</v>
      </c>
      <c r="X58" s="87">
        <f t="shared" si="6"/>
        <v>0</v>
      </c>
      <c r="Y58" s="87">
        <v>0</v>
      </c>
      <c r="Z58" s="87">
        <v>0</v>
      </c>
      <c r="AA58" s="87">
        <v>0</v>
      </c>
      <c r="AB58" s="87">
        <v>0</v>
      </c>
      <c r="AC58" s="87" t="s">
        <v>200</v>
      </c>
      <c r="AD58" s="87">
        <f t="shared" si="7"/>
        <v>273433</v>
      </c>
      <c r="AE58" s="87">
        <v>131002</v>
      </c>
      <c r="AF58" s="88">
        <f t="shared" si="8"/>
        <v>131440</v>
      </c>
      <c r="AG58" s="87">
        <v>0</v>
      </c>
      <c r="AH58" s="87">
        <v>131440</v>
      </c>
      <c r="AI58" s="87">
        <v>0</v>
      </c>
      <c r="AJ58" s="87">
        <v>0</v>
      </c>
      <c r="AK58" s="87">
        <v>0</v>
      </c>
      <c r="AL58" s="87">
        <v>10991</v>
      </c>
      <c r="AM58" s="87" t="s">
        <v>200</v>
      </c>
      <c r="AN58" s="87">
        <v>0</v>
      </c>
      <c r="AO58" s="87">
        <f t="shared" si="9"/>
        <v>273433</v>
      </c>
      <c r="AP58" s="87">
        <f t="shared" si="24"/>
        <v>0</v>
      </c>
      <c r="AQ58" s="87">
        <f t="shared" si="25"/>
        <v>0</v>
      </c>
      <c r="AR58" s="87">
        <f t="shared" si="26"/>
        <v>0</v>
      </c>
      <c r="AS58" s="87">
        <f t="shared" si="27"/>
        <v>0</v>
      </c>
      <c r="AT58" s="87">
        <f t="shared" si="11"/>
        <v>0</v>
      </c>
      <c r="AU58" s="87">
        <f t="shared" si="12"/>
        <v>0</v>
      </c>
      <c r="AV58" s="88" t="s">
        <v>19</v>
      </c>
      <c r="AW58" s="87">
        <f t="shared" si="13"/>
        <v>273433</v>
      </c>
      <c r="AX58" s="87">
        <f t="shared" si="14"/>
        <v>131002</v>
      </c>
      <c r="AY58" s="87">
        <f t="shared" si="15"/>
        <v>131440</v>
      </c>
      <c r="AZ58" s="87">
        <f t="shared" si="16"/>
        <v>0</v>
      </c>
      <c r="BA58" s="87">
        <f t="shared" si="17"/>
        <v>131440</v>
      </c>
      <c r="BB58" s="87">
        <f t="shared" si="18"/>
        <v>0</v>
      </c>
      <c r="BC58" s="87">
        <f t="shared" si="19"/>
        <v>0</v>
      </c>
      <c r="BD58" s="87">
        <f t="shared" si="20"/>
        <v>0</v>
      </c>
      <c r="BE58" s="87">
        <f t="shared" si="21"/>
        <v>10991</v>
      </c>
      <c r="BF58" s="88" t="s">
        <v>19</v>
      </c>
      <c r="BG58" s="87">
        <f t="shared" si="22"/>
        <v>0</v>
      </c>
      <c r="BH58" s="87">
        <f t="shared" si="22"/>
        <v>273433</v>
      </c>
    </row>
    <row r="59" spans="1:60" ht="13.5">
      <c r="A59" s="17" t="s">
        <v>96</v>
      </c>
      <c r="B59" s="78" t="s">
        <v>209</v>
      </c>
      <c r="C59" s="79" t="s">
        <v>214</v>
      </c>
      <c r="D59" s="87">
        <f t="shared" si="0"/>
        <v>2510019</v>
      </c>
      <c r="E59" s="87">
        <f t="shared" si="1"/>
        <v>2510019</v>
      </c>
      <c r="F59" s="87">
        <v>2510019</v>
      </c>
      <c r="G59" s="87">
        <v>0</v>
      </c>
      <c r="H59" s="87">
        <v>0</v>
      </c>
      <c r="I59" s="87">
        <v>0</v>
      </c>
      <c r="J59" s="87" t="s">
        <v>200</v>
      </c>
      <c r="K59" s="87">
        <f t="shared" si="2"/>
        <v>42391</v>
      </c>
      <c r="L59" s="87">
        <v>42391</v>
      </c>
      <c r="M59" s="88">
        <f t="shared" si="3"/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 t="s">
        <v>200</v>
      </c>
      <c r="U59" s="87">
        <v>20009</v>
      </c>
      <c r="V59" s="87">
        <f t="shared" si="4"/>
        <v>2572419</v>
      </c>
      <c r="W59" s="87">
        <f t="shared" si="5"/>
        <v>0</v>
      </c>
      <c r="X59" s="87">
        <f t="shared" si="6"/>
        <v>0</v>
      </c>
      <c r="Y59" s="87">
        <v>0</v>
      </c>
      <c r="Z59" s="87">
        <v>0</v>
      </c>
      <c r="AA59" s="87">
        <v>0</v>
      </c>
      <c r="AB59" s="87">
        <v>0</v>
      </c>
      <c r="AC59" s="87" t="s">
        <v>200</v>
      </c>
      <c r="AD59" s="87">
        <f t="shared" si="7"/>
        <v>0</v>
      </c>
      <c r="AE59" s="87">
        <v>0</v>
      </c>
      <c r="AF59" s="88">
        <f t="shared" si="8"/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 t="s">
        <v>200</v>
      </c>
      <c r="AN59" s="87">
        <v>0</v>
      </c>
      <c r="AO59" s="87">
        <f t="shared" si="9"/>
        <v>0</v>
      </c>
      <c r="AP59" s="87">
        <f t="shared" si="24"/>
        <v>2510019</v>
      </c>
      <c r="AQ59" s="87">
        <f t="shared" si="25"/>
        <v>2510019</v>
      </c>
      <c r="AR59" s="87">
        <f t="shared" si="26"/>
        <v>2510019</v>
      </c>
      <c r="AS59" s="87">
        <f t="shared" si="27"/>
        <v>0</v>
      </c>
      <c r="AT59" s="87">
        <f t="shared" si="11"/>
        <v>0</v>
      </c>
      <c r="AU59" s="87">
        <f t="shared" si="12"/>
        <v>0</v>
      </c>
      <c r="AV59" s="88" t="s">
        <v>19</v>
      </c>
      <c r="AW59" s="87">
        <f t="shared" si="13"/>
        <v>42391</v>
      </c>
      <c r="AX59" s="87">
        <f t="shared" si="14"/>
        <v>42391</v>
      </c>
      <c r="AY59" s="87">
        <f t="shared" si="15"/>
        <v>0</v>
      </c>
      <c r="AZ59" s="87">
        <f t="shared" si="16"/>
        <v>0</v>
      </c>
      <c r="BA59" s="87">
        <f t="shared" si="17"/>
        <v>0</v>
      </c>
      <c r="BB59" s="87">
        <f t="shared" si="18"/>
        <v>0</v>
      </c>
      <c r="BC59" s="87">
        <f t="shared" si="19"/>
        <v>0</v>
      </c>
      <c r="BD59" s="87">
        <f t="shared" si="20"/>
        <v>0</v>
      </c>
      <c r="BE59" s="87">
        <f t="shared" si="21"/>
        <v>0</v>
      </c>
      <c r="BF59" s="88" t="s">
        <v>19</v>
      </c>
      <c r="BG59" s="87">
        <f t="shared" si="22"/>
        <v>20009</v>
      </c>
      <c r="BH59" s="87">
        <f t="shared" si="22"/>
        <v>2572419</v>
      </c>
    </row>
    <row r="60" spans="1:60" ht="13.5">
      <c r="A60" s="17" t="s">
        <v>96</v>
      </c>
      <c r="B60" s="78" t="s">
        <v>208</v>
      </c>
      <c r="C60" s="79" t="s">
        <v>215</v>
      </c>
      <c r="D60" s="87">
        <f t="shared" si="0"/>
        <v>5385347</v>
      </c>
      <c r="E60" s="87">
        <f t="shared" si="1"/>
        <v>5372222</v>
      </c>
      <c r="F60" s="87">
        <v>5372222</v>
      </c>
      <c r="G60" s="87">
        <v>0</v>
      </c>
      <c r="H60" s="87">
        <v>0</v>
      </c>
      <c r="I60" s="87">
        <v>13125</v>
      </c>
      <c r="J60" s="87" t="s">
        <v>200</v>
      </c>
      <c r="K60" s="87">
        <f t="shared" si="2"/>
        <v>41429</v>
      </c>
      <c r="L60" s="87">
        <v>41429</v>
      </c>
      <c r="M60" s="88">
        <f t="shared" si="3"/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 t="s">
        <v>200</v>
      </c>
      <c r="U60" s="87">
        <v>0</v>
      </c>
      <c r="V60" s="87">
        <f t="shared" si="4"/>
        <v>5426776</v>
      </c>
      <c r="W60" s="87">
        <f t="shared" si="5"/>
        <v>0</v>
      </c>
      <c r="X60" s="87">
        <f t="shared" si="6"/>
        <v>0</v>
      </c>
      <c r="Y60" s="87">
        <v>0</v>
      </c>
      <c r="Z60" s="87">
        <v>0</v>
      </c>
      <c r="AA60" s="87">
        <v>0</v>
      </c>
      <c r="AB60" s="87">
        <v>0</v>
      </c>
      <c r="AC60" s="87" t="s">
        <v>200</v>
      </c>
      <c r="AD60" s="87">
        <f t="shared" si="7"/>
        <v>0</v>
      </c>
      <c r="AE60" s="87">
        <v>0</v>
      </c>
      <c r="AF60" s="88">
        <f t="shared" si="8"/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 t="s">
        <v>200</v>
      </c>
      <c r="AN60" s="87">
        <v>0</v>
      </c>
      <c r="AO60" s="87">
        <f t="shared" si="9"/>
        <v>0</v>
      </c>
      <c r="AP60" s="87">
        <f t="shared" si="24"/>
        <v>5385347</v>
      </c>
      <c r="AQ60" s="87">
        <f t="shared" si="25"/>
        <v>5372222</v>
      </c>
      <c r="AR60" s="87">
        <f t="shared" si="26"/>
        <v>5372222</v>
      </c>
      <c r="AS60" s="87">
        <f t="shared" si="27"/>
        <v>0</v>
      </c>
      <c r="AT60" s="87">
        <f t="shared" si="11"/>
        <v>0</v>
      </c>
      <c r="AU60" s="87">
        <f t="shared" si="12"/>
        <v>13125</v>
      </c>
      <c r="AV60" s="88" t="s">
        <v>19</v>
      </c>
      <c r="AW60" s="87">
        <f t="shared" si="13"/>
        <v>41429</v>
      </c>
      <c r="AX60" s="87">
        <f t="shared" si="14"/>
        <v>41429</v>
      </c>
      <c r="AY60" s="87">
        <f t="shared" si="15"/>
        <v>0</v>
      </c>
      <c r="AZ60" s="87">
        <f t="shared" si="16"/>
        <v>0</v>
      </c>
      <c r="BA60" s="87">
        <f t="shared" si="17"/>
        <v>0</v>
      </c>
      <c r="BB60" s="87">
        <f t="shared" si="18"/>
        <v>0</v>
      </c>
      <c r="BC60" s="87">
        <f t="shared" si="19"/>
        <v>0</v>
      </c>
      <c r="BD60" s="87">
        <f t="shared" si="20"/>
        <v>0</v>
      </c>
      <c r="BE60" s="87">
        <f t="shared" si="21"/>
        <v>0</v>
      </c>
      <c r="BF60" s="88" t="s">
        <v>19</v>
      </c>
      <c r="BG60" s="87">
        <f t="shared" si="22"/>
        <v>0</v>
      </c>
      <c r="BH60" s="87">
        <f t="shared" si="22"/>
        <v>5426776</v>
      </c>
    </row>
    <row r="61" spans="1:60" ht="13.5">
      <c r="A61" s="95" t="s">
        <v>201</v>
      </c>
      <c r="B61" s="96"/>
      <c r="C61" s="97"/>
      <c r="D61" s="87">
        <f aca="true" t="shared" si="28" ref="D61:AI61">SUM(D7:D60)</f>
        <v>18041979</v>
      </c>
      <c r="E61" s="87">
        <f t="shared" si="28"/>
        <v>17955580</v>
      </c>
      <c r="F61" s="87">
        <f t="shared" si="28"/>
        <v>16040260</v>
      </c>
      <c r="G61" s="87">
        <f t="shared" si="28"/>
        <v>1860441</v>
      </c>
      <c r="H61" s="87">
        <f t="shared" si="28"/>
        <v>54879</v>
      </c>
      <c r="I61" s="87">
        <f t="shared" si="28"/>
        <v>86399</v>
      </c>
      <c r="J61" s="87">
        <f t="shared" si="28"/>
        <v>691114</v>
      </c>
      <c r="K61" s="87">
        <f t="shared" si="28"/>
        <v>11264148</v>
      </c>
      <c r="L61" s="87">
        <f t="shared" si="28"/>
        <v>5026853</v>
      </c>
      <c r="M61" s="87">
        <f t="shared" si="28"/>
        <v>3065727</v>
      </c>
      <c r="N61" s="87">
        <f t="shared" si="28"/>
        <v>306245</v>
      </c>
      <c r="O61" s="87">
        <f t="shared" si="28"/>
        <v>2139093</v>
      </c>
      <c r="P61" s="87">
        <f t="shared" si="28"/>
        <v>620389</v>
      </c>
      <c r="Q61" s="87">
        <f t="shared" si="28"/>
        <v>254526</v>
      </c>
      <c r="R61" s="87">
        <f t="shared" si="28"/>
        <v>2573753</v>
      </c>
      <c r="S61" s="87">
        <f t="shared" si="28"/>
        <v>343289</v>
      </c>
      <c r="T61" s="87">
        <f t="shared" si="28"/>
        <v>2290552</v>
      </c>
      <c r="U61" s="87">
        <f t="shared" si="28"/>
        <v>515891</v>
      </c>
      <c r="V61" s="87">
        <f t="shared" si="28"/>
        <v>29822018</v>
      </c>
      <c r="W61" s="87">
        <f t="shared" si="28"/>
        <v>0</v>
      </c>
      <c r="X61" s="87">
        <f t="shared" si="28"/>
        <v>0</v>
      </c>
      <c r="Y61" s="87">
        <f t="shared" si="28"/>
        <v>0</v>
      </c>
      <c r="Z61" s="87">
        <f t="shared" si="28"/>
        <v>0</v>
      </c>
      <c r="AA61" s="87">
        <f t="shared" si="28"/>
        <v>0</v>
      </c>
      <c r="AB61" s="87">
        <f t="shared" si="28"/>
        <v>0</v>
      </c>
      <c r="AC61" s="87">
        <f t="shared" si="28"/>
        <v>0</v>
      </c>
      <c r="AD61" s="87">
        <f t="shared" si="28"/>
        <v>1832129</v>
      </c>
      <c r="AE61" s="87">
        <f t="shared" si="28"/>
        <v>648113</v>
      </c>
      <c r="AF61" s="87">
        <f t="shared" si="28"/>
        <v>827940</v>
      </c>
      <c r="AG61" s="87">
        <f t="shared" si="28"/>
        <v>17002</v>
      </c>
      <c r="AH61" s="87">
        <f t="shared" si="28"/>
        <v>810938</v>
      </c>
      <c r="AI61" s="87">
        <f t="shared" si="28"/>
        <v>0</v>
      </c>
      <c r="AJ61" s="87">
        <f aca="true" t="shared" si="29" ref="AJ61:BH61">SUM(AJ7:AJ60)</f>
        <v>10500</v>
      </c>
      <c r="AK61" s="87">
        <f t="shared" si="29"/>
        <v>293058</v>
      </c>
      <c r="AL61" s="87">
        <f t="shared" si="29"/>
        <v>52518</v>
      </c>
      <c r="AM61" s="87">
        <f t="shared" si="29"/>
        <v>1259605</v>
      </c>
      <c r="AN61" s="87">
        <f t="shared" si="29"/>
        <v>1092</v>
      </c>
      <c r="AO61" s="87">
        <f t="shared" si="29"/>
        <v>1833221</v>
      </c>
      <c r="AP61" s="87">
        <f t="shared" si="29"/>
        <v>18041979</v>
      </c>
      <c r="AQ61" s="87">
        <f t="shared" si="29"/>
        <v>17955580</v>
      </c>
      <c r="AR61" s="87">
        <f t="shared" si="29"/>
        <v>16040260</v>
      </c>
      <c r="AS61" s="87">
        <f t="shared" si="29"/>
        <v>1860441</v>
      </c>
      <c r="AT61" s="87">
        <f t="shared" si="29"/>
        <v>54879</v>
      </c>
      <c r="AU61" s="87">
        <f t="shared" si="29"/>
        <v>86399</v>
      </c>
      <c r="AV61" s="87">
        <f t="shared" si="29"/>
        <v>691114</v>
      </c>
      <c r="AW61" s="87">
        <f t="shared" si="29"/>
        <v>13096277</v>
      </c>
      <c r="AX61" s="87">
        <f t="shared" si="29"/>
        <v>5674966</v>
      </c>
      <c r="AY61" s="87">
        <f t="shared" si="29"/>
        <v>3893667</v>
      </c>
      <c r="AZ61" s="87">
        <f t="shared" si="29"/>
        <v>323247</v>
      </c>
      <c r="BA61" s="87">
        <f t="shared" si="29"/>
        <v>2950031</v>
      </c>
      <c r="BB61" s="87">
        <f t="shared" si="29"/>
        <v>620389</v>
      </c>
      <c r="BC61" s="87">
        <f t="shared" si="29"/>
        <v>265026</v>
      </c>
      <c r="BD61" s="87">
        <f t="shared" si="29"/>
        <v>2866811</v>
      </c>
      <c r="BE61" s="87">
        <f t="shared" si="29"/>
        <v>395807</v>
      </c>
      <c r="BF61" s="87">
        <f t="shared" si="29"/>
        <v>3550157</v>
      </c>
      <c r="BG61" s="87">
        <f t="shared" si="29"/>
        <v>516983</v>
      </c>
      <c r="BH61" s="87">
        <f t="shared" si="29"/>
        <v>31655239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61:C6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48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212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77</v>
      </c>
      <c r="B2" s="114" t="s">
        <v>21</v>
      </c>
      <c r="C2" s="121" t="s">
        <v>55</v>
      </c>
      <c r="D2" s="44" t="s">
        <v>84</v>
      </c>
      <c r="E2" s="45"/>
      <c r="F2" s="45"/>
      <c r="G2" s="45"/>
      <c r="H2" s="45"/>
      <c r="I2" s="45"/>
      <c r="J2" s="44" t="s">
        <v>85</v>
      </c>
      <c r="K2" s="46"/>
      <c r="L2" s="46"/>
      <c r="M2" s="46"/>
      <c r="N2" s="46"/>
      <c r="O2" s="46"/>
      <c r="P2" s="46"/>
      <c r="Q2" s="47"/>
      <c r="R2" s="48" t="s">
        <v>86</v>
      </c>
      <c r="S2" s="46"/>
      <c r="T2" s="46"/>
      <c r="U2" s="46"/>
      <c r="V2" s="46"/>
      <c r="W2" s="46"/>
      <c r="X2" s="46"/>
      <c r="Y2" s="47"/>
      <c r="Z2" s="44" t="s">
        <v>87</v>
      </c>
      <c r="AA2" s="46"/>
      <c r="AB2" s="46"/>
      <c r="AC2" s="46"/>
      <c r="AD2" s="46"/>
      <c r="AE2" s="46"/>
      <c r="AF2" s="46"/>
      <c r="AG2" s="47"/>
      <c r="AH2" s="44" t="s">
        <v>88</v>
      </c>
      <c r="AI2" s="46"/>
      <c r="AJ2" s="46"/>
      <c r="AK2" s="46"/>
      <c r="AL2" s="46"/>
      <c r="AM2" s="46"/>
      <c r="AN2" s="46"/>
      <c r="AO2" s="47"/>
      <c r="AP2" s="44" t="s">
        <v>89</v>
      </c>
      <c r="AQ2" s="46"/>
      <c r="AR2" s="46"/>
      <c r="AS2" s="46"/>
      <c r="AT2" s="46"/>
      <c r="AU2" s="46"/>
      <c r="AV2" s="46"/>
      <c r="AW2" s="47"/>
      <c r="AX2" s="44" t="s">
        <v>90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56</v>
      </c>
      <c r="E4" s="59"/>
      <c r="F4" s="50"/>
      <c r="G4" s="49" t="s">
        <v>2</v>
      </c>
      <c r="H4" s="59"/>
      <c r="I4" s="50"/>
      <c r="J4" s="114" t="s">
        <v>91</v>
      </c>
      <c r="K4" s="117" t="s">
        <v>92</v>
      </c>
      <c r="L4" s="49" t="s">
        <v>57</v>
      </c>
      <c r="M4" s="59"/>
      <c r="N4" s="50"/>
      <c r="O4" s="49" t="s">
        <v>2</v>
      </c>
      <c r="P4" s="59"/>
      <c r="Q4" s="50"/>
      <c r="R4" s="114" t="s">
        <v>91</v>
      </c>
      <c r="S4" s="117" t="s">
        <v>92</v>
      </c>
      <c r="T4" s="49" t="s">
        <v>57</v>
      </c>
      <c r="U4" s="59"/>
      <c r="V4" s="50"/>
      <c r="W4" s="49" t="s">
        <v>2</v>
      </c>
      <c r="X4" s="59"/>
      <c r="Y4" s="50"/>
      <c r="Z4" s="114" t="s">
        <v>91</v>
      </c>
      <c r="AA4" s="117" t="s">
        <v>92</v>
      </c>
      <c r="AB4" s="49" t="s">
        <v>57</v>
      </c>
      <c r="AC4" s="59"/>
      <c r="AD4" s="50"/>
      <c r="AE4" s="49" t="s">
        <v>2</v>
      </c>
      <c r="AF4" s="59"/>
      <c r="AG4" s="50"/>
      <c r="AH4" s="114" t="s">
        <v>91</v>
      </c>
      <c r="AI4" s="117" t="s">
        <v>92</v>
      </c>
      <c r="AJ4" s="49" t="s">
        <v>57</v>
      </c>
      <c r="AK4" s="59"/>
      <c r="AL4" s="50"/>
      <c r="AM4" s="49" t="s">
        <v>2</v>
      </c>
      <c r="AN4" s="59"/>
      <c r="AO4" s="50"/>
      <c r="AP4" s="114" t="s">
        <v>91</v>
      </c>
      <c r="AQ4" s="117" t="s">
        <v>92</v>
      </c>
      <c r="AR4" s="49" t="s">
        <v>57</v>
      </c>
      <c r="AS4" s="59"/>
      <c r="AT4" s="50"/>
      <c r="AU4" s="49" t="s">
        <v>2</v>
      </c>
      <c r="AV4" s="59"/>
      <c r="AW4" s="50"/>
      <c r="AX4" s="114" t="s">
        <v>91</v>
      </c>
      <c r="AY4" s="117" t="s">
        <v>92</v>
      </c>
      <c r="AZ4" s="49" t="s">
        <v>57</v>
      </c>
      <c r="BA4" s="59"/>
      <c r="BB4" s="50"/>
      <c r="BC4" s="49" t="s">
        <v>2</v>
      </c>
      <c r="BD4" s="59"/>
      <c r="BE4" s="50"/>
    </row>
    <row r="5" spans="1:57" s="70" customFormat="1" ht="22.5" customHeight="1">
      <c r="A5" s="118"/>
      <c r="B5" s="115"/>
      <c r="C5" s="118"/>
      <c r="D5" s="51" t="s">
        <v>93</v>
      </c>
      <c r="E5" s="19" t="s">
        <v>94</v>
      </c>
      <c r="F5" s="52" t="s">
        <v>3</v>
      </c>
      <c r="G5" s="51" t="s">
        <v>93</v>
      </c>
      <c r="H5" s="19" t="s">
        <v>94</v>
      </c>
      <c r="I5" s="38" t="s">
        <v>3</v>
      </c>
      <c r="J5" s="115"/>
      <c r="K5" s="118"/>
      <c r="L5" s="51" t="s">
        <v>93</v>
      </c>
      <c r="M5" s="19" t="s">
        <v>94</v>
      </c>
      <c r="N5" s="38" t="s">
        <v>95</v>
      </c>
      <c r="O5" s="51" t="s">
        <v>93</v>
      </c>
      <c r="P5" s="19" t="s">
        <v>94</v>
      </c>
      <c r="Q5" s="38" t="s">
        <v>95</v>
      </c>
      <c r="R5" s="115"/>
      <c r="S5" s="118"/>
      <c r="T5" s="51" t="s">
        <v>93</v>
      </c>
      <c r="U5" s="19" t="s">
        <v>94</v>
      </c>
      <c r="V5" s="38" t="s">
        <v>95</v>
      </c>
      <c r="W5" s="51" t="s">
        <v>93</v>
      </c>
      <c r="X5" s="19" t="s">
        <v>94</v>
      </c>
      <c r="Y5" s="38" t="s">
        <v>95</v>
      </c>
      <c r="Z5" s="115"/>
      <c r="AA5" s="118"/>
      <c r="AB5" s="51" t="s">
        <v>93</v>
      </c>
      <c r="AC5" s="19" t="s">
        <v>94</v>
      </c>
      <c r="AD5" s="38" t="s">
        <v>95</v>
      </c>
      <c r="AE5" s="51" t="s">
        <v>93</v>
      </c>
      <c r="AF5" s="19" t="s">
        <v>94</v>
      </c>
      <c r="AG5" s="38" t="s">
        <v>95</v>
      </c>
      <c r="AH5" s="115"/>
      <c r="AI5" s="118"/>
      <c r="AJ5" s="51" t="s">
        <v>93</v>
      </c>
      <c r="AK5" s="19" t="s">
        <v>94</v>
      </c>
      <c r="AL5" s="38" t="s">
        <v>95</v>
      </c>
      <c r="AM5" s="51" t="s">
        <v>93</v>
      </c>
      <c r="AN5" s="19" t="s">
        <v>94</v>
      </c>
      <c r="AO5" s="38" t="s">
        <v>95</v>
      </c>
      <c r="AP5" s="115"/>
      <c r="AQ5" s="118"/>
      <c r="AR5" s="51" t="s">
        <v>93</v>
      </c>
      <c r="AS5" s="19" t="s">
        <v>94</v>
      </c>
      <c r="AT5" s="38" t="s">
        <v>95</v>
      </c>
      <c r="AU5" s="51" t="s">
        <v>93</v>
      </c>
      <c r="AV5" s="19" t="s">
        <v>94</v>
      </c>
      <c r="AW5" s="38" t="s">
        <v>95</v>
      </c>
      <c r="AX5" s="115"/>
      <c r="AY5" s="118"/>
      <c r="AZ5" s="51" t="s">
        <v>93</v>
      </c>
      <c r="BA5" s="19" t="s">
        <v>94</v>
      </c>
      <c r="BB5" s="38" t="s">
        <v>95</v>
      </c>
      <c r="BC5" s="51" t="s">
        <v>93</v>
      </c>
      <c r="BD5" s="19" t="s">
        <v>94</v>
      </c>
      <c r="BE5" s="38" t="s">
        <v>95</v>
      </c>
    </row>
    <row r="6" spans="1:57" s="70" customFormat="1" ht="22.5" customHeight="1">
      <c r="A6" s="120"/>
      <c r="B6" s="116"/>
      <c r="C6" s="119"/>
      <c r="D6" s="54" t="s">
        <v>7</v>
      </c>
      <c r="E6" s="55" t="s">
        <v>7</v>
      </c>
      <c r="F6" s="55" t="s">
        <v>7</v>
      </c>
      <c r="G6" s="54" t="s">
        <v>7</v>
      </c>
      <c r="H6" s="55" t="s">
        <v>7</v>
      </c>
      <c r="I6" s="55" t="s">
        <v>7</v>
      </c>
      <c r="J6" s="116"/>
      <c r="K6" s="119"/>
      <c r="L6" s="54" t="s">
        <v>7</v>
      </c>
      <c r="M6" s="55" t="s">
        <v>7</v>
      </c>
      <c r="N6" s="55" t="s">
        <v>7</v>
      </c>
      <c r="O6" s="54" t="s">
        <v>7</v>
      </c>
      <c r="P6" s="55" t="s">
        <v>7</v>
      </c>
      <c r="Q6" s="55" t="s">
        <v>7</v>
      </c>
      <c r="R6" s="116"/>
      <c r="S6" s="119"/>
      <c r="T6" s="54" t="s">
        <v>7</v>
      </c>
      <c r="U6" s="55" t="s">
        <v>7</v>
      </c>
      <c r="V6" s="55" t="s">
        <v>7</v>
      </c>
      <c r="W6" s="54" t="s">
        <v>7</v>
      </c>
      <c r="X6" s="55" t="s">
        <v>7</v>
      </c>
      <c r="Y6" s="55" t="s">
        <v>7</v>
      </c>
      <c r="Z6" s="116"/>
      <c r="AA6" s="119"/>
      <c r="AB6" s="54" t="s">
        <v>7</v>
      </c>
      <c r="AC6" s="55" t="s">
        <v>7</v>
      </c>
      <c r="AD6" s="55" t="s">
        <v>7</v>
      </c>
      <c r="AE6" s="54" t="s">
        <v>7</v>
      </c>
      <c r="AF6" s="55" t="s">
        <v>7</v>
      </c>
      <c r="AG6" s="55" t="s">
        <v>7</v>
      </c>
      <c r="AH6" s="116"/>
      <c r="AI6" s="119"/>
      <c r="AJ6" s="54" t="s">
        <v>7</v>
      </c>
      <c r="AK6" s="55" t="s">
        <v>7</v>
      </c>
      <c r="AL6" s="55" t="s">
        <v>7</v>
      </c>
      <c r="AM6" s="54" t="s">
        <v>7</v>
      </c>
      <c r="AN6" s="55" t="s">
        <v>7</v>
      </c>
      <c r="AO6" s="55" t="s">
        <v>7</v>
      </c>
      <c r="AP6" s="116"/>
      <c r="AQ6" s="119"/>
      <c r="AR6" s="54" t="s">
        <v>7</v>
      </c>
      <c r="AS6" s="55" t="s">
        <v>7</v>
      </c>
      <c r="AT6" s="55" t="s">
        <v>7</v>
      </c>
      <c r="AU6" s="54" t="s">
        <v>7</v>
      </c>
      <c r="AV6" s="55" t="s">
        <v>7</v>
      </c>
      <c r="AW6" s="55" t="s">
        <v>7</v>
      </c>
      <c r="AX6" s="116"/>
      <c r="AY6" s="119"/>
      <c r="AZ6" s="54" t="s">
        <v>7</v>
      </c>
      <c r="BA6" s="55" t="s">
        <v>7</v>
      </c>
      <c r="BB6" s="55" t="s">
        <v>7</v>
      </c>
      <c r="BC6" s="54" t="s">
        <v>7</v>
      </c>
      <c r="BD6" s="55" t="s">
        <v>7</v>
      </c>
      <c r="BE6" s="55" t="s">
        <v>7</v>
      </c>
    </row>
    <row r="7" spans="1:57" ht="13.5">
      <c r="A7" s="82" t="s">
        <v>96</v>
      </c>
      <c r="B7" s="76" t="s">
        <v>97</v>
      </c>
      <c r="C7" s="77" t="s">
        <v>98</v>
      </c>
      <c r="D7" s="18">
        <f aca="true" t="shared" si="0" ref="D7:D47">L7+T7+AB7+AJ7+AR7+AZ7</f>
        <v>0</v>
      </c>
      <c r="E7" s="18">
        <f aca="true" t="shared" si="1" ref="E7:E47">M7+U7+AC7+AK7+AS7+BA7</f>
        <v>0</v>
      </c>
      <c r="F7" s="18">
        <f aca="true" t="shared" si="2" ref="F7:F47">D7+E7</f>
        <v>0</v>
      </c>
      <c r="G7" s="18">
        <f aca="true" t="shared" si="3" ref="G7:G47">O7+W7+AE7+AM7+AU7+BC7</f>
        <v>0</v>
      </c>
      <c r="H7" s="18">
        <f aca="true" t="shared" si="4" ref="H7:H47">P7+X7+AF7+AN7+AV7+BD7</f>
        <v>0</v>
      </c>
      <c r="I7" s="18">
        <f aca="true" t="shared" si="5" ref="I7:I47">G7+H7</f>
        <v>0</v>
      </c>
      <c r="J7" s="86" t="s">
        <v>0</v>
      </c>
      <c r="K7" s="80"/>
      <c r="L7" s="18"/>
      <c r="M7" s="18"/>
      <c r="N7" s="18">
        <f aca="true" t="shared" si="6" ref="N7:N47">SUM(L7:M7)</f>
        <v>0</v>
      </c>
      <c r="O7" s="18"/>
      <c r="P7" s="18"/>
      <c r="Q7" s="18">
        <f aca="true" t="shared" si="7" ref="Q7:Q47">SUM(O7:P7)</f>
        <v>0</v>
      </c>
      <c r="R7" s="86" t="s">
        <v>0</v>
      </c>
      <c r="S7" s="80"/>
      <c r="T7" s="18"/>
      <c r="U7" s="18"/>
      <c r="V7" s="18">
        <f aca="true" t="shared" si="8" ref="V7:V47">SUM(T7:U7)</f>
        <v>0</v>
      </c>
      <c r="W7" s="18"/>
      <c r="X7" s="18"/>
      <c r="Y7" s="18">
        <f aca="true" t="shared" si="9" ref="Y7:Y47">SUM(W7:X7)</f>
        <v>0</v>
      </c>
      <c r="Z7" s="86" t="s">
        <v>0</v>
      </c>
      <c r="AA7" s="80"/>
      <c r="AB7" s="18"/>
      <c r="AC7" s="18"/>
      <c r="AD7" s="18">
        <f aca="true" t="shared" si="10" ref="AD7:AD47">SUM(AB7:AC7)</f>
        <v>0</v>
      </c>
      <c r="AE7" s="18"/>
      <c r="AF7" s="18"/>
      <c r="AG7" s="18">
        <f aca="true" t="shared" si="11" ref="AG7:AG47">SUM(AE7:AF7)</f>
        <v>0</v>
      </c>
      <c r="AH7" s="86" t="s">
        <v>0</v>
      </c>
      <c r="AI7" s="80"/>
      <c r="AJ7" s="18"/>
      <c r="AK7" s="18"/>
      <c r="AL7" s="18">
        <f aca="true" t="shared" si="12" ref="AL7:AL47">SUM(AJ7:AK7)</f>
        <v>0</v>
      </c>
      <c r="AM7" s="18"/>
      <c r="AN7" s="18"/>
      <c r="AO7" s="18">
        <f aca="true" t="shared" si="13" ref="AO7:AO47">SUM(AM7:AN7)</f>
        <v>0</v>
      </c>
      <c r="AP7" s="86" t="s">
        <v>0</v>
      </c>
      <c r="AQ7" s="80"/>
      <c r="AR7" s="18"/>
      <c r="AS7" s="18"/>
      <c r="AT7" s="18">
        <f aca="true" t="shared" si="14" ref="AT7:AT47">SUM(AR7:AS7)</f>
        <v>0</v>
      </c>
      <c r="AU7" s="18"/>
      <c r="AV7" s="18"/>
      <c r="AW7" s="18">
        <f aca="true" t="shared" si="15" ref="AW7:AW47">SUM(AU7:AV7)</f>
        <v>0</v>
      </c>
      <c r="AX7" s="86" t="s">
        <v>0</v>
      </c>
      <c r="AY7" s="80"/>
      <c r="AZ7" s="18"/>
      <c r="BA7" s="18"/>
      <c r="BB7" s="18">
        <f aca="true" t="shared" si="16" ref="BB7:BB47">SUM(AZ7:BA7)</f>
        <v>0</v>
      </c>
      <c r="BC7" s="18"/>
      <c r="BD7" s="18"/>
      <c r="BE7" s="18">
        <f aca="true" t="shared" si="17" ref="BE7:BE47">SUM(BC7:BD7)</f>
        <v>0</v>
      </c>
    </row>
    <row r="8" spans="1:57" ht="13.5">
      <c r="A8" s="82" t="s">
        <v>96</v>
      </c>
      <c r="B8" s="76" t="s">
        <v>99</v>
      </c>
      <c r="C8" s="77" t="s">
        <v>100</v>
      </c>
      <c r="D8" s="18">
        <f t="shared" si="0"/>
        <v>29297</v>
      </c>
      <c r="E8" s="18">
        <f t="shared" si="1"/>
        <v>434522</v>
      </c>
      <c r="F8" s="18">
        <f t="shared" si="2"/>
        <v>463819</v>
      </c>
      <c r="G8" s="18">
        <f t="shared" si="3"/>
        <v>0</v>
      </c>
      <c r="H8" s="18">
        <f t="shared" si="4"/>
        <v>152082</v>
      </c>
      <c r="I8" s="18">
        <f t="shared" si="5"/>
        <v>152082</v>
      </c>
      <c r="J8" s="86" t="s">
        <v>192</v>
      </c>
      <c r="K8" s="80" t="s">
        <v>193</v>
      </c>
      <c r="L8" s="18">
        <v>29297</v>
      </c>
      <c r="M8" s="18">
        <v>401938</v>
      </c>
      <c r="N8" s="18">
        <f t="shared" si="6"/>
        <v>431235</v>
      </c>
      <c r="O8" s="18">
        <v>0</v>
      </c>
      <c r="P8" s="18">
        <v>152082</v>
      </c>
      <c r="Q8" s="18">
        <f t="shared" si="7"/>
        <v>152082</v>
      </c>
      <c r="R8" s="86" t="s">
        <v>208</v>
      </c>
      <c r="S8" s="80" t="s">
        <v>215</v>
      </c>
      <c r="T8" s="18"/>
      <c r="U8" s="18">
        <v>32584</v>
      </c>
      <c r="V8" s="18">
        <f t="shared" si="8"/>
        <v>32584</v>
      </c>
      <c r="W8" s="18"/>
      <c r="X8" s="18"/>
      <c r="Y8" s="18">
        <f t="shared" si="9"/>
        <v>0</v>
      </c>
      <c r="Z8" s="86" t="s">
        <v>0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0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0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0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96</v>
      </c>
      <c r="B9" s="76" t="s">
        <v>101</v>
      </c>
      <c r="C9" s="77" t="s">
        <v>102</v>
      </c>
      <c r="D9" s="18">
        <f t="shared" si="0"/>
        <v>0</v>
      </c>
      <c r="E9" s="18">
        <f t="shared" si="1"/>
        <v>0</v>
      </c>
      <c r="F9" s="18">
        <f t="shared" si="2"/>
        <v>0</v>
      </c>
      <c r="G9" s="18">
        <f t="shared" si="3"/>
        <v>0</v>
      </c>
      <c r="H9" s="18">
        <f t="shared" si="4"/>
        <v>154709</v>
      </c>
      <c r="I9" s="18">
        <f t="shared" si="5"/>
        <v>154709</v>
      </c>
      <c r="J9" s="86" t="s">
        <v>198</v>
      </c>
      <c r="K9" s="80" t="s">
        <v>199</v>
      </c>
      <c r="L9" s="18">
        <v>0</v>
      </c>
      <c r="M9" s="18">
        <v>0</v>
      </c>
      <c r="N9" s="18">
        <f t="shared" si="6"/>
        <v>0</v>
      </c>
      <c r="O9" s="18">
        <v>0</v>
      </c>
      <c r="P9" s="18">
        <v>154709</v>
      </c>
      <c r="Q9" s="18">
        <f t="shared" si="7"/>
        <v>154709</v>
      </c>
      <c r="R9" s="86" t="s">
        <v>0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0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0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0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0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96</v>
      </c>
      <c r="B10" s="76" t="s">
        <v>103</v>
      </c>
      <c r="C10" s="77" t="s">
        <v>104</v>
      </c>
      <c r="D10" s="18">
        <f t="shared" si="0"/>
        <v>10615</v>
      </c>
      <c r="E10" s="18">
        <f t="shared" si="1"/>
        <v>0</v>
      </c>
      <c r="F10" s="18">
        <f t="shared" si="2"/>
        <v>10615</v>
      </c>
      <c r="G10" s="18">
        <f t="shared" si="3"/>
        <v>0</v>
      </c>
      <c r="H10" s="18">
        <f t="shared" si="4"/>
        <v>0</v>
      </c>
      <c r="I10" s="18">
        <f t="shared" si="5"/>
        <v>0</v>
      </c>
      <c r="J10" s="86" t="s">
        <v>208</v>
      </c>
      <c r="K10" s="80" t="s">
        <v>215</v>
      </c>
      <c r="L10" s="18">
        <v>10615</v>
      </c>
      <c r="M10" s="18">
        <v>0</v>
      </c>
      <c r="N10" s="18">
        <f t="shared" si="6"/>
        <v>10615</v>
      </c>
      <c r="O10" s="18">
        <v>0</v>
      </c>
      <c r="P10" s="18">
        <v>0</v>
      </c>
      <c r="Q10" s="18">
        <f t="shared" si="7"/>
        <v>0</v>
      </c>
      <c r="R10" s="86" t="s">
        <v>0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0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0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0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0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96</v>
      </c>
      <c r="B11" s="76" t="s">
        <v>105</v>
      </c>
      <c r="C11" s="77" t="s">
        <v>106</v>
      </c>
      <c r="D11" s="18">
        <f t="shared" si="0"/>
        <v>29525</v>
      </c>
      <c r="E11" s="18">
        <f t="shared" si="1"/>
        <v>31996</v>
      </c>
      <c r="F11" s="18">
        <f t="shared" si="2"/>
        <v>61521</v>
      </c>
      <c r="G11" s="18">
        <f t="shared" si="3"/>
        <v>0</v>
      </c>
      <c r="H11" s="18">
        <f t="shared" si="4"/>
        <v>64884</v>
      </c>
      <c r="I11" s="18">
        <f t="shared" si="5"/>
        <v>64884</v>
      </c>
      <c r="J11" s="86" t="s">
        <v>180</v>
      </c>
      <c r="K11" s="80" t="s">
        <v>181</v>
      </c>
      <c r="L11" s="18"/>
      <c r="M11" s="18"/>
      <c r="N11" s="18">
        <f t="shared" si="6"/>
        <v>0</v>
      </c>
      <c r="O11" s="18"/>
      <c r="P11" s="18">
        <v>64884</v>
      </c>
      <c r="Q11" s="18">
        <f t="shared" si="7"/>
        <v>64884</v>
      </c>
      <c r="R11" s="86" t="s">
        <v>209</v>
      </c>
      <c r="S11" s="80" t="s">
        <v>214</v>
      </c>
      <c r="T11" s="18">
        <v>20380</v>
      </c>
      <c r="U11" s="18">
        <v>28340</v>
      </c>
      <c r="V11" s="18">
        <f t="shared" si="8"/>
        <v>48720</v>
      </c>
      <c r="W11" s="18"/>
      <c r="X11" s="18"/>
      <c r="Y11" s="18">
        <f t="shared" si="9"/>
        <v>0</v>
      </c>
      <c r="Z11" s="86" t="s">
        <v>208</v>
      </c>
      <c r="AA11" s="80" t="s">
        <v>215</v>
      </c>
      <c r="AB11" s="18">
        <v>9145</v>
      </c>
      <c r="AC11" s="18">
        <v>3656</v>
      </c>
      <c r="AD11" s="18">
        <f t="shared" si="10"/>
        <v>12801</v>
      </c>
      <c r="AE11" s="18"/>
      <c r="AF11" s="18"/>
      <c r="AG11" s="18">
        <f t="shared" si="11"/>
        <v>0</v>
      </c>
      <c r="AH11" s="86" t="s">
        <v>0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0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0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96</v>
      </c>
      <c r="B12" s="76" t="s">
        <v>107</v>
      </c>
      <c r="C12" s="77" t="s">
        <v>108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3"/>
        <v>0</v>
      </c>
      <c r="H12" s="18">
        <f t="shared" si="4"/>
        <v>92194</v>
      </c>
      <c r="I12" s="18">
        <f t="shared" si="5"/>
        <v>92194</v>
      </c>
      <c r="J12" s="86" t="s">
        <v>198</v>
      </c>
      <c r="K12" s="80" t="s">
        <v>199</v>
      </c>
      <c r="L12" s="18"/>
      <c r="M12" s="18">
        <v>0</v>
      </c>
      <c r="N12" s="18">
        <f t="shared" si="6"/>
        <v>0</v>
      </c>
      <c r="O12" s="18">
        <v>0</v>
      </c>
      <c r="P12" s="18">
        <v>92194</v>
      </c>
      <c r="Q12" s="18">
        <f t="shared" si="7"/>
        <v>92194</v>
      </c>
      <c r="R12" s="86" t="s">
        <v>0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0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0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0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0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96</v>
      </c>
      <c r="B13" s="76" t="s">
        <v>109</v>
      </c>
      <c r="C13" s="77" t="s">
        <v>110</v>
      </c>
      <c r="D13" s="18">
        <f t="shared" si="0"/>
        <v>26814</v>
      </c>
      <c r="E13" s="18">
        <f t="shared" si="1"/>
        <v>144556</v>
      </c>
      <c r="F13" s="18">
        <f t="shared" si="2"/>
        <v>171370</v>
      </c>
      <c r="G13" s="18">
        <f t="shared" si="3"/>
        <v>0</v>
      </c>
      <c r="H13" s="18">
        <f t="shared" si="4"/>
        <v>56956</v>
      </c>
      <c r="I13" s="18">
        <f t="shared" si="5"/>
        <v>56956</v>
      </c>
      <c r="J13" s="86" t="s">
        <v>194</v>
      </c>
      <c r="K13" s="80" t="s">
        <v>195</v>
      </c>
      <c r="L13" s="18">
        <v>15756</v>
      </c>
      <c r="M13" s="18">
        <v>140127</v>
      </c>
      <c r="N13" s="18">
        <f t="shared" si="6"/>
        <v>155883</v>
      </c>
      <c r="O13" s="18">
        <v>0</v>
      </c>
      <c r="P13" s="18">
        <v>56956</v>
      </c>
      <c r="Q13" s="18">
        <f t="shared" si="7"/>
        <v>56956</v>
      </c>
      <c r="R13" s="86" t="s">
        <v>208</v>
      </c>
      <c r="S13" s="80" t="s">
        <v>215</v>
      </c>
      <c r="T13" s="18">
        <v>11058</v>
      </c>
      <c r="U13" s="18">
        <v>4429</v>
      </c>
      <c r="V13" s="18">
        <f t="shared" si="8"/>
        <v>15487</v>
      </c>
      <c r="W13" s="18"/>
      <c r="X13" s="18"/>
      <c r="Y13" s="18">
        <f t="shared" si="9"/>
        <v>0</v>
      </c>
      <c r="Z13" s="86" t="s">
        <v>0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0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0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0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96</v>
      </c>
      <c r="B14" s="76" t="s">
        <v>111</v>
      </c>
      <c r="C14" s="77" t="s">
        <v>112</v>
      </c>
      <c r="D14" s="18">
        <f t="shared" si="0"/>
        <v>118051</v>
      </c>
      <c r="E14" s="18">
        <f t="shared" si="1"/>
        <v>169179</v>
      </c>
      <c r="F14" s="18">
        <f t="shared" si="2"/>
        <v>287230</v>
      </c>
      <c r="G14" s="18">
        <f t="shared" si="3"/>
        <v>0</v>
      </c>
      <c r="H14" s="18">
        <f t="shared" si="4"/>
        <v>75826</v>
      </c>
      <c r="I14" s="18">
        <f t="shared" si="5"/>
        <v>75826</v>
      </c>
      <c r="J14" s="86" t="s">
        <v>196</v>
      </c>
      <c r="K14" s="80" t="s">
        <v>197</v>
      </c>
      <c r="L14" s="18">
        <v>118051</v>
      </c>
      <c r="M14" s="18">
        <v>169179</v>
      </c>
      <c r="N14" s="18">
        <f t="shared" si="6"/>
        <v>287230</v>
      </c>
      <c r="O14" s="18"/>
      <c r="P14" s="18"/>
      <c r="Q14" s="18">
        <f t="shared" si="7"/>
        <v>0</v>
      </c>
      <c r="R14" s="86" t="s">
        <v>188</v>
      </c>
      <c r="S14" s="80" t="s">
        <v>189</v>
      </c>
      <c r="T14" s="18"/>
      <c r="U14" s="18"/>
      <c r="V14" s="18">
        <f t="shared" si="8"/>
        <v>0</v>
      </c>
      <c r="W14" s="18"/>
      <c r="X14" s="18">
        <v>75826</v>
      </c>
      <c r="Y14" s="18">
        <f t="shared" si="9"/>
        <v>75826</v>
      </c>
      <c r="Z14" s="86" t="s">
        <v>0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0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0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0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96</v>
      </c>
      <c r="B15" s="76" t="s">
        <v>113</v>
      </c>
      <c r="C15" s="77" t="s">
        <v>114</v>
      </c>
      <c r="D15" s="18">
        <f t="shared" si="0"/>
        <v>0</v>
      </c>
      <c r="E15" s="18">
        <f t="shared" si="1"/>
        <v>0</v>
      </c>
      <c r="F15" s="18">
        <f t="shared" si="2"/>
        <v>0</v>
      </c>
      <c r="G15" s="18">
        <f t="shared" si="3"/>
        <v>0</v>
      </c>
      <c r="H15" s="18">
        <f t="shared" si="4"/>
        <v>20713</v>
      </c>
      <c r="I15" s="18">
        <f t="shared" si="5"/>
        <v>20713</v>
      </c>
      <c r="J15" s="86" t="s">
        <v>198</v>
      </c>
      <c r="K15" s="80" t="s">
        <v>199</v>
      </c>
      <c r="L15" s="18"/>
      <c r="M15" s="18"/>
      <c r="N15" s="18">
        <f t="shared" si="6"/>
        <v>0</v>
      </c>
      <c r="O15" s="18"/>
      <c r="P15" s="18">
        <v>20713</v>
      </c>
      <c r="Q15" s="18">
        <f t="shared" si="7"/>
        <v>20713</v>
      </c>
      <c r="R15" s="86" t="s">
        <v>0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0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0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0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0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96</v>
      </c>
      <c r="B16" s="76" t="s">
        <v>115</v>
      </c>
      <c r="C16" s="77" t="s">
        <v>116</v>
      </c>
      <c r="D16" s="18">
        <f t="shared" si="0"/>
        <v>19150</v>
      </c>
      <c r="E16" s="18">
        <f t="shared" si="1"/>
        <v>25988</v>
      </c>
      <c r="F16" s="18">
        <f t="shared" si="2"/>
        <v>45138</v>
      </c>
      <c r="G16" s="18">
        <f t="shared" si="3"/>
        <v>0</v>
      </c>
      <c r="H16" s="18">
        <f t="shared" si="4"/>
        <v>19171</v>
      </c>
      <c r="I16" s="18">
        <f t="shared" si="5"/>
        <v>19171</v>
      </c>
      <c r="J16" s="86" t="s">
        <v>186</v>
      </c>
      <c r="K16" s="80" t="s">
        <v>187</v>
      </c>
      <c r="L16" s="18">
        <v>19150</v>
      </c>
      <c r="M16" s="18">
        <v>25988</v>
      </c>
      <c r="N16" s="18">
        <f t="shared" si="6"/>
        <v>45138</v>
      </c>
      <c r="O16" s="18"/>
      <c r="P16" s="18"/>
      <c r="Q16" s="18">
        <f t="shared" si="7"/>
        <v>0</v>
      </c>
      <c r="R16" s="86" t="s">
        <v>182</v>
      </c>
      <c r="S16" s="80" t="s">
        <v>183</v>
      </c>
      <c r="T16" s="18"/>
      <c r="U16" s="18"/>
      <c r="V16" s="18">
        <f t="shared" si="8"/>
        <v>0</v>
      </c>
      <c r="W16" s="18"/>
      <c r="X16" s="18">
        <v>19171</v>
      </c>
      <c r="Y16" s="18">
        <f t="shared" si="9"/>
        <v>19171</v>
      </c>
      <c r="Z16" s="86" t="s">
        <v>0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0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0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0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96</v>
      </c>
      <c r="B17" s="76" t="s">
        <v>117</v>
      </c>
      <c r="C17" s="77" t="s">
        <v>118</v>
      </c>
      <c r="D17" s="18">
        <f t="shared" si="0"/>
        <v>19020</v>
      </c>
      <c r="E17" s="18">
        <f t="shared" si="1"/>
        <v>25814</v>
      </c>
      <c r="F17" s="18">
        <f t="shared" si="2"/>
        <v>44834</v>
      </c>
      <c r="G17" s="18">
        <f t="shared" si="3"/>
        <v>0</v>
      </c>
      <c r="H17" s="18">
        <f t="shared" si="4"/>
        <v>19050</v>
      </c>
      <c r="I17" s="18">
        <f t="shared" si="5"/>
        <v>19050</v>
      </c>
      <c r="J17" s="86" t="s">
        <v>186</v>
      </c>
      <c r="K17" s="80" t="s">
        <v>187</v>
      </c>
      <c r="L17" s="18">
        <v>19020</v>
      </c>
      <c r="M17" s="18">
        <v>25814</v>
      </c>
      <c r="N17" s="18">
        <f t="shared" si="6"/>
        <v>44834</v>
      </c>
      <c r="O17" s="18">
        <v>0</v>
      </c>
      <c r="P17" s="18">
        <v>0</v>
      </c>
      <c r="Q17" s="18">
        <f t="shared" si="7"/>
        <v>0</v>
      </c>
      <c r="R17" s="86" t="s">
        <v>182</v>
      </c>
      <c r="S17" s="80" t="s">
        <v>183</v>
      </c>
      <c r="T17" s="18">
        <v>0</v>
      </c>
      <c r="U17" s="18">
        <v>0</v>
      </c>
      <c r="V17" s="18">
        <f t="shared" si="8"/>
        <v>0</v>
      </c>
      <c r="W17" s="18">
        <v>0</v>
      </c>
      <c r="X17" s="18">
        <v>19050</v>
      </c>
      <c r="Y17" s="18">
        <f t="shared" si="9"/>
        <v>19050</v>
      </c>
      <c r="Z17" s="86" t="s">
        <v>0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0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0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0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96</v>
      </c>
      <c r="B18" s="76" t="s">
        <v>119</v>
      </c>
      <c r="C18" s="77" t="s">
        <v>120</v>
      </c>
      <c r="D18" s="18">
        <f t="shared" si="0"/>
        <v>17060</v>
      </c>
      <c r="E18" s="18">
        <f t="shared" si="1"/>
        <v>23149</v>
      </c>
      <c r="F18" s="18">
        <f t="shared" si="2"/>
        <v>40209</v>
      </c>
      <c r="G18" s="18">
        <f t="shared" si="3"/>
        <v>0</v>
      </c>
      <c r="H18" s="18">
        <f t="shared" si="4"/>
        <v>17075</v>
      </c>
      <c r="I18" s="18">
        <f t="shared" si="5"/>
        <v>17075</v>
      </c>
      <c r="J18" s="86" t="s">
        <v>186</v>
      </c>
      <c r="K18" s="80" t="s">
        <v>187</v>
      </c>
      <c r="L18" s="18">
        <v>17060</v>
      </c>
      <c r="M18" s="18">
        <v>23149</v>
      </c>
      <c r="N18" s="18">
        <f t="shared" si="6"/>
        <v>40209</v>
      </c>
      <c r="O18" s="18"/>
      <c r="P18" s="18"/>
      <c r="Q18" s="18">
        <f t="shared" si="7"/>
        <v>0</v>
      </c>
      <c r="R18" s="86" t="s">
        <v>182</v>
      </c>
      <c r="S18" s="80" t="s">
        <v>183</v>
      </c>
      <c r="T18" s="18"/>
      <c r="U18" s="18"/>
      <c r="V18" s="18">
        <f t="shared" si="8"/>
        <v>0</v>
      </c>
      <c r="W18" s="18">
        <v>0</v>
      </c>
      <c r="X18" s="18">
        <v>17075</v>
      </c>
      <c r="Y18" s="18">
        <f t="shared" si="9"/>
        <v>17075</v>
      </c>
      <c r="Z18" s="86" t="s">
        <v>0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0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0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0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96</v>
      </c>
      <c r="B19" s="76" t="s">
        <v>121</v>
      </c>
      <c r="C19" s="77" t="s">
        <v>122</v>
      </c>
      <c r="D19" s="18">
        <f t="shared" si="0"/>
        <v>5940</v>
      </c>
      <c r="E19" s="18">
        <f t="shared" si="1"/>
        <v>8051</v>
      </c>
      <c r="F19" s="18">
        <f t="shared" si="2"/>
        <v>13991</v>
      </c>
      <c r="G19" s="18">
        <f t="shared" si="3"/>
        <v>0</v>
      </c>
      <c r="H19" s="18">
        <f t="shared" si="4"/>
        <v>5943</v>
      </c>
      <c r="I19" s="18">
        <f t="shared" si="5"/>
        <v>5943</v>
      </c>
      <c r="J19" s="86" t="s">
        <v>186</v>
      </c>
      <c r="K19" s="80" t="s">
        <v>187</v>
      </c>
      <c r="L19" s="18">
        <v>5940</v>
      </c>
      <c r="M19" s="18">
        <v>8051</v>
      </c>
      <c r="N19" s="18">
        <f t="shared" si="6"/>
        <v>13991</v>
      </c>
      <c r="O19" s="18">
        <v>0</v>
      </c>
      <c r="P19" s="18">
        <v>0</v>
      </c>
      <c r="Q19" s="18">
        <f t="shared" si="7"/>
        <v>0</v>
      </c>
      <c r="R19" s="86" t="s">
        <v>182</v>
      </c>
      <c r="S19" s="80" t="s">
        <v>183</v>
      </c>
      <c r="T19" s="18">
        <v>0</v>
      </c>
      <c r="U19" s="18">
        <v>0</v>
      </c>
      <c r="V19" s="18">
        <f t="shared" si="8"/>
        <v>0</v>
      </c>
      <c r="W19" s="18">
        <v>0</v>
      </c>
      <c r="X19" s="18">
        <v>5943</v>
      </c>
      <c r="Y19" s="18">
        <f t="shared" si="9"/>
        <v>5943</v>
      </c>
      <c r="Z19" s="86" t="s">
        <v>0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0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0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0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96</v>
      </c>
      <c r="B20" s="76" t="s">
        <v>123</v>
      </c>
      <c r="C20" s="77" t="s">
        <v>124</v>
      </c>
      <c r="D20" s="18">
        <f t="shared" si="0"/>
        <v>26651</v>
      </c>
      <c r="E20" s="18">
        <f t="shared" si="1"/>
        <v>38190</v>
      </c>
      <c r="F20" s="18">
        <f t="shared" si="2"/>
        <v>64841</v>
      </c>
      <c r="G20" s="18">
        <f t="shared" si="3"/>
        <v>0</v>
      </c>
      <c r="H20" s="18">
        <f t="shared" si="4"/>
        <v>22677</v>
      </c>
      <c r="I20" s="18">
        <f t="shared" si="5"/>
        <v>22677</v>
      </c>
      <c r="J20" s="86" t="s">
        <v>196</v>
      </c>
      <c r="K20" s="80" t="s">
        <v>197</v>
      </c>
      <c r="L20" s="18">
        <v>26651</v>
      </c>
      <c r="M20" s="18">
        <v>38190</v>
      </c>
      <c r="N20" s="18">
        <f t="shared" si="6"/>
        <v>64841</v>
      </c>
      <c r="O20" s="18">
        <v>0</v>
      </c>
      <c r="P20" s="18">
        <v>0</v>
      </c>
      <c r="Q20" s="18">
        <f t="shared" si="7"/>
        <v>0</v>
      </c>
      <c r="R20" s="86" t="s">
        <v>188</v>
      </c>
      <c r="S20" s="80" t="s">
        <v>189</v>
      </c>
      <c r="T20" s="18">
        <v>0</v>
      </c>
      <c r="U20" s="18">
        <v>0</v>
      </c>
      <c r="V20" s="18">
        <f t="shared" si="8"/>
        <v>0</v>
      </c>
      <c r="W20" s="18">
        <v>0</v>
      </c>
      <c r="X20" s="18">
        <v>22677</v>
      </c>
      <c r="Y20" s="18">
        <f t="shared" si="9"/>
        <v>22677</v>
      </c>
      <c r="Z20" s="86" t="s">
        <v>0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0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0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0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96</v>
      </c>
      <c r="B21" s="76" t="s">
        <v>125</v>
      </c>
      <c r="C21" s="77" t="s">
        <v>126</v>
      </c>
      <c r="D21" s="18">
        <f t="shared" si="0"/>
        <v>42095</v>
      </c>
      <c r="E21" s="18">
        <f t="shared" si="1"/>
        <v>60326</v>
      </c>
      <c r="F21" s="18">
        <f t="shared" si="2"/>
        <v>102421</v>
      </c>
      <c r="G21" s="18">
        <f t="shared" si="3"/>
        <v>0</v>
      </c>
      <c r="H21" s="18">
        <f t="shared" si="4"/>
        <v>26577</v>
      </c>
      <c r="I21" s="18">
        <f t="shared" si="5"/>
        <v>26577</v>
      </c>
      <c r="J21" s="86" t="s">
        <v>196</v>
      </c>
      <c r="K21" s="80" t="s">
        <v>197</v>
      </c>
      <c r="L21" s="18">
        <v>42095</v>
      </c>
      <c r="M21" s="18">
        <v>60326</v>
      </c>
      <c r="N21" s="18">
        <f t="shared" si="6"/>
        <v>102421</v>
      </c>
      <c r="O21" s="18"/>
      <c r="P21" s="18"/>
      <c r="Q21" s="18">
        <f t="shared" si="7"/>
        <v>0</v>
      </c>
      <c r="R21" s="86" t="s">
        <v>182</v>
      </c>
      <c r="S21" s="80" t="s">
        <v>183</v>
      </c>
      <c r="T21" s="18"/>
      <c r="U21" s="18"/>
      <c r="V21" s="18">
        <f t="shared" si="8"/>
        <v>0</v>
      </c>
      <c r="W21" s="18"/>
      <c r="X21" s="18">
        <v>26577</v>
      </c>
      <c r="Y21" s="18">
        <f t="shared" si="9"/>
        <v>26577</v>
      </c>
      <c r="Z21" s="86" t="s">
        <v>0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0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0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0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96</v>
      </c>
      <c r="B22" s="76" t="s">
        <v>127</v>
      </c>
      <c r="C22" s="77" t="s">
        <v>128</v>
      </c>
      <c r="D22" s="18">
        <f t="shared" si="0"/>
        <v>83849</v>
      </c>
      <c r="E22" s="18">
        <f t="shared" si="1"/>
        <v>120164</v>
      </c>
      <c r="F22" s="18">
        <f t="shared" si="2"/>
        <v>204013</v>
      </c>
      <c r="G22" s="18">
        <f t="shared" si="3"/>
        <v>0</v>
      </c>
      <c r="H22" s="18">
        <f t="shared" si="4"/>
        <v>55991</v>
      </c>
      <c r="I22" s="18">
        <f t="shared" si="5"/>
        <v>55991</v>
      </c>
      <c r="J22" s="86" t="s">
        <v>188</v>
      </c>
      <c r="K22" s="80" t="s">
        <v>189</v>
      </c>
      <c r="L22" s="18">
        <v>0</v>
      </c>
      <c r="M22" s="18">
        <v>0</v>
      </c>
      <c r="N22" s="18">
        <f t="shared" si="6"/>
        <v>0</v>
      </c>
      <c r="O22" s="18">
        <v>0</v>
      </c>
      <c r="P22" s="18">
        <v>55991</v>
      </c>
      <c r="Q22" s="18">
        <f t="shared" si="7"/>
        <v>55991</v>
      </c>
      <c r="R22" s="86" t="s">
        <v>196</v>
      </c>
      <c r="S22" s="80" t="s">
        <v>197</v>
      </c>
      <c r="T22" s="18">
        <v>83849</v>
      </c>
      <c r="U22" s="18">
        <v>120164</v>
      </c>
      <c r="V22" s="18">
        <f t="shared" si="8"/>
        <v>204013</v>
      </c>
      <c r="W22" s="18">
        <v>0</v>
      </c>
      <c r="X22" s="18">
        <v>0</v>
      </c>
      <c r="Y22" s="18">
        <f t="shared" si="9"/>
        <v>0</v>
      </c>
      <c r="Z22" s="86" t="s">
        <v>0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0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0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0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96</v>
      </c>
      <c r="B23" s="76" t="s">
        <v>129</v>
      </c>
      <c r="C23" s="77" t="s">
        <v>130</v>
      </c>
      <c r="D23" s="18">
        <f t="shared" si="0"/>
        <v>7181</v>
      </c>
      <c r="E23" s="18">
        <f t="shared" si="1"/>
        <v>10291</v>
      </c>
      <c r="F23" s="18">
        <f t="shared" si="2"/>
        <v>17472</v>
      </c>
      <c r="G23" s="18">
        <f t="shared" si="3"/>
        <v>0</v>
      </c>
      <c r="H23" s="18">
        <f t="shared" si="4"/>
        <v>1528</v>
      </c>
      <c r="I23" s="18">
        <f t="shared" si="5"/>
        <v>1528</v>
      </c>
      <c r="J23" s="86" t="s">
        <v>196</v>
      </c>
      <c r="K23" s="80" t="s">
        <v>197</v>
      </c>
      <c r="L23" s="18">
        <v>7181</v>
      </c>
      <c r="M23" s="18">
        <v>10291</v>
      </c>
      <c r="N23" s="18">
        <f t="shared" si="6"/>
        <v>17472</v>
      </c>
      <c r="O23" s="18"/>
      <c r="P23" s="18"/>
      <c r="Q23" s="18">
        <f t="shared" si="7"/>
        <v>0</v>
      </c>
      <c r="R23" s="86" t="s">
        <v>182</v>
      </c>
      <c r="S23" s="80" t="s">
        <v>183</v>
      </c>
      <c r="T23" s="18"/>
      <c r="U23" s="18"/>
      <c r="V23" s="18">
        <f t="shared" si="8"/>
        <v>0</v>
      </c>
      <c r="W23" s="18"/>
      <c r="X23" s="18">
        <v>1528</v>
      </c>
      <c r="Y23" s="18">
        <f t="shared" si="9"/>
        <v>1528</v>
      </c>
      <c r="Z23" s="86" t="s">
        <v>0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0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0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0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96</v>
      </c>
      <c r="B24" s="76" t="s">
        <v>131</v>
      </c>
      <c r="C24" s="77" t="s">
        <v>132</v>
      </c>
      <c r="D24" s="18">
        <f t="shared" si="0"/>
        <v>7552</v>
      </c>
      <c r="E24" s="18">
        <f t="shared" si="1"/>
        <v>10823</v>
      </c>
      <c r="F24" s="18">
        <f t="shared" si="2"/>
        <v>18375</v>
      </c>
      <c r="G24" s="18">
        <f t="shared" si="3"/>
        <v>0</v>
      </c>
      <c r="H24" s="18">
        <f t="shared" si="4"/>
        <v>1798</v>
      </c>
      <c r="I24" s="18">
        <f t="shared" si="5"/>
        <v>1798</v>
      </c>
      <c r="J24" s="86" t="s">
        <v>196</v>
      </c>
      <c r="K24" s="80" t="s">
        <v>197</v>
      </c>
      <c r="L24" s="18">
        <v>7552</v>
      </c>
      <c r="M24" s="18">
        <v>10823</v>
      </c>
      <c r="N24" s="18">
        <f t="shared" si="6"/>
        <v>18375</v>
      </c>
      <c r="O24" s="18"/>
      <c r="P24" s="18"/>
      <c r="Q24" s="18">
        <f t="shared" si="7"/>
        <v>0</v>
      </c>
      <c r="R24" s="86" t="s">
        <v>182</v>
      </c>
      <c r="S24" s="80" t="s">
        <v>183</v>
      </c>
      <c r="T24" s="18"/>
      <c r="U24" s="18"/>
      <c r="V24" s="18">
        <f t="shared" si="8"/>
        <v>0</v>
      </c>
      <c r="W24" s="18"/>
      <c r="X24" s="18">
        <v>1798</v>
      </c>
      <c r="Y24" s="18">
        <f t="shared" si="9"/>
        <v>1798</v>
      </c>
      <c r="Z24" s="86" t="s">
        <v>0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0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0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0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96</v>
      </c>
      <c r="B25" s="76" t="s">
        <v>133</v>
      </c>
      <c r="C25" s="77" t="s">
        <v>134</v>
      </c>
      <c r="D25" s="18">
        <f t="shared" si="0"/>
        <v>10555</v>
      </c>
      <c r="E25" s="18">
        <f t="shared" si="1"/>
        <v>15126</v>
      </c>
      <c r="F25" s="18">
        <f t="shared" si="2"/>
        <v>25681</v>
      </c>
      <c r="G25" s="18">
        <f t="shared" si="3"/>
        <v>0</v>
      </c>
      <c r="H25" s="18">
        <f t="shared" si="4"/>
        <v>3941</v>
      </c>
      <c r="I25" s="18">
        <f t="shared" si="5"/>
        <v>3941</v>
      </c>
      <c r="J25" s="86" t="s">
        <v>196</v>
      </c>
      <c r="K25" s="80" t="s">
        <v>197</v>
      </c>
      <c r="L25" s="18">
        <v>10555</v>
      </c>
      <c r="M25" s="18">
        <v>15126</v>
      </c>
      <c r="N25" s="18">
        <f t="shared" si="6"/>
        <v>25681</v>
      </c>
      <c r="O25" s="18"/>
      <c r="P25" s="18"/>
      <c r="Q25" s="18">
        <f t="shared" si="7"/>
        <v>0</v>
      </c>
      <c r="R25" s="86" t="s">
        <v>182</v>
      </c>
      <c r="S25" s="80" t="s">
        <v>183</v>
      </c>
      <c r="T25" s="18"/>
      <c r="U25" s="18"/>
      <c r="V25" s="18">
        <f t="shared" si="8"/>
        <v>0</v>
      </c>
      <c r="W25" s="18">
        <v>0</v>
      </c>
      <c r="X25" s="18">
        <v>3941</v>
      </c>
      <c r="Y25" s="18">
        <f t="shared" si="9"/>
        <v>3941</v>
      </c>
      <c r="Z25" s="86" t="s">
        <v>0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0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0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0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96</v>
      </c>
      <c r="B26" s="76" t="s">
        <v>135</v>
      </c>
      <c r="C26" s="77" t="s">
        <v>136</v>
      </c>
      <c r="D26" s="18">
        <f t="shared" si="0"/>
        <v>6407</v>
      </c>
      <c r="E26" s="18">
        <f t="shared" si="1"/>
        <v>9182</v>
      </c>
      <c r="F26" s="18">
        <f t="shared" si="2"/>
        <v>15589</v>
      </c>
      <c r="G26" s="18">
        <f t="shared" si="3"/>
        <v>0</v>
      </c>
      <c r="H26" s="18">
        <f t="shared" si="4"/>
        <v>969</v>
      </c>
      <c r="I26" s="18">
        <f t="shared" si="5"/>
        <v>969</v>
      </c>
      <c r="J26" s="86" t="s">
        <v>196</v>
      </c>
      <c r="K26" s="80" t="s">
        <v>197</v>
      </c>
      <c r="L26" s="18">
        <v>6407</v>
      </c>
      <c r="M26" s="18">
        <v>9182</v>
      </c>
      <c r="N26" s="18">
        <f t="shared" si="6"/>
        <v>15589</v>
      </c>
      <c r="O26" s="18">
        <v>0</v>
      </c>
      <c r="P26" s="18">
        <v>0</v>
      </c>
      <c r="Q26" s="18">
        <f t="shared" si="7"/>
        <v>0</v>
      </c>
      <c r="R26" s="86" t="s">
        <v>182</v>
      </c>
      <c r="S26" s="80" t="s">
        <v>183</v>
      </c>
      <c r="T26" s="18">
        <v>0</v>
      </c>
      <c r="U26" s="18">
        <v>0</v>
      </c>
      <c r="V26" s="18">
        <f t="shared" si="8"/>
        <v>0</v>
      </c>
      <c r="W26" s="18">
        <v>0</v>
      </c>
      <c r="X26" s="18">
        <v>969</v>
      </c>
      <c r="Y26" s="18">
        <f t="shared" si="9"/>
        <v>969</v>
      </c>
      <c r="Z26" s="86" t="s">
        <v>0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0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0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0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96</v>
      </c>
      <c r="B27" s="76" t="s">
        <v>137</v>
      </c>
      <c r="C27" s="77" t="s">
        <v>138</v>
      </c>
      <c r="D27" s="18">
        <f t="shared" si="0"/>
        <v>7181</v>
      </c>
      <c r="E27" s="18">
        <f t="shared" si="1"/>
        <v>10291</v>
      </c>
      <c r="F27" s="18">
        <f t="shared" si="2"/>
        <v>17472</v>
      </c>
      <c r="G27" s="18">
        <f t="shared" si="3"/>
        <v>0</v>
      </c>
      <c r="H27" s="18">
        <f t="shared" si="4"/>
        <v>1463</v>
      </c>
      <c r="I27" s="18">
        <f t="shared" si="5"/>
        <v>1463</v>
      </c>
      <c r="J27" s="86" t="s">
        <v>196</v>
      </c>
      <c r="K27" s="80" t="s">
        <v>197</v>
      </c>
      <c r="L27" s="18">
        <v>7181</v>
      </c>
      <c r="M27" s="18">
        <v>10291</v>
      </c>
      <c r="N27" s="18">
        <f t="shared" si="6"/>
        <v>17472</v>
      </c>
      <c r="O27" s="18"/>
      <c r="P27" s="18"/>
      <c r="Q27" s="18">
        <f t="shared" si="7"/>
        <v>0</v>
      </c>
      <c r="R27" s="86" t="s">
        <v>182</v>
      </c>
      <c r="S27" s="80" t="s">
        <v>183</v>
      </c>
      <c r="T27" s="18"/>
      <c r="U27" s="18"/>
      <c r="V27" s="18">
        <f t="shared" si="8"/>
        <v>0</v>
      </c>
      <c r="W27" s="18"/>
      <c r="X27" s="18">
        <v>1463</v>
      </c>
      <c r="Y27" s="18">
        <f t="shared" si="9"/>
        <v>1463</v>
      </c>
      <c r="Z27" s="86" t="s">
        <v>0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0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0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0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96</v>
      </c>
      <c r="B28" s="76" t="s">
        <v>139</v>
      </c>
      <c r="C28" s="77" t="s">
        <v>140</v>
      </c>
      <c r="D28" s="18">
        <f t="shared" si="0"/>
        <v>18956</v>
      </c>
      <c r="E28" s="18">
        <f t="shared" si="1"/>
        <v>157374</v>
      </c>
      <c r="F28" s="18">
        <f t="shared" si="2"/>
        <v>176330</v>
      </c>
      <c r="G28" s="18">
        <f t="shared" si="3"/>
        <v>0</v>
      </c>
      <c r="H28" s="18">
        <f t="shared" si="4"/>
        <v>58917</v>
      </c>
      <c r="I28" s="18">
        <f t="shared" si="5"/>
        <v>58917</v>
      </c>
      <c r="J28" s="86" t="s">
        <v>178</v>
      </c>
      <c r="K28" s="80" t="s">
        <v>179</v>
      </c>
      <c r="L28" s="18">
        <v>0</v>
      </c>
      <c r="M28" s="18">
        <v>157374</v>
      </c>
      <c r="N28" s="18">
        <f t="shared" si="6"/>
        <v>157374</v>
      </c>
      <c r="O28" s="18"/>
      <c r="P28" s="18">
        <v>58917</v>
      </c>
      <c r="Q28" s="18">
        <f t="shared" si="7"/>
        <v>58917</v>
      </c>
      <c r="R28" s="86" t="s">
        <v>208</v>
      </c>
      <c r="S28" s="80" t="s">
        <v>215</v>
      </c>
      <c r="T28" s="18">
        <v>18956</v>
      </c>
      <c r="U28" s="18">
        <v>0</v>
      </c>
      <c r="V28" s="18">
        <f t="shared" si="8"/>
        <v>18956</v>
      </c>
      <c r="W28" s="18">
        <v>0</v>
      </c>
      <c r="X28" s="18">
        <v>0</v>
      </c>
      <c r="Y28" s="18">
        <f t="shared" si="9"/>
        <v>0</v>
      </c>
      <c r="Z28" s="86" t="s">
        <v>0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0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0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0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96</v>
      </c>
      <c r="B29" s="76" t="s">
        <v>141</v>
      </c>
      <c r="C29" s="77" t="s">
        <v>142</v>
      </c>
      <c r="D29" s="18">
        <f t="shared" si="0"/>
        <v>6554</v>
      </c>
      <c r="E29" s="18">
        <f t="shared" si="1"/>
        <v>54423</v>
      </c>
      <c r="F29" s="18">
        <f t="shared" si="2"/>
        <v>60977</v>
      </c>
      <c r="G29" s="18">
        <f t="shared" si="3"/>
        <v>0</v>
      </c>
      <c r="H29" s="18">
        <f t="shared" si="4"/>
        <v>17106</v>
      </c>
      <c r="I29" s="18">
        <f t="shared" si="5"/>
        <v>17106</v>
      </c>
      <c r="J29" s="86" t="s">
        <v>178</v>
      </c>
      <c r="K29" s="80" t="s">
        <v>179</v>
      </c>
      <c r="L29" s="18"/>
      <c r="M29" s="18">
        <v>54423</v>
      </c>
      <c r="N29" s="18">
        <f t="shared" si="6"/>
        <v>54423</v>
      </c>
      <c r="O29" s="18"/>
      <c r="P29" s="18">
        <v>17106</v>
      </c>
      <c r="Q29" s="18">
        <f t="shared" si="7"/>
        <v>17106</v>
      </c>
      <c r="R29" s="86" t="s">
        <v>208</v>
      </c>
      <c r="S29" s="80" t="s">
        <v>215</v>
      </c>
      <c r="T29" s="18">
        <v>6554</v>
      </c>
      <c r="U29" s="18"/>
      <c r="V29" s="18">
        <f t="shared" si="8"/>
        <v>6554</v>
      </c>
      <c r="W29" s="18"/>
      <c r="X29" s="18"/>
      <c r="Y29" s="18">
        <f t="shared" si="9"/>
        <v>0</v>
      </c>
      <c r="Z29" s="86" t="s">
        <v>0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0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0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0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96</v>
      </c>
      <c r="B30" s="76" t="s">
        <v>143</v>
      </c>
      <c r="C30" s="77" t="s">
        <v>144</v>
      </c>
      <c r="D30" s="18">
        <f t="shared" si="0"/>
        <v>6930</v>
      </c>
      <c r="E30" s="18">
        <f t="shared" si="1"/>
        <v>56342</v>
      </c>
      <c r="F30" s="18">
        <f t="shared" si="2"/>
        <v>63272</v>
      </c>
      <c r="G30" s="18">
        <f t="shared" si="3"/>
        <v>0</v>
      </c>
      <c r="H30" s="18">
        <f t="shared" si="4"/>
        <v>15612</v>
      </c>
      <c r="I30" s="18">
        <f t="shared" si="5"/>
        <v>15612</v>
      </c>
      <c r="J30" s="86" t="s">
        <v>178</v>
      </c>
      <c r="K30" s="80" t="s">
        <v>179</v>
      </c>
      <c r="L30" s="18"/>
      <c r="M30" s="18">
        <v>56342</v>
      </c>
      <c r="N30" s="18">
        <f t="shared" si="6"/>
        <v>56342</v>
      </c>
      <c r="O30" s="18"/>
      <c r="P30" s="18">
        <v>15612</v>
      </c>
      <c r="Q30" s="18">
        <f t="shared" si="7"/>
        <v>15612</v>
      </c>
      <c r="R30" s="86" t="s">
        <v>208</v>
      </c>
      <c r="S30" s="80" t="s">
        <v>215</v>
      </c>
      <c r="T30" s="18">
        <v>6930</v>
      </c>
      <c r="U30" s="18"/>
      <c r="V30" s="18">
        <f t="shared" si="8"/>
        <v>6930</v>
      </c>
      <c r="W30" s="18"/>
      <c r="X30" s="18"/>
      <c r="Y30" s="18">
        <f t="shared" si="9"/>
        <v>0</v>
      </c>
      <c r="Z30" s="86" t="s">
        <v>0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0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0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0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96</v>
      </c>
      <c r="B31" s="76" t="s">
        <v>145</v>
      </c>
      <c r="C31" s="77" t="s">
        <v>146</v>
      </c>
      <c r="D31" s="18">
        <f t="shared" si="0"/>
        <v>6859</v>
      </c>
      <c r="E31" s="18">
        <f t="shared" si="1"/>
        <v>57941</v>
      </c>
      <c r="F31" s="18">
        <f t="shared" si="2"/>
        <v>64800</v>
      </c>
      <c r="G31" s="18">
        <f t="shared" si="3"/>
        <v>0</v>
      </c>
      <c r="H31" s="18">
        <f t="shared" si="4"/>
        <v>15879</v>
      </c>
      <c r="I31" s="18">
        <f t="shared" si="5"/>
        <v>15879</v>
      </c>
      <c r="J31" s="86" t="s">
        <v>178</v>
      </c>
      <c r="K31" s="80" t="s">
        <v>179</v>
      </c>
      <c r="L31" s="18"/>
      <c r="M31" s="18">
        <v>57941</v>
      </c>
      <c r="N31" s="18">
        <f t="shared" si="6"/>
        <v>57941</v>
      </c>
      <c r="O31" s="18"/>
      <c r="P31" s="18">
        <v>15879</v>
      </c>
      <c r="Q31" s="18">
        <f t="shared" si="7"/>
        <v>15879</v>
      </c>
      <c r="R31" s="86" t="s">
        <v>208</v>
      </c>
      <c r="S31" s="80" t="s">
        <v>215</v>
      </c>
      <c r="T31" s="18">
        <v>6859</v>
      </c>
      <c r="U31" s="18"/>
      <c r="V31" s="18">
        <f t="shared" si="8"/>
        <v>6859</v>
      </c>
      <c r="W31" s="18"/>
      <c r="X31" s="18"/>
      <c r="Y31" s="18">
        <f t="shared" si="9"/>
        <v>0</v>
      </c>
      <c r="Z31" s="86" t="s">
        <v>0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0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0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0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96</v>
      </c>
      <c r="B32" s="76" t="s">
        <v>147</v>
      </c>
      <c r="C32" s="77" t="s">
        <v>148</v>
      </c>
      <c r="D32" s="18">
        <f t="shared" si="0"/>
        <v>16836</v>
      </c>
      <c r="E32" s="18">
        <f t="shared" si="1"/>
        <v>130871</v>
      </c>
      <c r="F32" s="18">
        <f t="shared" si="2"/>
        <v>147707</v>
      </c>
      <c r="G32" s="18">
        <f t="shared" si="3"/>
        <v>0</v>
      </c>
      <c r="H32" s="18">
        <f t="shared" si="4"/>
        <v>13888</v>
      </c>
      <c r="I32" s="18">
        <f t="shared" si="5"/>
        <v>13888</v>
      </c>
      <c r="J32" s="86" t="s">
        <v>178</v>
      </c>
      <c r="K32" s="80" t="s">
        <v>179</v>
      </c>
      <c r="L32" s="18"/>
      <c r="M32" s="18">
        <v>130871</v>
      </c>
      <c r="N32" s="18">
        <f t="shared" si="6"/>
        <v>130871</v>
      </c>
      <c r="O32" s="18"/>
      <c r="P32" s="18">
        <v>13888</v>
      </c>
      <c r="Q32" s="18">
        <f t="shared" si="7"/>
        <v>13888</v>
      </c>
      <c r="R32" s="86" t="s">
        <v>208</v>
      </c>
      <c r="S32" s="80" t="s">
        <v>215</v>
      </c>
      <c r="T32" s="18">
        <v>16836</v>
      </c>
      <c r="U32" s="18"/>
      <c r="V32" s="18">
        <f t="shared" si="8"/>
        <v>16836</v>
      </c>
      <c r="W32" s="18"/>
      <c r="X32" s="18"/>
      <c r="Y32" s="18">
        <f t="shared" si="9"/>
        <v>0</v>
      </c>
      <c r="Z32" s="86" t="s">
        <v>0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0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0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0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96</v>
      </c>
      <c r="B33" s="76" t="s">
        <v>149</v>
      </c>
      <c r="C33" s="77" t="s">
        <v>150</v>
      </c>
      <c r="D33" s="18">
        <f t="shared" si="0"/>
        <v>10198</v>
      </c>
      <c r="E33" s="18">
        <f t="shared" si="1"/>
        <v>10484</v>
      </c>
      <c r="F33" s="18">
        <f t="shared" si="2"/>
        <v>20682</v>
      </c>
      <c r="G33" s="18">
        <f t="shared" si="3"/>
        <v>0</v>
      </c>
      <c r="H33" s="18">
        <f t="shared" si="4"/>
        <v>34411</v>
      </c>
      <c r="I33" s="18">
        <f t="shared" si="5"/>
        <v>34411</v>
      </c>
      <c r="J33" s="86" t="s">
        <v>194</v>
      </c>
      <c r="K33" s="80" t="s">
        <v>195</v>
      </c>
      <c r="L33" s="18">
        <v>5648</v>
      </c>
      <c r="M33" s="18">
        <v>8662</v>
      </c>
      <c r="N33" s="18">
        <f t="shared" si="6"/>
        <v>14310</v>
      </c>
      <c r="O33" s="18">
        <v>0</v>
      </c>
      <c r="P33" s="18">
        <v>34411</v>
      </c>
      <c r="Q33" s="18">
        <f t="shared" si="7"/>
        <v>34411</v>
      </c>
      <c r="R33" s="86" t="s">
        <v>208</v>
      </c>
      <c r="S33" s="80" t="s">
        <v>215</v>
      </c>
      <c r="T33" s="18">
        <v>4550</v>
      </c>
      <c r="U33" s="18">
        <v>1822</v>
      </c>
      <c r="V33" s="18">
        <f t="shared" si="8"/>
        <v>6372</v>
      </c>
      <c r="W33" s="18"/>
      <c r="X33" s="18"/>
      <c r="Y33" s="18">
        <f t="shared" si="9"/>
        <v>0</v>
      </c>
      <c r="Z33" s="86" t="s">
        <v>0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0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0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0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96</v>
      </c>
      <c r="B34" s="76" t="s">
        <v>151</v>
      </c>
      <c r="C34" s="77" t="s">
        <v>152</v>
      </c>
      <c r="D34" s="18">
        <f t="shared" si="0"/>
        <v>7712</v>
      </c>
      <c r="E34" s="18">
        <f t="shared" si="1"/>
        <v>36151</v>
      </c>
      <c r="F34" s="18">
        <f t="shared" si="2"/>
        <v>43863</v>
      </c>
      <c r="G34" s="18">
        <f t="shared" si="3"/>
        <v>0</v>
      </c>
      <c r="H34" s="18">
        <f t="shared" si="4"/>
        <v>18621</v>
      </c>
      <c r="I34" s="18">
        <f t="shared" si="5"/>
        <v>18621</v>
      </c>
      <c r="J34" s="86" t="s">
        <v>194</v>
      </c>
      <c r="K34" s="80" t="s">
        <v>195</v>
      </c>
      <c r="L34" s="18">
        <v>4834</v>
      </c>
      <c r="M34" s="18">
        <v>34998</v>
      </c>
      <c r="N34" s="18">
        <f t="shared" si="6"/>
        <v>39832</v>
      </c>
      <c r="O34" s="18"/>
      <c r="P34" s="18">
        <v>18621</v>
      </c>
      <c r="Q34" s="18">
        <f t="shared" si="7"/>
        <v>18621</v>
      </c>
      <c r="R34" s="86" t="s">
        <v>208</v>
      </c>
      <c r="S34" s="80" t="s">
        <v>215</v>
      </c>
      <c r="T34" s="18">
        <v>2878</v>
      </c>
      <c r="U34" s="18">
        <v>1153</v>
      </c>
      <c r="V34" s="18">
        <f t="shared" si="8"/>
        <v>4031</v>
      </c>
      <c r="W34" s="18"/>
      <c r="X34" s="18"/>
      <c r="Y34" s="18">
        <f t="shared" si="9"/>
        <v>0</v>
      </c>
      <c r="Z34" s="86" t="s">
        <v>0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0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0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0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96</v>
      </c>
      <c r="B35" s="76" t="s">
        <v>153</v>
      </c>
      <c r="C35" s="77" t="s">
        <v>154</v>
      </c>
      <c r="D35" s="18">
        <f t="shared" si="0"/>
        <v>16463</v>
      </c>
      <c r="E35" s="18">
        <f t="shared" si="1"/>
        <v>78770</v>
      </c>
      <c r="F35" s="18">
        <f t="shared" si="2"/>
        <v>95233</v>
      </c>
      <c r="G35" s="18">
        <f t="shared" si="3"/>
        <v>0</v>
      </c>
      <c r="H35" s="18">
        <f t="shared" si="4"/>
        <v>44775</v>
      </c>
      <c r="I35" s="18">
        <f t="shared" si="5"/>
        <v>44775</v>
      </c>
      <c r="J35" s="86" t="s">
        <v>194</v>
      </c>
      <c r="K35" s="80" t="s">
        <v>195</v>
      </c>
      <c r="L35" s="18">
        <v>9994</v>
      </c>
      <c r="M35" s="18">
        <v>76178</v>
      </c>
      <c r="N35" s="18">
        <f t="shared" si="6"/>
        <v>86172</v>
      </c>
      <c r="O35" s="18">
        <v>0</v>
      </c>
      <c r="P35" s="18">
        <v>44775</v>
      </c>
      <c r="Q35" s="18">
        <f t="shared" si="7"/>
        <v>44775</v>
      </c>
      <c r="R35" s="86" t="s">
        <v>208</v>
      </c>
      <c r="S35" s="80" t="s">
        <v>215</v>
      </c>
      <c r="T35" s="18">
        <v>6469</v>
      </c>
      <c r="U35" s="18">
        <v>2592</v>
      </c>
      <c r="V35" s="18">
        <f t="shared" si="8"/>
        <v>9061</v>
      </c>
      <c r="W35" s="18"/>
      <c r="X35" s="18"/>
      <c r="Y35" s="18">
        <f t="shared" si="9"/>
        <v>0</v>
      </c>
      <c r="Z35" s="86" t="s">
        <v>0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0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0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0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96</v>
      </c>
      <c r="B36" s="76" t="s">
        <v>155</v>
      </c>
      <c r="C36" s="77" t="s">
        <v>156</v>
      </c>
      <c r="D36" s="18">
        <f t="shared" si="0"/>
        <v>8961</v>
      </c>
      <c r="E36" s="18">
        <f t="shared" si="1"/>
        <v>41245</v>
      </c>
      <c r="F36" s="18">
        <f t="shared" si="2"/>
        <v>50206</v>
      </c>
      <c r="G36" s="18">
        <f t="shared" si="3"/>
        <v>0</v>
      </c>
      <c r="H36" s="18">
        <f t="shared" si="4"/>
        <v>18984</v>
      </c>
      <c r="I36" s="18">
        <f t="shared" si="5"/>
        <v>18984</v>
      </c>
      <c r="J36" s="86" t="s">
        <v>194</v>
      </c>
      <c r="K36" s="80" t="s">
        <v>195</v>
      </c>
      <c r="L36" s="18">
        <v>5575</v>
      </c>
      <c r="M36" s="18">
        <v>39889</v>
      </c>
      <c r="N36" s="18">
        <f t="shared" si="6"/>
        <v>45464</v>
      </c>
      <c r="O36" s="18"/>
      <c r="P36" s="18">
        <v>18984</v>
      </c>
      <c r="Q36" s="18">
        <f t="shared" si="7"/>
        <v>18984</v>
      </c>
      <c r="R36" s="86" t="s">
        <v>208</v>
      </c>
      <c r="S36" s="80" t="s">
        <v>215</v>
      </c>
      <c r="T36" s="18">
        <v>3386</v>
      </c>
      <c r="U36" s="18">
        <v>1356</v>
      </c>
      <c r="V36" s="18">
        <f t="shared" si="8"/>
        <v>4742</v>
      </c>
      <c r="W36" s="18"/>
      <c r="X36" s="18"/>
      <c r="Y36" s="18">
        <f t="shared" si="9"/>
        <v>0</v>
      </c>
      <c r="Z36" s="86" t="s">
        <v>0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0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0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0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96</v>
      </c>
      <c r="B37" s="76" t="s">
        <v>157</v>
      </c>
      <c r="C37" s="77" t="s">
        <v>158</v>
      </c>
      <c r="D37" s="18">
        <f t="shared" si="0"/>
        <v>2650</v>
      </c>
      <c r="E37" s="18">
        <f t="shared" si="1"/>
        <v>39376</v>
      </c>
      <c r="F37" s="18">
        <f t="shared" si="2"/>
        <v>42026</v>
      </c>
      <c r="G37" s="18">
        <f t="shared" si="3"/>
        <v>0</v>
      </c>
      <c r="H37" s="18">
        <f t="shared" si="4"/>
        <v>6933</v>
      </c>
      <c r="I37" s="18">
        <f t="shared" si="5"/>
        <v>6933</v>
      </c>
      <c r="J37" s="86" t="s">
        <v>192</v>
      </c>
      <c r="K37" s="80" t="s">
        <v>193</v>
      </c>
      <c r="L37" s="18">
        <v>2650</v>
      </c>
      <c r="M37" s="18">
        <v>36698</v>
      </c>
      <c r="N37" s="18">
        <f t="shared" si="6"/>
        <v>39348</v>
      </c>
      <c r="O37" s="18"/>
      <c r="P37" s="18">
        <v>6933</v>
      </c>
      <c r="Q37" s="18">
        <f t="shared" si="7"/>
        <v>6933</v>
      </c>
      <c r="R37" s="86" t="s">
        <v>208</v>
      </c>
      <c r="S37" s="80" t="s">
        <v>215</v>
      </c>
      <c r="T37" s="18"/>
      <c r="U37" s="18">
        <v>2678</v>
      </c>
      <c r="V37" s="18">
        <f t="shared" si="8"/>
        <v>2678</v>
      </c>
      <c r="W37" s="18"/>
      <c r="X37" s="18"/>
      <c r="Y37" s="18">
        <f t="shared" si="9"/>
        <v>0</v>
      </c>
      <c r="Z37" s="86" t="s">
        <v>0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0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0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0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96</v>
      </c>
      <c r="B38" s="76" t="s">
        <v>159</v>
      </c>
      <c r="C38" s="77" t="s">
        <v>160</v>
      </c>
      <c r="D38" s="18">
        <f t="shared" si="0"/>
        <v>2527</v>
      </c>
      <c r="E38" s="18">
        <f t="shared" si="1"/>
        <v>36467</v>
      </c>
      <c r="F38" s="18">
        <f t="shared" si="2"/>
        <v>38994</v>
      </c>
      <c r="G38" s="18">
        <f t="shared" si="3"/>
        <v>0</v>
      </c>
      <c r="H38" s="18">
        <f t="shared" si="4"/>
        <v>13363</v>
      </c>
      <c r="I38" s="18">
        <f t="shared" si="5"/>
        <v>13363</v>
      </c>
      <c r="J38" s="86" t="s">
        <v>192</v>
      </c>
      <c r="K38" s="80" t="s">
        <v>193</v>
      </c>
      <c r="L38" s="18">
        <v>2527</v>
      </c>
      <c r="M38" s="18">
        <v>33921</v>
      </c>
      <c r="N38" s="18">
        <f t="shared" si="6"/>
        <v>36448</v>
      </c>
      <c r="O38" s="18">
        <v>0</v>
      </c>
      <c r="P38" s="18">
        <v>13363</v>
      </c>
      <c r="Q38" s="18">
        <f t="shared" si="7"/>
        <v>13363</v>
      </c>
      <c r="R38" s="86" t="s">
        <v>208</v>
      </c>
      <c r="S38" s="80" t="s">
        <v>215</v>
      </c>
      <c r="T38" s="18"/>
      <c r="U38" s="18">
        <v>2546</v>
      </c>
      <c r="V38" s="18">
        <f t="shared" si="8"/>
        <v>2546</v>
      </c>
      <c r="W38" s="18"/>
      <c r="X38" s="18"/>
      <c r="Y38" s="18">
        <f t="shared" si="9"/>
        <v>0</v>
      </c>
      <c r="Z38" s="86" t="s">
        <v>0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0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0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0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96</v>
      </c>
      <c r="B39" s="76" t="s">
        <v>161</v>
      </c>
      <c r="C39" s="77" t="s">
        <v>162</v>
      </c>
      <c r="D39" s="18">
        <f t="shared" si="0"/>
        <v>3309</v>
      </c>
      <c r="E39" s="18">
        <f t="shared" si="1"/>
        <v>50426</v>
      </c>
      <c r="F39" s="18">
        <f t="shared" si="2"/>
        <v>53735</v>
      </c>
      <c r="G39" s="18">
        <f t="shared" si="3"/>
        <v>0</v>
      </c>
      <c r="H39" s="18">
        <f t="shared" si="4"/>
        <v>20683</v>
      </c>
      <c r="I39" s="18">
        <f t="shared" si="5"/>
        <v>20683</v>
      </c>
      <c r="J39" s="86" t="s">
        <v>192</v>
      </c>
      <c r="K39" s="80" t="s">
        <v>193</v>
      </c>
      <c r="L39" s="18">
        <v>3309</v>
      </c>
      <c r="M39" s="18">
        <v>47044</v>
      </c>
      <c r="N39" s="18">
        <f t="shared" si="6"/>
        <v>50353</v>
      </c>
      <c r="O39" s="18"/>
      <c r="P39" s="18">
        <v>20683</v>
      </c>
      <c r="Q39" s="18">
        <f t="shared" si="7"/>
        <v>20683</v>
      </c>
      <c r="R39" s="86" t="s">
        <v>208</v>
      </c>
      <c r="S39" s="80" t="s">
        <v>215</v>
      </c>
      <c r="T39" s="18"/>
      <c r="U39" s="18">
        <v>3382</v>
      </c>
      <c r="V39" s="18">
        <f t="shared" si="8"/>
        <v>3382</v>
      </c>
      <c r="W39" s="18"/>
      <c r="X39" s="18"/>
      <c r="Y39" s="18">
        <f t="shared" si="9"/>
        <v>0</v>
      </c>
      <c r="Z39" s="86" t="s">
        <v>0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0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0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0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96</v>
      </c>
      <c r="B40" s="76" t="s">
        <v>163</v>
      </c>
      <c r="C40" s="77" t="s">
        <v>8</v>
      </c>
      <c r="D40" s="18">
        <f t="shared" si="0"/>
        <v>3790</v>
      </c>
      <c r="E40" s="18">
        <f t="shared" si="1"/>
        <v>53662</v>
      </c>
      <c r="F40" s="18">
        <f t="shared" si="2"/>
        <v>57452</v>
      </c>
      <c r="G40" s="18">
        <f t="shared" si="3"/>
        <v>0</v>
      </c>
      <c r="H40" s="18">
        <f t="shared" si="4"/>
        <v>19634</v>
      </c>
      <c r="I40" s="18">
        <f t="shared" si="5"/>
        <v>19634</v>
      </c>
      <c r="J40" s="86" t="s">
        <v>192</v>
      </c>
      <c r="K40" s="80" t="s">
        <v>193</v>
      </c>
      <c r="L40" s="18">
        <v>3790</v>
      </c>
      <c r="M40" s="18">
        <v>49767</v>
      </c>
      <c r="N40" s="18">
        <f t="shared" si="6"/>
        <v>53557</v>
      </c>
      <c r="O40" s="18"/>
      <c r="P40" s="18">
        <v>19634</v>
      </c>
      <c r="Q40" s="18">
        <f t="shared" si="7"/>
        <v>19634</v>
      </c>
      <c r="R40" s="86" t="s">
        <v>208</v>
      </c>
      <c r="S40" s="80" t="s">
        <v>215</v>
      </c>
      <c r="T40" s="18"/>
      <c r="U40" s="18">
        <v>3895</v>
      </c>
      <c r="V40" s="18">
        <f t="shared" si="8"/>
        <v>3895</v>
      </c>
      <c r="W40" s="18"/>
      <c r="X40" s="18"/>
      <c r="Y40" s="18">
        <f t="shared" si="9"/>
        <v>0</v>
      </c>
      <c r="Z40" s="86" t="s">
        <v>0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0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0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0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96</v>
      </c>
      <c r="B41" s="76" t="s">
        <v>164</v>
      </c>
      <c r="C41" s="77" t="s">
        <v>165</v>
      </c>
      <c r="D41" s="18">
        <f t="shared" si="0"/>
        <v>1555</v>
      </c>
      <c r="E41" s="18">
        <f t="shared" si="1"/>
        <v>22329</v>
      </c>
      <c r="F41" s="18">
        <f t="shared" si="2"/>
        <v>23884</v>
      </c>
      <c r="G41" s="18">
        <f t="shared" si="3"/>
        <v>0</v>
      </c>
      <c r="H41" s="18">
        <f t="shared" si="4"/>
        <v>7525</v>
      </c>
      <c r="I41" s="18">
        <f t="shared" si="5"/>
        <v>7525</v>
      </c>
      <c r="J41" s="86" t="s">
        <v>192</v>
      </c>
      <c r="K41" s="80" t="s">
        <v>193</v>
      </c>
      <c r="L41" s="18">
        <v>1555</v>
      </c>
      <c r="M41" s="18">
        <v>20824</v>
      </c>
      <c r="N41" s="18">
        <f t="shared" si="6"/>
        <v>22379</v>
      </c>
      <c r="O41" s="18"/>
      <c r="P41" s="18">
        <v>7525</v>
      </c>
      <c r="Q41" s="18">
        <f t="shared" si="7"/>
        <v>7525</v>
      </c>
      <c r="R41" s="86" t="s">
        <v>208</v>
      </c>
      <c r="S41" s="80" t="s">
        <v>215</v>
      </c>
      <c r="T41" s="18"/>
      <c r="U41" s="18">
        <v>1505</v>
      </c>
      <c r="V41" s="18">
        <f t="shared" si="8"/>
        <v>1505</v>
      </c>
      <c r="W41" s="18"/>
      <c r="X41" s="18"/>
      <c r="Y41" s="18">
        <f t="shared" si="9"/>
        <v>0</v>
      </c>
      <c r="Z41" s="86" t="s">
        <v>0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0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0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0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96</v>
      </c>
      <c r="B42" s="76" t="s">
        <v>166</v>
      </c>
      <c r="C42" s="77" t="s">
        <v>167</v>
      </c>
      <c r="D42" s="18">
        <f t="shared" si="0"/>
        <v>2281</v>
      </c>
      <c r="E42" s="18">
        <f t="shared" si="1"/>
        <v>34702</v>
      </c>
      <c r="F42" s="18">
        <f t="shared" si="2"/>
        <v>36983</v>
      </c>
      <c r="G42" s="18">
        <f t="shared" si="3"/>
        <v>0</v>
      </c>
      <c r="H42" s="18">
        <f t="shared" si="4"/>
        <v>7799</v>
      </c>
      <c r="I42" s="18">
        <f t="shared" si="5"/>
        <v>7799</v>
      </c>
      <c r="J42" s="86" t="s">
        <v>192</v>
      </c>
      <c r="K42" s="80" t="s">
        <v>193</v>
      </c>
      <c r="L42" s="18">
        <v>2281</v>
      </c>
      <c r="M42" s="18">
        <v>32420</v>
      </c>
      <c r="N42" s="18">
        <f t="shared" si="6"/>
        <v>34701</v>
      </c>
      <c r="O42" s="18"/>
      <c r="P42" s="18">
        <v>7799</v>
      </c>
      <c r="Q42" s="18">
        <f t="shared" si="7"/>
        <v>7799</v>
      </c>
      <c r="R42" s="86" t="s">
        <v>208</v>
      </c>
      <c r="S42" s="80" t="s">
        <v>215</v>
      </c>
      <c r="T42" s="18"/>
      <c r="U42" s="18">
        <v>2282</v>
      </c>
      <c r="V42" s="18">
        <f t="shared" si="8"/>
        <v>2282</v>
      </c>
      <c r="W42" s="18"/>
      <c r="X42" s="18"/>
      <c r="Y42" s="18">
        <f t="shared" si="9"/>
        <v>0</v>
      </c>
      <c r="Z42" s="86" t="s">
        <v>0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0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0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0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96</v>
      </c>
      <c r="B43" s="76" t="s">
        <v>168</v>
      </c>
      <c r="C43" s="77" t="s">
        <v>169</v>
      </c>
      <c r="D43" s="18">
        <f t="shared" si="0"/>
        <v>15217</v>
      </c>
      <c r="E43" s="18">
        <f t="shared" si="1"/>
        <v>91097</v>
      </c>
      <c r="F43" s="18">
        <f t="shared" si="2"/>
        <v>106314</v>
      </c>
      <c r="G43" s="18">
        <f t="shared" si="3"/>
        <v>0</v>
      </c>
      <c r="H43" s="18">
        <f t="shared" si="4"/>
        <v>26040</v>
      </c>
      <c r="I43" s="18">
        <f t="shared" si="5"/>
        <v>26040</v>
      </c>
      <c r="J43" s="86" t="s">
        <v>184</v>
      </c>
      <c r="K43" s="80" t="s">
        <v>185</v>
      </c>
      <c r="L43" s="18">
        <v>12202</v>
      </c>
      <c r="M43" s="18">
        <v>89891</v>
      </c>
      <c r="N43" s="18">
        <f t="shared" si="6"/>
        <v>102093</v>
      </c>
      <c r="O43" s="18">
        <v>0</v>
      </c>
      <c r="P43" s="18">
        <v>26040</v>
      </c>
      <c r="Q43" s="18">
        <f t="shared" si="7"/>
        <v>26040</v>
      </c>
      <c r="R43" s="86" t="s">
        <v>208</v>
      </c>
      <c r="S43" s="80" t="s">
        <v>215</v>
      </c>
      <c r="T43" s="18">
        <v>3015</v>
      </c>
      <c r="U43" s="18">
        <v>1206</v>
      </c>
      <c r="V43" s="18">
        <f t="shared" si="8"/>
        <v>4221</v>
      </c>
      <c r="W43" s="18"/>
      <c r="X43" s="18"/>
      <c r="Y43" s="18">
        <f t="shared" si="9"/>
        <v>0</v>
      </c>
      <c r="Z43" s="86" t="s">
        <v>0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0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0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0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96</v>
      </c>
      <c r="B44" s="76" t="s">
        <v>170</v>
      </c>
      <c r="C44" s="77" t="s">
        <v>171</v>
      </c>
      <c r="D44" s="18">
        <f t="shared" si="0"/>
        <v>14452</v>
      </c>
      <c r="E44" s="18">
        <f t="shared" si="1"/>
        <v>75832</v>
      </c>
      <c r="F44" s="18">
        <f t="shared" si="2"/>
        <v>90284</v>
      </c>
      <c r="G44" s="18">
        <f t="shared" si="3"/>
        <v>0</v>
      </c>
      <c r="H44" s="18">
        <f t="shared" si="4"/>
        <v>21390</v>
      </c>
      <c r="I44" s="18">
        <f t="shared" si="5"/>
        <v>21390</v>
      </c>
      <c r="J44" s="86" t="s">
        <v>184</v>
      </c>
      <c r="K44" s="80" t="s">
        <v>185</v>
      </c>
      <c r="L44" s="18">
        <v>12202</v>
      </c>
      <c r="M44" s="18">
        <v>74932</v>
      </c>
      <c r="N44" s="18">
        <f t="shared" si="6"/>
        <v>87134</v>
      </c>
      <c r="O44" s="18">
        <v>0</v>
      </c>
      <c r="P44" s="18">
        <v>21390</v>
      </c>
      <c r="Q44" s="18">
        <f t="shared" si="7"/>
        <v>21390</v>
      </c>
      <c r="R44" s="86" t="s">
        <v>208</v>
      </c>
      <c r="S44" s="80" t="s">
        <v>215</v>
      </c>
      <c r="T44" s="18">
        <v>2250</v>
      </c>
      <c r="U44" s="18">
        <v>900</v>
      </c>
      <c r="V44" s="18">
        <f t="shared" si="8"/>
        <v>3150</v>
      </c>
      <c r="W44" s="18"/>
      <c r="X44" s="18"/>
      <c r="Y44" s="18">
        <f t="shared" si="9"/>
        <v>0</v>
      </c>
      <c r="Z44" s="86" t="s">
        <v>0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0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0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0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96</v>
      </c>
      <c r="B45" s="76" t="s">
        <v>172</v>
      </c>
      <c r="C45" s="77" t="s">
        <v>173</v>
      </c>
      <c r="D45" s="18">
        <f t="shared" si="0"/>
        <v>58421</v>
      </c>
      <c r="E45" s="18">
        <f t="shared" si="1"/>
        <v>86453</v>
      </c>
      <c r="F45" s="18">
        <f t="shared" si="2"/>
        <v>144874</v>
      </c>
      <c r="G45" s="18">
        <f t="shared" si="3"/>
        <v>0</v>
      </c>
      <c r="H45" s="18">
        <f t="shared" si="4"/>
        <v>65187</v>
      </c>
      <c r="I45" s="18">
        <f t="shared" si="5"/>
        <v>65187</v>
      </c>
      <c r="J45" s="86" t="s">
        <v>209</v>
      </c>
      <c r="K45" s="80" t="s">
        <v>214</v>
      </c>
      <c r="L45" s="18">
        <v>12433</v>
      </c>
      <c r="M45" s="18">
        <v>17289</v>
      </c>
      <c r="N45" s="18">
        <f t="shared" si="6"/>
        <v>29722</v>
      </c>
      <c r="O45" s="18"/>
      <c r="P45" s="18"/>
      <c r="Q45" s="18">
        <f t="shared" si="7"/>
        <v>0</v>
      </c>
      <c r="R45" s="86" t="s">
        <v>190</v>
      </c>
      <c r="S45" s="80" t="s">
        <v>191</v>
      </c>
      <c r="T45" s="18">
        <v>40000</v>
      </c>
      <c r="U45" s="18">
        <v>66769</v>
      </c>
      <c r="V45" s="18">
        <f t="shared" si="8"/>
        <v>106769</v>
      </c>
      <c r="W45" s="18"/>
      <c r="X45" s="18">
        <v>65187</v>
      </c>
      <c r="Y45" s="18">
        <f t="shared" si="9"/>
        <v>65187</v>
      </c>
      <c r="Z45" s="86" t="s">
        <v>208</v>
      </c>
      <c r="AA45" s="80" t="s">
        <v>215</v>
      </c>
      <c r="AB45" s="18">
        <v>5988</v>
      </c>
      <c r="AC45" s="18">
        <v>2395</v>
      </c>
      <c r="AD45" s="18">
        <f t="shared" si="10"/>
        <v>8383</v>
      </c>
      <c r="AE45" s="18"/>
      <c r="AF45" s="18"/>
      <c r="AG45" s="18">
        <f t="shared" si="11"/>
        <v>0</v>
      </c>
      <c r="AH45" s="86" t="s">
        <v>0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0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0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96</v>
      </c>
      <c r="B46" s="76" t="s">
        <v>174</v>
      </c>
      <c r="C46" s="77" t="s">
        <v>175</v>
      </c>
      <c r="D46" s="18">
        <f t="shared" si="0"/>
        <v>15706</v>
      </c>
      <c r="E46" s="18">
        <f t="shared" si="1"/>
        <v>26720</v>
      </c>
      <c r="F46" s="18">
        <f t="shared" si="2"/>
        <v>42426</v>
      </c>
      <c r="G46" s="18">
        <f t="shared" si="3"/>
        <v>0</v>
      </c>
      <c r="H46" s="18">
        <f t="shared" si="4"/>
        <v>14068</v>
      </c>
      <c r="I46" s="18">
        <f t="shared" si="5"/>
        <v>14068</v>
      </c>
      <c r="J46" s="86" t="s">
        <v>190</v>
      </c>
      <c r="K46" s="80" t="s">
        <v>191</v>
      </c>
      <c r="L46" s="18">
        <v>10000</v>
      </c>
      <c r="M46" s="18">
        <v>20740</v>
      </c>
      <c r="N46" s="18">
        <f t="shared" si="6"/>
        <v>30740</v>
      </c>
      <c r="O46" s="18">
        <v>0</v>
      </c>
      <c r="P46" s="18">
        <v>14068</v>
      </c>
      <c r="Q46" s="18">
        <f t="shared" si="7"/>
        <v>14068</v>
      </c>
      <c r="R46" s="86" t="s">
        <v>209</v>
      </c>
      <c r="S46" s="80" t="s">
        <v>214</v>
      </c>
      <c r="T46" s="18">
        <v>3729</v>
      </c>
      <c r="U46" s="18">
        <v>5189</v>
      </c>
      <c r="V46" s="18">
        <f t="shared" si="8"/>
        <v>8918</v>
      </c>
      <c r="W46" s="18">
        <v>0</v>
      </c>
      <c r="X46" s="18">
        <v>0</v>
      </c>
      <c r="Y46" s="18">
        <f t="shared" si="9"/>
        <v>0</v>
      </c>
      <c r="Z46" s="86" t="s">
        <v>208</v>
      </c>
      <c r="AA46" s="80" t="s">
        <v>215</v>
      </c>
      <c r="AB46" s="18">
        <v>1977</v>
      </c>
      <c r="AC46" s="18">
        <v>791</v>
      </c>
      <c r="AD46" s="18">
        <f t="shared" si="10"/>
        <v>2768</v>
      </c>
      <c r="AE46" s="18"/>
      <c r="AF46" s="18"/>
      <c r="AG46" s="18">
        <f t="shared" si="11"/>
        <v>0</v>
      </c>
      <c r="AH46" s="86" t="s">
        <v>0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0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0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96</v>
      </c>
      <c r="B47" s="76" t="s">
        <v>176</v>
      </c>
      <c r="C47" s="77" t="s">
        <v>177</v>
      </c>
      <c r="D47" s="18">
        <f t="shared" si="0"/>
        <v>4794</v>
      </c>
      <c r="E47" s="18">
        <f t="shared" si="1"/>
        <v>12239</v>
      </c>
      <c r="F47" s="18">
        <f t="shared" si="2"/>
        <v>17033</v>
      </c>
      <c r="G47" s="18">
        <f t="shared" si="3"/>
        <v>0</v>
      </c>
      <c r="H47" s="18">
        <f t="shared" si="4"/>
        <v>25243</v>
      </c>
      <c r="I47" s="18">
        <f t="shared" si="5"/>
        <v>25243</v>
      </c>
      <c r="J47" s="86" t="s">
        <v>209</v>
      </c>
      <c r="K47" s="80" t="s">
        <v>214</v>
      </c>
      <c r="L47" s="18">
        <v>2729</v>
      </c>
      <c r="M47" s="18">
        <v>11413</v>
      </c>
      <c r="N47" s="18">
        <f t="shared" si="6"/>
        <v>14142</v>
      </c>
      <c r="O47" s="18"/>
      <c r="P47" s="18"/>
      <c r="Q47" s="18">
        <f t="shared" si="7"/>
        <v>0</v>
      </c>
      <c r="R47" s="86" t="s">
        <v>208</v>
      </c>
      <c r="S47" s="80" t="s">
        <v>215</v>
      </c>
      <c r="T47" s="18">
        <v>2065</v>
      </c>
      <c r="U47" s="18">
        <v>826</v>
      </c>
      <c r="V47" s="18">
        <f t="shared" si="8"/>
        <v>2891</v>
      </c>
      <c r="W47" s="18"/>
      <c r="X47" s="18"/>
      <c r="Y47" s="18">
        <f t="shared" si="9"/>
        <v>0</v>
      </c>
      <c r="Z47" s="86" t="s">
        <v>180</v>
      </c>
      <c r="AA47" s="80" t="s">
        <v>181</v>
      </c>
      <c r="AB47" s="18"/>
      <c r="AC47" s="18"/>
      <c r="AD47" s="18">
        <f t="shared" si="10"/>
        <v>0</v>
      </c>
      <c r="AE47" s="18"/>
      <c r="AF47" s="18">
        <v>25243</v>
      </c>
      <c r="AG47" s="18">
        <f t="shared" si="11"/>
        <v>25243</v>
      </c>
      <c r="AH47" s="86" t="s">
        <v>0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0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0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111" t="s">
        <v>202</v>
      </c>
      <c r="B48" s="112"/>
      <c r="C48" s="113"/>
      <c r="D48" s="18">
        <f aca="true" t="shared" si="18" ref="D48:I48">SUM(D7:D47)</f>
        <v>691114</v>
      </c>
      <c r="E48" s="18">
        <f t="shared" si="18"/>
        <v>2290552</v>
      </c>
      <c r="F48" s="18">
        <f t="shared" si="18"/>
        <v>2981666</v>
      </c>
      <c r="G48" s="18">
        <f t="shared" si="18"/>
        <v>0</v>
      </c>
      <c r="H48" s="18">
        <f t="shared" si="18"/>
        <v>1259605</v>
      </c>
      <c r="I48" s="18">
        <f t="shared" si="18"/>
        <v>1259605</v>
      </c>
      <c r="J48" s="85" t="s">
        <v>203</v>
      </c>
      <c r="K48" s="53" t="s">
        <v>203</v>
      </c>
      <c r="L48" s="18">
        <f aca="true" t="shared" si="19" ref="L48:Q48">SUM(L7:L47)</f>
        <v>434240</v>
      </c>
      <c r="M48" s="18">
        <f t="shared" si="19"/>
        <v>2000092</v>
      </c>
      <c r="N48" s="18">
        <f t="shared" si="19"/>
        <v>2434332</v>
      </c>
      <c r="O48" s="18">
        <f t="shared" si="19"/>
        <v>0</v>
      </c>
      <c r="P48" s="18">
        <f t="shared" si="19"/>
        <v>973157</v>
      </c>
      <c r="Q48" s="18">
        <f t="shared" si="19"/>
        <v>973157</v>
      </c>
      <c r="R48" s="85" t="s">
        <v>203</v>
      </c>
      <c r="S48" s="53" t="s">
        <v>203</v>
      </c>
      <c r="T48" s="18">
        <f aca="true" t="shared" si="20" ref="T48:Y48">SUM(T7:T47)</f>
        <v>239764</v>
      </c>
      <c r="U48" s="18">
        <f t="shared" si="20"/>
        <v>283618</v>
      </c>
      <c r="V48" s="18">
        <f t="shared" si="20"/>
        <v>523382</v>
      </c>
      <c r="W48" s="18">
        <f t="shared" si="20"/>
        <v>0</v>
      </c>
      <c r="X48" s="18">
        <f t="shared" si="20"/>
        <v>261205</v>
      </c>
      <c r="Y48" s="18">
        <f t="shared" si="20"/>
        <v>261205</v>
      </c>
      <c r="Z48" s="85" t="s">
        <v>203</v>
      </c>
      <c r="AA48" s="53" t="s">
        <v>203</v>
      </c>
      <c r="AB48" s="18">
        <f aca="true" t="shared" si="21" ref="AB48:AG48">SUM(AB7:AB47)</f>
        <v>17110</v>
      </c>
      <c r="AC48" s="18">
        <f t="shared" si="21"/>
        <v>6842</v>
      </c>
      <c r="AD48" s="18">
        <f t="shared" si="21"/>
        <v>23952</v>
      </c>
      <c r="AE48" s="18">
        <f t="shared" si="21"/>
        <v>0</v>
      </c>
      <c r="AF48" s="18">
        <f t="shared" si="21"/>
        <v>25243</v>
      </c>
      <c r="AG48" s="18">
        <f t="shared" si="21"/>
        <v>25243</v>
      </c>
      <c r="AH48" s="85" t="s">
        <v>203</v>
      </c>
      <c r="AI48" s="53" t="s">
        <v>203</v>
      </c>
      <c r="AJ48" s="18">
        <f aca="true" t="shared" si="22" ref="AJ48:AO48">SUM(AJ7:AJ47)</f>
        <v>0</v>
      </c>
      <c r="AK48" s="18">
        <f t="shared" si="22"/>
        <v>0</v>
      </c>
      <c r="AL48" s="18">
        <f t="shared" si="22"/>
        <v>0</v>
      </c>
      <c r="AM48" s="18">
        <f t="shared" si="22"/>
        <v>0</v>
      </c>
      <c r="AN48" s="18">
        <f t="shared" si="22"/>
        <v>0</v>
      </c>
      <c r="AO48" s="18">
        <f t="shared" si="22"/>
        <v>0</v>
      </c>
      <c r="AP48" s="85" t="s">
        <v>203</v>
      </c>
      <c r="AQ48" s="53" t="s">
        <v>203</v>
      </c>
      <c r="AR48" s="18">
        <f aca="true" t="shared" si="23" ref="AR48:AW48">SUM(AR7:AR47)</f>
        <v>0</v>
      </c>
      <c r="AS48" s="18">
        <f t="shared" si="23"/>
        <v>0</v>
      </c>
      <c r="AT48" s="18">
        <f t="shared" si="23"/>
        <v>0</v>
      </c>
      <c r="AU48" s="18">
        <f t="shared" si="23"/>
        <v>0</v>
      </c>
      <c r="AV48" s="18">
        <f t="shared" si="23"/>
        <v>0</v>
      </c>
      <c r="AW48" s="18">
        <f t="shared" si="23"/>
        <v>0</v>
      </c>
      <c r="AX48" s="85" t="s">
        <v>203</v>
      </c>
      <c r="AY48" s="53" t="s">
        <v>203</v>
      </c>
      <c r="AZ48" s="18">
        <f aca="true" t="shared" si="24" ref="AZ48:BE48">SUM(AZ7:AZ47)</f>
        <v>0</v>
      </c>
      <c r="BA48" s="18">
        <f t="shared" si="24"/>
        <v>0</v>
      </c>
      <c r="BB48" s="18">
        <f t="shared" si="24"/>
        <v>0</v>
      </c>
      <c r="BC48" s="18">
        <f t="shared" si="24"/>
        <v>0</v>
      </c>
      <c r="BD48" s="18">
        <f t="shared" si="24"/>
        <v>0</v>
      </c>
      <c r="BE48" s="18">
        <f t="shared" si="24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48:C4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20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211</v>
      </c>
      <c r="B1" s="58"/>
      <c r="C1" s="1"/>
      <c r="D1" s="1"/>
      <c r="E1" s="1"/>
    </row>
    <row r="2" spans="1:125" s="70" customFormat="1" ht="22.5" customHeight="1">
      <c r="A2" s="117" t="s">
        <v>77</v>
      </c>
      <c r="B2" s="114" t="s">
        <v>21</v>
      </c>
      <c r="C2" s="121" t="s">
        <v>205</v>
      </c>
      <c r="D2" s="66" t="s">
        <v>206</v>
      </c>
      <c r="E2" s="67"/>
      <c r="F2" s="66" t="s">
        <v>22</v>
      </c>
      <c r="G2" s="68"/>
      <c r="H2" s="68"/>
      <c r="I2" s="50"/>
      <c r="J2" s="66" t="s">
        <v>23</v>
      </c>
      <c r="K2" s="68"/>
      <c r="L2" s="68"/>
      <c r="M2" s="50"/>
      <c r="N2" s="66" t="s">
        <v>24</v>
      </c>
      <c r="O2" s="68"/>
      <c r="P2" s="68"/>
      <c r="Q2" s="50"/>
      <c r="R2" s="66" t="s">
        <v>25</v>
      </c>
      <c r="S2" s="68"/>
      <c r="T2" s="68"/>
      <c r="U2" s="50"/>
      <c r="V2" s="66" t="s">
        <v>26</v>
      </c>
      <c r="W2" s="68"/>
      <c r="X2" s="68"/>
      <c r="Y2" s="50"/>
      <c r="Z2" s="66" t="s">
        <v>27</v>
      </c>
      <c r="AA2" s="68"/>
      <c r="AB2" s="68"/>
      <c r="AC2" s="50"/>
      <c r="AD2" s="66" t="s">
        <v>28</v>
      </c>
      <c r="AE2" s="68"/>
      <c r="AF2" s="68"/>
      <c r="AG2" s="50"/>
      <c r="AH2" s="66" t="s">
        <v>29</v>
      </c>
      <c r="AI2" s="68"/>
      <c r="AJ2" s="68"/>
      <c r="AK2" s="50"/>
      <c r="AL2" s="66" t="s">
        <v>30</v>
      </c>
      <c r="AM2" s="68"/>
      <c r="AN2" s="68"/>
      <c r="AO2" s="50"/>
      <c r="AP2" s="66" t="s">
        <v>31</v>
      </c>
      <c r="AQ2" s="68"/>
      <c r="AR2" s="68"/>
      <c r="AS2" s="50"/>
      <c r="AT2" s="66" t="s">
        <v>32</v>
      </c>
      <c r="AU2" s="68"/>
      <c r="AV2" s="68"/>
      <c r="AW2" s="50"/>
      <c r="AX2" s="66" t="s">
        <v>33</v>
      </c>
      <c r="AY2" s="68"/>
      <c r="AZ2" s="68"/>
      <c r="BA2" s="50"/>
      <c r="BB2" s="66" t="s">
        <v>34</v>
      </c>
      <c r="BC2" s="68"/>
      <c r="BD2" s="68"/>
      <c r="BE2" s="50"/>
      <c r="BF2" s="66" t="s">
        <v>35</v>
      </c>
      <c r="BG2" s="68"/>
      <c r="BH2" s="68"/>
      <c r="BI2" s="50"/>
      <c r="BJ2" s="66" t="s">
        <v>36</v>
      </c>
      <c r="BK2" s="68"/>
      <c r="BL2" s="68"/>
      <c r="BM2" s="50"/>
      <c r="BN2" s="66" t="s">
        <v>37</v>
      </c>
      <c r="BO2" s="68"/>
      <c r="BP2" s="68"/>
      <c r="BQ2" s="50"/>
      <c r="BR2" s="66" t="s">
        <v>38</v>
      </c>
      <c r="BS2" s="68"/>
      <c r="BT2" s="68"/>
      <c r="BU2" s="50"/>
      <c r="BV2" s="66" t="s">
        <v>39</v>
      </c>
      <c r="BW2" s="68"/>
      <c r="BX2" s="68"/>
      <c r="BY2" s="50"/>
      <c r="BZ2" s="66" t="s">
        <v>40</v>
      </c>
      <c r="CA2" s="68"/>
      <c r="CB2" s="68"/>
      <c r="CC2" s="50"/>
      <c r="CD2" s="66" t="s">
        <v>41</v>
      </c>
      <c r="CE2" s="68"/>
      <c r="CF2" s="68"/>
      <c r="CG2" s="50"/>
      <c r="CH2" s="66" t="s">
        <v>42</v>
      </c>
      <c r="CI2" s="68"/>
      <c r="CJ2" s="68"/>
      <c r="CK2" s="50"/>
      <c r="CL2" s="66" t="s">
        <v>43</v>
      </c>
      <c r="CM2" s="68"/>
      <c r="CN2" s="68"/>
      <c r="CO2" s="50"/>
      <c r="CP2" s="66" t="s">
        <v>44</v>
      </c>
      <c r="CQ2" s="68"/>
      <c r="CR2" s="68"/>
      <c r="CS2" s="50"/>
      <c r="CT2" s="66" t="s">
        <v>45</v>
      </c>
      <c r="CU2" s="68"/>
      <c r="CV2" s="68"/>
      <c r="CW2" s="50"/>
      <c r="CX2" s="66" t="s">
        <v>46</v>
      </c>
      <c r="CY2" s="68"/>
      <c r="CZ2" s="68"/>
      <c r="DA2" s="50"/>
      <c r="DB2" s="66" t="s">
        <v>47</v>
      </c>
      <c r="DC2" s="68"/>
      <c r="DD2" s="68"/>
      <c r="DE2" s="50"/>
      <c r="DF2" s="66" t="s">
        <v>48</v>
      </c>
      <c r="DG2" s="68"/>
      <c r="DH2" s="68"/>
      <c r="DI2" s="50"/>
      <c r="DJ2" s="66" t="s">
        <v>49</v>
      </c>
      <c r="DK2" s="68"/>
      <c r="DL2" s="68"/>
      <c r="DM2" s="50"/>
      <c r="DN2" s="66" t="s">
        <v>50</v>
      </c>
      <c r="DO2" s="68"/>
      <c r="DP2" s="68"/>
      <c r="DQ2" s="50"/>
      <c r="DR2" s="66" t="s">
        <v>51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52</v>
      </c>
      <c r="E4" s="37" t="s">
        <v>2</v>
      </c>
      <c r="F4" s="123" t="s">
        <v>53</v>
      </c>
      <c r="G4" s="126" t="s">
        <v>207</v>
      </c>
      <c r="H4" s="37" t="s">
        <v>54</v>
      </c>
      <c r="I4" s="37" t="s">
        <v>2</v>
      </c>
      <c r="J4" s="123" t="s">
        <v>53</v>
      </c>
      <c r="K4" s="126" t="s">
        <v>207</v>
      </c>
      <c r="L4" s="37" t="s">
        <v>54</v>
      </c>
      <c r="M4" s="37" t="s">
        <v>2</v>
      </c>
      <c r="N4" s="123" t="s">
        <v>53</v>
      </c>
      <c r="O4" s="126" t="s">
        <v>207</v>
      </c>
      <c r="P4" s="37" t="s">
        <v>54</v>
      </c>
      <c r="Q4" s="37" t="s">
        <v>2</v>
      </c>
      <c r="R4" s="123" t="s">
        <v>53</v>
      </c>
      <c r="S4" s="126" t="s">
        <v>207</v>
      </c>
      <c r="T4" s="37" t="s">
        <v>54</v>
      </c>
      <c r="U4" s="37" t="s">
        <v>2</v>
      </c>
      <c r="V4" s="123" t="s">
        <v>53</v>
      </c>
      <c r="W4" s="126" t="s">
        <v>207</v>
      </c>
      <c r="X4" s="37" t="s">
        <v>54</v>
      </c>
      <c r="Y4" s="37" t="s">
        <v>2</v>
      </c>
      <c r="Z4" s="123" t="s">
        <v>53</v>
      </c>
      <c r="AA4" s="126" t="s">
        <v>207</v>
      </c>
      <c r="AB4" s="37" t="s">
        <v>54</v>
      </c>
      <c r="AC4" s="37" t="s">
        <v>2</v>
      </c>
      <c r="AD4" s="123" t="s">
        <v>53</v>
      </c>
      <c r="AE4" s="126" t="s">
        <v>207</v>
      </c>
      <c r="AF4" s="37" t="s">
        <v>54</v>
      </c>
      <c r="AG4" s="37" t="s">
        <v>2</v>
      </c>
      <c r="AH4" s="123" t="s">
        <v>53</v>
      </c>
      <c r="AI4" s="126" t="s">
        <v>207</v>
      </c>
      <c r="AJ4" s="37" t="s">
        <v>54</v>
      </c>
      <c r="AK4" s="37" t="s">
        <v>2</v>
      </c>
      <c r="AL4" s="123" t="s">
        <v>53</v>
      </c>
      <c r="AM4" s="126" t="s">
        <v>207</v>
      </c>
      <c r="AN4" s="37" t="s">
        <v>54</v>
      </c>
      <c r="AO4" s="37" t="s">
        <v>2</v>
      </c>
      <c r="AP4" s="123" t="s">
        <v>53</v>
      </c>
      <c r="AQ4" s="126" t="s">
        <v>207</v>
      </c>
      <c r="AR4" s="37" t="s">
        <v>54</v>
      </c>
      <c r="AS4" s="37" t="s">
        <v>2</v>
      </c>
      <c r="AT4" s="123" t="s">
        <v>53</v>
      </c>
      <c r="AU4" s="126" t="s">
        <v>207</v>
      </c>
      <c r="AV4" s="37" t="s">
        <v>54</v>
      </c>
      <c r="AW4" s="37" t="s">
        <v>2</v>
      </c>
      <c r="AX4" s="123" t="s">
        <v>53</v>
      </c>
      <c r="AY4" s="126" t="s">
        <v>207</v>
      </c>
      <c r="AZ4" s="37" t="s">
        <v>54</v>
      </c>
      <c r="BA4" s="37" t="s">
        <v>2</v>
      </c>
      <c r="BB4" s="123" t="s">
        <v>53</v>
      </c>
      <c r="BC4" s="126" t="s">
        <v>207</v>
      </c>
      <c r="BD4" s="37" t="s">
        <v>54</v>
      </c>
      <c r="BE4" s="37" t="s">
        <v>2</v>
      </c>
      <c r="BF4" s="123" t="s">
        <v>53</v>
      </c>
      <c r="BG4" s="126" t="s">
        <v>207</v>
      </c>
      <c r="BH4" s="37" t="s">
        <v>54</v>
      </c>
      <c r="BI4" s="37" t="s">
        <v>2</v>
      </c>
      <c r="BJ4" s="123" t="s">
        <v>53</v>
      </c>
      <c r="BK4" s="126" t="s">
        <v>207</v>
      </c>
      <c r="BL4" s="37" t="s">
        <v>54</v>
      </c>
      <c r="BM4" s="37" t="s">
        <v>2</v>
      </c>
      <c r="BN4" s="123" t="s">
        <v>53</v>
      </c>
      <c r="BO4" s="126" t="s">
        <v>207</v>
      </c>
      <c r="BP4" s="37" t="s">
        <v>54</v>
      </c>
      <c r="BQ4" s="37" t="s">
        <v>2</v>
      </c>
      <c r="BR4" s="123" t="s">
        <v>53</v>
      </c>
      <c r="BS4" s="126" t="s">
        <v>207</v>
      </c>
      <c r="BT4" s="37" t="s">
        <v>54</v>
      </c>
      <c r="BU4" s="37" t="s">
        <v>2</v>
      </c>
      <c r="BV4" s="123" t="s">
        <v>53</v>
      </c>
      <c r="BW4" s="126" t="s">
        <v>207</v>
      </c>
      <c r="BX4" s="37" t="s">
        <v>54</v>
      </c>
      <c r="BY4" s="37" t="s">
        <v>2</v>
      </c>
      <c r="BZ4" s="123" t="s">
        <v>53</v>
      </c>
      <c r="CA4" s="126" t="s">
        <v>207</v>
      </c>
      <c r="CB4" s="37" t="s">
        <v>54</v>
      </c>
      <c r="CC4" s="37" t="s">
        <v>2</v>
      </c>
      <c r="CD4" s="123" t="s">
        <v>53</v>
      </c>
      <c r="CE4" s="126" t="s">
        <v>207</v>
      </c>
      <c r="CF4" s="37" t="s">
        <v>54</v>
      </c>
      <c r="CG4" s="37" t="s">
        <v>2</v>
      </c>
      <c r="CH4" s="123" t="s">
        <v>53</v>
      </c>
      <c r="CI4" s="126" t="s">
        <v>207</v>
      </c>
      <c r="CJ4" s="37" t="s">
        <v>54</v>
      </c>
      <c r="CK4" s="37" t="s">
        <v>2</v>
      </c>
      <c r="CL4" s="123" t="s">
        <v>53</v>
      </c>
      <c r="CM4" s="126" t="s">
        <v>207</v>
      </c>
      <c r="CN4" s="37" t="s">
        <v>54</v>
      </c>
      <c r="CO4" s="37" t="s">
        <v>2</v>
      </c>
      <c r="CP4" s="123" t="s">
        <v>53</v>
      </c>
      <c r="CQ4" s="126" t="s">
        <v>207</v>
      </c>
      <c r="CR4" s="37" t="s">
        <v>54</v>
      </c>
      <c r="CS4" s="37" t="s">
        <v>2</v>
      </c>
      <c r="CT4" s="123" t="s">
        <v>53</v>
      </c>
      <c r="CU4" s="126" t="s">
        <v>207</v>
      </c>
      <c r="CV4" s="37" t="s">
        <v>54</v>
      </c>
      <c r="CW4" s="37" t="s">
        <v>2</v>
      </c>
      <c r="CX4" s="123" t="s">
        <v>53</v>
      </c>
      <c r="CY4" s="126" t="s">
        <v>207</v>
      </c>
      <c r="CZ4" s="37" t="s">
        <v>54</v>
      </c>
      <c r="DA4" s="37" t="s">
        <v>2</v>
      </c>
      <c r="DB4" s="123" t="s">
        <v>53</v>
      </c>
      <c r="DC4" s="126" t="s">
        <v>207</v>
      </c>
      <c r="DD4" s="37" t="s">
        <v>54</v>
      </c>
      <c r="DE4" s="37" t="s">
        <v>2</v>
      </c>
      <c r="DF4" s="123" t="s">
        <v>53</v>
      </c>
      <c r="DG4" s="126" t="s">
        <v>207</v>
      </c>
      <c r="DH4" s="37" t="s">
        <v>54</v>
      </c>
      <c r="DI4" s="37" t="s">
        <v>2</v>
      </c>
      <c r="DJ4" s="123" t="s">
        <v>53</v>
      </c>
      <c r="DK4" s="126" t="s">
        <v>207</v>
      </c>
      <c r="DL4" s="37" t="s">
        <v>54</v>
      </c>
      <c r="DM4" s="37" t="s">
        <v>2</v>
      </c>
      <c r="DN4" s="123" t="s">
        <v>53</v>
      </c>
      <c r="DO4" s="126" t="s">
        <v>207</v>
      </c>
      <c r="DP4" s="37" t="s">
        <v>54</v>
      </c>
      <c r="DQ4" s="37" t="s">
        <v>2</v>
      </c>
      <c r="DR4" s="123" t="s">
        <v>53</v>
      </c>
      <c r="DS4" s="126" t="s">
        <v>207</v>
      </c>
      <c r="DT4" s="37" t="s">
        <v>54</v>
      </c>
      <c r="DU4" s="37" t="s">
        <v>2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7</v>
      </c>
      <c r="E6" s="55" t="s">
        <v>7</v>
      </c>
      <c r="F6" s="125"/>
      <c r="G6" s="128"/>
      <c r="H6" s="55" t="s">
        <v>7</v>
      </c>
      <c r="I6" s="55" t="s">
        <v>7</v>
      </c>
      <c r="J6" s="125"/>
      <c r="K6" s="128"/>
      <c r="L6" s="55" t="s">
        <v>7</v>
      </c>
      <c r="M6" s="55" t="s">
        <v>7</v>
      </c>
      <c r="N6" s="125"/>
      <c r="O6" s="128"/>
      <c r="P6" s="55" t="s">
        <v>7</v>
      </c>
      <c r="Q6" s="55" t="s">
        <v>7</v>
      </c>
      <c r="R6" s="125"/>
      <c r="S6" s="128"/>
      <c r="T6" s="55" t="s">
        <v>7</v>
      </c>
      <c r="U6" s="55" t="s">
        <v>7</v>
      </c>
      <c r="V6" s="125"/>
      <c r="W6" s="128"/>
      <c r="X6" s="55" t="s">
        <v>7</v>
      </c>
      <c r="Y6" s="55" t="s">
        <v>7</v>
      </c>
      <c r="Z6" s="125"/>
      <c r="AA6" s="128"/>
      <c r="AB6" s="55" t="s">
        <v>7</v>
      </c>
      <c r="AC6" s="55" t="s">
        <v>7</v>
      </c>
      <c r="AD6" s="125"/>
      <c r="AE6" s="128"/>
      <c r="AF6" s="55" t="s">
        <v>7</v>
      </c>
      <c r="AG6" s="55" t="s">
        <v>7</v>
      </c>
      <c r="AH6" s="125"/>
      <c r="AI6" s="128"/>
      <c r="AJ6" s="55" t="s">
        <v>7</v>
      </c>
      <c r="AK6" s="55" t="s">
        <v>7</v>
      </c>
      <c r="AL6" s="125"/>
      <c r="AM6" s="128"/>
      <c r="AN6" s="55" t="s">
        <v>7</v>
      </c>
      <c r="AO6" s="55" t="s">
        <v>7</v>
      </c>
      <c r="AP6" s="125"/>
      <c r="AQ6" s="128"/>
      <c r="AR6" s="55" t="s">
        <v>7</v>
      </c>
      <c r="AS6" s="55" t="s">
        <v>7</v>
      </c>
      <c r="AT6" s="125"/>
      <c r="AU6" s="128"/>
      <c r="AV6" s="55" t="s">
        <v>7</v>
      </c>
      <c r="AW6" s="55" t="s">
        <v>7</v>
      </c>
      <c r="AX6" s="125"/>
      <c r="AY6" s="128"/>
      <c r="AZ6" s="55" t="s">
        <v>7</v>
      </c>
      <c r="BA6" s="55" t="s">
        <v>7</v>
      </c>
      <c r="BB6" s="125"/>
      <c r="BC6" s="128"/>
      <c r="BD6" s="55" t="s">
        <v>7</v>
      </c>
      <c r="BE6" s="55" t="s">
        <v>7</v>
      </c>
      <c r="BF6" s="125"/>
      <c r="BG6" s="128"/>
      <c r="BH6" s="55" t="s">
        <v>7</v>
      </c>
      <c r="BI6" s="55" t="s">
        <v>7</v>
      </c>
      <c r="BJ6" s="125"/>
      <c r="BK6" s="128"/>
      <c r="BL6" s="55" t="s">
        <v>7</v>
      </c>
      <c r="BM6" s="55" t="s">
        <v>7</v>
      </c>
      <c r="BN6" s="125"/>
      <c r="BO6" s="128"/>
      <c r="BP6" s="55" t="s">
        <v>7</v>
      </c>
      <c r="BQ6" s="55" t="s">
        <v>7</v>
      </c>
      <c r="BR6" s="125"/>
      <c r="BS6" s="128"/>
      <c r="BT6" s="55" t="s">
        <v>7</v>
      </c>
      <c r="BU6" s="55" t="s">
        <v>7</v>
      </c>
      <c r="BV6" s="125"/>
      <c r="BW6" s="128"/>
      <c r="BX6" s="55" t="s">
        <v>7</v>
      </c>
      <c r="BY6" s="55" t="s">
        <v>7</v>
      </c>
      <c r="BZ6" s="125"/>
      <c r="CA6" s="128"/>
      <c r="CB6" s="55" t="s">
        <v>7</v>
      </c>
      <c r="CC6" s="55" t="s">
        <v>7</v>
      </c>
      <c r="CD6" s="125"/>
      <c r="CE6" s="128"/>
      <c r="CF6" s="55" t="s">
        <v>7</v>
      </c>
      <c r="CG6" s="55" t="s">
        <v>7</v>
      </c>
      <c r="CH6" s="125"/>
      <c r="CI6" s="128"/>
      <c r="CJ6" s="55" t="s">
        <v>7</v>
      </c>
      <c r="CK6" s="55" t="s">
        <v>7</v>
      </c>
      <c r="CL6" s="125"/>
      <c r="CM6" s="128"/>
      <c r="CN6" s="55" t="s">
        <v>7</v>
      </c>
      <c r="CO6" s="55" t="s">
        <v>7</v>
      </c>
      <c r="CP6" s="125"/>
      <c r="CQ6" s="128"/>
      <c r="CR6" s="55" t="s">
        <v>7</v>
      </c>
      <c r="CS6" s="55" t="s">
        <v>7</v>
      </c>
      <c r="CT6" s="125"/>
      <c r="CU6" s="128"/>
      <c r="CV6" s="55" t="s">
        <v>7</v>
      </c>
      <c r="CW6" s="55" t="s">
        <v>7</v>
      </c>
      <c r="CX6" s="125"/>
      <c r="CY6" s="128"/>
      <c r="CZ6" s="55" t="s">
        <v>7</v>
      </c>
      <c r="DA6" s="55" t="s">
        <v>7</v>
      </c>
      <c r="DB6" s="125"/>
      <c r="DC6" s="128"/>
      <c r="DD6" s="55" t="s">
        <v>7</v>
      </c>
      <c r="DE6" s="55" t="s">
        <v>7</v>
      </c>
      <c r="DF6" s="125"/>
      <c r="DG6" s="128"/>
      <c r="DH6" s="55" t="s">
        <v>7</v>
      </c>
      <c r="DI6" s="55" t="s">
        <v>7</v>
      </c>
      <c r="DJ6" s="125"/>
      <c r="DK6" s="128"/>
      <c r="DL6" s="55" t="s">
        <v>7</v>
      </c>
      <c r="DM6" s="55" t="s">
        <v>7</v>
      </c>
      <c r="DN6" s="125"/>
      <c r="DO6" s="128"/>
      <c r="DP6" s="55" t="s">
        <v>7</v>
      </c>
      <c r="DQ6" s="55" t="s">
        <v>7</v>
      </c>
      <c r="DR6" s="125"/>
      <c r="DS6" s="128"/>
      <c r="DT6" s="55" t="s">
        <v>7</v>
      </c>
      <c r="DU6" s="55" t="s">
        <v>7</v>
      </c>
    </row>
    <row r="7" spans="1:125" ht="13.5">
      <c r="A7" s="78" t="s">
        <v>96</v>
      </c>
      <c r="B7" s="78" t="s">
        <v>178</v>
      </c>
      <c r="C7" s="79" t="s">
        <v>179</v>
      </c>
      <c r="D7" s="18">
        <f aca="true" t="shared" si="0" ref="D7:D16">H7+L7+P7+T7+X7+AB7+AF7+AJ7+AN7+AR7+AV7+AZ7+BD7+BH7+BL7+BP7+BT7+BX7+CB7+CF7+CJ7+CN7+CR7+CV7+CZ7+DD7+DH7+DL7+DP7+DT7</f>
        <v>456951</v>
      </c>
      <c r="E7" s="18">
        <f aca="true" t="shared" si="1" ref="E7:E16">I7+M7+Q7+U7+Y7+AC7+AG7+AK7+AO7+AS7+AW7+BA7+BE7+BI7+BM7+BQ7+BU7+BY7+CC7+CG7+CK7+CO7+CS7+CW7+DA7+DE7+DI7+DM7+DQ7+DU7</f>
        <v>121402</v>
      </c>
      <c r="F7" s="84" t="s">
        <v>139</v>
      </c>
      <c r="G7" s="81" t="s">
        <v>140</v>
      </c>
      <c r="H7" s="18">
        <v>157374</v>
      </c>
      <c r="I7" s="18">
        <v>58917</v>
      </c>
      <c r="J7" s="84" t="s">
        <v>141</v>
      </c>
      <c r="K7" s="81" t="s">
        <v>142</v>
      </c>
      <c r="L7" s="18">
        <v>54423</v>
      </c>
      <c r="M7" s="18">
        <v>17106</v>
      </c>
      <c r="N7" s="84" t="s">
        <v>143</v>
      </c>
      <c r="O7" s="81" t="s">
        <v>144</v>
      </c>
      <c r="P7" s="18">
        <v>56342</v>
      </c>
      <c r="Q7" s="18">
        <v>15612</v>
      </c>
      <c r="R7" s="84" t="s">
        <v>145</v>
      </c>
      <c r="S7" s="81" t="s">
        <v>146</v>
      </c>
      <c r="T7" s="18">
        <v>57941</v>
      </c>
      <c r="U7" s="18">
        <v>15879</v>
      </c>
      <c r="V7" s="84" t="s">
        <v>147</v>
      </c>
      <c r="W7" s="81" t="s">
        <v>148</v>
      </c>
      <c r="X7" s="18">
        <v>130871</v>
      </c>
      <c r="Y7" s="18">
        <v>13888</v>
      </c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96</v>
      </c>
      <c r="B8" s="78" t="s">
        <v>180</v>
      </c>
      <c r="C8" s="79" t="s">
        <v>181</v>
      </c>
      <c r="D8" s="18">
        <f t="shared" si="0"/>
        <v>0</v>
      </c>
      <c r="E8" s="18">
        <f t="shared" si="1"/>
        <v>90127</v>
      </c>
      <c r="F8" s="84" t="s">
        <v>105</v>
      </c>
      <c r="G8" s="81" t="s">
        <v>106</v>
      </c>
      <c r="H8" s="18">
        <v>0</v>
      </c>
      <c r="I8" s="18">
        <v>64884</v>
      </c>
      <c r="J8" s="84" t="s">
        <v>176</v>
      </c>
      <c r="K8" s="81" t="s">
        <v>177</v>
      </c>
      <c r="L8" s="18">
        <v>0</v>
      </c>
      <c r="M8" s="18">
        <v>25243</v>
      </c>
      <c r="N8" s="83"/>
      <c r="O8" s="81"/>
      <c r="P8" s="18"/>
      <c r="Q8" s="18"/>
      <c r="R8" s="83"/>
      <c r="S8" s="81"/>
      <c r="T8" s="18"/>
      <c r="U8" s="18"/>
      <c r="V8" s="83"/>
      <c r="W8" s="81"/>
      <c r="X8" s="18"/>
      <c r="Y8" s="18"/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96</v>
      </c>
      <c r="B9" s="78" t="s">
        <v>182</v>
      </c>
      <c r="C9" s="79" t="s">
        <v>183</v>
      </c>
      <c r="D9" s="18">
        <f t="shared" si="0"/>
        <v>0</v>
      </c>
      <c r="E9" s="18">
        <f t="shared" si="1"/>
        <v>97515</v>
      </c>
      <c r="F9" s="84" t="s">
        <v>115</v>
      </c>
      <c r="G9" s="81" t="s">
        <v>116</v>
      </c>
      <c r="H9" s="18"/>
      <c r="I9" s="18">
        <v>19171</v>
      </c>
      <c r="J9" s="84" t="s">
        <v>117</v>
      </c>
      <c r="K9" s="81" t="s">
        <v>118</v>
      </c>
      <c r="L9" s="18"/>
      <c r="M9" s="18">
        <v>19050</v>
      </c>
      <c r="N9" s="84" t="s">
        <v>119</v>
      </c>
      <c r="O9" s="81" t="s">
        <v>120</v>
      </c>
      <c r="P9" s="18"/>
      <c r="Q9" s="18">
        <v>17075</v>
      </c>
      <c r="R9" s="84" t="s">
        <v>121</v>
      </c>
      <c r="S9" s="81" t="s">
        <v>122</v>
      </c>
      <c r="T9" s="18"/>
      <c r="U9" s="18">
        <v>5943</v>
      </c>
      <c r="V9" s="84" t="s">
        <v>125</v>
      </c>
      <c r="W9" s="81" t="s">
        <v>126</v>
      </c>
      <c r="X9" s="18"/>
      <c r="Y9" s="18">
        <v>26577</v>
      </c>
      <c r="Z9" s="84" t="s">
        <v>129</v>
      </c>
      <c r="AA9" s="81" t="s">
        <v>130</v>
      </c>
      <c r="AB9" s="18"/>
      <c r="AC9" s="18">
        <v>1528</v>
      </c>
      <c r="AD9" s="84" t="s">
        <v>131</v>
      </c>
      <c r="AE9" s="81" t="s">
        <v>132</v>
      </c>
      <c r="AF9" s="18"/>
      <c r="AG9" s="18">
        <v>1798</v>
      </c>
      <c r="AH9" s="84" t="s">
        <v>133</v>
      </c>
      <c r="AI9" s="81" t="s">
        <v>134</v>
      </c>
      <c r="AJ9" s="18"/>
      <c r="AK9" s="18">
        <v>3941</v>
      </c>
      <c r="AL9" s="84" t="s">
        <v>135</v>
      </c>
      <c r="AM9" s="81" t="s">
        <v>136</v>
      </c>
      <c r="AN9" s="18"/>
      <c r="AO9" s="18">
        <v>969</v>
      </c>
      <c r="AP9" s="84" t="s">
        <v>137</v>
      </c>
      <c r="AQ9" s="81" t="s">
        <v>138</v>
      </c>
      <c r="AR9" s="18"/>
      <c r="AS9" s="18">
        <v>1463</v>
      </c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96</v>
      </c>
      <c r="B10" s="78" t="s">
        <v>184</v>
      </c>
      <c r="C10" s="79" t="s">
        <v>185</v>
      </c>
      <c r="D10" s="18">
        <f t="shared" si="0"/>
        <v>189227</v>
      </c>
      <c r="E10" s="18">
        <f t="shared" si="1"/>
        <v>47430</v>
      </c>
      <c r="F10" s="84" t="s">
        <v>168</v>
      </c>
      <c r="G10" s="81" t="s">
        <v>169</v>
      </c>
      <c r="H10" s="18">
        <v>102093</v>
      </c>
      <c r="I10" s="18">
        <v>26040</v>
      </c>
      <c r="J10" s="84" t="s">
        <v>170</v>
      </c>
      <c r="K10" s="81" t="s">
        <v>171</v>
      </c>
      <c r="L10" s="18">
        <v>87134</v>
      </c>
      <c r="M10" s="18">
        <v>21390</v>
      </c>
      <c r="N10" s="83"/>
      <c r="O10" s="81"/>
      <c r="P10" s="18"/>
      <c r="Q10" s="18"/>
      <c r="R10" s="83"/>
      <c r="S10" s="81"/>
      <c r="T10" s="18"/>
      <c r="U10" s="18"/>
      <c r="V10" s="83"/>
      <c r="W10" s="81"/>
      <c r="X10" s="18"/>
      <c r="Y10" s="18"/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96</v>
      </c>
      <c r="B11" s="78" t="s">
        <v>186</v>
      </c>
      <c r="C11" s="79" t="s">
        <v>187</v>
      </c>
      <c r="D11" s="18">
        <f t="shared" si="0"/>
        <v>144172</v>
      </c>
      <c r="E11" s="18">
        <f t="shared" si="1"/>
        <v>0</v>
      </c>
      <c r="F11" s="84" t="s">
        <v>115</v>
      </c>
      <c r="G11" s="81" t="s">
        <v>116</v>
      </c>
      <c r="H11" s="18">
        <v>45138</v>
      </c>
      <c r="I11" s="18"/>
      <c r="J11" s="84" t="s">
        <v>117</v>
      </c>
      <c r="K11" s="81" t="s">
        <v>118</v>
      </c>
      <c r="L11" s="18">
        <v>44834</v>
      </c>
      <c r="M11" s="18"/>
      <c r="N11" s="84" t="s">
        <v>119</v>
      </c>
      <c r="O11" s="81" t="s">
        <v>120</v>
      </c>
      <c r="P11" s="18">
        <v>40209</v>
      </c>
      <c r="Q11" s="18"/>
      <c r="R11" s="84" t="s">
        <v>121</v>
      </c>
      <c r="S11" s="81" t="s">
        <v>122</v>
      </c>
      <c r="T11" s="18">
        <v>13991</v>
      </c>
      <c r="U11" s="18"/>
      <c r="V11" s="83"/>
      <c r="W11" s="81"/>
      <c r="X11" s="18"/>
      <c r="Y11" s="18"/>
      <c r="Z11" s="83"/>
      <c r="AA11" s="81"/>
      <c r="AB11" s="18"/>
      <c r="AC11" s="18"/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96</v>
      </c>
      <c r="B12" s="78" t="s">
        <v>188</v>
      </c>
      <c r="C12" s="79" t="s">
        <v>189</v>
      </c>
      <c r="D12" s="18">
        <f t="shared" si="0"/>
        <v>0</v>
      </c>
      <c r="E12" s="18">
        <f t="shared" si="1"/>
        <v>154494</v>
      </c>
      <c r="F12" s="84" t="s">
        <v>111</v>
      </c>
      <c r="G12" s="81" t="s">
        <v>112</v>
      </c>
      <c r="H12" s="18">
        <v>0</v>
      </c>
      <c r="I12" s="18">
        <v>75826</v>
      </c>
      <c r="J12" s="84" t="s">
        <v>123</v>
      </c>
      <c r="K12" s="81" t="s">
        <v>124</v>
      </c>
      <c r="L12" s="18">
        <v>0</v>
      </c>
      <c r="M12" s="18">
        <v>22677</v>
      </c>
      <c r="N12" s="84" t="s">
        <v>127</v>
      </c>
      <c r="O12" s="81" t="s">
        <v>128</v>
      </c>
      <c r="P12" s="18">
        <v>0</v>
      </c>
      <c r="Q12" s="18">
        <v>55991</v>
      </c>
      <c r="R12" s="83"/>
      <c r="S12" s="81"/>
      <c r="T12" s="18"/>
      <c r="U12" s="18"/>
      <c r="V12" s="83"/>
      <c r="W12" s="81"/>
      <c r="X12" s="18"/>
      <c r="Y12" s="18"/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96</v>
      </c>
      <c r="B13" s="78" t="s">
        <v>190</v>
      </c>
      <c r="C13" s="79" t="s">
        <v>191</v>
      </c>
      <c r="D13" s="18">
        <f t="shared" si="0"/>
        <v>137509</v>
      </c>
      <c r="E13" s="18">
        <f t="shared" si="1"/>
        <v>79255</v>
      </c>
      <c r="F13" s="84" t="s">
        <v>172</v>
      </c>
      <c r="G13" s="81" t="s">
        <v>173</v>
      </c>
      <c r="H13" s="18">
        <v>106769</v>
      </c>
      <c r="I13" s="18">
        <v>65187</v>
      </c>
      <c r="J13" s="84" t="s">
        <v>174</v>
      </c>
      <c r="K13" s="81" t="s">
        <v>175</v>
      </c>
      <c r="L13" s="18">
        <v>30740</v>
      </c>
      <c r="M13" s="18">
        <v>14068</v>
      </c>
      <c r="N13" s="83"/>
      <c r="O13" s="81"/>
      <c r="P13" s="18"/>
      <c r="Q13" s="18"/>
      <c r="R13" s="83"/>
      <c r="S13" s="81"/>
      <c r="T13" s="18"/>
      <c r="U13" s="18"/>
      <c r="V13" s="83"/>
      <c r="W13" s="81"/>
      <c r="X13" s="18"/>
      <c r="Y13" s="18"/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96</v>
      </c>
      <c r="B14" s="78" t="s">
        <v>192</v>
      </c>
      <c r="C14" s="79" t="s">
        <v>193</v>
      </c>
      <c r="D14" s="18">
        <f t="shared" si="0"/>
        <v>668021</v>
      </c>
      <c r="E14" s="18">
        <f t="shared" si="1"/>
        <v>228019</v>
      </c>
      <c r="F14" s="84" t="s">
        <v>99</v>
      </c>
      <c r="G14" s="81" t="s">
        <v>100</v>
      </c>
      <c r="H14" s="18">
        <v>431235</v>
      </c>
      <c r="I14" s="18">
        <v>152082</v>
      </c>
      <c r="J14" s="84" t="s">
        <v>157</v>
      </c>
      <c r="K14" s="81" t="s">
        <v>158</v>
      </c>
      <c r="L14" s="18">
        <v>39348</v>
      </c>
      <c r="M14" s="18">
        <v>6933</v>
      </c>
      <c r="N14" s="84" t="s">
        <v>159</v>
      </c>
      <c r="O14" s="81" t="s">
        <v>160</v>
      </c>
      <c r="P14" s="18">
        <v>36448</v>
      </c>
      <c r="Q14" s="18">
        <v>13363</v>
      </c>
      <c r="R14" s="84" t="s">
        <v>161</v>
      </c>
      <c r="S14" s="81" t="s">
        <v>162</v>
      </c>
      <c r="T14" s="18">
        <v>50353</v>
      </c>
      <c r="U14" s="18">
        <v>20683</v>
      </c>
      <c r="V14" s="84" t="s">
        <v>163</v>
      </c>
      <c r="W14" s="81" t="s">
        <v>8</v>
      </c>
      <c r="X14" s="18">
        <v>53557</v>
      </c>
      <c r="Y14" s="18">
        <v>19634</v>
      </c>
      <c r="Z14" s="84" t="s">
        <v>164</v>
      </c>
      <c r="AA14" s="81" t="s">
        <v>165</v>
      </c>
      <c r="AB14" s="18">
        <v>22379</v>
      </c>
      <c r="AC14" s="18">
        <v>7525</v>
      </c>
      <c r="AD14" s="84" t="s">
        <v>166</v>
      </c>
      <c r="AE14" s="81" t="s">
        <v>167</v>
      </c>
      <c r="AF14" s="18">
        <v>34701</v>
      </c>
      <c r="AG14" s="18">
        <v>7799</v>
      </c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96</v>
      </c>
      <c r="B15" s="78" t="s">
        <v>194</v>
      </c>
      <c r="C15" s="79" t="s">
        <v>195</v>
      </c>
      <c r="D15" s="18">
        <f t="shared" si="0"/>
        <v>341661</v>
      </c>
      <c r="E15" s="18">
        <f t="shared" si="1"/>
        <v>173747</v>
      </c>
      <c r="F15" s="84" t="s">
        <v>109</v>
      </c>
      <c r="G15" s="81" t="s">
        <v>110</v>
      </c>
      <c r="H15" s="18">
        <v>155883</v>
      </c>
      <c r="I15" s="18">
        <v>56956</v>
      </c>
      <c r="J15" s="84" t="s">
        <v>149</v>
      </c>
      <c r="K15" s="81" t="s">
        <v>150</v>
      </c>
      <c r="L15" s="18">
        <v>14310</v>
      </c>
      <c r="M15" s="18">
        <v>34411</v>
      </c>
      <c r="N15" s="84" t="s">
        <v>151</v>
      </c>
      <c r="O15" s="81" t="s">
        <v>152</v>
      </c>
      <c r="P15" s="18">
        <v>39832</v>
      </c>
      <c r="Q15" s="18">
        <v>18621</v>
      </c>
      <c r="R15" s="84" t="s">
        <v>153</v>
      </c>
      <c r="S15" s="81" t="s">
        <v>154</v>
      </c>
      <c r="T15" s="18">
        <v>86172</v>
      </c>
      <c r="U15" s="18">
        <v>44775</v>
      </c>
      <c r="V15" s="84" t="s">
        <v>155</v>
      </c>
      <c r="W15" s="81" t="s">
        <v>156</v>
      </c>
      <c r="X15" s="18">
        <v>45464</v>
      </c>
      <c r="Y15" s="18">
        <v>18984</v>
      </c>
      <c r="Z15" s="83"/>
      <c r="AA15" s="81"/>
      <c r="AB15" s="18"/>
      <c r="AC15" s="18"/>
      <c r="AD15" s="83"/>
      <c r="AE15" s="81"/>
      <c r="AF15" s="18"/>
      <c r="AG15" s="18"/>
      <c r="AH15" s="83"/>
      <c r="AI15" s="81"/>
      <c r="AJ15" s="18"/>
      <c r="AK15" s="18"/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96</v>
      </c>
      <c r="B16" s="78" t="s">
        <v>196</v>
      </c>
      <c r="C16" s="79" t="s">
        <v>197</v>
      </c>
      <c r="D16" s="18">
        <f t="shared" si="0"/>
        <v>753094</v>
      </c>
      <c r="E16" s="18">
        <f t="shared" si="1"/>
        <v>0</v>
      </c>
      <c r="F16" s="84" t="s">
        <v>111</v>
      </c>
      <c r="G16" s="81" t="s">
        <v>112</v>
      </c>
      <c r="H16" s="18">
        <v>287230</v>
      </c>
      <c r="I16" s="18"/>
      <c r="J16" s="84" t="s">
        <v>123</v>
      </c>
      <c r="K16" s="81" t="s">
        <v>124</v>
      </c>
      <c r="L16" s="18">
        <v>64841</v>
      </c>
      <c r="M16" s="18"/>
      <c r="N16" s="84" t="s">
        <v>125</v>
      </c>
      <c r="O16" s="81" t="s">
        <v>126</v>
      </c>
      <c r="P16" s="18">
        <v>102421</v>
      </c>
      <c r="Q16" s="18"/>
      <c r="R16" s="84" t="s">
        <v>127</v>
      </c>
      <c r="S16" s="81" t="s">
        <v>128</v>
      </c>
      <c r="T16" s="18">
        <v>204013</v>
      </c>
      <c r="U16" s="18"/>
      <c r="V16" s="84" t="s">
        <v>129</v>
      </c>
      <c r="W16" s="81" t="s">
        <v>130</v>
      </c>
      <c r="X16" s="18">
        <v>17472</v>
      </c>
      <c r="Y16" s="18"/>
      <c r="Z16" s="84" t="s">
        <v>131</v>
      </c>
      <c r="AA16" s="81" t="s">
        <v>132</v>
      </c>
      <c r="AB16" s="18">
        <v>18375</v>
      </c>
      <c r="AC16" s="18"/>
      <c r="AD16" s="84" t="s">
        <v>133</v>
      </c>
      <c r="AE16" s="81" t="s">
        <v>134</v>
      </c>
      <c r="AF16" s="18">
        <v>25681</v>
      </c>
      <c r="AG16" s="18"/>
      <c r="AH16" s="84" t="s">
        <v>135</v>
      </c>
      <c r="AI16" s="81" t="s">
        <v>136</v>
      </c>
      <c r="AJ16" s="18">
        <v>15589</v>
      </c>
      <c r="AK16" s="18"/>
      <c r="AL16" s="84" t="s">
        <v>137</v>
      </c>
      <c r="AM16" s="81" t="s">
        <v>138</v>
      </c>
      <c r="AN16" s="18">
        <v>17472</v>
      </c>
      <c r="AO16" s="18"/>
      <c r="AP16" s="83"/>
      <c r="AQ16" s="81"/>
      <c r="AR16" s="18"/>
      <c r="AS16" s="18"/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96</v>
      </c>
      <c r="B17" s="78" t="s">
        <v>198</v>
      </c>
      <c r="C17" s="79" t="s">
        <v>199</v>
      </c>
      <c r="D17" s="18">
        <f>H17+L17+P17+T17+X17+AB17+AF17+AJ17+AN17+AR17+AV17+AZ17+BD17+BH17+BL17+BP17+BT17+BX17+CB17+CF17+CJ17+CN17+CR17+CV17+CZ17+DD17+DH17+DL17+DP17+DT17</f>
        <v>0</v>
      </c>
      <c r="E17" s="18">
        <f>I17+M17+Q17+U17+Y17+AC17+AG17+AK17+AO17+AS17+AW17+BA17+BE17+BI17+BM17+BQ17+BU17+BY17+CC17+CG17+CK17+CO17+CS17+CW17+DA17+DE17+DI17+DM17+DQ17+DU17</f>
        <v>267616</v>
      </c>
      <c r="F17" s="84" t="s">
        <v>101</v>
      </c>
      <c r="G17" s="81" t="s">
        <v>102</v>
      </c>
      <c r="H17" s="18">
        <v>0</v>
      </c>
      <c r="I17" s="18">
        <v>154709</v>
      </c>
      <c r="J17" s="84" t="s">
        <v>107</v>
      </c>
      <c r="K17" s="81" t="s">
        <v>108</v>
      </c>
      <c r="L17" s="18">
        <v>0</v>
      </c>
      <c r="M17" s="18">
        <v>92194</v>
      </c>
      <c r="N17" s="84" t="s">
        <v>113</v>
      </c>
      <c r="O17" s="81" t="s">
        <v>114</v>
      </c>
      <c r="P17" s="18">
        <v>0</v>
      </c>
      <c r="Q17" s="18">
        <v>20713</v>
      </c>
      <c r="R17" s="83"/>
      <c r="S17" s="81"/>
      <c r="T17" s="18"/>
      <c r="U17" s="18"/>
      <c r="V17" s="83"/>
      <c r="W17" s="81"/>
      <c r="X17" s="18"/>
      <c r="Y17" s="18"/>
      <c r="Z17" s="83"/>
      <c r="AA17" s="81"/>
      <c r="AB17" s="18"/>
      <c r="AC17" s="18"/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96</v>
      </c>
      <c r="B18" s="78" t="s">
        <v>209</v>
      </c>
      <c r="C18" s="79" t="s">
        <v>214</v>
      </c>
      <c r="D18" s="18">
        <f>H18+L18+P18+T18+X18+AB18+AF18+AJ18+AN18+AR18+AV18+AZ18+BD18+BH18+BL18+BP18+BT18+BX18+CB18+CF18+CJ18+CN18+CR18+CV18+CZ18+DD18+DH18+DL18+DP18+DT18</f>
        <v>101502</v>
      </c>
      <c r="E18" s="18">
        <f>I18+M18+Q18+U18+Y18+AC18+AG18+AK18+AO18+AS18+AW18+BA18+BE18+BI18+BM18+BQ18+BU18+BY18+CC18+CG18+CK18+CO18+CS18+CW18+DA18+DE18+DI18+DM18+DQ18+DU18</f>
        <v>0</v>
      </c>
      <c r="F18" s="84" t="s">
        <v>105</v>
      </c>
      <c r="G18" s="81" t="s">
        <v>106</v>
      </c>
      <c r="H18" s="18">
        <v>48720</v>
      </c>
      <c r="I18" s="18">
        <v>0</v>
      </c>
      <c r="J18" s="84" t="s">
        <v>172</v>
      </c>
      <c r="K18" s="81" t="s">
        <v>173</v>
      </c>
      <c r="L18" s="18">
        <v>29722</v>
      </c>
      <c r="M18" s="18">
        <v>0</v>
      </c>
      <c r="N18" s="84" t="s">
        <v>174</v>
      </c>
      <c r="O18" s="81" t="s">
        <v>175</v>
      </c>
      <c r="P18" s="18">
        <v>8918</v>
      </c>
      <c r="Q18" s="18">
        <v>0</v>
      </c>
      <c r="R18" s="84" t="s">
        <v>176</v>
      </c>
      <c r="S18" s="81" t="s">
        <v>177</v>
      </c>
      <c r="T18" s="18">
        <v>14142</v>
      </c>
      <c r="U18" s="18">
        <v>0</v>
      </c>
      <c r="V18" s="83"/>
      <c r="W18" s="81"/>
      <c r="X18" s="18"/>
      <c r="Y18" s="18"/>
      <c r="Z18" s="83"/>
      <c r="AA18" s="81"/>
      <c r="AB18" s="18"/>
      <c r="AC18" s="18"/>
      <c r="AD18" s="83"/>
      <c r="AE18" s="81"/>
      <c r="AF18" s="18"/>
      <c r="AG18" s="18"/>
      <c r="AH18" s="83"/>
      <c r="AI18" s="81"/>
      <c r="AJ18" s="18"/>
      <c r="AK18" s="18"/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96</v>
      </c>
      <c r="B19" s="78" t="s">
        <v>208</v>
      </c>
      <c r="C19" s="79" t="s">
        <v>215</v>
      </c>
      <c r="D19" s="18">
        <f>H19+L19+P19+T19+X19+AB19+AF19+AJ19+AN19+AR19+AV19+AZ19+BD19+BH19+BL19+BP19+BT19+BX19+CB19+CF19+CJ19+CN19+CR19+CV19+CZ19+DD19+DH19+DL19+DP19+DT19</f>
        <v>189529</v>
      </c>
      <c r="E19" s="18">
        <f>I19+M19+Q19+U19+Y19+AC19+AG19+AK19+AO19+AS19+AW19+BA19+BE19+BI19+BM19+BQ19+BU19+BY19+CC19+CG19+CK19+CO19+CS19+CW19+DA19+DE19+DI19+DM19+DQ19+DU19</f>
        <v>0</v>
      </c>
      <c r="F19" s="84" t="s">
        <v>139</v>
      </c>
      <c r="G19" s="81" t="s">
        <v>140</v>
      </c>
      <c r="H19" s="18">
        <v>18956</v>
      </c>
      <c r="I19" s="18"/>
      <c r="J19" s="84" t="s">
        <v>141</v>
      </c>
      <c r="K19" s="81" t="s">
        <v>142</v>
      </c>
      <c r="L19" s="18">
        <v>6554</v>
      </c>
      <c r="M19" s="18"/>
      <c r="N19" s="84" t="s">
        <v>143</v>
      </c>
      <c r="O19" s="81" t="s">
        <v>144</v>
      </c>
      <c r="P19" s="18">
        <v>6930</v>
      </c>
      <c r="Q19" s="18"/>
      <c r="R19" s="84" t="s">
        <v>145</v>
      </c>
      <c r="S19" s="81" t="s">
        <v>146</v>
      </c>
      <c r="T19" s="18">
        <v>6859</v>
      </c>
      <c r="U19" s="18"/>
      <c r="V19" s="84" t="s">
        <v>147</v>
      </c>
      <c r="W19" s="81" t="s">
        <v>148</v>
      </c>
      <c r="X19" s="18">
        <v>16836</v>
      </c>
      <c r="Y19" s="18"/>
      <c r="Z19" s="84" t="s">
        <v>109</v>
      </c>
      <c r="AA19" s="81" t="s">
        <v>110</v>
      </c>
      <c r="AB19" s="18">
        <v>15487</v>
      </c>
      <c r="AC19" s="18"/>
      <c r="AD19" s="84" t="s">
        <v>149</v>
      </c>
      <c r="AE19" s="81" t="s">
        <v>150</v>
      </c>
      <c r="AF19" s="18">
        <v>6372</v>
      </c>
      <c r="AG19" s="18"/>
      <c r="AH19" s="84" t="s">
        <v>151</v>
      </c>
      <c r="AI19" s="81" t="s">
        <v>152</v>
      </c>
      <c r="AJ19" s="18">
        <v>4031</v>
      </c>
      <c r="AK19" s="18"/>
      <c r="AL19" s="84" t="s">
        <v>153</v>
      </c>
      <c r="AM19" s="81" t="s">
        <v>154</v>
      </c>
      <c r="AN19" s="18">
        <v>9061</v>
      </c>
      <c r="AO19" s="18"/>
      <c r="AP19" s="84" t="s">
        <v>155</v>
      </c>
      <c r="AQ19" s="81" t="s">
        <v>156</v>
      </c>
      <c r="AR19" s="18">
        <v>4742</v>
      </c>
      <c r="AS19" s="18"/>
      <c r="AT19" s="84" t="s">
        <v>99</v>
      </c>
      <c r="AU19" s="81" t="s">
        <v>100</v>
      </c>
      <c r="AV19" s="18">
        <v>32584</v>
      </c>
      <c r="AW19" s="18"/>
      <c r="AX19" s="84" t="s">
        <v>157</v>
      </c>
      <c r="AY19" s="81" t="s">
        <v>158</v>
      </c>
      <c r="AZ19" s="18">
        <v>2678</v>
      </c>
      <c r="BA19" s="18"/>
      <c r="BB19" s="84" t="s">
        <v>159</v>
      </c>
      <c r="BC19" s="81" t="s">
        <v>160</v>
      </c>
      <c r="BD19" s="18">
        <v>2546</v>
      </c>
      <c r="BE19" s="18"/>
      <c r="BF19" s="84" t="s">
        <v>161</v>
      </c>
      <c r="BG19" s="81" t="s">
        <v>162</v>
      </c>
      <c r="BH19" s="18">
        <v>3382</v>
      </c>
      <c r="BI19" s="18"/>
      <c r="BJ19" s="84" t="s">
        <v>163</v>
      </c>
      <c r="BK19" s="81" t="s">
        <v>8</v>
      </c>
      <c r="BL19" s="18">
        <v>3895</v>
      </c>
      <c r="BM19" s="18"/>
      <c r="BN19" s="84" t="s">
        <v>164</v>
      </c>
      <c r="BO19" s="81" t="s">
        <v>165</v>
      </c>
      <c r="BP19" s="18">
        <v>1505</v>
      </c>
      <c r="BQ19" s="18"/>
      <c r="BR19" s="84" t="s">
        <v>166</v>
      </c>
      <c r="BS19" s="81" t="s">
        <v>167</v>
      </c>
      <c r="BT19" s="18">
        <v>2282</v>
      </c>
      <c r="BU19" s="18"/>
      <c r="BV19" s="84" t="s">
        <v>105</v>
      </c>
      <c r="BW19" s="81" t="s">
        <v>106</v>
      </c>
      <c r="BX19" s="18">
        <v>12801</v>
      </c>
      <c r="BY19" s="18"/>
      <c r="BZ19" s="84" t="s">
        <v>172</v>
      </c>
      <c r="CA19" s="81" t="s">
        <v>173</v>
      </c>
      <c r="CB19" s="18">
        <v>8383</v>
      </c>
      <c r="CC19" s="18"/>
      <c r="CD19" s="84" t="s">
        <v>174</v>
      </c>
      <c r="CE19" s="81" t="s">
        <v>175</v>
      </c>
      <c r="CF19" s="18">
        <v>2768</v>
      </c>
      <c r="CG19" s="18"/>
      <c r="CH19" s="84" t="s">
        <v>176</v>
      </c>
      <c r="CI19" s="81" t="s">
        <v>177</v>
      </c>
      <c r="CJ19" s="18">
        <v>2891</v>
      </c>
      <c r="CK19" s="18"/>
      <c r="CL19" s="84" t="s">
        <v>103</v>
      </c>
      <c r="CM19" s="81" t="s">
        <v>104</v>
      </c>
      <c r="CN19" s="18">
        <v>10615</v>
      </c>
      <c r="CO19" s="18"/>
      <c r="CP19" s="84" t="s">
        <v>168</v>
      </c>
      <c r="CQ19" s="81" t="s">
        <v>169</v>
      </c>
      <c r="CR19" s="18">
        <v>4221</v>
      </c>
      <c r="CS19" s="18"/>
      <c r="CT19" s="84" t="s">
        <v>170</v>
      </c>
      <c r="CU19" s="81" t="s">
        <v>171</v>
      </c>
      <c r="CV19" s="18">
        <v>3150</v>
      </c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95" t="s">
        <v>202</v>
      </c>
      <c r="B20" s="96"/>
      <c r="C20" s="97"/>
      <c r="D20" s="18">
        <f>SUM(D7:D19)</f>
        <v>2981666</v>
      </c>
      <c r="E20" s="18">
        <f>SUM(E7:E19)</f>
        <v>1259605</v>
      </c>
      <c r="F20" s="84" t="s">
        <v>204</v>
      </c>
      <c r="G20" s="56" t="s">
        <v>204</v>
      </c>
      <c r="H20" s="18">
        <f>SUM(H7:H19)</f>
        <v>1353398</v>
      </c>
      <c r="I20" s="18">
        <f>SUM(I7:I19)</f>
        <v>673772</v>
      </c>
      <c r="J20" s="84" t="s">
        <v>204</v>
      </c>
      <c r="K20" s="56" t="s">
        <v>204</v>
      </c>
      <c r="L20" s="18">
        <f>SUM(L7:L19)</f>
        <v>371906</v>
      </c>
      <c r="M20" s="18">
        <f>SUM(M7:M19)</f>
        <v>253072</v>
      </c>
      <c r="N20" s="84" t="s">
        <v>204</v>
      </c>
      <c r="O20" s="56" t="s">
        <v>204</v>
      </c>
      <c r="P20" s="18">
        <f>SUM(P7:P19)</f>
        <v>291100</v>
      </c>
      <c r="Q20" s="18">
        <f>SUM(Q7:Q19)</f>
        <v>141375</v>
      </c>
      <c r="R20" s="84" t="s">
        <v>204</v>
      </c>
      <c r="S20" s="56" t="s">
        <v>204</v>
      </c>
      <c r="T20" s="18">
        <f>SUM(T7:T19)</f>
        <v>433471</v>
      </c>
      <c r="U20" s="18">
        <f>SUM(U7:U19)</f>
        <v>87280</v>
      </c>
      <c r="V20" s="84" t="s">
        <v>204</v>
      </c>
      <c r="W20" s="56" t="s">
        <v>204</v>
      </c>
      <c r="X20" s="18">
        <f>SUM(X7:X19)</f>
        <v>264200</v>
      </c>
      <c r="Y20" s="18">
        <f>SUM(Y7:Y19)</f>
        <v>79083</v>
      </c>
      <c r="Z20" s="84" t="s">
        <v>204</v>
      </c>
      <c r="AA20" s="56" t="s">
        <v>204</v>
      </c>
      <c r="AB20" s="18">
        <f>SUM(AB7:AB19)</f>
        <v>56241</v>
      </c>
      <c r="AC20" s="18">
        <f>SUM(AC7:AC19)</f>
        <v>9053</v>
      </c>
      <c r="AD20" s="84" t="s">
        <v>204</v>
      </c>
      <c r="AE20" s="56" t="s">
        <v>204</v>
      </c>
      <c r="AF20" s="18">
        <f>SUM(AF7:AF19)</f>
        <v>66754</v>
      </c>
      <c r="AG20" s="18">
        <f>SUM(AG7:AG19)</f>
        <v>9597</v>
      </c>
      <c r="AH20" s="84" t="s">
        <v>204</v>
      </c>
      <c r="AI20" s="56" t="s">
        <v>204</v>
      </c>
      <c r="AJ20" s="18">
        <f>SUM(AJ7:AJ19)</f>
        <v>19620</v>
      </c>
      <c r="AK20" s="18">
        <f>SUM(AK7:AK19)</f>
        <v>3941</v>
      </c>
      <c r="AL20" s="84" t="s">
        <v>204</v>
      </c>
      <c r="AM20" s="56" t="s">
        <v>204</v>
      </c>
      <c r="AN20" s="18">
        <f>SUM(AN7:AN19)</f>
        <v>26533</v>
      </c>
      <c r="AO20" s="18">
        <f>SUM(AO7:AO19)</f>
        <v>969</v>
      </c>
      <c r="AP20" s="84" t="s">
        <v>204</v>
      </c>
      <c r="AQ20" s="56" t="s">
        <v>204</v>
      </c>
      <c r="AR20" s="18">
        <f>SUM(AR7:AR19)</f>
        <v>4742</v>
      </c>
      <c r="AS20" s="18">
        <f>SUM(AS7:AS19)</f>
        <v>1463</v>
      </c>
      <c r="AT20" s="84" t="s">
        <v>204</v>
      </c>
      <c r="AU20" s="56" t="s">
        <v>204</v>
      </c>
      <c r="AV20" s="18">
        <f>SUM(AV7:AV19)</f>
        <v>32584</v>
      </c>
      <c r="AW20" s="18">
        <f>SUM(AW7:AW19)</f>
        <v>0</v>
      </c>
      <c r="AX20" s="84" t="s">
        <v>204</v>
      </c>
      <c r="AY20" s="56" t="s">
        <v>204</v>
      </c>
      <c r="AZ20" s="18">
        <f>SUM(AZ7:AZ19)</f>
        <v>2678</v>
      </c>
      <c r="BA20" s="18">
        <f>SUM(BA7:BA19)</f>
        <v>0</v>
      </c>
      <c r="BB20" s="84" t="s">
        <v>204</v>
      </c>
      <c r="BC20" s="56" t="s">
        <v>204</v>
      </c>
      <c r="BD20" s="18">
        <f>SUM(BD7:BD19)</f>
        <v>2546</v>
      </c>
      <c r="BE20" s="18">
        <f>SUM(BE7:BE19)</f>
        <v>0</v>
      </c>
      <c r="BF20" s="84" t="s">
        <v>204</v>
      </c>
      <c r="BG20" s="56" t="s">
        <v>204</v>
      </c>
      <c r="BH20" s="18">
        <f>SUM(BH7:BH19)</f>
        <v>3382</v>
      </c>
      <c r="BI20" s="18">
        <f>SUM(BI7:BI19)</f>
        <v>0</v>
      </c>
      <c r="BJ20" s="84" t="s">
        <v>204</v>
      </c>
      <c r="BK20" s="56" t="s">
        <v>204</v>
      </c>
      <c r="BL20" s="18">
        <f>SUM(BL7:BL19)</f>
        <v>3895</v>
      </c>
      <c r="BM20" s="18">
        <f>SUM(BM7:BM19)</f>
        <v>0</v>
      </c>
      <c r="BN20" s="84" t="s">
        <v>204</v>
      </c>
      <c r="BO20" s="56" t="s">
        <v>204</v>
      </c>
      <c r="BP20" s="18">
        <f>SUM(BP7:BP19)</f>
        <v>1505</v>
      </c>
      <c r="BQ20" s="18">
        <f>SUM(BQ7:BQ19)</f>
        <v>0</v>
      </c>
      <c r="BR20" s="84" t="s">
        <v>204</v>
      </c>
      <c r="BS20" s="56" t="s">
        <v>204</v>
      </c>
      <c r="BT20" s="18">
        <f>SUM(BT7:BT19)</f>
        <v>2282</v>
      </c>
      <c r="BU20" s="18">
        <f>SUM(BU7:BU19)</f>
        <v>0</v>
      </c>
      <c r="BV20" s="84" t="s">
        <v>204</v>
      </c>
      <c r="BW20" s="56" t="s">
        <v>204</v>
      </c>
      <c r="BX20" s="18">
        <f>SUM(BX7:BX19)</f>
        <v>12801</v>
      </c>
      <c r="BY20" s="18">
        <f>SUM(BY7:BY19)</f>
        <v>0</v>
      </c>
      <c r="BZ20" s="84" t="s">
        <v>204</v>
      </c>
      <c r="CA20" s="56" t="s">
        <v>204</v>
      </c>
      <c r="CB20" s="18">
        <f>SUM(CB7:CB19)</f>
        <v>8383</v>
      </c>
      <c r="CC20" s="18">
        <f>SUM(CC7:CC19)</f>
        <v>0</v>
      </c>
      <c r="CD20" s="84" t="s">
        <v>204</v>
      </c>
      <c r="CE20" s="56" t="s">
        <v>204</v>
      </c>
      <c r="CF20" s="18">
        <f>SUM(CF7:CF19)</f>
        <v>2768</v>
      </c>
      <c r="CG20" s="18">
        <f>SUM(CG7:CG19)</f>
        <v>0</v>
      </c>
      <c r="CH20" s="84" t="s">
        <v>204</v>
      </c>
      <c r="CI20" s="56" t="s">
        <v>204</v>
      </c>
      <c r="CJ20" s="18">
        <f>SUM(CJ7:CJ19)</f>
        <v>2891</v>
      </c>
      <c r="CK20" s="18">
        <f>SUM(CK7:CK19)</f>
        <v>0</v>
      </c>
      <c r="CL20" s="84" t="s">
        <v>204</v>
      </c>
      <c r="CM20" s="56" t="s">
        <v>204</v>
      </c>
      <c r="CN20" s="18">
        <f>SUM(CN7:CN19)</f>
        <v>10615</v>
      </c>
      <c r="CO20" s="18">
        <f>SUM(CO7:CO19)</f>
        <v>0</v>
      </c>
      <c r="CP20" s="84" t="s">
        <v>204</v>
      </c>
      <c r="CQ20" s="56" t="s">
        <v>204</v>
      </c>
      <c r="CR20" s="18">
        <f>SUM(CR7:CR19)</f>
        <v>4221</v>
      </c>
      <c r="CS20" s="18">
        <f>SUM(CS7:CS19)</f>
        <v>0</v>
      </c>
      <c r="CT20" s="84" t="s">
        <v>204</v>
      </c>
      <c r="CU20" s="56" t="s">
        <v>204</v>
      </c>
      <c r="CV20" s="18">
        <f>SUM(CV7:CV19)</f>
        <v>3150</v>
      </c>
      <c r="CW20" s="18">
        <f>SUM(CW7:CW19)</f>
        <v>0</v>
      </c>
      <c r="CX20" s="84" t="s">
        <v>204</v>
      </c>
      <c r="CY20" s="56" t="s">
        <v>204</v>
      </c>
      <c r="CZ20" s="18">
        <f>SUM(CZ7:CZ19)</f>
        <v>0</v>
      </c>
      <c r="DA20" s="18">
        <f>SUM(DA7:DA19)</f>
        <v>0</v>
      </c>
      <c r="DB20" s="84" t="s">
        <v>204</v>
      </c>
      <c r="DC20" s="56" t="s">
        <v>204</v>
      </c>
      <c r="DD20" s="18">
        <f>SUM(DD7:DD19)</f>
        <v>0</v>
      </c>
      <c r="DE20" s="18">
        <f>SUM(DE7:DE19)</f>
        <v>0</v>
      </c>
      <c r="DF20" s="84" t="s">
        <v>204</v>
      </c>
      <c r="DG20" s="56" t="s">
        <v>204</v>
      </c>
      <c r="DH20" s="18">
        <f>SUM(DH7:DH19)</f>
        <v>0</v>
      </c>
      <c r="DI20" s="18">
        <f>SUM(DI7:DI19)</f>
        <v>0</v>
      </c>
      <c r="DJ20" s="84" t="s">
        <v>204</v>
      </c>
      <c r="DK20" s="56" t="s">
        <v>204</v>
      </c>
      <c r="DL20" s="18">
        <f>SUM(DL7:DL19)</f>
        <v>0</v>
      </c>
      <c r="DM20" s="18">
        <f>SUM(DM7:DM19)</f>
        <v>0</v>
      </c>
      <c r="DN20" s="84" t="s">
        <v>204</v>
      </c>
      <c r="DO20" s="56" t="s">
        <v>204</v>
      </c>
      <c r="DP20" s="18">
        <f>SUM(DP7:DP19)</f>
        <v>0</v>
      </c>
      <c r="DQ20" s="18">
        <f>SUM(DQ7:DQ19)</f>
        <v>0</v>
      </c>
      <c r="DR20" s="84" t="s">
        <v>204</v>
      </c>
      <c r="DS20" s="56" t="s">
        <v>204</v>
      </c>
      <c r="DT20" s="18">
        <f>SUM(DT7:DT19)</f>
        <v>0</v>
      </c>
      <c r="DU20" s="18">
        <f>SUM(DU7:DU19)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0:C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2004-03-02T04:48:05Z</dcterms:modified>
  <cp:category/>
  <cp:version/>
  <cp:contentType/>
  <cp:contentStatus/>
</cp:coreProperties>
</file>