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'し尿処理の状況'!$A$2:$AC$42</definedName>
    <definedName name="_xlnm.Print_Area" localSheetId="0">'水洗化人口等'!$A$2:$U$42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<sst xmlns="http://schemas.openxmlformats.org/spreadsheetml/2006/main" count="350" uniqueCount="120">
  <si>
    <t>大島町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</si>
  <si>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</si>
  <si>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</si>
  <si>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</si>
  <si>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</si>
  <si>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</si>
  <si>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</si>
  <si>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</si>
  <si>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</si>
  <si>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</si>
  <si>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</si>
  <si>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</si>
  <si>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</si>
  <si>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</si>
  <si>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</si>
  <si>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</si>
  <si>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</si>
  <si>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礪波市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</si>
  <si>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</si>
  <si>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</si>
  <si>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</si>
  <si>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</si>
  <si>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</si>
  <si>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</si>
  <si>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</si>
  <si>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</si>
  <si>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</si>
  <si>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</si>
  <si>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</si>
  <si>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</si>
  <si>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</si>
  <si>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</si>
  <si>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</si>
  <si>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</si>
  <si>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</si>
  <si>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</si>
  <si>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</si>
  <si>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</si>
  <si>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</si>
  <si>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</si>
  <si>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</si>
  <si>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</si>
  <si>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</si>
  <si>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</si>
  <si>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</si>
  <si>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</si>
  <si>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</si>
  <si>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</si>
  <si>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</si>
  <si>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</si>
  <si>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</si>
  <si>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</si>
  <si>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</si>
  <si>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</si>
  <si>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</si>
  <si>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</si>
  <si>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</si>
  <si>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</si>
  <si>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</si>
  <si>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</si>
  <si>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</si>
  <si>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</si>
  <si>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</si>
  <si>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</si>
  <si>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</si>
  <si>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</si>
  <si>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</si>
  <si>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</si>
  <si>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</si>
  <si>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</si>
  <si>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○</t>
  </si>
  <si>
    <t>富山県合計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</si>
  <si>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</si>
  <si>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</si>
  <si>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</si>
  <si>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</si>
  <si>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</si>
  <si>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</si>
  <si>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</si>
  <si>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</si>
  <si>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</si>
  <si>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</si>
  <si>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</si>
  <si>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</si>
  <si>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</si>
  <si>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</si>
  <si>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</si>
  <si>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</si>
  <si>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</si>
  <si>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</si>
  <si>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</si>
  <si>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</si>
  <si>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</si>
  <si>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</si>
  <si>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朝日町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</si>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</sst>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73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83</v>
      </c>
      <c r="B2" s="44" t="s">
        <v>95</v>
      </c>
      <c r="C2" s="47" t="s">
        <v>96</v>
      </c>
      <c r="D2" s="5" t="s">
        <v>84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85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86</v>
      </c>
      <c r="F3" s="20"/>
      <c r="G3" s="20"/>
      <c r="H3" s="23"/>
      <c r="I3" s="7" t="s">
        <v>97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87</v>
      </c>
      <c r="F4" s="56" t="s">
        <v>98</v>
      </c>
      <c r="G4" s="56" t="s">
        <v>99</v>
      </c>
      <c r="H4" s="56" t="s">
        <v>100</v>
      </c>
      <c r="I4" s="6" t="s">
        <v>87</v>
      </c>
      <c r="J4" s="56" t="s">
        <v>101</v>
      </c>
      <c r="K4" s="56" t="s">
        <v>102</v>
      </c>
      <c r="L4" s="56" t="s">
        <v>103</v>
      </c>
      <c r="M4" s="56" t="s">
        <v>104</v>
      </c>
      <c r="N4" s="56" t="s">
        <v>105</v>
      </c>
      <c r="O4" s="60" t="s">
        <v>106</v>
      </c>
      <c r="P4" s="8"/>
      <c r="Q4" s="56" t="s">
        <v>107</v>
      </c>
      <c r="R4" s="56" t="s">
        <v>88</v>
      </c>
      <c r="S4" s="56" t="s">
        <v>89</v>
      </c>
      <c r="T4" s="58" t="s">
        <v>90</v>
      </c>
      <c r="U4" s="58" t="s">
        <v>91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92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93</v>
      </c>
      <c r="E6" s="10" t="s">
        <v>93</v>
      </c>
      <c r="F6" s="11" t="s">
        <v>108</v>
      </c>
      <c r="G6" s="10" t="s">
        <v>93</v>
      </c>
      <c r="H6" s="10" t="s">
        <v>93</v>
      </c>
      <c r="I6" s="10" t="s">
        <v>93</v>
      </c>
      <c r="J6" s="11" t="s">
        <v>108</v>
      </c>
      <c r="K6" s="10" t="s">
        <v>93</v>
      </c>
      <c r="L6" s="11" t="s">
        <v>108</v>
      </c>
      <c r="M6" s="10" t="s">
        <v>93</v>
      </c>
      <c r="N6" s="11" t="s">
        <v>108</v>
      </c>
      <c r="O6" s="10" t="s">
        <v>93</v>
      </c>
      <c r="P6" s="10" t="s">
        <v>93</v>
      </c>
      <c r="Q6" s="11" t="s">
        <v>108</v>
      </c>
      <c r="R6" s="62"/>
      <c r="S6" s="62"/>
      <c r="T6" s="62"/>
      <c r="U6" s="59"/>
    </row>
    <row r="7" spans="1:21" ht="13.5">
      <c r="A7" s="31" t="s">
        <v>1</v>
      </c>
      <c r="B7" s="32" t="s">
        <v>2</v>
      </c>
      <c r="C7" s="33" t="s">
        <v>3</v>
      </c>
      <c r="D7" s="34">
        <f aca="true" t="shared" si="0" ref="D7:D41">E7+I7</f>
        <v>322550</v>
      </c>
      <c r="E7" s="35">
        <f aca="true" t="shared" si="1" ref="E7:E41">G7+H7</f>
        <v>15592</v>
      </c>
      <c r="F7" s="36">
        <f aca="true" t="shared" si="2" ref="F7:F12">E7/D7*100</f>
        <v>4.833979228026662</v>
      </c>
      <c r="G7" s="34">
        <v>15592</v>
      </c>
      <c r="H7" s="34">
        <v>0</v>
      </c>
      <c r="I7" s="35">
        <f aca="true" t="shared" si="3" ref="I7:I36">K7+M7+O7</f>
        <v>306958</v>
      </c>
      <c r="J7" s="36">
        <f aca="true" t="shared" si="4" ref="J7:J12">I7/D7*100</f>
        <v>95.16602077197334</v>
      </c>
      <c r="K7" s="34">
        <v>233866</v>
      </c>
      <c r="L7" s="36">
        <f aca="true" t="shared" si="5" ref="L7:L12">K7/D7*100</f>
        <v>72.50534800806076</v>
      </c>
      <c r="M7" s="34">
        <v>4399</v>
      </c>
      <c r="N7" s="36">
        <f aca="true" t="shared" si="6" ref="N7:N12">M7/D7*100</f>
        <v>1.3638195628584715</v>
      </c>
      <c r="O7" s="34">
        <v>68693</v>
      </c>
      <c r="P7" s="34">
        <v>8919</v>
      </c>
      <c r="Q7" s="36">
        <f aca="true" t="shared" si="7" ref="Q7:Q12">O7/D7*100</f>
        <v>21.2968532010541</v>
      </c>
      <c r="R7" s="34" t="s">
        <v>70</v>
      </c>
      <c r="S7" s="34"/>
      <c r="T7" s="34"/>
      <c r="U7" s="34"/>
    </row>
    <row r="8" spans="1:21" ht="13.5">
      <c r="A8" s="31" t="s">
        <v>1</v>
      </c>
      <c r="B8" s="32" t="s">
        <v>4</v>
      </c>
      <c r="C8" s="33" t="s">
        <v>5</v>
      </c>
      <c r="D8" s="34">
        <f t="shared" si="0"/>
        <v>172951</v>
      </c>
      <c r="E8" s="35">
        <f t="shared" si="1"/>
        <v>16833</v>
      </c>
      <c r="F8" s="36">
        <f t="shared" si="2"/>
        <v>9.73281449659152</v>
      </c>
      <c r="G8" s="34">
        <v>16833</v>
      </c>
      <c r="H8" s="34">
        <v>0</v>
      </c>
      <c r="I8" s="35">
        <f t="shared" si="3"/>
        <v>156118</v>
      </c>
      <c r="J8" s="36">
        <f t="shared" si="4"/>
        <v>90.26718550340847</v>
      </c>
      <c r="K8" s="34">
        <v>116207</v>
      </c>
      <c r="L8" s="36">
        <f t="shared" si="5"/>
        <v>67.1907071945233</v>
      </c>
      <c r="M8" s="34">
        <v>2381</v>
      </c>
      <c r="N8" s="36">
        <f t="shared" si="6"/>
        <v>1.3766905077160583</v>
      </c>
      <c r="O8" s="34">
        <v>37530</v>
      </c>
      <c r="P8" s="34">
        <v>1643</v>
      </c>
      <c r="Q8" s="36">
        <f t="shared" si="7"/>
        <v>21.69978780116912</v>
      </c>
      <c r="R8" s="34" t="s">
        <v>70</v>
      </c>
      <c r="S8" s="34"/>
      <c r="T8" s="34"/>
      <c r="U8" s="34"/>
    </row>
    <row r="9" spans="1:21" ht="13.5">
      <c r="A9" s="31" t="s">
        <v>1</v>
      </c>
      <c r="B9" s="32" t="s">
        <v>6</v>
      </c>
      <c r="C9" s="33" t="s">
        <v>7</v>
      </c>
      <c r="D9" s="34">
        <f t="shared" si="0"/>
        <v>37848</v>
      </c>
      <c r="E9" s="35">
        <f t="shared" si="1"/>
        <v>4461</v>
      </c>
      <c r="F9" s="36">
        <f t="shared" si="2"/>
        <v>11.786620164870007</v>
      </c>
      <c r="G9" s="34">
        <v>4461</v>
      </c>
      <c r="H9" s="34">
        <v>0</v>
      </c>
      <c r="I9" s="35">
        <f t="shared" si="3"/>
        <v>33387</v>
      </c>
      <c r="J9" s="36">
        <f t="shared" si="4"/>
        <v>88.21337983512998</v>
      </c>
      <c r="K9" s="34">
        <v>31341</v>
      </c>
      <c r="L9" s="36">
        <f t="shared" si="5"/>
        <v>82.80754597336716</v>
      </c>
      <c r="M9" s="34">
        <v>0</v>
      </c>
      <c r="N9" s="36">
        <f t="shared" si="6"/>
        <v>0</v>
      </c>
      <c r="O9" s="34">
        <v>2046</v>
      </c>
      <c r="P9" s="34">
        <v>305</v>
      </c>
      <c r="Q9" s="36">
        <f t="shared" si="7"/>
        <v>5.405833861762841</v>
      </c>
      <c r="R9" s="34" t="s">
        <v>70</v>
      </c>
      <c r="S9" s="34"/>
      <c r="T9" s="34"/>
      <c r="U9" s="34"/>
    </row>
    <row r="10" spans="1:21" ht="13.5">
      <c r="A10" s="31" t="s">
        <v>1</v>
      </c>
      <c r="B10" s="32" t="s">
        <v>8</v>
      </c>
      <c r="C10" s="33" t="s">
        <v>9</v>
      </c>
      <c r="D10" s="34">
        <f t="shared" si="0"/>
        <v>47125</v>
      </c>
      <c r="E10" s="35">
        <f t="shared" si="1"/>
        <v>11285</v>
      </c>
      <c r="F10" s="36">
        <f t="shared" si="2"/>
        <v>23.946949602122018</v>
      </c>
      <c r="G10" s="34">
        <v>11016</v>
      </c>
      <c r="H10" s="34">
        <v>269</v>
      </c>
      <c r="I10" s="35">
        <f t="shared" si="3"/>
        <v>35840</v>
      </c>
      <c r="J10" s="36">
        <f t="shared" si="4"/>
        <v>76.05305039787798</v>
      </c>
      <c r="K10" s="34">
        <v>17637</v>
      </c>
      <c r="L10" s="36">
        <f t="shared" si="5"/>
        <v>37.42599469496021</v>
      </c>
      <c r="M10" s="34">
        <v>0</v>
      </c>
      <c r="N10" s="36">
        <f t="shared" si="6"/>
        <v>0</v>
      </c>
      <c r="O10" s="34">
        <v>18203</v>
      </c>
      <c r="P10" s="34">
        <v>3003</v>
      </c>
      <c r="Q10" s="36">
        <f t="shared" si="7"/>
        <v>38.62705570291777</v>
      </c>
      <c r="R10" s="34" t="s">
        <v>70</v>
      </c>
      <c r="S10" s="34"/>
      <c r="T10" s="34"/>
      <c r="U10" s="34"/>
    </row>
    <row r="11" spans="1:21" ht="13.5">
      <c r="A11" s="31" t="s">
        <v>1</v>
      </c>
      <c r="B11" s="32" t="s">
        <v>10</v>
      </c>
      <c r="C11" s="33" t="s">
        <v>11</v>
      </c>
      <c r="D11" s="34">
        <f t="shared" si="0"/>
        <v>57926</v>
      </c>
      <c r="E11" s="35">
        <f t="shared" si="1"/>
        <v>17487</v>
      </c>
      <c r="F11" s="36">
        <f t="shared" si="2"/>
        <v>30.188516382971375</v>
      </c>
      <c r="G11" s="34">
        <v>15037</v>
      </c>
      <c r="H11" s="34">
        <v>2450</v>
      </c>
      <c r="I11" s="35">
        <f t="shared" si="3"/>
        <v>40439</v>
      </c>
      <c r="J11" s="36">
        <f t="shared" si="4"/>
        <v>69.81148361702863</v>
      </c>
      <c r="K11" s="34">
        <v>25793</v>
      </c>
      <c r="L11" s="36">
        <f t="shared" si="5"/>
        <v>44.52750060421918</v>
      </c>
      <c r="M11" s="34">
        <v>0</v>
      </c>
      <c r="N11" s="36">
        <f t="shared" si="6"/>
        <v>0</v>
      </c>
      <c r="O11" s="34">
        <v>14646</v>
      </c>
      <c r="P11" s="34">
        <v>1668</v>
      </c>
      <c r="Q11" s="36">
        <f t="shared" si="7"/>
        <v>25.283983012809447</v>
      </c>
      <c r="R11" s="34" t="s">
        <v>70</v>
      </c>
      <c r="S11" s="34"/>
      <c r="T11" s="34"/>
      <c r="U11" s="34"/>
    </row>
    <row r="12" spans="1:21" ht="13.5">
      <c r="A12" s="31" t="s">
        <v>1</v>
      </c>
      <c r="B12" s="32" t="s">
        <v>12</v>
      </c>
      <c r="C12" s="33" t="s">
        <v>13</v>
      </c>
      <c r="D12" s="34">
        <f t="shared" si="0"/>
        <v>33993</v>
      </c>
      <c r="E12" s="35">
        <f t="shared" si="1"/>
        <v>5189</v>
      </c>
      <c r="F12" s="36">
        <f t="shared" si="2"/>
        <v>15.264907480951962</v>
      </c>
      <c r="G12" s="34">
        <v>4473</v>
      </c>
      <c r="H12" s="34">
        <v>716</v>
      </c>
      <c r="I12" s="35">
        <f t="shared" si="3"/>
        <v>28804</v>
      </c>
      <c r="J12" s="36">
        <f t="shared" si="4"/>
        <v>84.73509251904804</v>
      </c>
      <c r="K12" s="34">
        <v>8778</v>
      </c>
      <c r="L12" s="36">
        <f t="shared" si="5"/>
        <v>25.82296355131939</v>
      </c>
      <c r="M12" s="34">
        <v>0</v>
      </c>
      <c r="N12" s="36">
        <f t="shared" si="6"/>
        <v>0</v>
      </c>
      <c r="O12" s="34">
        <v>20026</v>
      </c>
      <c r="P12" s="34">
        <v>5374</v>
      </c>
      <c r="Q12" s="36">
        <f t="shared" si="7"/>
        <v>58.91212896772865</v>
      </c>
      <c r="R12" s="34" t="s">
        <v>70</v>
      </c>
      <c r="S12" s="34"/>
      <c r="T12" s="34"/>
      <c r="U12" s="34"/>
    </row>
    <row r="13" spans="1:21" ht="13.5">
      <c r="A13" s="31" t="s">
        <v>1</v>
      </c>
      <c r="B13" s="32" t="s">
        <v>14</v>
      </c>
      <c r="C13" s="33" t="s">
        <v>15</v>
      </c>
      <c r="D13" s="34">
        <f t="shared" si="0"/>
        <v>37120</v>
      </c>
      <c r="E13" s="35">
        <f t="shared" si="1"/>
        <v>2061</v>
      </c>
      <c r="F13" s="36">
        <f aca="true" t="shared" si="8" ref="F13:F42">E13/D13*100</f>
        <v>5.552262931034483</v>
      </c>
      <c r="G13" s="34">
        <v>2051</v>
      </c>
      <c r="H13" s="34">
        <v>10</v>
      </c>
      <c r="I13" s="35">
        <f t="shared" si="3"/>
        <v>35059</v>
      </c>
      <c r="J13" s="36">
        <f aca="true" t="shared" si="9" ref="J13:J42">I13/D13*100</f>
        <v>94.44773706896552</v>
      </c>
      <c r="K13" s="34">
        <v>12111</v>
      </c>
      <c r="L13" s="36">
        <f aca="true" t="shared" si="10" ref="L13:L42">K13/D13*100</f>
        <v>32.62661637931035</v>
      </c>
      <c r="M13" s="34">
        <v>0</v>
      </c>
      <c r="N13" s="36">
        <f aca="true" t="shared" si="11" ref="N13:N42">M13/D13*100</f>
        <v>0</v>
      </c>
      <c r="O13" s="34">
        <v>22948</v>
      </c>
      <c r="P13" s="34">
        <v>2646</v>
      </c>
      <c r="Q13" s="36">
        <f aca="true" t="shared" si="12" ref="Q13:Q42">O13/D13*100</f>
        <v>61.821120689655174</v>
      </c>
      <c r="R13" s="34" t="s">
        <v>70</v>
      </c>
      <c r="S13" s="34"/>
      <c r="T13" s="34"/>
      <c r="U13" s="34"/>
    </row>
    <row r="14" spans="1:21" ht="13.5">
      <c r="A14" s="31" t="s">
        <v>1</v>
      </c>
      <c r="B14" s="32" t="s">
        <v>16</v>
      </c>
      <c r="C14" s="33" t="s">
        <v>17</v>
      </c>
      <c r="D14" s="34">
        <f t="shared" si="0"/>
        <v>41307</v>
      </c>
      <c r="E14" s="35">
        <f t="shared" si="1"/>
        <v>8187</v>
      </c>
      <c r="F14" s="36">
        <f t="shared" si="8"/>
        <v>19.819885249473455</v>
      </c>
      <c r="G14" s="34">
        <v>7385</v>
      </c>
      <c r="H14" s="34">
        <v>802</v>
      </c>
      <c r="I14" s="35">
        <f t="shared" si="3"/>
        <v>33120</v>
      </c>
      <c r="J14" s="36">
        <f t="shared" si="9"/>
        <v>80.18011475052654</v>
      </c>
      <c r="K14" s="34">
        <v>10272</v>
      </c>
      <c r="L14" s="36">
        <f t="shared" si="10"/>
        <v>24.86745587914881</v>
      </c>
      <c r="M14" s="34">
        <v>0</v>
      </c>
      <c r="N14" s="36">
        <f t="shared" si="11"/>
        <v>0</v>
      </c>
      <c r="O14" s="34">
        <v>22848</v>
      </c>
      <c r="P14" s="34">
        <v>8070</v>
      </c>
      <c r="Q14" s="36">
        <f t="shared" si="12"/>
        <v>55.31265887137773</v>
      </c>
      <c r="R14" s="34" t="s">
        <v>70</v>
      </c>
      <c r="S14" s="34"/>
      <c r="T14" s="34"/>
      <c r="U14" s="34"/>
    </row>
    <row r="15" spans="1:21" ht="13.5">
      <c r="A15" s="31" t="s">
        <v>1</v>
      </c>
      <c r="B15" s="32" t="s">
        <v>18</v>
      </c>
      <c r="C15" s="33" t="s">
        <v>19</v>
      </c>
      <c r="D15" s="34">
        <f t="shared" si="0"/>
        <v>34819</v>
      </c>
      <c r="E15" s="35">
        <f t="shared" si="1"/>
        <v>8954</v>
      </c>
      <c r="F15" s="36">
        <f t="shared" si="8"/>
        <v>25.71584479738074</v>
      </c>
      <c r="G15" s="34">
        <v>8488</v>
      </c>
      <c r="H15" s="34">
        <v>466</v>
      </c>
      <c r="I15" s="35">
        <f t="shared" si="3"/>
        <v>25865</v>
      </c>
      <c r="J15" s="36">
        <f t="shared" si="9"/>
        <v>74.28415520261926</v>
      </c>
      <c r="K15" s="34">
        <v>8028</v>
      </c>
      <c r="L15" s="36">
        <f t="shared" si="10"/>
        <v>23.056377265286194</v>
      </c>
      <c r="M15" s="34">
        <v>0</v>
      </c>
      <c r="N15" s="36">
        <f t="shared" si="11"/>
        <v>0</v>
      </c>
      <c r="O15" s="34">
        <v>17837</v>
      </c>
      <c r="P15" s="34">
        <v>3373</v>
      </c>
      <c r="Q15" s="36">
        <f t="shared" si="12"/>
        <v>51.227777937333066</v>
      </c>
      <c r="R15" s="34" t="s">
        <v>70</v>
      </c>
      <c r="S15" s="34"/>
      <c r="T15" s="34"/>
      <c r="U15" s="34"/>
    </row>
    <row r="16" spans="1:21" ht="13.5">
      <c r="A16" s="31" t="s">
        <v>1</v>
      </c>
      <c r="B16" s="32" t="s">
        <v>20</v>
      </c>
      <c r="C16" s="33" t="s">
        <v>21</v>
      </c>
      <c r="D16" s="34">
        <f t="shared" si="0"/>
        <v>22804</v>
      </c>
      <c r="E16" s="35">
        <f t="shared" si="1"/>
        <v>3965</v>
      </c>
      <c r="F16" s="36">
        <f t="shared" si="8"/>
        <v>17.387300473601123</v>
      </c>
      <c r="G16" s="34">
        <v>3945</v>
      </c>
      <c r="H16" s="34">
        <v>20</v>
      </c>
      <c r="I16" s="35">
        <f t="shared" si="3"/>
        <v>18839</v>
      </c>
      <c r="J16" s="36">
        <f t="shared" si="9"/>
        <v>82.61269952639888</v>
      </c>
      <c r="K16" s="34">
        <v>13995</v>
      </c>
      <c r="L16" s="36">
        <f t="shared" si="10"/>
        <v>61.37081213822137</v>
      </c>
      <c r="M16" s="34">
        <v>0</v>
      </c>
      <c r="N16" s="36">
        <f t="shared" si="11"/>
        <v>0</v>
      </c>
      <c r="O16" s="34">
        <v>4844</v>
      </c>
      <c r="P16" s="34">
        <v>4215</v>
      </c>
      <c r="Q16" s="36">
        <f t="shared" si="12"/>
        <v>21.241887388177513</v>
      </c>
      <c r="R16" s="34" t="s">
        <v>70</v>
      </c>
      <c r="S16" s="34"/>
      <c r="T16" s="34"/>
      <c r="U16" s="34"/>
    </row>
    <row r="17" spans="1:21" ht="13.5">
      <c r="A17" s="31" t="s">
        <v>1</v>
      </c>
      <c r="B17" s="32" t="s">
        <v>22</v>
      </c>
      <c r="C17" s="33" t="s">
        <v>23</v>
      </c>
      <c r="D17" s="34">
        <f t="shared" si="0"/>
        <v>11781</v>
      </c>
      <c r="E17" s="35">
        <f t="shared" si="1"/>
        <v>1324</v>
      </c>
      <c r="F17" s="36">
        <f t="shared" si="8"/>
        <v>11.238434767846533</v>
      </c>
      <c r="G17" s="34">
        <v>1293</v>
      </c>
      <c r="H17" s="34">
        <v>31</v>
      </c>
      <c r="I17" s="35">
        <f t="shared" si="3"/>
        <v>10457</v>
      </c>
      <c r="J17" s="36">
        <f t="shared" si="9"/>
        <v>88.76156523215347</v>
      </c>
      <c r="K17" s="34">
        <v>9601</v>
      </c>
      <c r="L17" s="36">
        <f t="shared" si="10"/>
        <v>81.49562855445208</v>
      </c>
      <c r="M17" s="34">
        <v>0</v>
      </c>
      <c r="N17" s="36">
        <f t="shared" si="11"/>
        <v>0</v>
      </c>
      <c r="O17" s="34">
        <v>856</v>
      </c>
      <c r="P17" s="34">
        <v>122</v>
      </c>
      <c r="Q17" s="36">
        <f t="shared" si="12"/>
        <v>7.265936677701383</v>
      </c>
      <c r="R17" s="34" t="s">
        <v>70</v>
      </c>
      <c r="S17" s="34"/>
      <c r="T17" s="34"/>
      <c r="U17" s="34"/>
    </row>
    <row r="18" spans="1:21" ht="13.5">
      <c r="A18" s="31" t="s">
        <v>1</v>
      </c>
      <c r="B18" s="32" t="s">
        <v>24</v>
      </c>
      <c r="C18" s="33" t="s">
        <v>25</v>
      </c>
      <c r="D18" s="34">
        <f t="shared" si="0"/>
        <v>2342</v>
      </c>
      <c r="E18" s="35">
        <f t="shared" si="1"/>
        <v>189</v>
      </c>
      <c r="F18" s="36">
        <f t="shared" si="8"/>
        <v>8.07002561912895</v>
      </c>
      <c r="G18" s="34">
        <v>179</v>
      </c>
      <c r="H18" s="34">
        <v>10</v>
      </c>
      <c r="I18" s="35">
        <f t="shared" si="3"/>
        <v>2153</v>
      </c>
      <c r="J18" s="36">
        <f t="shared" si="9"/>
        <v>91.92997438087104</v>
      </c>
      <c r="K18" s="34">
        <v>1629</v>
      </c>
      <c r="L18" s="36">
        <f t="shared" si="10"/>
        <v>69.55593509820666</v>
      </c>
      <c r="M18" s="34">
        <v>138</v>
      </c>
      <c r="N18" s="36">
        <f t="shared" si="11"/>
        <v>5.892399658411613</v>
      </c>
      <c r="O18" s="34">
        <v>386</v>
      </c>
      <c r="P18" s="34">
        <v>0</v>
      </c>
      <c r="Q18" s="36">
        <f t="shared" si="12"/>
        <v>16.481639624252775</v>
      </c>
      <c r="R18" s="34" t="s">
        <v>70</v>
      </c>
      <c r="S18" s="34"/>
      <c r="T18" s="34"/>
      <c r="U18" s="34"/>
    </row>
    <row r="19" spans="1:21" ht="13.5">
      <c r="A19" s="31" t="s">
        <v>1</v>
      </c>
      <c r="B19" s="32" t="s">
        <v>26</v>
      </c>
      <c r="C19" s="33" t="s">
        <v>27</v>
      </c>
      <c r="D19" s="34">
        <f t="shared" si="0"/>
        <v>23278</v>
      </c>
      <c r="E19" s="35">
        <f t="shared" si="1"/>
        <v>6970</v>
      </c>
      <c r="F19" s="36">
        <f t="shared" si="8"/>
        <v>29.942434917089095</v>
      </c>
      <c r="G19" s="34">
        <v>6970</v>
      </c>
      <c r="H19" s="34">
        <v>0</v>
      </c>
      <c r="I19" s="35">
        <f t="shared" si="3"/>
        <v>16308</v>
      </c>
      <c r="J19" s="36">
        <f t="shared" si="9"/>
        <v>70.0575650829109</v>
      </c>
      <c r="K19" s="34">
        <v>6815</v>
      </c>
      <c r="L19" s="36">
        <f t="shared" si="10"/>
        <v>29.27657015207492</v>
      </c>
      <c r="M19" s="34">
        <v>0</v>
      </c>
      <c r="N19" s="36">
        <f t="shared" si="11"/>
        <v>0</v>
      </c>
      <c r="O19" s="34">
        <v>9493</v>
      </c>
      <c r="P19" s="34">
        <v>3836</v>
      </c>
      <c r="Q19" s="36">
        <f t="shared" si="12"/>
        <v>40.78099493083599</v>
      </c>
      <c r="R19" s="34" t="s">
        <v>70</v>
      </c>
      <c r="S19" s="34"/>
      <c r="T19" s="34"/>
      <c r="U19" s="34"/>
    </row>
    <row r="20" spans="1:21" ht="13.5">
      <c r="A20" s="31" t="s">
        <v>1</v>
      </c>
      <c r="B20" s="32" t="s">
        <v>28</v>
      </c>
      <c r="C20" s="33" t="s">
        <v>29</v>
      </c>
      <c r="D20" s="34">
        <f t="shared" si="0"/>
        <v>28481</v>
      </c>
      <c r="E20" s="35">
        <f t="shared" si="1"/>
        <v>8068</v>
      </c>
      <c r="F20" s="36">
        <f t="shared" si="8"/>
        <v>28.327657034514235</v>
      </c>
      <c r="G20" s="34">
        <v>8028</v>
      </c>
      <c r="H20" s="34">
        <v>40</v>
      </c>
      <c r="I20" s="35">
        <f t="shared" si="3"/>
        <v>20413</v>
      </c>
      <c r="J20" s="36">
        <f t="shared" si="9"/>
        <v>71.67234296548575</v>
      </c>
      <c r="K20" s="34">
        <v>5388</v>
      </c>
      <c r="L20" s="36">
        <f t="shared" si="10"/>
        <v>18.917875074611143</v>
      </c>
      <c r="M20" s="34">
        <v>0</v>
      </c>
      <c r="N20" s="36">
        <f t="shared" si="11"/>
        <v>0</v>
      </c>
      <c r="O20" s="34">
        <v>15025</v>
      </c>
      <c r="P20" s="34">
        <v>2079</v>
      </c>
      <c r="Q20" s="36">
        <f t="shared" si="12"/>
        <v>52.75446789087462</v>
      </c>
      <c r="R20" s="34" t="s">
        <v>70</v>
      </c>
      <c r="S20" s="34"/>
      <c r="T20" s="34"/>
      <c r="U20" s="34"/>
    </row>
    <row r="21" spans="1:21" ht="13.5">
      <c r="A21" s="31" t="s">
        <v>1</v>
      </c>
      <c r="B21" s="32" t="s">
        <v>30</v>
      </c>
      <c r="C21" s="33" t="s">
        <v>31</v>
      </c>
      <c r="D21" s="34">
        <f t="shared" si="0"/>
        <v>6468</v>
      </c>
      <c r="E21" s="35">
        <f t="shared" si="1"/>
        <v>85</v>
      </c>
      <c r="F21" s="36">
        <f t="shared" si="8"/>
        <v>1.3141620284477427</v>
      </c>
      <c r="G21" s="34">
        <v>85</v>
      </c>
      <c r="H21" s="34">
        <v>0</v>
      </c>
      <c r="I21" s="35">
        <f t="shared" si="3"/>
        <v>6383</v>
      </c>
      <c r="J21" s="36">
        <f t="shared" si="9"/>
        <v>98.68583797155226</v>
      </c>
      <c r="K21" s="34">
        <v>972</v>
      </c>
      <c r="L21" s="36">
        <f t="shared" si="10"/>
        <v>15.0278293135436</v>
      </c>
      <c r="M21" s="34">
        <v>0</v>
      </c>
      <c r="N21" s="36">
        <f t="shared" si="11"/>
        <v>0</v>
      </c>
      <c r="O21" s="34">
        <v>5411</v>
      </c>
      <c r="P21" s="34">
        <v>4096</v>
      </c>
      <c r="Q21" s="36">
        <f t="shared" si="12"/>
        <v>83.65800865800865</v>
      </c>
      <c r="R21" s="34" t="s">
        <v>70</v>
      </c>
      <c r="S21" s="34"/>
      <c r="T21" s="34"/>
      <c r="U21" s="34"/>
    </row>
    <row r="22" spans="1:21" ht="13.5">
      <c r="A22" s="31" t="s">
        <v>1</v>
      </c>
      <c r="B22" s="32" t="s">
        <v>32</v>
      </c>
      <c r="C22" s="33" t="s">
        <v>33</v>
      </c>
      <c r="D22" s="34">
        <f t="shared" si="0"/>
        <v>28924</v>
      </c>
      <c r="E22" s="35">
        <f t="shared" si="1"/>
        <v>10992</v>
      </c>
      <c r="F22" s="36">
        <f t="shared" si="8"/>
        <v>38.003042456091826</v>
      </c>
      <c r="G22" s="34">
        <v>10400</v>
      </c>
      <c r="H22" s="34">
        <v>592</v>
      </c>
      <c r="I22" s="35">
        <f t="shared" si="3"/>
        <v>17932</v>
      </c>
      <c r="J22" s="36">
        <f t="shared" si="9"/>
        <v>61.996957543908174</v>
      </c>
      <c r="K22" s="34">
        <v>2130</v>
      </c>
      <c r="L22" s="36">
        <f t="shared" si="10"/>
        <v>7.364126676808187</v>
      </c>
      <c r="M22" s="34">
        <v>0</v>
      </c>
      <c r="N22" s="36">
        <f t="shared" si="11"/>
        <v>0</v>
      </c>
      <c r="O22" s="34">
        <v>15802</v>
      </c>
      <c r="P22" s="34">
        <v>1536</v>
      </c>
      <c r="Q22" s="36">
        <f t="shared" si="12"/>
        <v>54.63283086709999</v>
      </c>
      <c r="R22" s="34" t="s">
        <v>70</v>
      </c>
      <c r="S22" s="34"/>
      <c r="T22" s="34"/>
      <c r="U22" s="34"/>
    </row>
    <row r="23" spans="1:21" ht="13.5">
      <c r="A23" s="31" t="s">
        <v>1</v>
      </c>
      <c r="B23" s="32" t="s">
        <v>34</v>
      </c>
      <c r="C23" s="33" t="s">
        <v>94</v>
      </c>
      <c r="D23" s="34">
        <f t="shared" si="0"/>
        <v>16151</v>
      </c>
      <c r="E23" s="35">
        <f t="shared" si="1"/>
        <v>6541</v>
      </c>
      <c r="F23" s="36">
        <f t="shared" si="8"/>
        <v>40.49904030710173</v>
      </c>
      <c r="G23" s="34">
        <v>6541</v>
      </c>
      <c r="H23" s="34">
        <v>0</v>
      </c>
      <c r="I23" s="35">
        <f t="shared" si="3"/>
        <v>9610</v>
      </c>
      <c r="J23" s="36">
        <f t="shared" si="9"/>
        <v>59.50095969289827</v>
      </c>
      <c r="K23" s="34">
        <v>0</v>
      </c>
      <c r="L23" s="36">
        <f t="shared" si="10"/>
        <v>0</v>
      </c>
      <c r="M23" s="34">
        <v>0</v>
      </c>
      <c r="N23" s="36">
        <f t="shared" si="11"/>
        <v>0</v>
      </c>
      <c r="O23" s="34">
        <v>9610</v>
      </c>
      <c r="P23" s="34">
        <v>1643</v>
      </c>
      <c r="Q23" s="36">
        <f t="shared" si="12"/>
        <v>59.50095969289827</v>
      </c>
      <c r="R23" s="34" t="s">
        <v>70</v>
      </c>
      <c r="S23" s="34"/>
      <c r="T23" s="34"/>
      <c r="U23" s="34"/>
    </row>
    <row r="24" spans="1:21" ht="13.5">
      <c r="A24" s="31" t="s">
        <v>1</v>
      </c>
      <c r="B24" s="32" t="s">
        <v>35</v>
      </c>
      <c r="C24" s="33" t="s">
        <v>36</v>
      </c>
      <c r="D24" s="34">
        <f t="shared" si="0"/>
        <v>22587</v>
      </c>
      <c r="E24" s="35">
        <f t="shared" si="1"/>
        <v>9292</v>
      </c>
      <c r="F24" s="36">
        <f t="shared" si="8"/>
        <v>41.1387081064329</v>
      </c>
      <c r="G24" s="34">
        <v>9192</v>
      </c>
      <c r="H24" s="34">
        <v>100</v>
      </c>
      <c r="I24" s="35">
        <f t="shared" si="3"/>
        <v>13295</v>
      </c>
      <c r="J24" s="36">
        <f t="shared" si="9"/>
        <v>58.86129189356709</v>
      </c>
      <c r="K24" s="34">
        <v>914</v>
      </c>
      <c r="L24" s="36">
        <f t="shared" si="10"/>
        <v>4.046575463762341</v>
      </c>
      <c r="M24" s="34">
        <v>0</v>
      </c>
      <c r="N24" s="36">
        <f t="shared" si="11"/>
        <v>0</v>
      </c>
      <c r="O24" s="34">
        <v>12381</v>
      </c>
      <c r="P24" s="34">
        <v>3343</v>
      </c>
      <c r="Q24" s="36">
        <f t="shared" si="12"/>
        <v>54.814716429804754</v>
      </c>
      <c r="R24" s="34" t="s">
        <v>70</v>
      </c>
      <c r="S24" s="34"/>
      <c r="T24" s="34"/>
      <c r="U24" s="34"/>
    </row>
    <row r="25" spans="1:21" ht="13.5">
      <c r="A25" s="31" t="s">
        <v>1</v>
      </c>
      <c r="B25" s="32" t="s">
        <v>37</v>
      </c>
      <c r="C25" s="33" t="s">
        <v>38</v>
      </c>
      <c r="D25" s="34">
        <f t="shared" si="0"/>
        <v>35369</v>
      </c>
      <c r="E25" s="35">
        <f t="shared" si="1"/>
        <v>11328</v>
      </c>
      <c r="F25" s="36">
        <f t="shared" si="8"/>
        <v>32.028047159942325</v>
      </c>
      <c r="G25" s="34">
        <v>10466</v>
      </c>
      <c r="H25" s="34">
        <v>862</v>
      </c>
      <c r="I25" s="35">
        <f t="shared" si="3"/>
        <v>24041</v>
      </c>
      <c r="J25" s="36">
        <f t="shared" si="9"/>
        <v>67.97195284005768</v>
      </c>
      <c r="K25" s="34">
        <v>3227</v>
      </c>
      <c r="L25" s="36">
        <f t="shared" si="10"/>
        <v>9.123808985269587</v>
      </c>
      <c r="M25" s="34">
        <v>0</v>
      </c>
      <c r="N25" s="36">
        <f t="shared" si="11"/>
        <v>0</v>
      </c>
      <c r="O25" s="34">
        <v>20814</v>
      </c>
      <c r="P25" s="34">
        <v>7483</v>
      </c>
      <c r="Q25" s="36">
        <f t="shared" si="12"/>
        <v>58.84814385478809</v>
      </c>
      <c r="R25" s="34" t="s">
        <v>70</v>
      </c>
      <c r="S25" s="34"/>
      <c r="T25" s="34"/>
      <c r="U25" s="34"/>
    </row>
    <row r="26" spans="1:21" ht="13.5">
      <c r="A26" s="31" t="s">
        <v>1</v>
      </c>
      <c r="B26" s="32" t="s">
        <v>39</v>
      </c>
      <c r="C26" s="33" t="s">
        <v>40</v>
      </c>
      <c r="D26" s="34">
        <f t="shared" si="0"/>
        <v>1915</v>
      </c>
      <c r="E26" s="35">
        <f t="shared" si="1"/>
        <v>45</v>
      </c>
      <c r="F26" s="36">
        <f t="shared" si="8"/>
        <v>2.3498694516971277</v>
      </c>
      <c r="G26" s="34">
        <v>45</v>
      </c>
      <c r="H26" s="34">
        <v>0</v>
      </c>
      <c r="I26" s="35">
        <f t="shared" si="3"/>
        <v>1870</v>
      </c>
      <c r="J26" s="36">
        <f t="shared" si="9"/>
        <v>97.65013054830287</v>
      </c>
      <c r="K26" s="34">
        <v>1272</v>
      </c>
      <c r="L26" s="36">
        <f t="shared" si="10"/>
        <v>66.42297650130548</v>
      </c>
      <c r="M26" s="34">
        <v>0</v>
      </c>
      <c r="N26" s="36">
        <f t="shared" si="11"/>
        <v>0</v>
      </c>
      <c r="O26" s="34">
        <v>598</v>
      </c>
      <c r="P26" s="34">
        <v>598</v>
      </c>
      <c r="Q26" s="36">
        <f t="shared" si="12"/>
        <v>31.22715404699739</v>
      </c>
      <c r="R26" s="34" t="s">
        <v>70</v>
      </c>
      <c r="S26" s="34"/>
      <c r="T26" s="34"/>
      <c r="U26" s="34"/>
    </row>
    <row r="27" spans="1:21" ht="13.5">
      <c r="A27" s="31" t="s">
        <v>1</v>
      </c>
      <c r="B27" s="32" t="s">
        <v>41</v>
      </c>
      <c r="C27" s="33" t="s">
        <v>42</v>
      </c>
      <c r="D27" s="34">
        <f t="shared" si="0"/>
        <v>1970</v>
      </c>
      <c r="E27" s="35">
        <f t="shared" si="1"/>
        <v>1049</v>
      </c>
      <c r="F27" s="36">
        <f t="shared" si="8"/>
        <v>53.24873096446701</v>
      </c>
      <c r="G27" s="34">
        <v>1049</v>
      </c>
      <c r="H27" s="34">
        <v>0</v>
      </c>
      <c r="I27" s="35">
        <f t="shared" si="3"/>
        <v>921</v>
      </c>
      <c r="J27" s="36">
        <f t="shared" si="9"/>
        <v>46.75126903553299</v>
      </c>
      <c r="K27" s="34">
        <v>0</v>
      </c>
      <c r="L27" s="36">
        <f t="shared" si="10"/>
        <v>0</v>
      </c>
      <c r="M27" s="34">
        <v>0</v>
      </c>
      <c r="N27" s="36">
        <f t="shared" si="11"/>
        <v>0</v>
      </c>
      <c r="O27" s="34">
        <v>921</v>
      </c>
      <c r="P27" s="34">
        <v>14</v>
      </c>
      <c r="Q27" s="36">
        <f t="shared" si="12"/>
        <v>46.75126903553299</v>
      </c>
      <c r="R27" s="34" t="s">
        <v>70</v>
      </c>
      <c r="S27" s="34"/>
      <c r="T27" s="34"/>
      <c r="U27" s="34"/>
    </row>
    <row r="28" spans="1:21" ht="13.5">
      <c r="A28" s="31" t="s">
        <v>1</v>
      </c>
      <c r="B28" s="32" t="s">
        <v>43</v>
      </c>
      <c r="C28" s="33" t="s">
        <v>44</v>
      </c>
      <c r="D28" s="34">
        <f t="shared" si="0"/>
        <v>32456</v>
      </c>
      <c r="E28" s="35">
        <f t="shared" si="1"/>
        <v>4722</v>
      </c>
      <c r="F28" s="36">
        <f t="shared" si="8"/>
        <v>14.548927779147153</v>
      </c>
      <c r="G28" s="34">
        <v>4438</v>
      </c>
      <c r="H28" s="34">
        <v>284</v>
      </c>
      <c r="I28" s="35">
        <f t="shared" si="3"/>
        <v>27734</v>
      </c>
      <c r="J28" s="36">
        <f t="shared" si="9"/>
        <v>85.45107222085284</v>
      </c>
      <c r="K28" s="34">
        <v>18155</v>
      </c>
      <c r="L28" s="36">
        <f t="shared" si="10"/>
        <v>55.937268917919646</v>
      </c>
      <c r="M28" s="34">
        <v>0</v>
      </c>
      <c r="N28" s="36">
        <f t="shared" si="11"/>
        <v>0</v>
      </c>
      <c r="O28" s="34">
        <v>9579</v>
      </c>
      <c r="P28" s="34">
        <v>1633</v>
      </c>
      <c r="Q28" s="36">
        <f t="shared" si="12"/>
        <v>29.5138033029332</v>
      </c>
      <c r="R28" s="34" t="s">
        <v>70</v>
      </c>
      <c r="S28" s="34"/>
      <c r="T28" s="34"/>
      <c r="U28" s="34"/>
    </row>
    <row r="29" spans="1:21" ht="13.5">
      <c r="A29" s="31" t="s">
        <v>1</v>
      </c>
      <c r="B29" s="32" t="s">
        <v>45</v>
      </c>
      <c r="C29" s="33" t="s">
        <v>46</v>
      </c>
      <c r="D29" s="34">
        <f t="shared" si="0"/>
        <v>12815</v>
      </c>
      <c r="E29" s="35">
        <f t="shared" si="1"/>
        <v>1970</v>
      </c>
      <c r="F29" s="36">
        <f t="shared" si="8"/>
        <v>15.37261022239563</v>
      </c>
      <c r="G29" s="34">
        <v>1970</v>
      </c>
      <c r="H29" s="34">
        <v>0</v>
      </c>
      <c r="I29" s="35">
        <f t="shared" si="3"/>
        <v>10845</v>
      </c>
      <c r="J29" s="36">
        <f t="shared" si="9"/>
        <v>84.62738977760436</v>
      </c>
      <c r="K29" s="34">
        <v>5137</v>
      </c>
      <c r="L29" s="36">
        <f t="shared" si="10"/>
        <v>40.08583690987124</v>
      </c>
      <c r="M29" s="34">
        <v>649</v>
      </c>
      <c r="N29" s="36">
        <f t="shared" si="11"/>
        <v>5.064377682403434</v>
      </c>
      <c r="O29" s="34">
        <v>5059</v>
      </c>
      <c r="P29" s="34">
        <v>146</v>
      </c>
      <c r="Q29" s="36">
        <f t="shared" si="12"/>
        <v>39.47717518532969</v>
      </c>
      <c r="R29" s="34" t="s">
        <v>70</v>
      </c>
      <c r="S29" s="34"/>
      <c r="T29" s="34"/>
      <c r="U29" s="34"/>
    </row>
    <row r="30" spans="1:21" ht="13.5">
      <c r="A30" s="31" t="s">
        <v>1</v>
      </c>
      <c r="B30" s="32" t="s">
        <v>47</v>
      </c>
      <c r="C30" s="33" t="s">
        <v>48</v>
      </c>
      <c r="D30" s="34">
        <f t="shared" si="0"/>
        <v>2084</v>
      </c>
      <c r="E30" s="35">
        <f t="shared" si="1"/>
        <v>9</v>
      </c>
      <c r="F30" s="36">
        <f t="shared" si="8"/>
        <v>0.43186180422264875</v>
      </c>
      <c r="G30" s="34">
        <v>9</v>
      </c>
      <c r="H30" s="34">
        <v>0</v>
      </c>
      <c r="I30" s="35">
        <f t="shared" si="3"/>
        <v>2075</v>
      </c>
      <c r="J30" s="36">
        <f t="shared" si="9"/>
        <v>99.56813819577735</v>
      </c>
      <c r="K30" s="34">
        <v>0</v>
      </c>
      <c r="L30" s="36">
        <f t="shared" si="10"/>
        <v>0</v>
      </c>
      <c r="M30" s="34">
        <v>0</v>
      </c>
      <c r="N30" s="36">
        <f t="shared" si="11"/>
        <v>0</v>
      </c>
      <c r="O30" s="34">
        <v>2075</v>
      </c>
      <c r="P30" s="34">
        <v>252</v>
      </c>
      <c r="Q30" s="36">
        <f t="shared" si="12"/>
        <v>99.56813819577735</v>
      </c>
      <c r="R30" s="34" t="s">
        <v>70</v>
      </c>
      <c r="S30" s="34"/>
      <c r="T30" s="34"/>
      <c r="U30" s="34"/>
    </row>
    <row r="31" spans="1:21" ht="13.5">
      <c r="A31" s="31" t="s">
        <v>1</v>
      </c>
      <c r="B31" s="32" t="s">
        <v>49</v>
      </c>
      <c r="C31" s="33" t="s">
        <v>0</v>
      </c>
      <c r="D31" s="34">
        <f t="shared" si="0"/>
        <v>9598</v>
      </c>
      <c r="E31" s="35">
        <f t="shared" si="1"/>
        <v>1660</v>
      </c>
      <c r="F31" s="36">
        <f t="shared" si="8"/>
        <v>17.295269847884974</v>
      </c>
      <c r="G31" s="34">
        <v>1660</v>
      </c>
      <c r="H31" s="34">
        <v>0</v>
      </c>
      <c r="I31" s="35">
        <f t="shared" si="3"/>
        <v>7938</v>
      </c>
      <c r="J31" s="36">
        <f t="shared" si="9"/>
        <v>82.70473015211502</v>
      </c>
      <c r="K31" s="34">
        <v>1527</v>
      </c>
      <c r="L31" s="36">
        <f t="shared" si="10"/>
        <v>15.909564492602627</v>
      </c>
      <c r="M31" s="34">
        <v>0</v>
      </c>
      <c r="N31" s="36">
        <f t="shared" si="11"/>
        <v>0</v>
      </c>
      <c r="O31" s="34">
        <v>6411</v>
      </c>
      <c r="P31" s="34">
        <v>125</v>
      </c>
      <c r="Q31" s="36">
        <f t="shared" si="12"/>
        <v>66.7951656595124</v>
      </c>
      <c r="R31" s="34" t="s">
        <v>70</v>
      </c>
      <c r="S31" s="34"/>
      <c r="T31" s="34"/>
      <c r="U31" s="34"/>
    </row>
    <row r="32" spans="1:21" ht="13.5">
      <c r="A32" s="31" t="s">
        <v>1</v>
      </c>
      <c r="B32" s="32" t="s">
        <v>50</v>
      </c>
      <c r="C32" s="33" t="s">
        <v>51</v>
      </c>
      <c r="D32" s="34">
        <f t="shared" si="0"/>
        <v>9926</v>
      </c>
      <c r="E32" s="35">
        <f t="shared" si="1"/>
        <v>2231</v>
      </c>
      <c r="F32" s="36">
        <f t="shared" si="8"/>
        <v>22.47632480354624</v>
      </c>
      <c r="G32" s="34">
        <v>2231</v>
      </c>
      <c r="H32" s="34">
        <v>0</v>
      </c>
      <c r="I32" s="35">
        <f t="shared" si="3"/>
        <v>7695</v>
      </c>
      <c r="J32" s="36">
        <f t="shared" si="9"/>
        <v>77.52367519645375</v>
      </c>
      <c r="K32" s="34">
        <v>3323</v>
      </c>
      <c r="L32" s="36">
        <f t="shared" si="10"/>
        <v>33.47773524078178</v>
      </c>
      <c r="M32" s="34">
        <v>0</v>
      </c>
      <c r="N32" s="36">
        <f t="shared" si="11"/>
        <v>0</v>
      </c>
      <c r="O32" s="34">
        <v>4372</v>
      </c>
      <c r="P32" s="34">
        <v>318</v>
      </c>
      <c r="Q32" s="36">
        <f t="shared" si="12"/>
        <v>44.04593995567197</v>
      </c>
      <c r="R32" s="34" t="s">
        <v>70</v>
      </c>
      <c r="S32" s="34"/>
      <c r="T32" s="34"/>
      <c r="U32" s="34"/>
    </row>
    <row r="33" spans="1:21" ht="13.5">
      <c r="A33" s="31" t="s">
        <v>1</v>
      </c>
      <c r="B33" s="32" t="s">
        <v>52</v>
      </c>
      <c r="C33" s="33" t="s">
        <v>53</v>
      </c>
      <c r="D33" s="34">
        <f t="shared" si="0"/>
        <v>1445</v>
      </c>
      <c r="E33" s="35">
        <f t="shared" si="1"/>
        <v>136</v>
      </c>
      <c r="F33" s="36">
        <f t="shared" si="8"/>
        <v>9.411764705882353</v>
      </c>
      <c r="G33" s="34">
        <v>136</v>
      </c>
      <c r="H33" s="34">
        <v>0</v>
      </c>
      <c r="I33" s="35">
        <f t="shared" si="3"/>
        <v>1309</v>
      </c>
      <c r="J33" s="36">
        <f t="shared" si="9"/>
        <v>90.58823529411765</v>
      </c>
      <c r="K33" s="34">
        <v>340</v>
      </c>
      <c r="L33" s="36">
        <f t="shared" si="10"/>
        <v>23.52941176470588</v>
      </c>
      <c r="M33" s="34">
        <v>0</v>
      </c>
      <c r="N33" s="36">
        <f t="shared" si="11"/>
        <v>0</v>
      </c>
      <c r="O33" s="34">
        <v>969</v>
      </c>
      <c r="P33" s="34">
        <v>11</v>
      </c>
      <c r="Q33" s="36">
        <f t="shared" si="12"/>
        <v>67.05882352941175</v>
      </c>
      <c r="R33" s="34" t="s">
        <v>70</v>
      </c>
      <c r="S33" s="34"/>
      <c r="T33" s="34"/>
      <c r="U33" s="34"/>
    </row>
    <row r="34" spans="1:21" ht="13.5">
      <c r="A34" s="31" t="s">
        <v>1</v>
      </c>
      <c r="B34" s="32" t="s">
        <v>54</v>
      </c>
      <c r="C34" s="33" t="s">
        <v>55</v>
      </c>
      <c r="D34" s="34">
        <f t="shared" si="0"/>
        <v>868</v>
      </c>
      <c r="E34" s="35">
        <f t="shared" si="1"/>
        <v>27</v>
      </c>
      <c r="F34" s="36">
        <f t="shared" si="8"/>
        <v>3.110599078341014</v>
      </c>
      <c r="G34" s="34">
        <v>27</v>
      </c>
      <c r="H34" s="34">
        <v>0</v>
      </c>
      <c r="I34" s="35">
        <f t="shared" si="3"/>
        <v>841</v>
      </c>
      <c r="J34" s="36">
        <f t="shared" si="9"/>
        <v>96.88940092165899</v>
      </c>
      <c r="K34" s="34">
        <v>132</v>
      </c>
      <c r="L34" s="36">
        <f t="shared" si="10"/>
        <v>15.207373271889402</v>
      </c>
      <c r="M34" s="34">
        <v>0</v>
      </c>
      <c r="N34" s="36">
        <f t="shared" si="11"/>
        <v>0</v>
      </c>
      <c r="O34" s="34">
        <v>709</v>
      </c>
      <c r="P34" s="34">
        <v>700</v>
      </c>
      <c r="Q34" s="36">
        <f t="shared" si="12"/>
        <v>81.68202764976958</v>
      </c>
      <c r="R34" s="34" t="s">
        <v>70</v>
      </c>
      <c r="S34" s="34"/>
      <c r="T34" s="34"/>
      <c r="U34" s="34"/>
    </row>
    <row r="35" spans="1:21" ht="13.5">
      <c r="A35" s="31" t="s">
        <v>1</v>
      </c>
      <c r="B35" s="32" t="s">
        <v>56</v>
      </c>
      <c r="C35" s="33" t="s">
        <v>57</v>
      </c>
      <c r="D35" s="34">
        <f t="shared" si="0"/>
        <v>981</v>
      </c>
      <c r="E35" s="35">
        <f t="shared" si="1"/>
        <v>70</v>
      </c>
      <c r="F35" s="36">
        <f t="shared" si="8"/>
        <v>7.135575942915392</v>
      </c>
      <c r="G35" s="34">
        <v>70</v>
      </c>
      <c r="H35" s="34">
        <v>0</v>
      </c>
      <c r="I35" s="35">
        <f t="shared" si="3"/>
        <v>911</v>
      </c>
      <c r="J35" s="36">
        <f t="shared" si="9"/>
        <v>92.8644240570846</v>
      </c>
      <c r="K35" s="34">
        <v>0</v>
      </c>
      <c r="L35" s="36">
        <f t="shared" si="10"/>
        <v>0</v>
      </c>
      <c r="M35" s="34">
        <v>0</v>
      </c>
      <c r="N35" s="36">
        <f t="shared" si="11"/>
        <v>0</v>
      </c>
      <c r="O35" s="34">
        <v>911</v>
      </c>
      <c r="P35" s="34">
        <v>740</v>
      </c>
      <c r="Q35" s="36">
        <f t="shared" si="12"/>
        <v>92.8644240570846</v>
      </c>
      <c r="R35" s="34" t="s">
        <v>70</v>
      </c>
      <c r="S35" s="34"/>
      <c r="T35" s="34"/>
      <c r="U35" s="34"/>
    </row>
    <row r="36" spans="1:21" ht="13.5">
      <c r="A36" s="31" t="s">
        <v>1</v>
      </c>
      <c r="B36" s="32" t="s">
        <v>58</v>
      </c>
      <c r="C36" s="33" t="s">
        <v>59</v>
      </c>
      <c r="D36" s="34">
        <f t="shared" si="0"/>
        <v>7291</v>
      </c>
      <c r="E36" s="35">
        <f t="shared" si="1"/>
        <v>1334</v>
      </c>
      <c r="F36" s="36">
        <f t="shared" si="8"/>
        <v>18.29652996845426</v>
      </c>
      <c r="G36" s="34">
        <v>1334</v>
      </c>
      <c r="H36" s="34">
        <v>0</v>
      </c>
      <c r="I36" s="35">
        <f t="shared" si="3"/>
        <v>5957</v>
      </c>
      <c r="J36" s="36">
        <f t="shared" si="9"/>
        <v>81.70347003154575</v>
      </c>
      <c r="K36" s="34">
        <v>4598</v>
      </c>
      <c r="L36" s="36">
        <f t="shared" si="10"/>
        <v>63.06405157042929</v>
      </c>
      <c r="M36" s="34">
        <v>0</v>
      </c>
      <c r="N36" s="36">
        <f t="shared" si="11"/>
        <v>0</v>
      </c>
      <c r="O36" s="34">
        <v>1359</v>
      </c>
      <c r="P36" s="34">
        <v>327</v>
      </c>
      <c r="Q36" s="36">
        <f t="shared" si="12"/>
        <v>18.639418461116446</v>
      </c>
      <c r="R36" s="34" t="s">
        <v>70</v>
      </c>
      <c r="S36" s="34"/>
      <c r="T36" s="34"/>
      <c r="U36" s="34"/>
    </row>
    <row r="37" spans="1:21" ht="13.5">
      <c r="A37" s="31" t="s">
        <v>1</v>
      </c>
      <c r="B37" s="32" t="s">
        <v>60</v>
      </c>
      <c r="C37" s="33" t="s">
        <v>61</v>
      </c>
      <c r="D37" s="34">
        <f t="shared" si="0"/>
        <v>10414</v>
      </c>
      <c r="E37" s="35">
        <f t="shared" si="1"/>
        <v>2327</v>
      </c>
      <c r="F37" s="36">
        <f t="shared" si="8"/>
        <v>22.344920299596698</v>
      </c>
      <c r="G37" s="34">
        <v>2303</v>
      </c>
      <c r="H37" s="34">
        <v>24</v>
      </c>
      <c r="I37" s="35">
        <f>K37+M37+O37</f>
        <v>8087</v>
      </c>
      <c r="J37" s="36">
        <f t="shared" si="9"/>
        <v>77.6550797004033</v>
      </c>
      <c r="K37" s="34">
        <v>4915</v>
      </c>
      <c r="L37" s="36">
        <f t="shared" si="10"/>
        <v>47.19608219704244</v>
      </c>
      <c r="M37" s="34">
        <v>0</v>
      </c>
      <c r="N37" s="36">
        <f t="shared" si="11"/>
        <v>0</v>
      </c>
      <c r="O37" s="34">
        <v>3172</v>
      </c>
      <c r="P37" s="34">
        <v>24</v>
      </c>
      <c r="Q37" s="36">
        <f t="shared" si="12"/>
        <v>30.458997503360862</v>
      </c>
      <c r="R37" s="34" t="s">
        <v>70</v>
      </c>
      <c r="S37" s="34"/>
      <c r="T37" s="34"/>
      <c r="U37" s="34"/>
    </row>
    <row r="38" spans="1:21" ht="13.5">
      <c r="A38" s="31" t="s">
        <v>1</v>
      </c>
      <c r="B38" s="32" t="s">
        <v>62</v>
      </c>
      <c r="C38" s="33" t="s">
        <v>63</v>
      </c>
      <c r="D38" s="34">
        <f t="shared" si="0"/>
        <v>1411</v>
      </c>
      <c r="E38" s="35">
        <f t="shared" si="1"/>
        <v>150</v>
      </c>
      <c r="F38" s="36">
        <f t="shared" si="8"/>
        <v>10.630758327427356</v>
      </c>
      <c r="G38" s="34">
        <v>60</v>
      </c>
      <c r="H38" s="34">
        <v>90</v>
      </c>
      <c r="I38" s="35">
        <f>K38+M38+O38</f>
        <v>1261</v>
      </c>
      <c r="J38" s="36">
        <f t="shared" si="9"/>
        <v>89.36924167257264</v>
      </c>
      <c r="K38" s="34">
        <v>1131</v>
      </c>
      <c r="L38" s="36">
        <f t="shared" si="10"/>
        <v>80.15591778880227</v>
      </c>
      <c r="M38" s="34">
        <v>0</v>
      </c>
      <c r="N38" s="36">
        <f t="shared" si="11"/>
        <v>0</v>
      </c>
      <c r="O38" s="34">
        <v>130</v>
      </c>
      <c r="P38" s="34">
        <v>0</v>
      </c>
      <c r="Q38" s="36">
        <f t="shared" si="12"/>
        <v>9.213323883770377</v>
      </c>
      <c r="R38" s="34" t="s">
        <v>70</v>
      </c>
      <c r="S38" s="34"/>
      <c r="T38" s="34"/>
      <c r="U38" s="34"/>
    </row>
    <row r="39" spans="1:21" ht="13.5">
      <c r="A39" s="31" t="s">
        <v>1</v>
      </c>
      <c r="B39" s="32" t="s">
        <v>64</v>
      </c>
      <c r="C39" s="33" t="s">
        <v>65</v>
      </c>
      <c r="D39" s="34">
        <f t="shared" si="0"/>
        <v>14911</v>
      </c>
      <c r="E39" s="35">
        <f t="shared" si="1"/>
        <v>1500</v>
      </c>
      <c r="F39" s="36">
        <f t="shared" si="8"/>
        <v>10.059687479042317</v>
      </c>
      <c r="G39" s="34">
        <v>1497</v>
      </c>
      <c r="H39" s="34">
        <v>3</v>
      </c>
      <c r="I39" s="35">
        <f>K39+M39+O39</f>
        <v>13411</v>
      </c>
      <c r="J39" s="36">
        <f t="shared" si="9"/>
        <v>89.94031252095768</v>
      </c>
      <c r="K39" s="34">
        <v>10149</v>
      </c>
      <c r="L39" s="36">
        <f t="shared" si="10"/>
        <v>68.06384548320032</v>
      </c>
      <c r="M39" s="34">
        <v>0</v>
      </c>
      <c r="N39" s="36">
        <f t="shared" si="11"/>
        <v>0</v>
      </c>
      <c r="O39" s="34">
        <v>3262</v>
      </c>
      <c r="P39" s="34">
        <v>837</v>
      </c>
      <c r="Q39" s="36">
        <f t="shared" si="12"/>
        <v>21.87646703775736</v>
      </c>
      <c r="R39" s="34" t="s">
        <v>70</v>
      </c>
      <c r="S39" s="34"/>
      <c r="T39" s="34"/>
      <c r="U39" s="34"/>
    </row>
    <row r="40" spans="1:21" ht="13.5">
      <c r="A40" s="31" t="s">
        <v>1</v>
      </c>
      <c r="B40" s="32" t="s">
        <v>66</v>
      </c>
      <c r="C40" s="33" t="s">
        <v>67</v>
      </c>
      <c r="D40" s="34">
        <f t="shared" si="0"/>
        <v>20608</v>
      </c>
      <c r="E40" s="35">
        <f t="shared" si="1"/>
        <v>3393</v>
      </c>
      <c r="F40" s="36">
        <f t="shared" si="8"/>
        <v>16.464479813664596</v>
      </c>
      <c r="G40" s="34">
        <v>3175</v>
      </c>
      <c r="H40" s="34">
        <v>218</v>
      </c>
      <c r="I40" s="35">
        <f>K40+M40+O40</f>
        <v>17215</v>
      </c>
      <c r="J40" s="36">
        <f t="shared" si="9"/>
        <v>83.5355201863354</v>
      </c>
      <c r="K40" s="34">
        <v>10643</v>
      </c>
      <c r="L40" s="36">
        <f t="shared" si="10"/>
        <v>51.64499223602485</v>
      </c>
      <c r="M40" s="34">
        <v>0</v>
      </c>
      <c r="N40" s="36">
        <f t="shared" si="11"/>
        <v>0</v>
      </c>
      <c r="O40" s="34">
        <v>6572</v>
      </c>
      <c r="P40" s="34">
        <v>94</v>
      </c>
      <c r="Q40" s="36">
        <f t="shared" si="12"/>
        <v>31.89052795031056</v>
      </c>
      <c r="R40" s="34" t="s">
        <v>70</v>
      </c>
      <c r="S40" s="34"/>
      <c r="T40" s="34"/>
      <c r="U40" s="34"/>
    </row>
    <row r="41" spans="1:21" ht="13.5">
      <c r="A41" s="31" t="s">
        <v>1</v>
      </c>
      <c r="B41" s="32" t="s">
        <v>68</v>
      </c>
      <c r="C41" s="33" t="s">
        <v>69</v>
      </c>
      <c r="D41" s="34">
        <f t="shared" si="0"/>
        <v>13653</v>
      </c>
      <c r="E41" s="35">
        <f t="shared" si="1"/>
        <v>3429</v>
      </c>
      <c r="F41" s="36">
        <f t="shared" si="8"/>
        <v>25.115359261700725</v>
      </c>
      <c r="G41" s="34">
        <v>3305</v>
      </c>
      <c r="H41" s="34">
        <v>124</v>
      </c>
      <c r="I41" s="35">
        <f>K41+M41+O41</f>
        <v>10224</v>
      </c>
      <c r="J41" s="36">
        <f t="shared" si="9"/>
        <v>74.88464073829928</v>
      </c>
      <c r="K41" s="34">
        <v>3011</v>
      </c>
      <c r="L41" s="36">
        <f t="shared" si="10"/>
        <v>22.05376107815132</v>
      </c>
      <c r="M41" s="34">
        <v>0</v>
      </c>
      <c r="N41" s="36">
        <f t="shared" si="11"/>
        <v>0</v>
      </c>
      <c r="O41" s="34">
        <v>7213</v>
      </c>
      <c r="P41" s="34">
        <v>4559</v>
      </c>
      <c r="Q41" s="36">
        <f t="shared" si="12"/>
        <v>52.83087966014796</v>
      </c>
      <c r="R41" s="34" t="s">
        <v>70</v>
      </c>
      <c r="S41" s="34"/>
      <c r="T41" s="34"/>
      <c r="U41" s="34"/>
    </row>
    <row r="42" spans="1:21" ht="13.5">
      <c r="A42" s="63" t="s">
        <v>71</v>
      </c>
      <c r="B42" s="64"/>
      <c r="C42" s="65"/>
      <c r="D42" s="34">
        <f>SUM(D7:D41)</f>
        <v>1126170</v>
      </c>
      <c r="E42" s="34">
        <f aca="true" t="shared" si="13" ref="E42:P42">SUM(E7:E41)</f>
        <v>172855</v>
      </c>
      <c r="F42" s="36">
        <f t="shared" si="8"/>
        <v>15.348926005842811</v>
      </c>
      <c r="G42" s="34">
        <f t="shared" si="13"/>
        <v>165744</v>
      </c>
      <c r="H42" s="34">
        <f t="shared" si="13"/>
        <v>7111</v>
      </c>
      <c r="I42" s="34">
        <f t="shared" si="13"/>
        <v>953315</v>
      </c>
      <c r="J42" s="36">
        <f t="shared" si="9"/>
        <v>84.65107399415719</v>
      </c>
      <c r="K42" s="34">
        <f t="shared" si="13"/>
        <v>573037</v>
      </c>
      <c r="L42" s="36">
        <f t="shared" si="10"/>
        <v>50.88370317092446</v>
      </c>
      <c r="M42" s="34">
        <f t="shared" si="13"/>
        <v>7567</v>
      </c>
      <c r="N42" s="36">
        <f t="shared" si="11"/>
        <v>0.6719234218634842</v>
      </c>
      <c r="O42" s="34">
        <f t="shared" si="13"/>
        <v>372711</v>
      </c>
      <c r="P42" s="34">
        <f t="shared" si="13"/>
        <v>73732</v>
      </c>
      <c r="Q42" s="36">
        <f t="shared" si="12"/>
        <v>33.09544740136924</v>
      </c>
      <c r="R42" s="34">
        <f>COUNTIF(R7:R41,"○")</f>
        <v>35</v>
      </c>
      <c r="S42" s="34">
        <f>COUNTIF(S7:S41,"○")</f>
        <v>0</v>
      </c>
      <c r="T42" s="34">
        <f>COUNTIF(T7:T41,"○")</f>
        <v>0</v>
      </c>
      <c r="U42" s="34">
        <f>COUNTIF(U7:U41,"○")</f>
        <v>0</v>
      </c>
    </row>
  </sheetData>
  <mergeCells count="19">
    <mergeCell ref="A42:C42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72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74</v>
      </c>
      <c r="B2" s="44" t="s">
        <v>109</v>
      </c>
      <c r="C2" s="47" t="s">
        <v>110</v>
      </c>
      <c r="D2" s="14" t="s">
        <v>75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111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76</v>
      </c>
      <c r="E3" s="69" t="s">
        <v>77</v>
      </c>
      <c r="F3" s="71"/>
      <c r="G3" s="72"/>
      <c r="H3" s="66" t="s">
        <v>78</v>
      </c>
      <c r="I3" s="67"/>
      <c r="J3" s="68"/>
      <c r="K3" s="69" t="s">
        <v>79</v>
      </c>
      <c r="L3" s="67"/>
      <c r="M3" s="68"/>
      <c r="N3" s="26" t="s">
        <v>76</v>
      </c>
      <c r="O3" s="17" t="s">
        <v>80</v>
      </c>
      <c r="P3" s="24"/>
      <c r="Q3" s="24"/>
      <c r="R3" s="24"/>
      <c r="S3" s="24"/>
      <c r="T3" s="25"/>
      <c r="U3" s="17" t="s">
        <v>81</v>
      </c>
      <c r="V3" s="24"/>
      <c r="W3" s="24"/>
      <c r="X3" s="24"/>
      <c r="Y3" s="24"/>
      <c r="Z3" s="25"/>
      <c r="AA3" s="17" t="s">
        <v>82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76</v>
      </c>
      <c r="F4" s="18" t="s">
        <v>112</v>
      </c>
      <c r="G4" s="18" t="s">
        <v>113</v>
      </c>
      <c r="H4" s="26" t="s">
        <v>76</v>
      </c>
      <c r="I4" s="18" t="s">
        <v>112</v>
      </c>
      <c r="J4" s="18" t="s">
        <v>113</v>
      </c>
      <c r="K4" s="26" t="s">
        <v>76</v>
      </c>
      <c r="L4" s="18" t="s">
        <v>112</v>
      </c>
      <c r="M4" s="18" t="s">
        <v>113</v>
      </c>
      <c r="N4" s="27"/>
      <c r="O4" s="26" t="s">
        <v>76</v>
      </c>
      <c r="P4" s="18" t="s">
        <v>114</v>
      </c>
      <c r="Q4" s="18" t="s">
        <v>115</v>
      </c>
      <c r="R4" s="18" t="s">
        <v>116</v>
      </c>
      <c r="S4" s="18" t="s">
        <v>117</v>
      </c>
      <c r="T4" s="18" t="s">
        <v>118</v>
      </c>
      <c r="U4" s="26" t="s">
        <v>76</v>
      </c>
      <c r="V4" s="18" t="s">
        <v>114</v>
      </c>
      <c r="W4" s="18" t="s">
        <v>115</v>
      </c>
      <c r="X4" s="18" t="s">
        <v>116</v>
      </c>
      <c r="Y4" s="18" t="s">
        <v>117</v>
      </c>
      <c r="Z4" s="18" t="s">
        <v>118</v>
      </c>
      <c r="AA4" s="26" t="s">
        <v>76</v>
      </c>
      <c r="AB4" s="18" t="s">
        <v>112</v>
      </c>
      <c r="AC4" s="18" t="s">
        <v>113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119</v>
      </c>
      <c r="E6" s="19" t="s">
        <v>119</v>
      </c>
      <c r="F6" s="19" t="s">
        <v>119</v>
      </c>
      <c r="G6" s="19" t="s">
        <v>119</v>
      </c>
      <c r="H6" s="19" t="s">
        <v>119</v>
      </c>
      <c r="I6" s="19" t="s">
        <v>119</v>
      </c>
      <c r="J6" s="19" t="s">
        <v>119</v>
      </c>
      <c r="K6" s="19" t="s">
        <v>119</v>
      </c>
      <c r="L6" s="19" t="s">
        <v>119</v>
      </c>
      <c r="M6" s="19" t="s">
        <v>119</v>
      </c>
      <c r="N6" s="19" t="s">
        <v>119</v>
      </c>
      <c r="O6" s="19" t="s">
        <v>119</v>
      </c>
      <c r="P6" s="19" t="s">
        <v>119</v>
      </c>
      <c r="Q6" s="19" t="s">
        <v>119</v>
      </c>
      <c r="R6" s="19" t="s">
        <v>119</v>
      </c>
      <c r="S6" s="19" t="s">
        <v>119</v>
      </c>
      <c r="T6" s="19" t="s">
        <v>119</v>
      </c>
      <c r="U6" s="19" t="s">
        <v>119</v>
      </c>
      <c r="V6" s="19" t="s">
        <v>119</v>
      </c>
      <c r="W6" s="19" t="s">
        <v>119</v>
      </c>
      <c r="X6" s="19" t="s">
        <v>119</v>
      </c>
      <c r="Y6" s="19" t="s">
        <v>119</v>
      </c>
      <c r="Z6" s="19" t="s">
        <v>119</v>
      </c>
      <c r="AA6" s="19" t="s">
        <v>119</v>
      </c>
      <c r="AB6" s="19" t="s">
        <v>119</v>
      </c>
      <c r="AC6" s="19" t="s">
        <v>119</v>
      </c>
    </row>
    <row r="7" spans="1:29" ht="13.5">
      <c r="A7" s="31" t="s">
        <v>1</v>
      </c>
      <c r="B7" s="32" t="s">
        <v>2</v>
      </c>
      <c r="C7" s="33" t="s">
        <v>3</v>
      </c>
      <c r="D7" s="34">
        <f aca="true" t="shared" si="0" ref="D7:D41">E7+H7+K7</f>
        <v>46427</v>
      </c>
      <c r="E7" s="34">
        <f aca="true" t="shared" si="1" ref="E7:E41">F7+G7</f>
        <v>0</v>
      </c>
      <c r="F7" s="34">
        <v>0</v>
      </c>
      <c r="G7" s="34">
        <v>0</v>
      </c>
      <c r="H7" s="34">
        <f aca="true" t="shared" si="2" ref="H7:H41">I7+J7</f>
        <v>17445</v>
      </c>
      <c r="I7" s="34">
        <v>17445</v>
      </c>
      <c r="J7" s="34">
        <v>0</v>
      </c>
      <c r="K7" s="34">
        <f aca="true" t="shared" si="3" ref="K7:K41">L7+M7</f>
        <v>28982</v>
      </c>
      <c r="L7" s="34">
        <v>0</v>
      </c>
      <c r="M7" s="34">
        <v>28982</v>
      </c>
      <c r="N7" s="34">
        <f aca="true" t="shared" si="4" ref="N7:N41">O7+U7+AA7</f>
        <v>46427</v>
      </c>
      <c r="O7" s="34">
        <f aca="true" t="shared" si="5" ref="O7:O41">SUM(P7:T7)</f>
        <v>17445</v>
      </c>
      <c r="P7" s="34">
        <v>17445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41">SUM(V7:Z7)</f>
        <v>28982</v>
      </c>
      <c r="V7" s="34">
        <v>28982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1">AB7+AC7</f>
        <v>0</v>
      </c>
      <c r="AB7" s="34">
        <v>0</v>
      </c>
      <c r="AC7" s="34">
        <v>0</v>
      </c>
    </row>
    <row r="8" spans="1:29" ht="13.5">
      <c r="A8" s="31" t="s">
        <v>1</v>
      </c>
      <c r="B8" s="32" t="s">
        <v>4</v>
      </c>
      <c r="C8" s="33" t="s">
        <v>5</v>
      </c>
      <c r="D8" s="34">
        <f t="shared" si="0"/>
        <v>27744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27744</v>
      </c>
      <c r="L8" s="34">
        <v>9580</v>
      </c>
      <c r="M8" s="34">
        <v>18164</v>
      </c>
      <c r="N8" s="34">
        <f t="shared" si="4"/>
        <v>27744</v>
      </c>
      <c r="O8" s="34">
        <f t="shared" si="5"/>
        <v>9580</v>
      </c>
      <c r="P8" s="34">
        <v>9580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18164</v>
      </c>
      <c r="V8" s="34">
        <v>0</v>
      </c>
      <c r="W8" s="34">
        <v>18164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1</v>
      </c>
      <c r="B9" s="32" t="s">
        <v>6</v>
      </c>
      <c r="C9" s="33" t="s">
        <v>7</v>
      </c>
      <c r="D9" s="34">
        <f t="shared" si="0"/>
        <v>8290</v>
      </c>
      <c r="E9" s="34">
        <f t="shared" si="1"/>
        <v>0</v>
      </c>
      <c r="F9" s="34">
        <v>0</v>
      </c>
      <c r="G9" s="34">
        <v>0</v>
      </c>
      <c r="H9" s="34">
        <f t="shared" si="2"/>
        <v>2786</v>
      </c>
      <c r="I9" s="34">
        <v>2786</v>
      </c>
      <c r="J9" s="34">
        <v>0</v>
      </c>
      <c r="K9" s="34">
        <f t="shared" si="3"/>
        <v>5504</v>
      </c>
      <c r="L9" s="34">
        <v>0</v>
      </c>
      <c r="M9" s="34">
        <v>5504</v>
      </c>
      <c r="N9" s="34">
        <f t="shared" si="4"/>
        <v>8290</v>
      </c>
      <c r="O9" s="34">
        <f t="shared" si="5"/>
        <v>2786</v>
      </c>
      <c r="P9" s="34">
        <v>2786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5504</v>
      </c>
      <c r="V9" s="34">
        <v>5504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1</v>
      </c>
      <c r="B10" s="32" t="s">
        <v>8</v>
      </c>
      <c r="C10" s="33" t="s">
        <v>9</v>
      </c>
      <c r="D10" s="34">
        <f t="shared" si="0"/>
        <v>20960</v>
      </c>
      <c r="E10" s="34">
        <f t="shared" si="1"/>
        <v>0</v>
      </c>
      <c r="F10" s="34">
        <v>0</v>
      </c>
      <c r="G10" s="34">
        <v>0</v>
      </c>
      <c r="H10" s="34">
        <f t="shared" si="2"/>
        <v>6844</v>
      </c>
      <c r="I10" s="34">
        <v>6844</v>
      </c>
      <c r="J10" s="34">
        <v>0</v>
      </c>
      <c r="K10" s="34">
        <f t="shared" si="3"/>
        <v>14116</v>
      </c>
      <c r="L10" s="34">
        <v>0</v>
      </c>
      <c r="M10" s="34">
        <v>14116</v>
      </c>
      <c r="N10" s="34">
        <f t="shared" si="4"/>
        <v>21127</v>
      </c>
      <c r="O10" s="34">
        <f t="shared" si="5"/>
        <v>6844</v>
      </c>
      <c r="P10" s="34">
        <v>6844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14116</v>
      </c>
      <c r="V10" s="34">
        <v>14116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167</v>
      </c>
      <c r="AB10" s="34">
        <v>167</v>
      </c>
      <c r="AC10" s="34">
        <v>0</v>
      </c>
    </row>
    <row r="11" spans="1:29" ht="13.5">
      <c r="A11" s="31" t="s">
        <v>1</v>
      </c>
      <c r="B11" s="32" t="s">
        <v>10</v>
      </c>
      <c r="C11" s="33" t="s">
        <v>11</v>
      </c>
      <c r="D11" s="34">
        <f t="shared" si="0"/>
        <v>16732</v>
      </c>
      <c r="E11" s="34">
        <f t="shared" si="1"/>
        <v>0</v>
      </c>
      <c r="F11" s="34">
        <v>0</v>
      </c>
      <c r="G11" s="34">
        <v>0</v>
      </c>
      <c r="H11" s="34">
        <f t="shared" si="2"/>
        <v>8370</v>
      </c>
      <c r="I11" s="34">
        <v>8370</v>
      </c>
      <c r="J11" s="34">
        <v>0</v>
      </c>
      <c r="K11" s="34">
        <f t="shared" si="3"/>
        <v>8362</v>
      </c>
      <c r="L11" s="34">
        <v>0</v>
      </c>
      <c r="M11" s="34">
        <v>8362</v>
      </c>
      <c r="N11" s="34">
        <f t="shared" si="4"/>
        <v>18096</v>
      </c>
      <c r="O11" s="34">
        <f t="shared" si="5"/>
        <v>8370</v>
      </c>
      <c r="P11" s="34">
        <v>8370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8362</v>
      </c>
      <c r="V11" s="34">
        <v>8362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1364</v>
      </c>
      <c r="AB11" s="34">
        <v>1364</v>
      </c>
      <c r="AC11" s="34">
        <v>0</v>
      </c>
    </row>
    <row r="12" spans="1:29" ht="13.5">
      <c r="A12" s="31" t="s">
        <v>1</v>
      </c>
      <c r="B12" s="32" t="s">
        <v>12</v>
      </c>
      <c r="C12" s="33" t="s">
        <v>13</v>
      </c>
      <c r="D12" s="34">
        <f t="shared" si="0"/>
        <v>10561</v>
      </c>
      <c r="E12" s="34">
        <f t="shared" si="1"/>
        <v>0</v>
      </c>
      <c r="F12" s="34">
        <v>0</v>
      </c>
      <c r="G12" s="34">
        <v>0</v>
      </c>
      <c r="H12" s="34">
        <f t="shared" si="2"/>
        <v>4419</v>
      </c>
      <c r="I12" s="34">
        <v>4419</v>
      </c>
      <c r="J12" s="34">
        <v>0</v>
      </c>
      <c r="K12" s="34">
        <f t="shared" si="3"/>
        <v>6142</v>
      </c>
      <c r="L12" s="34">
        <v>0</v>
      </c>
      <c r="M12" s="34">
        <v>6142</v>
      </c>
      <c r="N12" s="34">
        <f t="shared" si="4"/>
        <v>11268</v>
      </c>
      <c r="O12" s="34">
        <f t="shared" si="5"/>
        <v>4419</v>
      </c>
      <c r="P12" s="34">
        <v>4419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6142</v>
      </c>
      <c r="V12" s="34">
        <v>6142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707</v>
      </c>
      <c r="AB12" s="34">
        <v>707</v>
      </c>
      <c r="AC12" s="34">
        <v>0</v>
      </c>
    </row>
    <row r="13" spans="1:29" ht="13.5">
      <c r="A13" s="31" t="s">
        <v>1</v>
      </c>
      <c r="B13" s="32" t="s">
        <v>14</v>
      </c>
      <c r="C13" s="33" t="s">
        <v>15</v>
      </c>
      <c r="D13" s="34">
        <f t="shared" si="0"/>
        <v>12777</v>
      </c>
      <c r="E13" s="34">
        <f t="shared" si="1"/>
        <v>0</v>
      </c>
      <c r="F13" s="34">
        <v>0</v>
      </c>
      <c r="G13" s="34">
        <v>0</v>
      </c>
      <c r="H13" s="34">
        <f t="shared" si="2"/>
        <v>3820</v>
      </c>
      <c r="I13" s="34">
        <v>3820</v>
      </c>
      <c r="J13" s="34">
        <v>0</v>
      </c>
      <c r="K13" s="34">
        <f t="shared" si="3"/>
        <v>8957</v>
      </c>
      <c r="L13" s="34">
        <v>0</v>
      </c>
      <c r="M13" s="34">
        <v>8957</v>
      </c>
      <c r="N13" s="34">
        <f t="shared" si="4"/>
        <v>12782</v>
      </c>
      <c r="O13" s="34">
        <f t="shared" si="5"/>
        <v>3820</v>
      </c>
      <c r="P13" s="34">
        <v>3820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8957</v>
      </c>
      <c r="V13" s="34">
        <v>8957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5</v>
      </c>
      <c r="AB13" s="34">
        <v>5</v>
      </c>
      <c r="AC13" s="34">
        <v>0</v>
      </c>
    </row>
    <row r="14" spans="1:29" ht="13.5">
      <c r="A14" s="31" t="s">
        <v>1</v>
      </c>
      <c r="B14" s="32" t="s">
        <v>16</v>
      </c>
      <c r="C14" s="33" t="s">
        <v>17</v>
      </c>
      <c r="D14" s="34">
        <f t="shared" si="0"/>
        <v>11306</v>
      </c>
      <c r="E14" s="34">
        <f t="shared" si="1"/>
        <v>0</v>
      </c>
      <c r="F14" s="34">
        <v>0</v>
      </c>
      <c r="G14" s="34">
        <v>0</v>
      </c>
      <c r="H14" s="34">
        <f t="shared" si="2"/>
        <v>4220</v>
      </c>
      <c r="I14" s="34">
        <v>4220</v>
      </c>
      <c r="J14" s="34">
        <v>0</v>
      </c>
      <c r="K14" s="34">
        <f t="shared" si="3"/>
        <v>7086</v>
      </c>
      <c r="L14" s="34">
        <v>0</v>
      </c>
      <c r="M14" s="34">
        <v>7086</v>
      </c>
      <c r="N14" s="34">
        <f t="shared" si="4"/>
        <v>11764</v>
      </c>
      <c r="O14" s="34">
        <f t="shared" si="5"/>
        <v>4220</v>
      </c>
      <c r="P14" s="34">
        <v>4220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7086</v>
      </c>
      <c r="V14" s="34">
        <v>7086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458</v>
      </c>
      <c r="AB14" s="34">
        <v>458</v>
      </c>
      <c r="AC14" s="34">
        <v>0</v>
      </c>
    </row>
    <row r="15" spans="1:29" ht="13.5">
      <c r="A15" s="31" t="s">
        <v>1</v>
      </c>
      <c r="B15" s="32" t="s">
        <v>18</v>
      </c>
      <c r="C15" s="33" t="s">
        <v>19</v>
      </c>
      <c r="D15" s="34">
        <f t="shared" si="0"/>
        <v>8340</v>
      </c>
      <c r="E15" s="34">
        <f t="shared" si="1"/>
        <v>0</v>
      </c>
      <c r="F15" s="34">
        <v>0</v>
      </c>
      <c r="G15" s="34">
        <v>0</v>
      </c>
      <c r="H15" s="34">
        <f t="shared" si="2"/>
        <v>5007</v>
      </c>
      <c r="I15" s="34">
        <v>5007</v>
      </c>
      <c r="J15" s="34">
        <v>0</v>
      </c>
      <c r="K15" s="34">
        <f t="shared" si="3"/>
        <v>3333</v>
      </c>
      <c r="L15" s="34">
        <v>0</v>
      </c>
      <c r="M15" s="34">
        <v>3333</v>
      </c>
      <c r="N15" s="34">
        <f t="shared" si="4"/>
        <v>8615</v>
      </c>
      <c r="O15" s="34">
        <f t="shared" si="5"/>
        <v>5007</v>
      </c>
      <c r="P15" s="34">
        <v>5007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3333</v>
      </c>
      <c r="V15" s="34">
        <v>3333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275</v>
      </c>
      <c r="AB15" s="34">
        <v>275</v>
      </c>
      <c r="AC15" s="34">
        <v>0</v>
      </c>
    </row>
    <row r="16" spans="1:29" ht="13.5">
      <c r="A16" s="31" t="s">
        <v>1</v>
      </c>
      <c r="B16" s="32" t="s">
        <v>20</v>
      </c>
      <c r="C16" s="33" t="s">
        <v>21</v>
      </c>
      <c r="D16" s="34">
        <f t="shared" si="0"/>
        <v>4931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4931</v>
      </c>
      <c r="L16" s="34">
        <v>3403</v>
      </c>
      <c r="M16" s="34">
        <v>1528</v>
      </c>
      <c r="N16" s="34">
        <f t="shared" si="4"/>
        <v>4941</v>
      </c>
      <c r="O16" s="34">
        <f t="shared" si="5"/>
        <v>3115</v>
      </c>
      <c r="P16" s="34">
        <v>3115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1816</v>
      </c>
      <c r="V16" s="34">
        <v>1816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10</v>
      </c>
      <c r="AB16" s="34">
        <v>10</v>
      </c>
      <c r="AC16" s="34">
        <v>0</v>
      </c>
    </row>
    <row r="17" spans="1:29" ht="13.5">
      <c r="A17" s="31" t="s">
        <v>1</v>
      </c>
      <c r="B17" s="32" t="s">
        <v>22</v>
      </c>
      <c r="C17" s="33" t="s">
        <v>23</v>
      </c>
      <c r="D17" s="34">
        <f t="shared" si="0"/>
        <v>1324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1324</v>
      </c>
      <c r="L17" s="34">
        <v>747</v>
      </c>
      <c r="M17" s="34">
        <v>577</v>
      </c>
      <c r="N17" s="34">
        <f t="shared" si="4"/>
        <v>2664</v>
      </c>
      <c r="O17" s="34">
        <f t="shared" si="5"/>
        <v>1494</v>
      </c>
      <c r="P17" s="34">
        <v>747</v>
      </c>
      <c r="Q17" s="34">
        <v>0</v>
      </c>
      <c r="R17" s="34">
        <v>0</v>
      </c>
      <c r="S17" s="34">
        <v>0</v>
      </c>
      <c r="T17" s="34">
        <v>747</v>
      </c>
      <c r="U17" s="34">
        <f t="shared" si="6"/>
        <v>1154</v>
      </c>
      <c r="V17" s="34">
        <v>577</v>
      </c>
      <c r="W17" s="34">
        <v>0</v>
      </c>
      <c r="X17" s="34">
        <v>0</v>
      </c>
      <c r="Y17" s="34">
        <v>0</v>
      </c>
      <c r="Z17" s="34">
        <v>577</v>
      </c>
      <c r="AA17" s="34">
        <f t="shared" si="7"/>
        <v>16</v>
      </c>
      <c r="AB17" s="34">
        <v>16</v>
      </c>
      <c r="AC17" s="34">
        <v>0</v>
      </c>
    </row>
    <row r="18" spans="1:29" ht="13.5">
      <c r="A18" s="31" t="s">
        <v>1</v>
      </c>
      <c r="B18" s="32" t="s">
        <v>24</v>
      </c>
      <c r="C18" s="33" t="s">
        <v>25</v>
      </c>
      <c r="D18" s="34">
        <f t="shared" si="0"/>
        <v>108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108</v>
      </c>
      <c r="L18" s="34">
        <v>46</v>
      </c>
      <c r="M18" s="34">
        <v>62</v>
      </c>
      <c r="N18" s="34">
        <f t="shared" si="4"/>
        <v>109</v>
      </c>
      <c r="O18" s="34">
        <f t="shared" si="5"/>
        <v>46</v>
      </c>
      <c r="P18" s="34">
        <v>46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62</v>
      </c>
      <c r="V18" s="34">
        <v>62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1</v>
      </c>
      <c r="AB18" s="34">
        <v>1</v>
      </c>
      <c r="AC18" s="34">
        <v>0</v>
      </c>
    </row>
    <row r="19" spans="1:29" ht="13.5">
      <c r="A19" s="31" t="s">
        <v>1</v>
      </c>
      <c r="B19" s="32" t="s">
        <v>26</v>
      </c>
      <c r="C19" s="33" t="s">
        <v>27</v>
      </c>
      <c r="D19" s="34">
        <f t="shared" si="0"/>
        <v>9438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9438</v>
      </c>
      <c r="L19" s="34">
        <v>6090</v>
      </c>
      <c r="M19" s="34">
        <v>3348</v>
      </c>
      <c r="N19" s="34">
        <f t="shared" si="4"/>
        <v>9438</v>
      </c>
      <c r="O19" s="34">
        <f t="shared" si="5"/>
        <v>6090</v>
      </c>
      <c r="P19" s="34">
        <v>6090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3348</v>
      </c>
      <c r="V19" s="34">
        <v>3348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1</v>
      </c>
      <c r="B20" s="32" t="s">
        <v>28</v>
      </c>
      <c r="C20" s="33" t="s">
        <v>29</v>
      </c>
      <c r="D20" s="34">
        <f t="shared" si="0"/>
        <v>9778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9778</v>
      </c>
      <c r="L20" s="34">
        <v>4363</v>
      </c>
      <c r="M20" s="34">
        <v>5415</v>
      </c>
      <c r="N20" s="34">
        <f t="shared" si="4"/>
        <v>9800</v>
      </c>
      <c r="O20" s="34">
        <f t="shared" si="5"/>
        <v>4363</v>
      </c>
      <c r="P20" s="34">
        <v>4363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5415</v>
      </c>
      <c r="V20" s="34">
        <v>5415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22</v>
      </c>
      <c r="AB20" s="34">
        <v>22</v>
      </c>
      <c r="AC20" s="34">
        <v>0</v>
      </c>
    </row>
    <row r="21" spans="1:29" ht="13.5">
      <c r="A21" s="31" t="s">
        <v>1</v>
      </c>
      <c r="B21" s="32" t="s">
        <v>30</v>
      </c>
      <c r="C21" s="33" t="s">
        <v>31</v>
      </c>
      <c r="D21" s="34">
        <f t="shared" si="0"/>
        <v>2304</v>
      </c>
      <c r="E21" s="34">
        <f t="shared" si="1"/>
        <v>0</v>
      </c>
      <c r="F21" s="34">
        <v>0</v>
      </c>
      <c r="G21" s="34">
        <v>0</v>
      </c>
      <c r="H21" s="34">
        <f t="shared" si="2"/>
        <v>562</v>
      </c>
      <c r="I21" s="34">
        <v>562</v>
      </c>
      <c r="J21" s="34">
        <v>0</v>
      </c>
      <c r="K21" s="34">
        <f t="shared" si="3"/>
        <v>1742</v>
      </c>
      <c r="L21" s="34">
        <v>0</v>
      </c>
      <c r="M21" s="34">
        <v>1742</v>
      </c>
      <c r="N21" s="34">
        <f t="shared" si="4"/>
        <v>2429</v>
      </c>
      <c r="O21" s="34">
        <f t="shared" si="5"/>
        <v>562</v>
      </c>
      <c r="P21" s="34">
        <v>562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1867</v>
      </c>
      <c r="V21" s="34">
        <v>1867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1</v>
      </c>
      <c r="B22" s="32" t="s">
        <v>32</v>
      </c>
      <c r="C22" s="33" t="s">
        <v>33</v>
      </c>
      <c r="D22" s="34">
        <f t="shared" si="0"/>
        <v>11942</v>
      </c>
      <c r="E22" s="34">
        <f t="shared" si="1"/>
        <v>0</v>
      </c>
      <c r="F22" s="34">
        <v>0</v>
      </c>
      <c r="G22" s="34">
        <v>0</v>
      </c>
      <c r="H22" s="34">
        <f t="shared" si="2"/>
        <v>11942</v>
      </c>
      <c r="I22" s="34">
        <v>5462</v>
      </c>
      <c r="J22" s="34">
        <v>6480</v>
      </c>
      <c r="K22" s="34">
        <f t="shared" si="3"/>
        <v>0</v>
      </c>
      <c r="L22" s="34">
        <v>0</v>
      </c>
      <c r="M22" s="34">
        <v>0</v>
      </c>
      <c r="N22" s="34">
        <f t="shared" si="4"/>
        <v>12284</v>
      </c>
      <c r="O22" s="34">
        <f t="shared" si="5"/>
        <v>5462</v>
      </c>
      <c r="P22" s="34">
        <v>5462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6480</v>
      </c>
      <c r="V22" s="34">
        <v>6480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342</v>
      </c>
      <c r="AB22" s="34">
        <v>342</v>
      </c>
      <c r="AC22" s="34">
        <v>0</v>
      </c>
    </row>
    <row r="23" spans="1:29" ht="13.5">
      <c r="A23" s="31" t="s">
        <v>1</v>
      </c>
      <c r="B23" s="32" t="s">
        <v>34</v>
      </c>
      <c r="C23" s="33" t="s">
        <v>94</v>
      </c>
      <c r="D23" s="34">
        <f t="shared" si="0"/>
        <v>7293</v>
      </c>
      <c r="E23" s="34">
        <f t="shared" si="1"/>
        <v>0</v>
      </c>
      <c r="F23" s="34">
        <v>0</v>
      </c>
      <c r="G23" s="34">
        <v>0</v>
      </c>
      <c r="H23" s="34">
        <f t="shared" si="2"/>
        <v>4088</v>
      </c>
      <c r="I23" s="34">
        <v>4088</v>
      </c>
      <c r="J23" s="34">
        <v>0</v>
      </c>
      <c r="K23" s="34">
        <f t="shared" si="3"/>
        <v>3205</v>
      </c>
      <c r="L23" s="34">
        <v>0</v>
      </c>
      <c r="M23" s="34">
        <v>3205</v>
      </c>
      <c r="N23" s="34">
        <f t="shared" si="4"/>
        <v>7293</v>
      </c>
      <c r="O23" s="34">
        <f t="shared" si="5"/>
        <v>4088</v>
      </c>
      <c r="P23" s="34">
        <v>4088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3205</v>
      </c>
      <c r="V23" s="34">
        <v>3205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1</v>
      </c>
      <c r="B24" s="32" t="s">
        <v>35</v>
      </c>
      <c r="C24" s="33" t="s">
        <v>36</v>
      </c>
      <c r="D24" s="34">
        <f t="shared" si="0"/>
        <v>10313</v>
      </c>
      <c r="E24" s="34">
        <f t="shared" si="1"/>
        <v>0</v>
      </c>
      <c r="F24" s="34">
        <v>0</v>
      </c>
      <c r="G24" s="34">
        <v>0</v>
      </c>
      <c r="H24" s="34">
        <f t="shared" si="2"/>
        <v>6566</v>
      </c>
      <c r="I24" s="34">
        <v>6566</v>
      </c>
      <c r="J24" s="34">
        <v>0</v>
      </c>
      <c r="K24" s="34">
        <f t="shared" si="3"/>
        <v>3747</v>
      </c>
      <c r="L24" s="34">
        <v>0</v>
      </c>
      <c r="M24" s="34">
        <v>3747</v>
      </c>
      <c r="N24" s="34">
        <f t="shared" si="4"/>
        <v>10384</v>
      </c>
      <c r="O24" s="34">
        <f t="shared" si="5"/>
        <v>6566</v>
      </c>
      <c r="P24" s="34">
        <v>6566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3747</v>
      </c>
      <c r="V24" s="34">
        <v>3747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71</v>
      </c>
      <c r="AB24" s="34">
        <v>71</v>
      </c>
      <c r="AC24" s="34">
        <v>0</v>
      </c>
    </row>
    <row r="25" spans="1:29" ht="13.5">
      <c r="A25" s="31" t="s">
        <v>1</v>
      </c>
      <c r="B25" s="32" t="s">
        <v>37</v>
      </c>
      <c r="C25" s="33" t="s">
        <v>38</v>
      </c>
      <c r="D25" s="34">
        <f t="shared" si="0"/>
        <v>15406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15406</v>
      </c>
      <c r="L25" s="34">
        <v>8076</v>
      </c>
      <c r="M25" s="34">
        <v>7330</v>
      </c>
      <c r="N25" s="34">
        <f t="shared" si="4"/>
        <v>26483</v>
      </c>
      <c r="O25" s="34">
        <f t="shared" si="5"/>
        <v>8076</v>
      </c>
      <c r="P25" s="34">
        <v>8076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7330</v>
      </c>
      <c r="V25" s="34">
        <v>7330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11077</v>
      </c>
      <c r="AB25" s="34">
        <v>441</v>
      </c>
      <c r="AC25" s="34">
        <v>10636</v>
      </c>
    </row>
    <row r="26" spans="1:29" ht="13.5">
      <c r="A26" s="31" t="s">
        <v>1</v>
      </c>
      <c r="B26" s="32" t="s">
        <v>39</v>
      </c>
      <c r="C26" s="33" t="s">
        <v>40</v>
      </c>
      <c r="D26" s="34">
        <f t="shared" si="0"/>
        <v>127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127</v>
      </c>
      <c r="L26" s="34">
        <v>24</v>
      </c>
      <c r="M26" s="34">
        <v>103</v>
      </c>
      <c r="N26" s="34">
        <f t="shared" si="4"/>
        <v>127</v>
      </c>
      <c r="O26" s="34">
        <f t="shared" si="5"/>
        <v>24</v>
      </c>
      <c r="P26" s="34">
        <v>24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103</v>
      </c>
      <c r="V26" s="34">
        <v>103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1</v>
      </c>
      <c r="B27" s="32" t="s">
        <v>41</v>
      </c>
      <c r="C27" s="33" t="s">
        <v>42</v>
      </c>
      <c r="D27" s="34">
        <f t="shared" si="0"/>
        <v>1425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1425</v>
      </c>
      <c r="L27" s="34">
        <v>978</v>
      </c>
      <c r="M27" s="34">
        <v>447</v>
      </c>
      <c r="N27" s="34">
        <f t="shared" si="4"/>
        <v>1428</v>
      </c>
      <c r="O27" s="34">
        <f t="shared" si="5"/>
        <v>978</v>
      </c>
      <c r="P27" s="34">
        <v>978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447</v>
      </c>
      <c r="V27" s="34">
        <v>447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3</v>
      </c>
      <c r="AB27" s="34">
        <v>3</v>
      </c>
      <c r="AC27" s="34">
        <v>0</v>
      </c>
    </row>
    <row r="28" spans="1:29" ht="13.5">
      <c r="A28" s="31" t="s">
        <v>1</v>
      </c>
      <c r="B28" s="32" t="s">
        <v>43</v>
      </c>
      <c r="C28" s="33" t="s">
        <v>44</v>
      </c>
      <c r="D28" s="34">
        <f t="shared" si="0"/>
        <v>8157</v>
      </c>
      <c r="E28" s="34">
        <f t="shared" si="1"/>
        <v>0</v>
      </c>
      <c r="F28" s="34">
        <v>0</v>
      </c>
      <c r="G28" s="34">
        <v>0</v>
      </c>
      <c r="H28" s="34">
        <f t="shared" si="2"/>
        <v>3718</v>
      </c>
      <c r="I28" s="34">
        <v>3718</v>
      </c>
      <c r="J28" s="34">
        <v>0</v>
      </c>
      <c r="K28" s="34">
        <f t="shared" si="3"/>
        <v>4439</v>
      </c>
      <c r="L28" s="34">
        <v>0</v>
      </c>
      <c r="M28" s="34">
        <v>4439</v>
      </c>
      <c r="N28" s="34">
        <f t="shared" si="4"/>
        <v>8679</v>
      </c>
      <c r="O28" s="34">
        <f t="shared" si="5"/>
        <v>3718</v>
      </c>
      <c r="P28" s="34">
        <v>3718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4439</v>
      </c>
      <c r="V28" s="34">
        <v>4439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522</v>
      </c>
      <c r="AB28" s="34">
        <v>238</v>
      </c>
      <c r="AC28" s="34">
        <v>284</v>
      </c>
    </row>
    <row r="29" spans="1:29" ht="13.5">
      <c r="A29" s="31" t="s">
        <v>1</v>
      </c>
      <c r="B29" s="32" t="s">
        <v>45</v>
      </c>
      <c r="C29" s="33" t="s">
        <v>46</v>
      </c>
      <c r="D29" s="34">
        <f t="shared" si="0"/>
        <v>4065</v>
      </c>
      <c r="E29" s="34">
        <f t="shared" si="1"/>
        <v>4065</v>
      </c>
      <c r="F29" s="34">
        <v>1288</v>
      </c>
      <c r="G29" s="34">
        <v>2777</v>
      </c>
      <c r="H29" s="34">
        <f t="shared" si="2"/>
        <v>0</v>
      </c>
      <c r="I29" s="34">
        <v>0</v>
      </c>
      <c r="J29" s="34">
        <v>0</v>
      </c>
      <c r="K29" s="34">
        <f t="shared" si="3"/>
        <v>0</v>
      </c>
      <c r="L29" s="34">
        <v>0</v>
      </c>
      <c r="M29" s="34">
        <v>0</v>
      </c>
      <c r="N29" s="34">
        <f t="shared" si="4"/>
        <v>4065</v>
      </c>
      <c r="O29" s="34">
        <f t="shared" si="5"/>
        <v>1288</v>
      </c>
      <c r="P29" s="34">
        <v>1288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2777</v>
      </c>
      <c r="V29" s="34">
        <v>2777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1</v>
      </c>
      <c r="B30" s="32" t="s">
        <v>47</v>
      </c>
      <c r="C30" s="33" t="s">
        <v>48</v>
      </c>
      <c r="D30" s="34">
        <f t="shared" si="0"/>
        <v>257</v>
      </c>
      <c r="E30" s="34">
        <f t="shared" si="1"/>
        <v>0</v>
      </c>
      <c r="F30" s="34">
        <v>0</v>
      </c>
      <c r="G30" s="34">
        <v>0</v>
      </c>
      <c r="H30" s="34">
        <f t="shared" si="2"/>
        <v>257</v>
      </c>
      <c r="I30" s="34">
        <v>8</v>
      </c>
      <c r="J30" s="34">
        <v>249</v>
      </c>
      <c r="K30" s="34">
        <f t="shared" si="3"/>
        <v>0</v>
      </c>
      <c r="L30" s="34">
        <v>0</v>
      </c>
      <c r="M30" s="34">
        <v>0</v>
      </c>
      <c r="N30" s="34">
        <f t="shared" si="4"/>
        <v>257</v>
      </c>
      <c r="O30" s="34">
        <f t="shared" si="5"/>
        <v>8</v>
      </c>
      <c r="P30" s="34">
        <v>8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249</v>
      </c>
      <c r="V30" s="34">
        <v>249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1</v>
      </c>
      <c r="B31" s="32" t="s">
        <v>49</v>
      </c>
      <c r="C31" s="33" t="s">
        <v>0</v>
      </c>
      <c r="D31" s="34">
        <f t="shared" si="0"/>
        <v>3460</v>
      </c>
      <c r="E31" s="34">
        <f t="shared" si="1"/>
        <v>0</v>
      </c>
      <c r="F31" s="34">
        <v>0</v>
      </c>
      <c r="G31" s="34">
        <v>0</v>
      </c>
      <c r="H31" s="34">
        <f t="shared" si="2"/>
        <v>3460</v>
      </c>
      <c r="I31" s="34">
        <v>1278</v>
      </c>
      <c r="J31" s="34">
        <v>2182</v>
      </c>
      <c r="K31" s="34">
        <f t="shared" si="3"/>
        <v>0</v>
      </c>
      <c r="L31" s="34">
        <v>0</v>
      </c>
      <c r="M31" s="34">
        <v>0</v>
      </c>
      <c r="N31" s="34">
        <f t="shared" si="4"/>
        <v>3460</v>
      </c>
      <c r="O31" s="34">
        <f t="shared" si="5"/>
        <v>1278</v>
      </c>
      <c r="P31" s="34">
        <v>1278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2182</v>
      </c>
      <c r="V31" s="34">
        <v>2182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1</v>
      </c>
      <c r="B32" s="32" t="s">
        <v>50</v>
      </c>
      <c r="C32" s="33" t="s">
        <v>51</v>
      </c>
      <c r="D32" s="34">
        <f t="shared" si="0"/>
        <v>2334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2334</v>
      </c>
      <c r="L32" s="34">
        <v>1260</v>
      </c>
      <c r="M32" s="34">
        <v>1074</v>
      </c>
      <c r="N32" s="34">
        <f t="shared" si="4"/>
        <v>2334</v>
      </c>
      <c r="O32" s="34">
        <f t="shared" si="5"/>
        <v>1260</v>
      </c>
      <c r="P32" s="34">
        <v>1260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1074</v>
      </c>
      <c r="V32" s="34">
        <v>1074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1</v>
      </c>
      <c r="B33" s="32" t="s">
        <v>52</v>
      </c>
      <c r="C33" s="33" t="s">
        <v>53</v>
      </c>
      <c r="D33" s="34">
        <f t="shared" si="0"/>
        <v>254</v>
      </c>
      <c r="E33" s="34">
        <f t="shared" si="1"/>
        <v>0</v>
      </c>
      <c r="F33" s="34">
        <v>0</v>
      </c>
      <c r="G33" s="34">
        <v>0</v>
      </c>
      <c r="H33" s="34">
        <f t="shared" si="2"/>
        <v>254</v>
      </c>
      <c r="I33" s="34">
        <v>113</v>
      </c>
      <c r="J33" s="34">
        <v>141</v>
      </c>
      <c r="K33" s="34">
        <f t="shared" si="3"/>
        <v>0</v>
      </c>
      <c r="L33" s="34">
        <v>0</v>
      </c>
      <c r="M33" s="34">
        <v>0</v>
      </c>
      <c r="N33" s="34">
        <f t="shared" si="4"/>
        <v>254</v>
      </c>
      <c r="O33" s="34">
        <f t="shared" si="5"/>
        <v>113</v>
      </c>
      <c r="P33" s="34">
        <v>113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141</v>
      </c>
      <c r="V33" s="34">
        <v>141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1</v>
      </c>
      <c r="B34" s="32" t="s">
        <v>54</v>
      </c>
      <c r="C34" s="33" t="s">
        <v>55</v>
      </c>
      <c r="D34" s="34">
        <f t="shared" si="0"/>
        <v>220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220</v>
      </c>
      <c r="L34" s="34">
        <v>125</v>
      </c>
      <c r="M34" s="34">
        <v>95</v>
      </c>
      <c r="N34" s="34">
        <f t="shared" si="4"/>
        <v>220</v>
      </c>
      <c r="O34" s="34">
        <f t="shared" si="5"/>
        <v>125</v>
      </c>
      <c r="P34" s="34">
        <v>125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95</v>
      </c>
      <c r="V34" s="34">
        <v>95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1</v>
      </c>
      <c r="B35" s="32" t="s">
        <v>56</v>
      </c>
      <c r="C35" s="33" t="s">
        <v>57</v>
      </c>
      <c r="D35" s="34">
        <f t="shared" si="0"/>
        <v>470</v>
      </c>
      <c r="E35" s="34">
        <f t="shared" si="1"/>
        <v>1</v>
      </c>
      <c r="F35" s="34">
        <v>0</v>
      </c>
      <c r="G35" s="34">
        <v>1</v>
      </c>
      <c r="H35" s="34">
        <f t="shared" si="2"/>
        <v>0</v>
      </c>
      <c r="I35" s="34">
        <v>0</v>
      </c>
      <c r="J35" s="34">
        <v>0</v>
      </c>
      <c r="K35" s="34">
        <f t="shared" si="3"/>
        <v>469</v>
      </c>
      <c r="L35" s="34">
        <v>43</v>
      </c>
      <c r="M35" s="34">
        <v>426</v>
      </c>
      <c r="N35" s="34">
        <f t="shared" si="4"/>
        <v>469</v>
      </c>
      <c r="O35" s="34">
        <f t="shared" si="5"/>
        <v>43</v>
      </c>
      <c r="P35" s="34">
        <v>43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426</v>
      </c>
      <c r="V35" s="34">
        <v>426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1</v>
      </c>
      <c r="B36" s="32" t="s">
        <v>58</v>
      </c>
      <c r="C36" s="33" t="s">
        <v>59</v>
      </c>
      <c r="D36" s="34">
        <f t="shared" si="0"/>
        <v>1311</v>
      </c>
      <c r="E36" s="34">
        <f t="shared" si="1"/>
        <v>0</v>
      </c>
      <c r="F36" s="34">
        <v>0</v>
      </c>
      <c r="G36" s="34">
        <v>0</v>
      </c>
      <c r="H36" s="34">
        <f t="shared" si="2"/>
        <v>905</v>
      </c>
      <c r="I36" s="34">
        <v>905</v>
      </c>
      <c r="J36" s="34">
        <v>0</v>
      </c>
      <c r="K36" s="34">
        <f t="shared" si="3"/>
        <v>406</v>
      </c>
      <c r="L36" s="34">
        <v>0</v>
      </c>
      <c r="M36" s="34">
        <v>406</v>
      </c>
      <c r="N36" s="34">
        <f t="shared" si="4"/>
        <v>1311</v>
      </c>
      <c r="O36" s="34">
        <f t="shared" si="5"/>
        <v>905</v>
      </c>
      <c r="P36" s="34">
        <v>905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406</v>
      </c>
      <c r="V36" s="34">
        <v>406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1</v>
      </c>
      <c r="B37" s="32" t="s">
        <v>60</v>
      </c>
      <c r="C37" s="33" t="s">
        <v>61</v>
      </c>
      <c r="D37" s="34">
        <f t="shared" si="0"/>
        <v>2114</v>
      </c>
      <c r="E37" s="34">
        <f t="shared" si="1"/>
        <v>0</v>
      </c>
      <c r="F37" s="34">
        <v>0</v>
      </c>
      <c r="G37" s="34">
        <v>0</v>
      </c>
      <c r="H37" s="34">
        <f t="shared" si="2"/>
        <v>1464</v>
      </c>
      <c r="I37" s="34">
        <v>1464</v>
      </c>
      <c r="J37" s="34">
        <v>0</v>
      </c>
      <c r="K37" s="34">
        <f t="shared" si="3"/>
        <v>650</v>
      </c>
      <c r="L37" s="34">
        <v>0</v>
      </c>
      <c r="M37" s="34">
        <v>650</v>
      </c>
      <c r="N37" s="34">
        <f t="shared" si="4"/>
        <v>2126</v>
      </c>
      <c r="O37" s="34">
        <f t="shared" si="5"/>
        <v>1464</v>
      </c>
      <c r="P37" s="34">
        <v>1464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650</v>
      </c>
      <c r="V37" s="34">
        <v>650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12</v>
      </c>
      <c r="AB37" s="34">
        <v>12</v>
      </c>
      <c r="AC37" s="34">
        <v>0</v>
      </c>
    </row>
    <row r="38" spans="1:29" ht="13.5">
      <c r="A38" s="31" t="s">
        <v>1</v>
      </c>
      <c r="B38" s="32" t="s">
        <v>62</v>
      </c>
      <c r="C38" s="33" t="s">
        <v>63</v>
      </c>
      <c r="D38" s="34">
        <f t="shared" si="0"/>
        <v>51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51</v>
      </c>
      <c r="L38" s="34">
        <v>42</v>
      </c>
      <c r="M38" s="34">
        <v>9</v>
      </c>
      <c r="N38" s="34">
        <f t="shared" si="4"/>
        <v>114</v>
      </c>
      <c r="O38" s="34">
        <f t="shared" si="5"/>
        <v>42</v>
      </c>
      <c r="P38" s="34">
        <v>42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9</v>
      </c>
      <c r="V38" s="34">
        <v>9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63</v>
      </c>
      <c r="AB38" s="34">
        <v>63</v>
      </c>
      <c r="AC38" s="34">
        <v>0</v>
      </c>
    </row>
    <row r="39" spans="1:29" ht="13.5">
      <c r="A39" s="31" t="s">
        <v>1</v>
      </c>
      <c r="B39" s="32" t="s">
        <v>64</v>
      </c>
      <c r="C39" s="33" t="s">
        <v>65</v>
      </c>
      <c r="D39" s="34">
        <f t="shared" si="0"/>
        <v>2393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2393</v>
      </c>
      <c r="L39" s="34">
        <v>1401</v>
      </c>
      <c r="M39" s="34">
        <v>992</v>
      </c>
      <c r="N39" s="34">
        <f t="shared" si="4"/>
        <v>2395</v>
      </c>
      <c r="O39" s="34">
        <f t="shared" si="5"/>
        <v>1401</v>
      </c>
      <c r="P39" s="34">
        <v>1401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992</v>
      </c>
      <c r="V39" s="34">
        <v>992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2</v>
      </c>
      <c r="AB39" s="34">
        <v>2</v>
      </c>
      <c r="AC39" s="34">
        <v>0</v>
      </c>
    </row>
    <row r="40" spans="1:29" ht="13.5">
      <c r="A40" s="31" t="s">
        <v>1</v>
      </c>
      <c r="B40" s="32" t="s">
        <v>66</v>
      </c>
      <c r="C40" s="33" t="s">
        <v>67</v>
      </c>
      <c r="D40" s="34">
        <f t="shared" si="0"/>
        <v>2880</v>
      </c>
      <c r="E40" s="34">
        <f t="shared" si="1"/>
        <v>0</v>
      </c>
      <c r="F40" s="34">
        <v>0</v>
      </c>
      <c r="G40" s="34">
        <v>0</v>
      </c>
      <c r="H40" s="34">
        <f t="shared" si="2"/>
        <v>2880</v>
      </c>
      <c r="I40" s="34">
        <v>1813</v>
      </c>
      <c r="J40" s="34">
        <v>1067</v>
      </c>
      <c r="K40" s="34">
        <f t="shared" si="3"/>
        <v>0</v>
      </c>
      <c r="L40" s="34">
        <v>0</v>
      </c>
      <c r="M40" s="34">
        <v>0</v>
      </c>
      <c r="N40" s="34">
        <f t="shared" si="4"/>
        <v>2988</v>
      </c>
      <c r="O40" s="34">
        <f t="shared" si="5"/>
        <v>1813</v>
      </c>
      <c r="P40" s="34">
        <v>1813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1067</v>
      </c>
      <c r="V40" s="34">
        <v>1067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108</v>
      </c>
      <c r="AB40" s="34">
        <v>108</v>
      </c>
      <c r="AC40" s="34">
        <v>0</v>
      </c>
    </row>
    <row r="41" spans="1:29" ht="13.5">
      <c r="A41" s="31" t="s">
        <v>1</v>
      </c>
      <c r="B41" s="32" t="s">
        <v>68</v>
      </c>
      <c r="C41" s="33" t="s">
        <v>69</v>
      </c>
      <c r="D41" s="34">
        <f t="shared" si="0"/>
        <v>4290</v>
      </c>
      <c r="E41" s="34">
        <f t="shared" si="1"/>
        <v>0</v>
      </c>
      <c r="F41" s="34">
        <v>0</v>
      </c>
      <c r="G41" s="34">
        <v>0</v>
      </c>
      <c r="H41" s="34">
        <f t="shared" si="2"/>
        <v>2022</v>
      </c>
      <c r="I41" s="34">
        <v>2022</v>
      </c>
      <c r="J41" s="34">
        <v>0</v>
      </c>
      <c r="K41" s="34">
        <f t="shared" si="3"/>
        <v>2268</v>
      </c>
      <c r="L41" s="34">
        <v>0</v>
      </c>
      <c r="M41" s="34">
        <v>2268</v>
      </c>
      <c r="N41" s="34">
        <f t="shared" si="4"/>
        <v>4353</v>
      </c>
      <c r="O41" s="34">
        <f t="shared" si="5"/>
        <v>2022</v>
      </c>
      <c r="P41" s="34">
        <v>2022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2268</v>
      </c>
      <c r="V41" s="34">
        <v>2268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63</v>
      </c>
      <c r="AB41" s="34">
        <v>63</v>
      </c>
      <c r="AC41" s="34">
        <v>0</v>
      </c>
    </row>
    <row r="42" spans="1:29" ht="13.5">
      <c r="A42" s="63" t="s">
        <v>71</v>
      </c>
      <c r="B42" s="64"/>
      <c r="C42" s="65"/>
      <c r="D42" s="34">
        <f>SUM(D7:D41)</f>
        <v>269782</v>
      </c>
      <c r="E42" s="34">
        <f aca="true" t="shared" si="8" ref="E42:AC42">SUM(E7:E41)</f>
        <v>4066</v>
      </c>
      <c r="F42" s="34">
        <f t="shared" si="8"/>
        <v>1288</v>
      </c>
      <c r="G42" s="34">
        <f t="shared" si="8"/>
        <v>2778</v>
      </c>
      <c r="H42" s="34">
        <f t="shared" si="8"/>
        <v>91029</v>
      </c>
      <c r="I42" s="34">
        <f t="shared" si="8"/>
        <v>80910</v>
      </c>
      <c r="J42" s="34">
        <f t="shared" si="8"/>
        <v>10119</v>
      </c>
      <c r="K42" s="34">
        <f t="shared" si="8"/>
        <v>174687</v>
      </c>
      <c r="L42" s="34">
        <f t="shared" si="8"/>
        <v>36178</v>
      </c>
      <c r="M42" s="34">
        <f t="shared" si="8"/>
        <v>138509</v>
      </c>
      <c r="N42" s="34">
        <f t="shared" si="8"/>
        <v>286518</v>
      </c>
      <c r="O42" s="34">
        <f t="shared" si="8"/>
        <v>118835</v>
      </c>
      <c r="P42" s="34">
        <f t="shared" si="8"/>
        <v>118088</v>
      </c>
      <c r="Q42" s="34">
        <f t="shared" si="8"/>
        <v>0</v>
      </c>
      <c r="R42" s="34">
        <f t="shared" si="8"/>
        <v>0</v>
      </c>
      <c r="S42" s="34">
        <f t="shared" si="8"/>
        <v>0</v>
      </c>
      <c r="T42" s="34">
        <f t="shared" si="8"/>
        <v>747</v>
      </c>
      <c r="U42" s="34">
        <f t="shared" si="8"/>
        <v>152395</v>
      </c>
      <c r="V42" s="34">
        <f t="shared" si="8"/>
        <v>133654</v>
      </c>
      <c r="W42" s="34">
        <f t="shared" si="8"/>
        <v>18164</v>
      </c>
      <c r="X42" s="34">
        <f t="shared" si="8"/>
        <v>0</v>
      </c>
      <c r="Y42" s="34">
        <f t="shared" si="8"/>
        <v>0</v>
      </c>
      <c r="Z42" s="34">
        <f t="shared" si="8"/>
        <v>577</v>
      </c>
      <c r="AA42" s="34">
        <f t="shared" si="8"/>
        <v>15288</v>
      </c>
      <c r="AB42" s="34">
        <f t="shared" si="8"/>
        <v>4368</v>
      </c>
      <c r="AC42" s="34">
        <f t="shared" si="8"/>
        <v>10920</v>
      </c>
    </row>
  </sheetData>
  <mergeCells count="7">
    <mergeCell ref="A42:C42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2004-02-28T05:46:02Z</dcterms:modified>
  <cp:category/>
  <cp:version/>
  <cp:contentType/>
  <cp:contentStatus/>
</cp:coreProperties>
</file>