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'し尿処理の状況'!$A$2:$AC$44</definedName>
    <definedName name="_xlnm.Print_Area" localSheetId="0">'水洗化人口等'!$A$2:$U$44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<sst xmlns="http://schemas.openxmlformats.org/spreadsheetml/2006/main" count="364" uniqueCount="124">
  <si>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</si>
  <si>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</si>
  <si>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</si>
  <si>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</si>
  <si>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</si>
  <si>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</si>
  <si>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</si>
  <si>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</si>
  <si>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</si>
  <si>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</si>
  <si>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</si>
  <si>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</si>
  <si>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</si>
  <si>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</si>
  <si>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</si>
  <si>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</si>
  <si>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</si>
  <si>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</si>
  <si>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</si>
  <si>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</si>
  <si>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</si>
  <si>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</si>
  <si>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</si>
  <si>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</si>
  <si>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</si>
  <si>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</si>
  <si>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</si>
  <si>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</si>
  <si>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</si>
  <si>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</si>
  <si>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</si>
  <si>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</si>
  <si>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</si>
  <si>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</si>
  <si>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</si>
  <si>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</si>
  <si>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</si>
  <si>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</si>
  <si>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</si>
  <si>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</si>
  <si>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</si>
  <si>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</si>
  <si>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</si>
  <si>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</si>
  <si>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</si>
  <si>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</si>
  <si>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</si>
  <si>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</si>
  <si>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</si>
  <si>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</si>
  <si>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</si>
  <si>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</si>
  <si>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</si>
  <si>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</si>
  <si>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</si>
  <si>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</si>
  <si>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</si>
  <si>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</si>
  <si>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</si>
  <si>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</si>
  <si>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</si>
  <si>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</si>
  <si>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</si>
  <si>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</si>
  <si>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</si>
  <si>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</si>
  <si>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</si>
  <si>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</si>
  <si>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</si>
  <si>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</si>
  <si>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</si>
  <si>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</si>
  <si>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</si>
  <si>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○</t>
  </si>
  <si>
    <t>神奈川県合計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</si>
  <si>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</si>
  <si>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</si>
  <si>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</si>
  <si>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</si>
  <si>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</si>
  <si>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</si>
  <si>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</si>
  <si>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</si>
  <si>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</si>
  <si>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</si>
  <si>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</si>
  <si>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</si>
  <si>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</si>
  <si>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</si>
  <si>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</si>
  <si>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</si>
  <si>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</si>
  <si>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</si>
  <si>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</si>
  <si>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</si>
  <si>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</si>
  <si>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</si>
  <si>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二宮町</t>
  </si>
  <si>
    <t>大井町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</si>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</sst>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86</v>
      </c>
      <c r="B2" s="44" t="s">
        <v>99</v>
      </c>
      <c r="C2" s="47" t="s">
        <v>100</v>
      </c>
      <c r="D2" s="5" t="s">
        <v>87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88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89</v>
      </c>
      <c r="F3" s="20"/>
      <c r="G3" s="20"/>
      <c r="H3" s="23"/>
      <c r="I3" s="7" t="s">
        <v>101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90</v>
      </c>
      <c r="F4" s="56" t="s">
        <v>102</v>
      </c>
      <c r="G4" s="56" t="s">
        <v>103</v>
      </c>
      <c r="H4" s="56" t="s">
        <v>104</v>
      </c>
      <c r="I4" s="6" t="s">
        <v>90</v>
      </c>
      <c r="J4" s="56" t="s">
        <v>105</v>
      </c>
      <c r="K4" s="56" t="s">
        <v>106</v>
      </c>
      <c r="L4" s="56" t="s">
        <v>107</v>
      </c>
      <c r="M4" s="56" t="s">
        <v>108</v>
      </c>
      <c r="N4" s="56" t="s">
        <v>109</v>
      </c>
      <c r="O4" s="60" t="s">
        <v>110</v>
      </c>
      <c r="P4" s="8"/>
      <c r="Q4" s="56" t="s">
        <v>111</v>
      </c>
      <c r="R4" s="56" t="s">
        <v>91</v>
      </c>
      <c r="S4" s="56" t="s">
        <v>92</v>
      </c>
      <c r="T4" s="58" t="s">
        <v>93</v>
      </c>
      <c r="U4" s="58" t="s">
        <v>94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95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96</v>
      </c>
      <c r="E6" s="10" t="s">
        <v>96</v>
      </c>
      <c r="F6" s="11" t="s">
        <v>112</v>
      </c>
      <c r="G6" s="10" t="s">
        <v>96</v>
      </c>
      <c r="H6" s="10" t="s">
        <v>96</v>
      </c>
      <c r="I6" s="10" t="s">
        <v>96</v>
      </c>
      <c r="J6" s="11" t="s">
        <v>112</v>
      </c>
      <c r="K6" s="10" t="s">
        <v>96</v>
      </c>
      <c r="L6" s="11" t="s">
        <v>112</v>
      </c>
      <c r="M6" s="10" t="s">
        <v>96</v>
      </c>
      <c r="N6" s="11" t="s">
        <v>112</v>
      </c>
      <c r="O6" s="10" t="s">
        <v>96</v>
      </c>
      <c r="P6" s="10" t="s">
        <v>96</v>
      </c>
      <c r="Q6" s="11" t="s">
        <v>112</v>
      </c>
      <c r="R6" s="62"/>
      <c r="S6" s="62"/>
      <c r="T6" s="62"/>
      <c r="U6" s="59"/>
    </row>
    <row r="7" spans="1:21" ht="13.5">
      <c r="A7" s="31" t="s">
        <v>0</v>
      </c>
      <c r="B7" s="32" t="s">
        <v>1</v>
      </c>
      <c r="C7" s="33" t="s">
        <v>2</v>
      </c>
      <c r="D7" s="34">
        <f aca="true" t="shared" si="0" ref="D7:D43">E7+I7</f>
        <v>3461690</v>
      </c>
      <c r="E7" s="35">
        <f aca="true" t="shared" si="1" ref="E7:E43">G7+H7</f>
        <v>17370</v>
      </c>
      <c r="F7" s="36">
        <f aca="true" t="shared" si="2" ref="F7:F34">E7/D7*100</f>
        <v>0.5017780332727656</v>
      </c>
      <c r="G7" s="34">
        <v>17370</v>
      </c>
      <c r="H7" s="34">
        <v>0</v>
      </c>
      <c r="I7" s="35">
        <f aca="true" t="shared" si="3" ref="I7:I43">K7+M7+O7</f>
        <v>3444320</v>
      </c>
      <c r="J7" s="36">
        <f aca="true" t="shared" si="4" ref="J7:J34">I7/D7*100</f>
        <v>99.49822196672723</v>
      </c>
      <c r="K7" s="34">
        <v>3400588</v>
      </c>
      <c r="L7" s="36">
        <f aca="true" t="shared" si="5" ref="L7:L34">K7/D7*100</f>
        <v>98.23490838289968</v>
      </c>
      <c r="M7" s="34">
        <v>0</v>
      </c>
      <c r="N7" s="36">
        <f aca="true" t="shared" si="6" ref="N7:N34">M7/D7*100</f>
        <v>0</v>
      </c>
      <c r="O7" s="34">
        <v>43732</v>
      </c>
      <c r="P7" s="34">
        <v>10922</v>
      </c>
      <c r="Q7" s="36">
        <f aca="true" t="shared" si="7" ref="Q7:Q34">O7/D7*100</f>
        <v>1.2633135838275524</v>
      </c>
      <c r="R7" s="34"/>
      <c r="S7" s="34"/>
      <c r="T7" s="34" t="s">
        <v>73</v>
      </c>
      <c r="U7" s="34"/>
    </row>
    <row r="8" spans="1:21" ht="13.5">
      <c r="A8" s="31" t="s">
        <v>0</v>
      </c>
      <c r="B8" s="32" t="s">
        <v>3</v>
      </c>
      <c r="C8" s="33" t="s">
        <v>4</v>
      </c>
      <c r="D8" s="34">
        <f t="shared" si="0"/>
        <v>1266611</v>
      </c>
      <c r="E8" s="35">
        <f t="shared" si="1"/>
        <v>25853</v>
      </c>
      <c r="F8" s="36">
        <f t="shared" si="2"/>
        <v>2.0411160174670835</v>
      </c>
      <c r="G8" s="34">
        <v>25853</v>
      </c>
      <c r="H8" s="34">
        <v>0</v>
      </c>
      <c r="I8" s="35">
        <f t="shared" si="3"/>
        <v>1240758</v>
      </c>
      <c r="J8" s="36">
        <f t="shared" si="4"/>
        <v>97.95888398253292</v>
      </c>
      <c r="K8" s="34">
        <v>1217899</v>
      </c>
      <c r="L8" s="36">
        <f t="shared" si="5"/>
        <v>96.15414677434508</v>
      </c>
      <c r="M8" s="34">
        <v>0</v>
      </c>
      <c r="N8" s="36">
        <f t="shared" si="6"/>
        <v>0</v>
      </c>
      <c r="O8" s="34">
        <v>22859</v>
      </c>
      <c r="P8" s="34">
        <v>9146</v>
      </c>
      <c r="Q8" s="36">
        <f t="shared" si="7"/>
        <v>1.8047372081878337</v>
      </c>
      <c r="R8" s="34"/>
      <c r="S8" s="34"/>
      <c r="T8" s="34" t="s">
        <v>73</v>
      </c>
      <c r="U8" s="34"/>
    </row>
    <row r="9" spans="1:21" ht="13.5">
      <c r="A9" s="31" t="s">
        <v>0</v>
      </c>
      <c r="B9" s="32" t="s">
        <v>5</v>
      </c>
      <c r="C9" s="33" t="s">
        <v>6</v>
      </c>
      <c r="D9" s="34">
        <f t="shared" si="0"/>
        <v>429654</v>
      </c>
      <c r="E9" s="35">
        <f t="shared" si="1"/>
        <v>4565</v>
      </c>
      <c r="F9" s="36">
        <f t="shared" si="2"/>
        <v>1.0624828350253925</v>
      </c>
      <c r="G9" s="34">
        <v>4565</v>
      </c>
      <c r="H9" s="34">
        <v>0</v>
      </c>
      <c r="I9" s="35">
        <f t="shared" si="3"/>
        <v>425089</v>
      </c>
      <c r="J9" s="36">
        <f t="shared" si="4"/>
        <v>98.93751716497461</v>
      </c>
      <c r="K9" s="34">
        <v>367959</v>
      </c>
      <c r="L9" s="36">
        <f t="shared" si="5"/>
        <v>85.64077141141476</v>
      </c>
      <c r="M9" s="34">
        <v>0</v>
      </c>
      <c r="N9" s="36">
        <f t="shared" si="6"/>
        <v>0</v>
      </c>
      <c r="O9" s="34">
        <v>57130</v>
      </c>
      <c r="P9" s="34">
        <v>6258</v>
      </c>
      <c r="Q9" s="36">
        <f t="shared" si="7"/>
        <v>13.296745753559842</v>
      </c>
      <c r="R9" s="34"/>
      <c r="S9" s="34" t="s">
        <v>73</v>
      </c>
      <c r="T9" s="34"/>
      <c r="U9" s="34"/>
    </row>
    <row r="10" spans="1:21" ht="13.5">
      <c r="A10" s="31" t="s">
        <v>0</v>
      </c>
      <c r="B10" s="32" t="s">
        <v>7</v>
      </c>
      <c r="C10" s="33" t="s">
        <v>8</v>
      </c>
      <c r="D10" s="34">
        <f t="shared" si="0"/>
        <v>255216</v>
      </c>
      <c r="E10" s="35">
        <f t="shared" si="1"/>
        <v>7714</v>
      </c>
      <c r="F10" s="36">
        <f t="shared" si="2"/>
        <v>3.0225377719265247</v>
      </c>
      <c r="G10" s="34">
        <v>7618</v>
      </c>
      <c r="H10" s="34">
        <v>96</v>
      </c>
      <c r="I10" s="35">
        <f t="shared" si="3"/>
        <v>247502</v>
      </c>
      <c r="J10" s="36">
        <f t="shared" si="4"/>
        <v>96.97746222807348</v>
      </c>
      <c r="K10" s="34">
        <v>207759</v>
      </c>
      <c r="L10" s="36">
        <f t="shared" si="5"/>
        <v>81.40516268572503</v>
      </c>
      <c r="M10" s="34">
        <v>0</v>
      </c>
      <c r="N10" s="36">
        <f t="shared" si="6"/>
        <v>0</v>
      </c>
      <c r="O10" s="34">
        <v>39743</v>
      </c>
      <c r="P10" s="34">
        <v>8040</v>
      </c>
      <c r="Q10" s="36">
        <f t="shared" si="7"/>
        <v>15.572299542348441</v>
      </c>
      <c r="R10" s="34"/>
      <c r="S10" s="34" t="s">
        <v>73</v>
      </c>
      <c r="T10" s="34"/>
      <c r="U10" s="34"/>
    </row>
    <row r="11" spans="1:21" ht="13.5">
      <c r="A11" s="31" t="s">
        <v>0</v>
      </c>
      <c r="B11" s="32" t="s">
        <v>9</v>
      </c>
      <c r="C11" s="33" t="s">
        <v>10</v>
      </c>
      <c r="D11" s="34">
        <f t="shared" si="0"/>
        <v>167435</v>
      </c>
      <c r="E11" s="35">
        <f t="shared" si="1"/>
        <v>2755</v>
      </c>
      <c r="F11" s="36">
        <f t="shared" si="2"/>
        <v>1.6454146385164392</v>
      </c>
      <c r="G11" s="34">
        <v>2755</v>
      </c>
      <c r="H11" s="34">
        <v>0</v>
      </c>
      <c r="I11" s="35">
        <f t="shared" si="3"/>
        <v>164680</v>
      </c>
      <c r="J11" s="36">
        <f t="shared" si="4"/>
        <v>98.35458536148356</v>
      </c>
      <c r="K11" s="34">
        <v>112834</v>
      </c>
      <c r="L11" s="36">
        <f t="shared" si="5"/>
        <v>67.38973332935169</v>
      </c>
      <c r="M11" s="34">
        <v>0</v>
      </c>
      <c r="N11" s="36">
        <f t="shared" si="6"/>
        <v>0</v>
      </c>
      <c r="O11" s="34">
        <v>51846</v>
      </c>
      <c r="P11" s="34">
        <v>20664</v>
      </c>
      <c r="Q11" s="36">
        <f t="shared" si="7"/>
        <v>30.964852032131873</v>
      </c>
      <c r="R11" s="34"/>
      <c r="S11" s="34" t="s">
        <v>73</v>
      </c>
      <c r="T11" s="34"/>
      <c r="U11" s="34"/>
    </row>
    <row r="12" spans="1:21" ht="13.5">
      <c r="A12" s="31" t="s">
        <v>0</v>
      </c>
      <c r="B12" s="32" t="s">
        <v>11</v>
      </c>
      <c r="C12" s="33" t="s">
        <v>12</v>
      </c>
      <c r="D12" s="34">
        <f t="shared" si="0"/>
        <v>382837</v>
      </c>
      <c r="E12" s="35">
        <f t="shared" si="1"/>
        <v>6228</v>
      </c>
      <c r="F12" s="36">
        <f t="shared" si="2"/>
        <v>1.6268020071205238</v>
      </c>
      <c r="G12" s="34">
        <v>6228</v>
      </c>
      <c r="H12" s="34">
        <v>0</v>
      </c>
      <c r="I12" s="35">
        <f t="shared" si="3"/>
        <v>376609</v>
      </c>
      <c r="J12" s="36">
        <f t="shared" si="4"/>
        <v>98.37319799287948</v>
      </c>
      <c r="K12" s="34">
        <v>338324</v>
      </c>
      <c r="L12" s="36">
        <f t="shared" si="5"/>
        <v>88.37285842277522</v>
      </c>
      <c r="M12" s="34">
        <v>0</v>
      </c>
      <c r="N12" s="36">
        <f t="shared" si="6"/>
        <v>0</v>
      </c>
      <c r="O12" s="34">
        <v>38285</v>
      </c>
      <c r="P12" s="34">
        <v>1752</v>
      </c>
      <c r="Q12" s="36">
        <f t="shared" si="7"/>
        <v>10.000339570104249</v>
      </c>
      <c r="R12" s="34"/>
      <c r="S12" s="34" t="s">
        <v>73</v>
      </c>
      <c r="T12" s="34"/>
      <c r="U12" s="34"/>
    </row>
    <row r="13" spans="1:21" ht="13.5">
      <c r="A13" s="31" t="s">
        <v>0</v>
      </c>
      <c r="B13" s="32" t="s">
        <v>13</v>
      </c>
      <c r="C13" s="33" t="s">
        <v>14</v>
      </c>
      <c r="D13" s="34">
        <f t="shared" si="0"/>
        <v>199886</v>
      </c>
      <c r="E13" s="35">
        <f t="shared" si="1"/>
        <v>8678</v>
      </c>
      <c r="F13" s="36">
        <f t="shared" si="2"/>
        <v>4.341474640545111</v>
      </c>
      <c r="G13" s="34">
        <v>8678</v>
      </c>
      <c r="H13" s="34">
        <v>0</v>
      </c>
      <c r="I13" s="35">
        <f t="shared" si="3"/>
        <v>191208</v>
      </c>
      <c r="J13" s="36">
        <f t="shared" si="4"/>
        <v>95.6585253594549</v>
      </c>
      <c r="K13" s="34">
        <v>118700</v>
      </c>
      <c r="L13" s="36">
        <f t="shared" si="5"/>
        <v>59.383848793812476</v>
      </c>
      <c r="M13" s="34">
        <v>0</v>
      </c>
      <c r="N13" s="36">
        <f t="shared" si="6"/>
        <v>0</v>
      </c>
      <c r="O13" s="34">
        <v>72508</v>
      </c>
      <c r="P13" s="34">
        <v>11575</v>
      </c>
      <c r="Q13" s="36">
        <f t="shared" si="7"/>
        <v>36.274676565642416</v>
      </c>
      <c r="R13" s="34"/>
      <c r="S13" s="34" t="s">
        <v>73</v>
      </c>
      <c r="T13" s="34"/>
      <c r="U13" s="34"/>
    </row>
    <row r="14" spans="1:21" ht="13.5">
      <c r="A14" s="31" t="s">
        <v>0</v>
      </c>
      <c r="B14" s="32" t="s">
        <v>15</v>
      </c>
      <c r="C14" s="33" t="s">
        <v>16</v>
      </c>
      <c r="D14" s="34">
        <f t="shared" si="0"/>
        <v>222459</v>
      </c>
      <c r="E14" s="35">
        <f t="shared" si="1"/>
        <v>4841</v>
      </c>
      <c r="F14" s="36">
        <f t="shared" si="2"/>
        <v>2.176131332065684</v>
      </c>
      <c r="G14" s="34">
        <v>4841</v>
      </c>
      <c r="H14" s="34">
        <v>0</v>
      </c>
      <c r="I14" s="35">
        <f t="shared" si="3"/>
        <v>217618</v>
      </c>
      <c r="J14" s="36">
        <f t="shared" si="4"/>
        <v>97.8238686679343</v>
      </c>
      <c r="K14" s="34">
        <v>194922</v>
      </c>
      <c r="L14" s="36">
        <f t="shared" si="5"/>
        <v>87.6215392499292</v>
      </c>
      <c r="M14" s="34">
        <v>0</v>
      </c>
      <c r="N14" s="36">
        <f t="shared" si="6"/>
        <v>0</v>
      </c>
      <c r="O14" s="34">
        <v>22696</v>
      </c>
      <c r="P14" s="34">
        <v>3875</v>
      </c>
      <c r="Q14" s="36">
        <f t="shared" si="7"/>
        <v>10.202329418005116</v>
      </c>
      <c r="R14" s="34"/>
      <c r="S14" s="34" t="s">
        <v>73</v>
      </c>
      <c r="T14" s="34"/>
      <c r="U14" s="34"/>
    </row>
    <row r="15" spans="1:21" ht="13.5">
      <c r="A15" s="31" t="s">
        <v>0</v>
      </c>
      <c r="B15" s="32" t="s">
        <v>17</v>
      </c>
      <c r="C15" s="33" t="s">
        <v>18</v>
      </c>
      <c r="D15" s="34">
        <f t="shared" si="0"/>
        <v>61124</v>
      </c>
      <c r="E15" s="35">
        <f t="shared" si="1"/>
        <v>512</v>
      </c>
      <c r="F15" s="36">
        <f t="shared" si="2"/>
        <v>0.8376415156076172</v>
      </c>
      <c r="G15" s="34">
        <v>512</v>
      </c>
      <c r="H15" s="34">
        <v>0</v>
      </c>
      <c r="I15" s="35">
        <f t="shared" si="3"/>
        <v>60612</v>
      </c>
      <c r="J15" s="36">
        <f t="shared" si="4"/>
        <v>99.16235848439239</v>
      </c>
      <c r="K15" s="34">
        <v>59391</v>
      </c>
      <c r="L15" s="36">
        <f t="shared" si="5"/>
        <v>97.16477979189844</v>
      </c>
      <c r="M15" s="34">
        <v>0</v>
      </c>
      <c r="N15" s="36">
        <f t="shared" si="6"/>
        <v>0</v>
      </c>
      <c r="O15" s="34">
        <v>1221</v>
      </c>
      <c r="P15" s="34">
        <v>0</v>
      </c>
      <c r="Q15" s="36">
        <f t="shared" si="7"/>
        <v>1.9975786924939467</v>
      </c>
      <c r="R15" s="34"/>
      <c r="S15" s="34" t="s">
        <v>73</v>
      </c>
      <c r="T15" s="34"/>
      <c r="U15" s="34"/>
    </row>
    <row r="16" spans="1:21" ht="13.5">
      <c r="A16" s="31" t="s">
        <v>0</v>
      </c>
      <c r="B16" s="32" t="s">
        <v>19</v>
      </c>
      <c r="C16" s="33" t="s">
        <v>20</v>
      </c>
      <c r="D16" s="34">
        <f t="shared" si="0"/>
        <v>610888</v>
      </c>
      <c r="E16" s="35">
        <f t="shared" si="1"/>
        <v>9248</v>
      </c>
      <c r="F16" s="36">
        <f t="shared" si="2"/>
        <v>1.5138617880855412</v>
      </c>
      <c r="G16" s="34">
        <v>9248</v>
      </c>
      <c r="H16" s="34">
        <v>0</v>
      </c>
      <c r="I16" s="35">
        <f t="shared" si="3"/>
        <v>601640</v>
      </c>
      <c r="J16" s="36">
        <f t="shared" si="4"/>
        <v>98.48613821191445</v>
      </c>
      <c r="K16" s="34">
        <v>578270</v>
      </c>
      <c r="L16" s="36">
        <f t="shared" si="5"/>
        <v>94.66055970979951</v>
      </c>
      <c r="M16" s="34">
        <v>0</v>
      </c>
      <c r="N16" s="36">
        <f t="shared" si="6"/>
        <v>0</v>
      </c>
      <c r="O16" s="34">
        <v>23370</v>
      </c>
      <c r="P16" s="34">
        <v>3505</v>
      </c>
      <c r="Q16" s="36">
        <f t="shared" si="7"/>
        <v>3.825578502114954</v>
      </c>
      <c r="R16" s="34"/>
      <c r="S16" s="34" t="s">
        <v>73</v>
      </c>
      <c r="T16" s="34"/>
      <c r="U16" s="34"/>
    </row>
    <row r="17" spans="1:21" ht="13.5">
      <c r="A17" s="31" t="s">
        <v>0</v>
      </c>
      <c r="B17" s="32" t="s">
        <v>21</v>
      </c>
      <c r="C17" s="33" t="s">
        <v>22</v>
      </c>
      <c r="D17" s="34">
        <f t="shared" si="0"/>
        <v>51917</v>
      </c>
      <c r="E17" s="35">
        <f t="shared" si="1"/>
        <v>8968</v>
      </c>
      <c r="F17" s="36">
        <f t="shared" si="2"/>
        <v>17.273725369339523</v>
      </c>
      <c r="G17" s="34">
        <v>8968</v>
      </c>
      <c r="H17" s="34">
        <v>0</v>
      </c>
      <c r="I17" s="35">
        <f t="shared" si="3"/>
        <v>42949</v>
      </c>
      <c r="J17" s="36">
        <f t="shared" si="4"/>
        <v>82.72627463066048</v>
      </c>
      <c r="K17" s="34">
        <v>9790</v>
      </c>
      <c r="L17" s="36">
        <f t="shared" si="5"/>
        <v>18.857021784771845</v>
      </c>
      <c r="M17" s="34">
        <v>0</v>
      </c>
      <c r="N17" s="36">
        <f t="shared" si="6"/>
        <v>0</v>
      </c>
      <c r="O17" s="34">
        <v>33159</v>
      </c>
      <c r="P17" s="34">
        <v>9740</v>
      </c>
      <c r="Q17" s="36">
        <f t="shared" si="7"/>
        <v>63.869252845888624</v>
      </c>
      <c r="R17" s="34"/>
      <c r="S17" s="34" t="s">
        <v>73</v>
      </c>
      <c r="T17" s="34"/>
      <c r="U17" s="34"/>
    </row>
    <row r="18" spans="1:21" ht="13.5">
      <c r="A18" s="31" t="s">
        <v>0</v>
      </c>
      <c r="B18" s="32" t="s">
        <v>23</v>
      </c>
      <c r="C18" s="33" t="s">
        <v>24</v>
      </c>
      <c r="D18" s="34">
        <f t="shared" si="0"/>
        <v>168323</v>
      </c>
      <c r="E18" s="35">
        <f t="shared" si="1"/>
        <v>4424</v>
      </c>
      <c r="F18" s="36">
        <f t="shared" si="2"/>
        <v>2.628280151850906</v>
      </c>
      <c r="G18" s="34">
        <v>4373</v>
      </c>
      <c r="H18" s="34">
        <v>51</v>
      </c>
      <c r="I18" s="35">
        <f t="shared" si="3"/>
        <v>163899</v>
      </c>
      <c r="J18" s="36">
        <f t="shared" si="4"/>
        <v>97.3717198481491</v>
      </c>
      <c r="K18" s="34">
        <v>79328</v>
      </c>
      <c r="L18" s="36">
        <f t="shared" si="5"/>
        <v>47.128437587257835</v>
      </c>
      <c r="M18" s="34">
        <v>0</v>
      </c>
      <c r="N18" s="36">
        <f t="shared" si="6"/>
        <v>0</v>
      </c>
      <c r="O18" s="34">
        <v>84571</v>
      </c>
      <c r="P18" s="34">
        <v>32403</v>
      </c>
      <c r="Q18" s="36">
        <f t="shared" si="7"/>
        <v>50.24328226089126</v>
      </c>
      <c r="R18" s="34"/>
      <c r="S18" s="34" t="s">
        <v>73</v>
      </c>
      <c r="T18" s="34"/>
      <c r="U18" s="34"/>
    </row>
    <row r="19" spans="1:21" ht="13.5">
      <c r="A19" s="31" t="s">
        <v>0</v>
      </c>
      <c r="B19" s="32" t="s">
        <v>25</v>
      </c>
      <c r="C19" s="33" t="s">
        <v>26</v>
      </c>
      <c r="D19" s="34">
        <f t="shared" si="0"/>
        <v>219676</v>
      </c>
      <c r="E19" s="35">
        <f t="shared" si="1"/>
        <v>3607</v>
      </c>
      <c r="F19" s="36">
        <f t="shared" si="2"/>
        <v>1.6419636191482</v>
      </c>
      <c r="G19" s="34">
        <v>3607</v>
      </c>
      <c r="H19" s="34">
        <v>0</v>
      </c>
      <c r="I19" s="35">
        <f t="shared" si="3"/>
        <v>216069</v>
      </c>
      <c r="J19" s="36">
        <f t="shared" si="4"/>
        <v>98.3580363808518</v>
      </c>
      <c r="K19" s="34">
        <v>191875</v>
      </c>
      <c r="L19" s="36">
        <f t="shared" si="5"/>
        <v>87.34454378266175</v>
      </c>
      <c r="M19" s="34">
        <v>0</v>
      </c>
      <c r="N19" s="36">
        <f t="shared" si="6"/>
        <v>0</v>
      </c>
      <c r="O19" s="34">
        <v>24194</v>
      </c>
      <c r="P19" s="34">
        <v>4150</v>
      </c>
      <c r="Q19" s="36">
        <f t="shared" si="7"/>
        <v>11.01349259819006</v>
      </c>
      <c r="R19" s="34"/>
      <c r="S19" s="34" t="s">
        <v>73</v>
      </c>
      <c r="T19" s="34"/>
      <c r="U19" s="34"/>
    </row>
    <row r="20" spans="1:21" ht="13.5">
      <c r="A20" s="31" t="s">
        <v>0</v>
      </c>
      <c r="B20" s="32" t="s">
        <v>27</v>
      </c>
      <c r="C20" s="33" t="s">
        <v>28</v>
      </c>
      <c r="D20" s="34">
        <f t="shared" si="0"/>
        <v>214977</v>
      </c>
      <c r="E20" s="35">
        <f t="shared" si="1"/>
        <v>3015</v>
      </c>
      <c r="F20" s="36">
        <f t="shared" si="2"/>
        <v>1.4024756136702996</v>
      </c>
      <c r="G20" s="34">
        <v>3015</v>
      </c>
      <c r="H20" s="34">
        <v>0</v>
      </c>
      <c r="I20" s="35">
        <f t="shared" si="3"/>
        <v>211962</v>
      </c>
      <c r="J20" s="36">
        <f t="shared" si="4"/>
        <v>98.59752438632971</v>
      </c>
      <c r="K20" s="34">
        <v>171857</v>
      </c>
      <c r="L20" s="36">
        <f t="shared" si="5"/>
        <v>79.94204031128912</v>
      </c>
      <c r="M20" s="34">
        <v>0</v>
      </c>
      <c r="N20" s="36">
        <f t="shared" si="6"/>
        <v>0</v>
      </c>
      <c r="O20" s="34">
        <v>40105</v>
      </c>
      <c r="P20" s="34">
        <v>11348</v>
      </c>
      <c r="Q20" s="36">
        <f t="shared" si="7"/>
        <v>18.655484075040583</v>
      </c>
      <c r="R20" s="34"/>
      <c r="S20" s="34" t="s">
        <v>73</v>
      </c>
      <c r="T20" s="34"/>
      <c r="U20" s="34"/>
    </row>
    <row r="21" spans="1:21" ht="13.5">
      <c r="A21" s="31" t="s">
        <v>0</v>
      </c>
      <c r="B21" s="32" t="s">
        <v>29</v>
      </c>
      <c r="C21" s="33" t="s">
        <v>30</v>
      </c>
      <c r="D21" s="34">
        <f t="shared" si="0"/>
        <v>100052</v>
      </c>
      <c r="E21" s="35">
        <f t="shared" si="1"/>
        <v>3837</v>
      </c>
      <c r="F21" s="36">
        <f t="shared" si="2"/>
        <v>3.8350057969855675</v>
      </c>
      <c r="G21" s="34">
        <v>3737</v>
      </c>
      <c r="H21" s="34">
        <v>100</v>
      </c>
      <c r="I21" s="35">
        <f t="shared" si="3"/>
        <v>96215</v>
      </c>
      <c r="J21" s="36">
        <f t="shared" si="4"/>
        <v>96.16499420301443</v>
      </c>
      <c r="K21" s="34">
        <v>64977</v>
      </c>
      <c r="L21" s="36">
        <f t="shared" si="5"/>
        <v>64.94322952064925</v>
      </c>
      <c r="M21" s="34">
        <v>0</v>
      </c>
      <c r="N21" s="36">
        <f t="shared" si="6"/>
        <v>0</v>
      </c>
      <c r="O21" s="34">
        <v>31238</v>
      </c>
      <c r="P21" s="34">
        <v>8602</v>
      </c>
      <c r="Q21" s="36">
        <f t="shared" si="7"/>
        <v>31.221764682365173</v>
      </c>
      <c r="R21" s="34"/>
      <c r="S21" s="34" t="s">
        <v>73</v>
      </c>
      <c r="T21" s="34"/>
      <c r="U21" s="34"/>
    </row>
    <row r="22" spans="1:21" ht="13.5">
      <c r="A22" s="31" t="s">
        <v>0</v>
      </c>
      <c r="B22" s="32" t="s">
        <v>31</v>
      </c>
      <c r="C22" s="33" t="s">
        <v>32</v>
      </c>
      <c r="D22" s="34">
        <f t="shared" si="0"/>
        <v>118980</v>
      </c>
      <c r="E22" s="35">
        <f t="shared" si="1"/>
        <v>2805</v>
      </c>
      <c r="F22" s="36">
        <f t="shared" si="2"/>
        <v>2.357539082198689</v>
      </c>
      <c r="G22" s="34">
        <v>2805</v>
      </c>
      <c r="H22" s="34">
        <v>0</v>
      </c>
      <c r="I22" s="35">
        <f t="shared" si="3"/>
        <v>116175</v>
      </c>
      <c r="J22" s="36">
        <f t="shared" si="4"/>
        <v>97.64246091780132</v>
      </c>
      <c r="K22" s="34">
        <v>103137</v>
      </c>
      <c r="L22" s="36">
        <f t="shared" si="5"/>
        <v>86.684316691881</v>
      </c>
      <c r="M22" s="34">
        <v>0</v>
      </c>
      <c r="N22" s="36">
        <f t="shared" si="6"/>
        <v>0</v>
      </c>
      <c r="O22" s="34">
        <v>13038</v>
      </c>
      <c r="P22" s="34">
        <v>2245</v>
      </c>
      <c r="Q22" s="36">
        <f t="shared" si="7"/>
        <v>10.958144225920323</v>
      </c>
      <c r="R22" s="34"/>
      <c r="S22" s="34" t="s">
        <v>73</v>
      </c>
      <c r="T22" s="34"/>
      <c r="U22" s="34"/>
    </row>
    <row r="23" spans="1:21" ht="13.5">
      <c r="A23" s="31" t="s">
        <v>0</v>
      </c>
      <c r="B23" s="32" t="s">
        <v>33</v>
      </c>
      <c r="C23" s="33" t="s">
        <v>34</v>
      </c>
      <c r="D23" s="34">
        <f t="shared" si="0"/>
        <v>126033</v>
      </c>
      <c r="E23" s="35">
        <f t="shared" si="1"/>
        <v>2689</v>
      </c>
      <c r="F23" s="36">
        <f t="shared" si="2"/>
        <v>2.133568192457531</v>
      </c>
      <c r="G23" s="34">
        <v>2689</v>
      </c>
      <c r="H23" s="34">
        <v>0</v>
      </c>
      <c r="I23" s="35">
        <f t="shared" si="3"/>
        <v>123344</v>
      </c>
      <c r="J23" s="36">
        <f t="shared" si="4"/>
        <v>97.86643180754247</v>
      </c>
      <c r="K23" s="34">
        <v>95940</v>
      </c>
      <c r="L23" s="36">
        <f t="shared" si="5"/>
        <v>76.12292018756992</v>
      </c>
      <c r="M23" s="34">
        <v>0</v>
      </c>
      <c r="N23" s="36">
        <f t="shared" si="6"/>
        <v>0</v>
      </c>
      <c r="O23" s="34">
        <v>27404</v>
      </c>
      <c r="P23" s="34">
        <v>6398</v>
      </c>
      <c r="Q23" s="36">
        <f t="shared" si="7"/>
        <v>21.743511619972548</v>
      </c>
      <c r="R23" s="34"/>
      <c r="S23" s="34" t="s">
        <v>73</v>
      </c>
      <c r="T23" s="34"/>
      <c r="U23" s="34"/>
    </row>
    <row r="24" spans="1:21" ht="13.5">
      <c r="A24" s="31" t="s">
        <v>0</v>
      </c>
      <c r="B24" s="32" t="s">
        <v>35</v>
      </c>
      <c r="C24" s="33" t="s">
        <v>36</v>
      </c>
      <c r="D24" s="34">
        <f t="shared" si="0"/>
        <v>44138</v>
      </c>
      <c r="E24" s="35">
        <f t="shared" si="1"/>
        <v>2746</v>
      </c>
      <c r="F24" s="36">
        <f t="shared" si="2"/>
        <v>6.221396529067923</v>
      </c>
      <c r="G24" s="34">
        <v>2746</v>
      </c>
      <c r="H24" s="34">
        <v>0</v>
      </c>
      <c r="I24" s="35">
        <f t="shared" si="3"/>
        <v>41392</v>
      </c>
      <c r="J24" s="36">
        <f t="shared" si="4"/>
        <v>93.77860347093207</v>
      </c>
      <c r="K24" s="34">
        <v>16144</v>
      </c>
      <c r="L24" s="36">
        <f t="shared" si="5"/>
        <v>36.57619284969867</v>
      </c>
      <c r="M24" s="34">
        <v>0</v>
      </c>
      <c r="N24" s="36">
        <f t="shared" si="6"/>
        <v>0</v>
      </c>
      <c r="O24" s="34">
        <v>25248</v>
      </c>
      <c r="P24" s="34">
        <v>2696</v>
      </c>
      <c r="Q24" s="36">
        <f t="shared" si="7"/>
        <v>57.202410621233405</v>
      </c>
      <c r="R24" s="34"/>
      <c r="S24" s="34" t="s">
        <v>73</v>
      </c>
      <c r="T24" s="34"/>
      <c r="U24" s="34"/>
    </row>
    <row r="25" spans="1:21" ht="13.5">
      <c r="A25" s="31" t="s">
        <v>0</v>
      </c>
      <c r="B25" s="32" t="s">
        <v>37</v>
      </c>
      <c r="C25" s="33" t="s">
        <v>38</v>
      </c>
      <c r="D25" s="34">
        <f t="shared" si="0"/>
        <v>81189</v>
      </c>
      <c r="E25" s="35">
        <f t="shared" si="1"/>
        <v>2109</v>
      </c>
      <c r="F25" s="36">
        <f t="shared" si="2"/>
        <v>2.5976425377822117</v>
      </c>
      <c r="G25" s="34">
        <v>2109</v>
      </c>
      <c r="H25" s="34">
        <v>0</v>
      </c>
      <c r="I25" s="35">
        <f t="shared" si="3"/>
        <v>79080</v>
      </c>
      <c r="J25" s="36">
        <f t="shared" si="4"/>
        <v>97.4023574622178</v>
      </c>
      <c r="K25" s="34">
        <v>64245</v>
      </c>
      <c r="L25" s="36">
        <f t="shared" si="5"/>
        <v>79.1301777334368</v>
      </c>
      <c r="M25" s="34">
        <v>0</v>
      </c>
      <c r="N25" s="36">
        <f t="shared" si="6"/>
        <v>0</v>
      </c>
      <c r="O25" s="34">
        <v>14835</v>
      </c>
      <c r="P25" s="34">
        <v>1599</v>
      </c>
      <c r="Q25" s="36">
        <f t="shared" si="7"/>
        <v>18.272179728780994</v>
      </c>
      <c r="R25" s="34"/>
      <c r="S25" s="34" t="s">
        <v>73</v>
      </c>
      <c r="T25" s="34"/>
      <c r="U25" s="34"/>
    </row>
    <row r="26" spans="1:21" ht="13.5">
      <c r="A26" s="31" t="s">
        <v>0</v>
      </c>
      <c r="B26" s="32" t="s">
        <v>39</v>
      </c>
      <c r="C26" s="33" t="s">
        <v>40</v>
      </c>
      <c r="D26" s="34">
        <f t="shared" si="0"/>
        <v>30787</v>
      </c>
      <c r="E26" s="35">
        <f t="shared" si="1"/>
        <v>826</v>
      </c>
      <c r="F26" s="36">
        <f t="shared" si="2"/>
        <v>2.6829505960307922</v>
      </c>
      <c r="G26" s="34">
        <v>754</v>
      </c>
      <c r="H26" s="34">
        <v>72</v>
      </c>
      <c r="I26" s="35">
        <f t="shared" si="3"/>
        <v>29961</v>
      </c>
      <c r="J26" s="36">
        <f t="shared" si="4"/>
        <v>97.31704940396921</v>
      </c>
      <c r="K26" s="34">
        <v>7140</v>
      </c>
      <c r="L26" s="36">
        <f t="shared" si="5"/>
        <v>23.191606847045833</v>
      </c>
      <c r="M26" s="34">
        <v>0</v>
      </c>
      <c r="N26" s="36">
        <f t="shared" si="6"/>
        <v>0</v>
      </c>
      <c r="O26" s="34">
        <v>22821</v>
      </c>
      <c r="P26" s="34">
        <v>1508</v>
      </c>
      <c r="Q26" s="36">
        <f t="shared" si="7"/>
        <v>74.12544255692339</v>
      </c>
      <c r="R26" s="34"/>
      <c r="S26" s="34" t="s">
        <v>73</v>
      </c>
      <c r="T26" s="34"/>
      <c r="U26" s="34"/>
    </row>
    <row r="27" spans="1:21" ht="13.5">
      <c r="A27" s="31" t="s">
        <v>0</v>
      </c>
      <c r="B27" s="32" t="s">
        <v>41</v>
      </c>
      <c r="C27" s="33" t="s">
        <v>42</v>
      </c>
      <c r="D27" s="34">
        <f t="shared" si="0"/>
        <v>46414</v>
      </c>
      <c r="E27" s="35">
        <f t="shared" si="1"/>
        <v>2258</v>
      </c>
      <c r="F27" s="36">
        <f t="shared" si="2"/>
        <v>4.864911449131728</v>
      </c>
      <c r="G27" s="34">
        <v>2258</v>
      </c>
      <c r="H27" s="34">
        <v>0</v>
      </c>
      <c r="I27" s="35">
        <f t="shared" si="3"/>
        <v>44156</v>
      </c>
      <c r="J27" s="36">
        <f t="shared" si="4"/>
        <v>95.13508855086828</v>
      </c>
      <c r="K27" s="34">
        <v>36352</v>
      </c>
      <c r="L27" s="36">
        <f t="shared" si="5"/>
        <v>78.3211961908045</v>
      </c>
      <c r="M27" s="34">
        <v>0</v>
      </c>
      <c r="N27" s="36">
        <f t="shared" si="6"/>
        <v>0</v>
      </c>
      <c r="O27" s="34">
        <v>7804</v>
      </c>
      <c r="P27" s="34">
        <v>1473</v>
      </c>
      <c r="Q27" s="36">
        <f t="shared" si="7"/>
        <v>16.81389236006377</v>
      </c>
      <c r="R27" s="34"/>
      <c r="S27" s="34" t="s">
        <v>73</v>
      </c>
      <c r="T27" s="34"/>
      <c r="U27" s="34"/>
    </row>
    <row r="28" spans="1:21" ht="13.5">
      <c r="A28" s="31" t="s">
        <v>0</v>
      </c>
      <c r="B28" s="32" t="s">
        <v>43</v>
      </c>
      <c r="C28" s="33" t="s">
        <v>44</v>
      </c>
      <c r="D28" s="34">
        <f t="shared" si="0"/>
        <v>32290</v>
      </c>
      <c r="E28" s="35">
        <f t="shared" si="1"/>
        <v>2225</v>
      </c>
      <c r="F28" s="36">
        <f t="shared" si="2"/>
        <v>6.890678228553732</v>
      </c>
      <c r="G28" s="34">
        <v>2225</v>
      </c>
      <c r="H28" s="34">
        <v>0</v>
      </c>
      <c r="I28" s="35">
        <f t="shared" si="3"/>
        <v>30065</v>
      </c>
      <c r="J28" s="36">
        <f t="shared" si="4"/>
        <v>93.10932177144626</v>
      </c>
      <c r="K28" s="34">
        <v>8907</v>
      </c>
      <c r="L28" s="36">
        <f t="shared" si="5"/>
        <v>27.584391452462064</v>
      </c>
      <c r="M28" s="34">
        <v>0</v>
      </c>
      <c r="N28" s="36">
        <f t="shared" si="6"/>
        <v>0</v>
      </c>
      <c r="O28" s="34">
        <v>21158</v>
      </c>
      <c r="P28" s="34">
        <v>7400</v>
      </c>
      <c r="Q28" s="36">
        <f t="shared" si="7"/>
        <v>65.5249303189842</v>
      </c>
      <c r="R28" s="34"/>
      <c r="S28" s="34" t="s">
        <v>73</v>
      </c>
      <c r="T28" s="34"/>
      <c r="U28" s="34"/>
    </row>
    <row r="29" spans="1:21" ht="13.5">
      <c r="A29" s="31" t="s">
        <v>0</v>
      </c>
      <c r="B29" s="32" t="s">
        <v>45</v>
      </c>
      <c r="C29" s="33" t="s">
        <v>97</v>
      </c>
      <c r="D29" s="34">
        <f t="shared" si="0"/>
        <v>30884</v>
      </c>
      <c r="E29" s="35">
        <f t="shared" si="1"/>
        <v>1790</v>
      </c>
      <c r="F29" s="36">
        <f t="shared" si="2"/>
        <v>5.795881362517809</v>
      </c>
      <c r="G29" s="34">
        <v>1790</v>
      </c>
      <c r="H29" s="34">
        <v>0</v>
      </c>
      <c r="I29" s="35">
        <f t="shared" si="3"/>
        <v>29094</v>
      </c>
      <c r="J29" s="36">
        <f t="shared" si="4"/>
        <v>94.2041186374822</v>
      </c>
      <c r="K29" s="34">
        <v>7156</v>
      </c>
      <c r="L29" s="36">
        <f t="shared" si="5"/>
        <v>23.170573759875666</v>
      </c>
      <c r="M29" s="34">
        <v>0</v>
      </c>
      <c r="N29" s="36">
        <f t="shared" si="6"/>
        <v>0</v>
      </c>
      <c r="O29" s="34">
        <v>21938</v>
      </c>
      <c r="P29" s="34">
        <v>4878</v>
      </c>
      <c r="Q29" s="36">
        <f t="shared" si="7"/>
        <v>71.03354487760653</v>
      </c>
      <c r="R29" s="34" t="s">
        <v>73</v>
      </c>
      <c r="S29" s="34"/>
      <c r="T29" s="34"/>
      <c r="U29" s="34"/>
    </row>
    <row r="30" spans="1:21" ht="13.5">
      <c r="A30" s="31" t="s">
        <v>0</v>
      </c>
      <c r="B30" s="32" t="s">
        <v>46</v>
      </c>
      <c r="C30" s="33" t="s">
        <v>47</v>
      </c>
      <c r="D30" s="34">
        <f t="shared" si="0"/>
        <v>10167</v>
      </c>
      <c r="E30" s="35">
        <f t="shared" si="1"/>
        <v>225</v>
      </c>
      <c r="F30" s="36">
        <f t="shared" si="2"/>
        <v>2.2130421953378576</v>
      </c>
      <c r="G30" s="34">
        <v>225</v>
      </c>
      <c r="H30" s="34">
        <v>0</v>
      </c>
      <c r="I30" s="35">
        <f t="shared" si="3"/>
        <v>9942</v>
      </c>
      <c r="J30" s="36">
        <f t="shared" si="4"/>
        <v>97.78695780466215</v>
      </c>
      <c r="K30" s="34">
        <v>803</v>
      </c>
      <c r="L30" s="36">
        <f t="shared" si="5"/>
        <v>7.898101701583554</v>
      </c>
      <c r="M30" s="34">
        <v>550</v>
      </c>
      <c r="N30" s="36">
        <f t="shared" si="6"/>
        <v>5.409658699714764</v>
      </c>
      <c r="O30" s="34">
        <v>8589</v>
      </c>
      <c r="P30" s="34">
        <v>817</v>
      </c>
      <c r="Q30" s="36">
        <f t="shared" si="7"/>
        <v>84.47919740336383</v>
      </c>
      <c r="R30" s="34"/>
      <c r="S30" s="34" t="s">
        <v>73</v>
      </c>
      <c r="T30" s="34"/>
      <c r="U30" s="34"/>
    </row>
    <row r="31" spans="1:21" ht="13.5">
      <c r="A31" s="31" t="s">
        <v>0</v>
      </c>
      <c r="B31" s="32" t="s">
        <v>48</v>
      </c>
      <c r="C31" s="33" t="s">
        <v>98</v>
      </c>
      <c r="D31" s="34">
        <f t="shared" si="0"/>
        <v>16824</v>
      </c>
      <c r="E31" s="35">
        <f t="shared" si="1"/>
        <v>548</v>
      </c>
      <c r="F31" s="36">
        <f t="shared" si="2"/>
        <v>3.2572515454113176</v>
      </c>
      <c r="G31" s="34">
        <v>548</v>
      </c>
      <c r="H31" s="34">
        <v>0</v>
      </c>
      <c r="I31" s="35">
        <f t="shared" si="3"/>
        <v>16276</v>
      </c>
      <c r="J31" s="36">
        <f t="shared" si="4"/>
        <v>96.74274845458868</v>
      </c>
      <c r="K31" s="34">
        <v>12608</v>
      </c>
      <c r="L31" s="36">
        <f t="shared" si="5"/>
        <v>74.94056110318593</v>
      </c>
      <c r="M31" s="34">
        <v>0</v>
      </c>
      <c r="N31" s="36">
        <f t="shared" si="6"/>
        <v>0</v>
      </c>
      <c r="O31" s="34">
        <v>3668</v>
      </c>
      <c r="P31" s="34">
        <v>221</v>
      </c>
      <c r="Q31" s="36">
        <f t="shared" si="7"/>
        <v>21.802187351402758</v>
      </c>
      <c r="R31" s="34"/>
      <c r="S31" s="34" t="s">
        <v>73</v>
      </c>
      <c r="T31" s="34"/>
      <c r="U31" s="34"/>
    </row>
    <row r="32" spans="1:21" ht="13.5">
      <c r="A32" s="31" t="s">
        <v>0</v>
      </c>
      <c r="B32" s="32" t="s">
        <v>49</v>
      </c>
      <c r="C32" s="33" t="s">
        <v>50</v>
      </c>
      <c r="D32" s="34">
        <f t="shared" si="0"/>
        <v>12876</v>
      </c>
      <c r="E32" s="35">
        <f t="shared" si="1"/>
        <v>939</v>
      </c>
      <c r="F32" s="36">
        <f t="shared" si="2"/>
        <v>7.292637465051258</v>
      </c>
      <c r="G32" s="34">
        <v>939</v>
      </c>
      <c r="H32" s="34">
        <v>0</v>
      </c>
      <c r="I32" s="35">
        <f t="shared" si="3"/>
        <v>11937</v>
      </c>
      <c r="J32" s="36">
        <f t="shared" si="4"/>
        <v>92.70736253494874</v>
      </c>
      <c r="K32" s="34">
        <v>7454</v>
      </c>
      <c r="L32" s="36">
        <f t="shared" si="5"/>
        <v>57.89064926995962</v>
      </c>
      <c r="M32" s="34">
        <v>0</v>
      </c>
      <c r="N32" s="36">
        <f t="shared" si="6"/>
        <v>0</v>
      </c>
      <c r="O32" s="34">
        <v>4483</v>
      </c>
      <c r="P32" s="34">
        <v>296</v>
      </c>
      <c r="Q32" s="36">
        <f t="shared" si="7"/>
        <v>34.81671326498913</v>
      </c>
      <c r="R32" s="34"/>
      <c r="S32" s="34" t="s">
        <v>73</v>
      </c>
      <c r="T32" s="34"/>
      <c r="U32" s="34"/>
    </row>
    <row r="33" spans="1:21" ht="13.5">
      <c r="A33" s="31" t="s">
        <v>0</v>
      </c>
      <c r="B33" s="32" t="s">
        <v>51</v>
      </c>
      <c r="C33" s="33" t="s">
        <v>52</v>
      </c>
      <c r="D33" s="34">
        <f t="shared" si="0"/>
        <v>13418</v>
      </c>
      <c r="E33" s="35">
        <f t="shared" si="1"/>
        <v>1755</v>
      </c>
      <c r="F33" s="36">
        <f t="shared" si="2"/>
        <v>13.079445520942018</v>
      </c>
      <c r="G33" s="34">
        <v>1755</v>
      </c>
      <c r="H33" s="34">
        <v>0</v>
      </c>
      <c r="I33" s="35">
        <f t="shared" si="3"/>
        <v>11663</v>
      </c>
      <c r="J33" s="36">
        <f t="shared" si="4"/>
        <v>86.92055447905798</v>
      </c>
      <c r="K33" s="34">
        <v>4776</v>
      </c>
      <c r="L33" s="36">
        <f t="shared" si="5"/>
        <v>35.5939782381875</v>
      </c>
      <c r="M33" s="34">
        <v>0</v>
      </c>
      <c r="N33" s="36">
        <f t="shared" si="6"/>
        <v>0</v>
      </c>
      <c r="O33" s="34">
        <v>6887</v>
      </c>
      <c r="P33" s="34">
        <v>521</v>
      </c>
      <c r="Q33" s="36">
        <f t="shared" si="7"/>
        <v>51.326576240870466</v>
      </c>
      <c r="R33" s="34"/>
      <c r="S33" s="34" t="s">
        <v>73</v>
      </c>
      <c r="T33" s="34"/>
      <c r="U33" s="34"/>
    </row>
    <row r="34" spans="1:21" ht="13.5">
      <c r="A34" s="31" t="s">
        <v>0</v>
      </c>
      <c r="B34" s="32" t="s">
        <v>53</v>
      </c>
      <c r="C34" s="33" t="s">
        <v>54</v>
      </c>
      <c r="D34" s="34">
        <f t="shared" si="0"/>
        <v>13644</v>
      </c>
      <c r="E34" s="35">
        <f t="shared" si="1"/>
        <v>913</v>
      </c>
      <c r="F34" s="36">
        <f t="shared" si="2"/>
        <v>6.69158604514805</v>
      </c>
      <c r="G34" s="34">
        <v>913</v>
      </c>
      <c r="H34" s="34">
        <v>0</v>
      </c>
      <c r="I34" s="35">
        <f t="shared" si="3"/>
        <v>12731</v>
      </c>
      <c r="J34" s="36">
        <f t="shared" si="4"/>
        <v>93.30841395485196</v>
      </c>
      <c r="K34" s="34">
        <v>6081</v>
      </c>
      <c r="L34" s="36">
        <f t="shared" si="5"/>
        <v>44.56904133685136</v>
      </c>
      <c r="M34" s="34">
        <v>0</v>
      </c>
      <c r="N34" s="36">
        <f t="shared" si="6"/>
        <v>0</v>
      </c>
      <c r="O34" s="34">
        <v>6650</v>
      </c>
      <c r="P34" s="34">
        <v>553</v>
      </c>
      <c r="Q34" s="36">
        <f t="shared" si="7"/>
        <v>48.73937261800059</v>
      </c>
      <c r="R34" s="34"/>
      <c r="S34" s="34" t="s">
        <v>73</v>
      </c>
      <c r="T34" s="34"/>
      <c r="U34" s="34"/>
    </row>
    <row r="35" spans="1:21" ht="13.5">
      <c r="A35" s="31" t="s">
        <v>0</v>
      </c>
      <c r="B35" s="32" t="s">
        <v>55</v>
      </c>
      <c r="C35" s="33" t="s">
        <v>56</v>
      </c>
      <c r="D35" s="34">
        <f t="shared" si="0"/>
        <v>15505</v>
      </c>
      <c r="E35" s="35">
        <f t="shared" si="1"/>
        <v>537</v>
      </c>
      <c r="F35" s="36">
        <f aca="true" t="shared" si="8" ref="F35:F44">E35/D35*100</f>
        <v>3.4633989035794905</v>
      </c>
      <c r="G35" s="34">
        <v>537</v>
      </c>
      <c r="H35" s="34">
        <v>0</v>
      </c>
      <c r="I35" s="35">
        <f t="shared" si="3"/>
        <v>14968</v>
      </c>
      <c r="J35" s="36">
        <f aca="true" t="shared" si="9" ref="J35:J44">I35/D35*100</f>
        <v>96.5366010964205</v>
      </c>
      <c r="K35" s="34">
        <v>7429</v>
      </c>
      <c r="L35" s="36">
        <f aca="true" t="shared" si="10" ref="L35:L44">K35/D35*100</f>
        <v>47.913576265720735</v>
      </c>
      <c r="M35" s="34">
        <v>0</v>
      </c>
      <c r="N35" s="36">
        <f aca="true" t="shared" si="11" ref="N35:N44">M35/D35*100</f>
        <v>0</v>
      </c>
      <c r="O35" s="34">
        <v>7539</v>
      </c>
      <c r="P35" s="34">
        <v>781</v>
      </c>
      <c r="Q35" s="36">
        <f aca="true" t="shared" si="12" ref="Q35:Q44">O35/D35*100</f>
        <v>48.62302483069978</v>
      </c>
      <c r="R35" s="34"/>
      <c r="S35" s="34" t="s">
        <v>73</v>
      </c>
      <c r="T35" s="34"/>
      <c r="U35" s="34"/>
    </row>
    <row r="36" spans="1:21" ht="13.5">
      <c r="A36" s="31" t="s">
        <v>0</v>
      </c>
      <c r="B36" s="32" t="s">
        <v>57</v>
      </c>
      <c r="C36" s="33" t="s">
        <v>58</v>
      </c>
      <c r="D36" s="34">
        <f t="shared" si="0"/>
        <v>9028</v>
      </c>
      <c r="E36" s="35">
        <f t="shared" si="1"/>
        <v>745</v>
      </c>
      <c r="F36" s="36">
        <f t="shared" si="8"/>
        <v>8.252104563579973</v>
      </c>
      <c r="G36" s="34">
        <v>745</v>
      </c>
      <c r="H36" s="34">
        <v>0</v>
      </c>
      <c r="I36" s="35">
        <f t="shared" si="3"/>
        <v>8283</v>
      </c>
      <c r="J36" s="36">
        <f t="shared" si="9"/>
        <v>91.74789543642002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8283</v>
      </c>
      <c r="P36" s="34">
        <v>2692</v>
      </c>
      <c r="Q36" s="36">
        <f t="shared" si="12"/>
        <v>91.74789543642002</v>
      </c>
      <c r="R36" s="34"/>
      <c r="S36" s="34" t="s">
        <v>73</v>
      </c>
      <c r="T36" s="34"/>
      <c r="U36" s="34"/>
    </row>
    <row r="37" spans="1:21" ht="13.5">
      <c r="A37" s="31" t="s">
        <v>0</v>
      </c>
      <c r="B37" s="32" t="s">
        <v>59</v>
      </c>
      <c r="C37" s="33" t="s">
        <v>60</v>
      </c>
      <c r="D37" s="34">
        <f t="shared" si="0"/>
        <v>27540</v>
      </c>
      <c r="E37" s="35">
        <f t="shared" si="1"/>
        <v>565</v>
      </c>
      <c r="F37" s="36">
        <f t="shared" si="8"/>
        <v>2.051561365286856</v>
      </c>
      <c r="G37" s="34">
        <v>565</v>
      </c>
      <c r="H37" s="34">
        <v>0</v>
      </c>
      <c r="I37" s="35">
        <f t="shared" si="3"/>
        <v>26975</v>
      </c>
      <c r="J37" s="36">
        <f t="shared" si="9"/>
        <v>97.94843863471314</v>
      </c>
      <c r="K37" s="34">
        <v>18106</v>
      </c>
      <c r="L37" s="36">
        <f t="shared" si="10"/>
        <v>65.74437182280319</v>
      </c>
      <c r="M37" s="34">
        <v>0</v>
      </c>
      <c r="N37" s="36">
        <f t="shared" si="11"/>
        <v>0</v>
      </c>
      <c r="O37" s="34">
        <v>8869</v>
      </c>
      <c r="P37" s="34">
        <v>405</v>
      </c>
      <c r="Q37" s="36">
        <f t="shared" si="12"/>
        <v>32.20406681190995</v>
      </c>
      <c r="R37" s="34"/>
      <c r="S37" s="34"/>
      <c r="T37" s="34" t="s">
        <v>73</v>
      </c>
      <c r="U37" s="34"/>
    </row>
    <row r="38" spans="1:21" ht="13.5">
      <c r="A38" s="31" t="s">
        <v>0</v>
      </c>
      <c r="B38" s="32" t="s">
        <v>61</v>
      </c>
      <c r="C38" s="33" t="s">
        <v>62</v>
      </c>
      <c r="D38" s="34">
        <f t="shared" si="0"/>
        <v>42887</v>
      </c>
      <c r="E38" s="35">
        <f t="shared" si="1"/>
        <v>1278</v>
      </c>
      <c r="F38" s="36">
        <f t="shared" si="8"/>
        <v>2.9799239862895517</v>
      </c>
      <c r="G38" s="34">
        <v>1278</v>
      </c>
      <c r="H38" s="34">
        <v>0</v>
      </c>
      <c r="I38" s="35">
        <f t="shared" si="3"/>
        <v>41609</v>
      </c>
      <c r="J38" s="36">
        <f t="shared" si="9"/>
        <v>97.02007601371044</v>
      </c>
      <c r="K38" s="34">
        <v>29680</v>
      </c>
      <c r="L38" s="36">
        <f t="shared" si="10"/>
        <v>69.20512043276517</v>
      </c>
      <c r="M38" s="34">
        <v>0</v>
      </c>
      <c r="N38" s="36">
        <f t="shared" si="11"/>
        <v>0</v>
      </c>
      <c r="O38" s="34">
        <v>11929</v>
      </c>
      <c r="P38" s="34">
        <v>1440</v>
      </c>
      <c r="Q38" s="36">
        <f t="shared" si="12"/>
        <v>27.814955580945277</v>
      </c>
      <c r="R38" s="34" t="s">
        <v>73</v>
      </c>
      <c r="S38" s="34"/>
      <c r="T38" s="34"/>
      <c r="U38" s="34"/>
    </row>
    <row r="39" spans="1:21" ht="13.5">
      <c r="A39" s="31" t="s">
        <v>0</v>
      </c>
      <c r="B39" s="32" t="s">
        <v>63</v>
      </c>
      <c r="C39" s="33" t="s">
        <v>64</v>
      </c>
      <c r="D39" s="34">
        <f t="shared" si="0"/>
        <v>3486</v>
      </c>
      <c r="E39" s="35">
        <f t="shared" si="1"/>
        <v>146</v>
      </c>
      <c r="F39" s="36">
        <f t="shared" si="8"/>
        <v>4.188181296615031</v>
      </c>
      <c r="G39" s="34">
        <v>146</v>
      </c>
      <c r="H39" s="34">
        <v>0</v>
      </c>
      <c r="I39" s="35">
        <f t="shared" si="3"/>
        <v>3340</v>
      </c>
      <c r="J39" s="36">
        <f t="shared" si="9"/>
        <v>95.81181870338497</v>
      </c>
      <c r="K39" s="34">
        <v>2629</v>
      </c>
      <c r="L39" s="36">
        <f t="shared" si="10"/>
        <v>75.41594951233506</v>
      </c>
      <c r="M39" s="34">
        <v>0</v>
      </c>
      <c r="N39" s="36">
        <f t="shared" si="11"/>
        <v>0</v>
      </c>
      <c r="O39" s="34">
        <v>711</v>
      </c>
      <c r="P39" s="34">
        <v>33</v>
      </c>
      <c r="Q39" s="36">
        <f t="shared" si="12"/>
        <v>20.395869191049915</v>
      </c>
      <c r="R39" s="34" t="s">
        <v>73</v>
      </c>
      <c r="S39" s="34"/>
      <c r="T39" s="34"/>
      <c r="U39" s="34"/>
    </row>
    <row r="40" spans="1:21" ht="13.5">
      <c r="A40" s="31" t="s">
        <v>0</v>
      </c>
      <c r="B40" s="32" t="s">
        <v>65</v>
      </c>
      <c r="C40" s="33" t="s">
        <v>66</v>
      </c>
      <c r="D40" s="34">
        <f t="shared" si="0"/>
        <v>23147</v>
      </c>
      <c r="E40" s="35">
        <f t="shared" si="1"/>
        <v>837</v>
      </c>
      <c r="F40" s="36">
        <f t="shared" si="8"/>
        <v>3.6160193545599864</v>
      </c>
      <c r="G40" s="34">
        <v>837</v>
      </c>
      <c r="H40" s="34">
        <v>0</v>
      </c>
      <c r="I40" s="35">
        <f t="shared" si="3"/>
        <v>22310</v>
      </c>
      <c r="J40" s="36">
        <f t="shared" si="9"/>
        <v>96.38398064544002</v>
      </c>
      <c r="K40" s="34">
        <v>19156</v>
      </c>
      <c r="L40" s="36">
        <f t="shared" si="10"/>
        <v>82.75802479802998</v>
      </c>
      <c r="M40" s="34">
        <v>0</v>
      </c>
      <c r="N40" s="36">
        <f t="shared" si="11"/>
        <v>0</v>
      </c>
      <c r="O40" s="34">
        <v>3154</v>
      </c>
      <c r="P40" s="34">
        <v>380</v>
      </c>
      <c r="Q40" s="36">
        <f t="shared" si="12"/>
        <v>13.625955847410031</v>
      </c>
      <c r="R40" s="34"/>
      <c r="S40" s="34" t="s">
        <v>73</v>
      </c>
      <c r="T40" s="34"/>
      <c r="U40" s="34"/>
    </row>
    <row r="41" spans="1:21" ht="13.5">
      <c r="A41" s="31" t="s">
        <v>0</v>
      </c>
      <c r="B41" s="32" t="s">
        <v>67</v>
      </c>
      <c r="C41" s="33" t="s">
        <v>68</v>
      </c>
      <c r="D41" s="34">
        <f t="shared" si="0"/>
        <v>30093</v>
      </c>
      <c r="E41" s="35">
        <f t="shared" si="1"/>
        <v>2331</v>
      </c>
      <c r="F41" s="36">
        <f t="shared" si="8"/>
        <v>7.745987438939288</v>
      </c>
      <c r="G41" s="34">
        <v>2331</v>
      </c>
      <c r="H41" s="34">
        <v>0</v>
      </c>
      <c r="I41" s="35">
        <f t="shared" si="3"/>
        <v>27762</v>
      </c>
      <c r="J41" s="36">
        <f t="shared" si="9"/>
        <v>92.25401256106072</v>
      </c>
      <c r="K41" s="34">
        <v>5944</v>
      </c>
      <c r="L41" s="36">
        <f t="shared" si="10"/>
        <v>19.752101817698467</v>
      </c>
      <c r="M41" s="34">
        <v>0</v>
      </c>
      <c r="N41" s="36">
        <f t="shared" si="11"/>
        <v>0</v>
      </c>
      <c r="O41" s="34">
        <v>21818</v>
      </c>
      <c r="P41" s="34">
        <v>2114</v>
      </c>
      <c r="Q41" s="36">
        <f t="shared" si="12"/>
        <v>72.50191074336225</v>
      </c>
      <c r="R41" s="34"/>
      <c r="S41" s="34" t="s">
        <v>73</v>
      </c>
      <c r="T41" s="34"/>
      <c r="U41" s="34"/>
    </row>
    <row r="42" spans="1:21" ht="13.5">
      <c r="A42" s="31" t="s">
        <v>0</v>
      </c>
      <c r="B42" s="32" t="s">
        <v>69</v>
      </c>
      <c r="C42" s="33" t="s">
        <v>70</v>
      </c>
      <c r="D42" s="34">
        <f t="shared" si="0"/>
        <v>10726</v>
      </c>
      <c r="E42" s="35">
        <f t="shared" si="1"/>
        <v>1140</v>
      </c>
      <c r="F42" s="36">
        <f t="shared" si="8"/>
        <v>10.628379638262167</v>
      </c>
      <c r="G42" s="34">
        <v>1140</v>
      </c>
      <c r="H42" s="34">
        <v>0</v>
      </c>
      <c r="I42" s="35">
        <f t="shared" si="3"/>
        <v>9586</v>
      </c>
      <c r="J42" s="36">
        <f t="shared" si="9"/>
        <v>89.37162036173784</v>
      </c>
      <c r="K42" s="34">
        <v>2256</v>
      </c>
      <c r="L42" s="36">
        <f t="shared" si="10"/>
        <v>21.033003915718815</v>
      </c>
      <c r="M42" s="34">
        <v>0</v>
      </c>
      <c r="N42" s="36">
        <f t="shared" si="11"/>
        <v>0</v>
      </c>
      <c r="O42" s="34">
        <v>7330</v>
      </c>
      <c r="P42" s="34">
        <v>909</v>
      </c>
      <c r="Q42" s="36">
        <f t="shared" si="12"/>
        <v>68.33861644601902</v>
      </c>
      <c r="R42" s="34"/>
      <c r="S42" s="34" t="s">
        <v>73</v>
      </c>
      <c r="T42" s="34"/>
      <c r="U42" s="34"/>
    </row>
    <row r="43" spans="1:21" ht="13.5">
      <c r="A43" s="31" t="s">
        <v>0</v>
      </c>
      <c r="B43" s="32" t="s">
        <v>71</v>
      </c>
      <c r="C43" s="33" t="s">
        <v>72</v>
      </c>
      <c r="D43" s="34">
        <f t="shared" si="0"/>
        <v>11206</v>
      </c>
      <c r="E43" s="35">
        <f t="shared" si="1"/>
        <v>1560</v>
      </c>
      <c r="F43" s="36">
        <f t="shared" si="8"/>
        <v>13.921113689095128</v>
      </c>
      <c r="G43" s="34">
        <v>1560</v>
      </c>
      <c r="H43" s="34">
        <v>0</v>
      </c>
      <c r="I43" s="35">
        <f t="shared" si="3"/>
        <v>9646</v>
      </c>
      <c r="J43" s="36">
        <f t="shared" si="9"/>
        <v>86.07888631090486</v>
      </c>
      <c r="K43" s="34">
        <v>172</v>
      </c>
      <c r="L43" s="36">
        <f t="shared" si="10"/>
        <v>1.5348920221310012</v>
      </c>
      <c r="M43" s="34">
        <v>0</v>
      </c>
      <c r="N43" s="36">
        <f t="shared" si="11"/>
        <v>0</v>
      </c>
      <c r="O43" s="34">
        <v>9474</v>
      </c>
      <c r="P43" s="34">
        <v>9474</v>
      </c>
      <c r="Q43" s="36">
        <f t="shared" si="12"/>
        <v>84.54399428877387</v>
      </c>
      <c r="R43" s="34"/>
      <c r="S43" s="34" t="s">
        <v>73</v>
      </c>
      <c r="T43" s="34"/>
      <c r="U43" s="34"/>
    </row>
    <row r="44" spans="1:21" ht="13.5">
      <c r="A44" s="63" t="s">
        <v>74</v>
      </c>
      <c r="B44" s="64"/>
      <c r="C44" s="65"/>
      <c r="D44" s="34">
        <f>SUM(D7:D43)</f>
        <v>8564007</v>
      </c>
      <c r="E44" s="34">
        <f aca="true" t="shared" si="13" ref="E44:P44">SUM(E7:E43)</f>
        <v>142582</v>
      </c>
      <c r="F44" s="36">
        <f t="shared" si="8"/>
        <v>1.6648982187894055</v>
      </c>
      <c r="G44" s="34">
        <f t="shared" si="13"/>
        <v>142263</v>
      </c>
      <c r="H44" s="34">
        <f t="shared" si="13"/>
        <v>319</v>
      </c>
      <c r="I44" s="34">
        <f t="shared" si="13"/>
        <v>8421425</v>
      </c>
      <c r="J44" s="36">
        <f t="shared" si="9"/>
        <v>98.3351017812106</v>
      </c>
      <c r="K44" s="34">
        <f t="shared" si="13"/>
        <v>7570588</v>
      </c>
      <c r="L44" s="36">
        <f t="shared" si="10"/>
        <v>88.40006786542794</v>
      </c>
      <c r="M44" s="34">
        <f t="shared" si="13"/>
        <v>550</v>
      </c>
      <c r="N44" s="36">
        <f t="shared" si="11"/>
        <v>0.006422227352219586</v>
      </c>
      <c r="O44" s="34">
        <f t="shared" si="13"/>
        <v>850287</v>
      </c>
      <c r="P44" s="34">
        <f t="shared" si="13"/>
        <v>190813</v>
      </c>
      <c r="Q44" s="36">
        <f t="shared" si="12"/>
        <v>9.928611688430427</v>
      </c>
      <c r="R44" s="34">
        <f>COUNTIF(R7:R43,"○")</f>
        <v>3</v>
      </c>
      <c r="S44" s="34">
        <f>COUNTIF(S7:S43,"○")</f>
        <v>31</v>
      </c>
      <c r="T44" s="34">
        <f>COUNTIF(T7:T43,"○")</f>
        <v>3</v>
      </c>
      <c r="U44" s="34">
        <f>COUNTIF(U7:U43,"○")</f>
        <v>0</v>
      </c>
    </row>
  </sheetData>
  <mergeCells count="19">
    <mergeCell ref="A44:C4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75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77</v>
      </c>
      <c r="B2" s="44" t="s">
        <v>113</v>
      </c>
      <c r="C2" s="47" t="s">
        <v>114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115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79</v>
      </c>
      <c r="E3" s="69" t="s">
        <v>80</v>
      </c>
      <c r="F3" s="71"/>
      <c r="G3" s="72"/>
      <c r="H3" s="66" t="s">
        <v>81</v>
      </c>
      <c r="I3" s="67"/>
      <c r="J3" s="68"/>
      <c r="K3" s="69" t="s">
        <v>82</v>
      </c>
      <c r="L3" s="67"/>
      <c r="M3" s="68"/>
      <c r="N3" s="26" t="s">
        <v>79</v>
      </c>
      <c r="O3" s="17" t="s">
        <v>83</v>
      </c>
      <c r="P3" s="24"/>
      <c r="Q3" s="24"/>
      <c r="R3" s="24"/>
      <c r="S3" s="24"/>
      <c r="T3" s="25"/>
      <c r="U3" s="17" t="s">
        <v>84</v>
      </c>
      <c r="V3" s="24"/>
      <c r="W3" s="24"/>
      <c r="X3" s="24"/>
      <c r="Y3" s="24"/>
      <c r="Z3" s="25"/>
      <c r="AA3" s="17" t="s">
        <v>85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79</v>
      </c>
      <c r="F4" s="18" t="s">
        <v>116</v>
      </c>
      <c r="G4" s="18" t="s">
        <v>117</v>
      </c>
      <c r="H4" s="26" t="s">
        <v>79</v>
      </c>
      <c r="I4" s="18" t="s">
        <v>116</v>
      </c>
      <c r="J4" s="18" t="s">
        <v>117</v>
      </c>
      <c r="K4" s="26" t="s">
        <v>79</v>
      </c>
      <c r="L4" s="18" t="s">
        <v>116</v>
      </c>
      <c r="M4" s="18" t="s">
        <v>117</v>
      </c>
      <c r="N4" s="27"/>
      <c r="O4" s="26" t="s">
        <v>79</v>
      </c>
      <c r="P4" s="18" t="s">
        <v>118</v>
      </c>
      <c r="Q4" s="18" t="s">
        <v>119</v>
      </c>
      <c r="R4" s="18" t="s">
        <v>120</v>
      </c>
      <c r="S4" s="18" t="s">
        <v>121</v>
      </c>
      <c r="T4" s="18" t="s">
        <v>122</v>
      </c>
      <c r="U4" s="26" t="s">
        <v>79</v>
      </c>
      <c r="V4" s="18" t="s">
        <v>118</v>
      </c>
      <c r="W4" s="18" t="s">
        <v>119</v>
      </c>
      <c r="X4" s="18" t="s">
        <v>120</v>
      </c>
      <c r="Y4" s="18" t="s">
        <v>121</v>
      </c>
      <c r="Z4" s="18" t="s">
        <v>122</v>
      </c>
      <c r="AA4" s="26" t="s">
        <v>79</v>
      </c>
      <c r="AB4" s="18" t="s">
        <v>116</v>
      </c>
      <c r="AC4" s="18" t="s">
        <v>117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123</v>
      </c>
      <c r="E6" s="19" t="s">
        <v>123</v>
      </c>
      <c r="F6" s="19" t="s">
        <v>123</v>
      </c>
      <c r="G6" s="19" t="s">
        <v>123</v>
      </c>
      <c r="H6" s="19" t="s">
        <v>123</v>
      </c>
      <c r="I6" s="19" t="s">
        <v>123</v>
      </c>
      <c r="J6" s="19" t="s">
        <v>123</v>
      </c>
      <c r="K6" s="19" t="s">
        <v>123</v>
      </c>
      <c r="L6" s="19" t="s">
        <v>123</v>
      </c>
      <c r="M6" s="19" t="s">
        <v>123</v>
      </c>
      <c r="N6" s="19" t="s">
        <v>123</v>
      </c>
      <c r="O6" s="19" t="s">
        <v>123</v>
      </c>
      <c r="P6" s="19" t="s">
        <v>123</v>
      </c>
      <c r="Q6" s="19" t="s">
        <v>123</v>
      </c>
      <c r="R6" s="19" t="s">
        <v>123</v>
      </c>
      <c r="S6" s="19" t="s">
        <v>123</v>
      </c>
      <c r="T6" s="19" t="s">
        <v>123</v>
      </c>
      <c r="U6" s="19" t="s">
        <v>123</v>
      </c>
      <c r="V6" s="19" t="s">
        <v>123</v>
      </c>
      <c r="W6" s="19" t="s">
        <v>123</v>
      </c>
      <c r="X6" s="19" t="s">
        <v>123</v>
      </c>
      <c r="Y6" s="19" t="s">
        <v>123</v>
      </c>
      <c r="Z6" s="19" t="s">
        <v>123</v>
      </c>
      <c r="AA6" s="19" t="s">
        <v>123</v>
      </c>
      <c r="AB6" s="19" t="s">
        <v>123</v>
      </c>
      <c r="AC6" s="19" t="s">
        <v>123</v>
      </c>
    </row>
    <row r="7" spans="1:29" ht="13.5">
      <c r="A7" s="31" t="s">
        <v>0</v>
      </c>
      <c r="B7" s="32" t="s">
        <v>1</v>
      </c>
      <c r="C7" s="33" t="s">
        <v>2</v>
      </c>
      <c r="D7" s="34">
        <f aca="true" t="shared" si="0" ref="D7:D43">E7+H7+K7</f>
        <v>52668</v>
      </c>
      <c r="E7" s="34">
        <f aca="true" t="shared" si="1" ref="E7:E43">F7+G7</f>
        <v>15739</v>
      </c>
      <c r="F7" s="34">
        <v>15739</v>
      </c>
      <c r="G7" s="34">
        <v>0</v>
      </c>
      <c r="H7" s="34">
        <f aca="true" t="shared" si="2" ref="H7:H43">I7+J7</f>
        <v>0</v>
      </c>
      <c r="I7" s="34">
        <v>0</v>
      </c>
      <c r="J7" s="34">
        <v>0</v>
      </c>
      <c r="K7" s="34">
        <f aca="true" t="shared" si="3" ref="K7:K43">L7+M7</f>
        <v>36929</v>
      </c>
      <c r="L7" s="34">
        <v>0</v>
      </c>
      <c r="M7" s="34">
        <v>36929</v>
      </c>
      <c r="N7" s="34">
        <f aca="true" t="shared" si="4" ref="N7:N43">O7+U7+AA7</f>
        <v>52668</v>
      </c>
      <c r="O7" s="34">
        <f aca="true" t="shared" si="5" ref="O7:O43">SUM(P7:T7)</f>
        <v>15739</v>
      </c>
      <c r="P7" s="34">
        <v>0</v>
      </c>
      <c r="Q7" s="34">
        <v>15739</v>
      </c>
      <c r="R7" s="34">
        <v>0</v>
      </c>
      <c r="S7" s="34">
        <v>0</v>
      </c>
      <c r="T7" s="34">
        <v>0</v>
      </c>
      <c r="U7" s="34">
        <f aca="true" t="shared" si="6" ref="U7:U43">SUM(V7:Z7)</f>
        <v>36929</v>
      </c>
      <c r="V7" s="34">
        <v>0</v>
      </c>
      <c r="W7" s="34">
        <v>36929</v>
      </c>
      <c r="X7" s="34">
        <v>0</v>
      </c>
      <c r="Y7" s="34">
        <v>0</v>
      </c>
      <c r="Z7" s="34">
        <v>0</v>
      </c>
      <c r="AA7" s="34">
        <f aca="true" t="shared" si="7" ref="AA7:AA43">AB7+AC7</f>
        <v>0</v>
      </c>
      <c r="AB7" s="34">
        <v>0</v>
      </c>
      <c r="AC7" s="34">
        <v>0</v>
      </c>
    </row>
    <row r="8" spans="1:29" ht="13.5">
      <c r="A8" s="31" t="s">
        <v>0</v>
      </c>
      <c r="B8" s="32" t="s">
        <v>3</v>
      </c>
      <c r="C8" s="33" t="s">
        <v>4</v>
      </c>
      <c r="D8" s="34">
        <f t="shared" si="0"/>
        <v>52224</v>
      </c>
      <c r="E8" s="34">
        <f t="shared" si="1"/>
        <v>52224</v>
      </c>
      <c r="F8" s="34">
        <v>11686</v>
      </c>
      <c r="G8" s="34">
        <v>40538</v>
      </c>
      <c r="H8" s="34">
        <f t="shared" si="2"/>
        <v>0</v>
      </c>
      <c r="I8" s="34">
        <v>0</v>
      </c>
      <c r="J8" s="34">
        <v>0</v>
      </c>
      <c r="K8" s="34">
        <f t="shared" si="3"/>
        <v>0</v>
      </c>
      <c r="L8" s="34">
        <v>0</v>
      </c>
      <c r="M8" s="34">
        <v>0</v>
      </c>
      <c r="N8" s="34">
        <f t="shared" si="4"/>
        <v>52224</v>
      </c>
      <c r="O8" s="34">
        <f t="shared" si="5"/>
        <v>11686</v>
      </c>
      <c r="P8" s="34">
        <v>0</v>
      </c>
      <c r="Q8" s="34">
        <v>11686</v>
      </c>
      <c r="R8" s="34">
        <v>0</v>
      </c>
      <c r="S8" s="34">
        <v>0</v>
      </c>
      <c r="T8" s="34">
        <v>0</v>
      </c>
      <c r="U8" s="34">
        <f t="shared" si="6"/>
        <v>40538</v>
      </c>
      <c r="V8" s="34">
        <v>0</v>
      </c>
      <c r="W8" s="34">
        <v>40538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0</v>
      </c>
      <c r="B9" s="32" t="s">
        <v>5</v>
      </c>
      <c r="C9" s="33" t="s">
        <v>6</v>
      </c>
      <c r="D9" s="34">
        <f t="shared" si="0"/>
        <v>38044</v>
      </c>
      <c r="E9" s="34">
        <f t="shared" si="1"/>
        <v>0</v>
      </c>
      <c r="F9" s="34">
        <v>0</v>
      </c>
      <c r="G9" s="34">
        <v>0</v>
      </c>
      <c r="H9" s="34">
        <f t="shared" si="2"/>
        <v>37760</v>
      </c>
      <c r="I9" s="34">
        <v>8324</v>
      </c>
      <c r="J9" s="34">
        <v>29436</v>
      </c>
      <c r="K9" s="34">
        <f t="shared" si="3"/>
        <v>284</v>
      </c>
      <c r="L9" s="34">
        <v>284</v>
      </c>
      <c r="M9" s="34">
        <v>0</v>
      </c>
      <c r="N9" s="34">
        <f t="shared" si="4"/>
        <v>38044</v>
      </c>
      <c r="O9" s="34">
        <f t="shared" si="5"/>
        <v>8608</v>
      </c>
      <c r="P9" s="34">
        <v>0</v>
      </c>
      <c r="Q9" s="34">
        <v>8608</v>
      </c>
      <c r="R9" s="34">
        <v>0</v>
      </c>
      <c r="S9" s="34">
        <v>0</v>
      </c>
      <c r="T9" s="34">
        <v>0</v>
      </c>
      <c r="U9" s="34">
        <f t="shared" si="6"/>
        <v>29436</v>
      </c>
      <c r="V9" s="34">
        <v>0</v>
      </c>
      <c r="W9" s="34">
        <v>29436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0</v>
      </c>
      <c r="B10" s="32" t="s">
        <v>7</v>
      </c>
      <c r="C10" s="33" t="s">
        <v>8</v>
      </c>
      <c r="D10" s="34">
        <f t="shared" si="0"/>
        <v>25852</v>
      </c>
      <c r="E10" s="34">
        <f t="shared" si="1"/>
        <v>0</v>
      </c>
      <c r="F10" s="34">
        <v>0</v>
      </c>
      <c r="G10" s="34">
        <v>0</v>
      </c>
      <c r="H10" s="34">
        <f t="shared" si="2"/>
        <v>8257</v>
      </c>
      <c r="I10" s="34">
        <v>8257</v>
      </c>
      <c r="J10" s="34">
        <v>0</v>
      </c>
      <c r="K10" s="34">
        <f t="shared" si="3"/>
        <v>17595</v>
      </c>
      <c r="L10" s="34">
        <v>0</v>
      </c>
      <c r="M10" s="34">
        <v>17595</v>
      </c>
      <c r="N10" s="34">
        <f t="shared" si="4"/>
        <v>26072</v>
      </c>
      <c r="O10" s="34">
        <f t="shared" si="5"/>
        <v>8257</v>
      </c>
      <c r="P10" s="34">
        <v>8257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17595</v>
      </c>
      <c r="V10" s="34">
        <v>17595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220</v>
      </c>
      <c r="AB10" s="34">
        <v>100</v>
      </c>
      <c r="AC10" s="34">
        <v>120</v>
      </c>
    </row>
    <row r="11" spans="1:29" ht="13.5">
      <c r="A11" s="31" t="s">
        <v>0</v>
      </c>
      <c r="B11" s="32" t="s">
        <v>9</v>
      </c>
      <c r="C11" s="33" t="s">
        <v>10</v>
      </c>
      <c r="D11" s="34">
        <f t="shared" si="0"/>
        <v>25449</v>
      </c>
      <c r="E11" s="34">
        <f t="shared" si="1"/>
        <v>3194</v>
      </c>
      <c r="F11" s="34">
        <v>2319</v>
      </c>
      <c r="G11" s="34">
        <v>875</v>
      </c>
      <c r="H11" s="34">
        <f t="shared" si="2"/>
        <v>1517</v>
      </c>
      <c r="I11" s="34">
        <v>1517</v>
      </c>
      <c r="J11" s="34">
        <v>0</v>
      </c>
      <c r="K11" s="34">
        <f t="shared" si="3"/>
        <v>20738</v>
      </c>
      <c r="L11" s="34">
        <v>0</v>
      </c>
      <c r="M11" s="34">
        <v>20738</v>
      </c>
      <c r="N11" s="34">
        <f t="shared" si="4"/>
        <v>25449</v>
      </c>
      <c r="O11" s="34">
        <f t="shared" si="5"/>
        <v>3836</v>
      </c>
      <c r="P11" s="34">
        <v>3836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21613</v>
      </c>
      <c r="V11" s="34">
        <v>21613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0</v>
      </c>
      <c r="B12" s="32" t="s">
        <v>11</v>
      </c>
      <c r="C12" s="33" t="s">
        <v>12</v>
      </c>
      <c r="D12" s="34">
        <f t="shared" si="0"/>
        <v>22525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22525</v>
      </c>
      <c r="L12" s="34">
        <v>6100</v>
      </c>
      <c r="M12" s="34">
        <v>16425</v>
      </c>
      <c r="N12" s="34">
        <f t="shared" si="4"/>
        <v>22525</v>
      </c>
      <c r="O12" s="34">
        <f t="shared" si="5"/>
        <v>6100</v>
      </c>
      <c r="P12" s="34">
        <v>6100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16425</v>
      </c>
      <c r="V12" s="34">
        <v>16425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0</v>
      </c>
      <c r="B13" s="32" t="s">
        <v>13</v>
      </c>
      <c r="C13" s="33" t="s">
        <v>14</v>
      </c>
      <c r="D13" s="34">
        <f t="shared" si="0"/>
        <v>46709</v>
      </c>
      <c r="E13" s="34">
        <f t="shared" si="1"/>
        <v>0</v>
      </c>
      <c r="F13" s="34">
        <v>0</v>
      </c>
      <c r="G13" s="34">
        <v>0</v>
      </c>
      <c r="H13" s="34">
        <f t="shared" si="2"/>
        <v>46709</v>
      </c>
      <c r="I13" s="34">
        <v>4970</v>
      </c>
      <c r="J13" s="34">
        <v>41739</v>
      </c>
      <c r="K13" s="34">
        <f t="shared" si="3"/>
        <v>0</v>
      </c>
      <c r="L13" s="34">
        <v>0</v>
      </c>
      <c r="M13" s="34">
        <v>0</v>
      </c>
      <c r="N13" s="34">
        <f t="shared" si="4"/>
        <v>46709</v>
      </c>
      <c r="O13" s="34">
        <f t="shared" si="5"/>
        <v>4970</v>
      </c>
      <c r="P13" s="34">
        <v>0</v>
      </c>
      <c r="Q13" s="34">
        <v>4970</v>
      </c>
      <c r="R13" s="34">
        <v>0</v>
      </c>
      <c r="S13" s="34">
        <v>0</v>
      </c>
      <c r="T13" s="34">
        <v>0</v>
      </c>
      <c r="U13" s="34">
        <f t="shared" si="6"/>
        <v>41739</v>
      </c>
      <c r="V13" s="34">
        <v>0</v>
      </c>
      <c r="W13" s="34">
        <v>41739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0</v>
      </c>
      <c r="B14" s="32" t="s">
        <v>15</v>
      </c>
      <c r="C14" s="33" t="s">
        <v>16</v>
      </c>
      <c r="D14" s="34">
        <f t="shared" si="0"/>
        <v>16890</v>
      </c>
      <c r="E14" s="34">
        <f t="shared" si="1"/>
        <v>0</v>
      </c>
      <c r="F14" s="34">
        <v>0</v>
      </c>
      <c r="G14" s="34">
        <v>0</v>
      </c>
      <c r="H14" s="34">
        <f t="shared" si="2"/>
        <v>16890</v>
      </c>
      <c r="I14" s="34">
        <v>4037</v>
      </c>
      <c r="J14" s="34">
        <v>12853</v>
      </c>
      <c r="K14" s="34">
        <f t="shared" si="3"/>
        <v>0</v>
      </c>
      <c r="L14" s="34">
        <v>0</v>
      </c>
      <c r="M14" s="34">
        <v>0</v>
      </c>
      <c r="N14" s="34">
        <f t="shared" si="4"/>
        <v>16890</v>
      </c>
      <c r="O14" s="34">
        <f t="shared" si="5"/>
        <v>4037</v>
      </c>
      <c r="P14" s="34">
        <v>4037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12853</v>
      </c>
      <c r="V14" s="34">
        <v>12853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0</v>
      </c>
      <c r="B15" s="32" t="s">
        <v>17</v>
      </c>
      <c r="C15" s="33" t="s">
        <v>18</v>
      </c>
      <c r="D15" s="34">
        <f t="shared" si="0"/>
        <v>1164</v>
      </c>
      <c r="E15" s="34">
        <f t="shared" si="1"/>
        <v>1164</v>
      </c>
      <c r="F15" s="34">
        <v>880</v>
      </c>
      <c r="G15" s="34">
        <v>284</v>
      </c>
      <c r="H15" s="34">
        <f t="shared" si="2"/>
        <v>0</v>
      </c>
      <c r="I15" s="34">
        <v>0</v>
      </c>
      <c r="J15" s="34">
        <v>0</v>
      </c>
      <c r="K15" s="34">
        <f t="shared" si="3"/>
        <v>0</v>
      </c>
      <c r="L15" s="34">
        <v>0</v>
      </c>
      <c r="M15" s="34">
        <v>0</v>
      </c>
      <c r="N15" s="34">
        <f t="shared" si="4"/>
        <v>1164</v>
      </c>
      <c r="O15" s="34">
        <f t="shared" si="5"/>
        <v>880</v>
      </c>
      <c r="P15" s="34">
        <v>0</v>
      </c>
      <c r="Q15" s="34">
        <v>880</v>
      </c>
      <c r="R15" s="34">
        <v>0</v>
      </c>
      <c r="S15" s="34">
        <v>0</v>
      </c>
      <c r="T15" s="34">
        <v>0</v>
      </c>
      <c r="U15" s="34">
        <f t="shared" si="6"/>
        <v>284</v>
      </c>
      <c r="V15" s="34">
        <v>0</v>
      </c>
      <c r="W15" s="34">
        <v>284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0</v>
      </c>
      <c r="B16" s="32" t="s">
        <v>19</v>
      </c>
      <c r="C16" s="33" t="s">
        <v>20</v>
      </c>
      <c r="D16" s="34">
        <f t="shared" si="0"/>
        <v>19682</v>
      </c>
      <c r="E16" s="34">
        <f t="shared" si="1"/>
        <v>19682</v>
      </c>
      <c r="F16" s="34">
        <v>4456</v>
      </c>
      <c r="G16" s="34">
        <v>15226</v>
      </c>
      <c r="H16" s="34">
        <f t="shared" si="2"/>
        <v>0</v>
      </c>
      <c r="I16" s="34">
        <v>0</v>
      </c>
      <c r="J16" s="34">
        <v>0</v>
      </c>
      <c r="K16" s="34">
        <f t="shared" si="3"/>
        <v>0</v>
      </c>
      <c r="L16" s="34">
        <v>0</v>
      </c>
      <c r="M16" s="34">
        <v>0</v>
      </c>
      <c r="N16" s="34">
        <f t="shared" si="4"/>
        <v>19682</v>
      </c>
      <c r="O16" s="34">
        <f t="shared" si="5"/>
        <v>4456</v>
      </c>
      <c r="P16" s="34">
        <v>4456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15226</v>
      </c>
      <c r="V16" s="34">
        <v>15226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0</v>
      </c>
      <c r="B17" s="32" t="s">
        <v>21</v>
      </c>
      <c r="C17" s="33" t="s">
        <v>22</v>
      </c>
      <c r="D17" s="34">
        <f t="shared" si="0"/>
        <v>22614</v>
      </c>
      <c r="E17" s="34">
        <f t="shared" si="1"/>
        <v>0</v>
      </c>
      <c r="F17" s="34">
        <v>0</v>
      </c>
      <c r="G17" s="34">
        <v>0</v>
      </c>
      <c r="H17" s="34">
        <f t="shared" si="2"/>
        <v>7417</v>
      </c>
      <c r="I17" s="34">
        <v>7417</v>
      </c>
      <c r="J17" s="34">
        <v>0</v>
      </c>
      <c r="K17" s="34">
        <f t="shared" si="3"/>
        <v>15197</v>
      </c>
      <c r="L17" s="34">
        <v>0</v>
      </c>
      <c r="M17" s="34">
        <v>15197</v>
      </c>
      <c r="N17" s="34">
        <f t="shared" si="4"/>
        <v>22614</v>
      </c>
      <c r="O17" s="34">
        <f t="shared" si="5"/>
        <v>7417</v>
      </c>
      <c r="P17" s="34">
        <v>7417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15197</v>
      </c>
      <c r="V17" s="34">
        <v>14858</v>
      </c>
      <c r="W17" s="34">
        <v>0</v>
      </c>
      <c r="X17" s="34">
        <v>0</v>
      </c>
      <c r="Y17" s="34">
        <v>0</v>
      </c>
      <c r="Z17" s="34">
        <v>339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0</v>
      </c>
      <c r="B18" s="32" t="s">
        <v>23</v>
      </c>
      <c r="C18" s="33" t="s">
        <v>24</v>
      </c>
      <c r="D18" s="34">
        <f t="shared" si="0"/>
        <v>39454</v>
      </c>
      <c r="E18" s="34">
        <f t="shared" si="1"/>
        <v>0</v>
      </c>
      <c r="F18" s="34">
        <v>0</v>
      </c>
      <c r="G18" s="34">
        <v>0</v>
      </c>
      <c r="H18" s="34">
        <f t="shared" si="2"/>
        <v>3146</v>
      </c>
      <c r="I18" s="34">
        <v>3146</v>
      </c>
      <c r="J18" s="34">
        <v>0</v>
      </c>
      <c r="K18" s="34">
        <f t="shared" si="3"/>
        <v>36308</v>
      </c>
      <c r="L18" s="34">
        <v>0</v>
      </c>
      <c r="M18" s="34">
        <v>36308</v>
      </c>
      <c r="N18" s="34">
        <f t="shared" si="4"/>
        <v>39490</v>
      </c>
      <c r="O18" s="34">
        <f t="shared" si="5"/>
        <v>3146</v>
      </c>
      <c r="P18" s="34">
        <v>3146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36308</v>
      </c>
      <c r="V18" s="34">
        <v>36308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36</v>
      </c>
      <c r="AB18" s="34">
        <v>36</v>
      </c>
      <c r="AC18" s="34">
        <v>0</v>
      </c>
    </row>
    <row r="19" spans="1:29" ht="13.5">
      <c r="A19" s="31" t="s">
        <v>0</v>
      </c>
      <c r="B19" s="32" t="s">
        <v>25</v>
      </c>
      <c r="C19" s="33" t="s">
        <v>26</v>
      </c>
      <c r="D19" s="34">
        <f t="shared" si="0"/>
        <v>16121</v>
      </c>
      <c r="E19" s="34">
        <f t="shared" si="1"/>
        <v>0</v>
      </c>
      <c r="F19" s="34">
        <v>0</v>
      </c>
      <c r="G19" s="34">
        <v>0</v>
      </c>
      <c r="H19" s="34">
        <f t="shared" si="2"/>
        <v>3166</v>
      </c>
      <c r="I19" s="34">
        <v>3166</v>
      </c>
      <c r="J19" s="34">
        <v>0</v>
      </c>
      <c r="K19" s="34">
        <f t="shared" si="3"/>
        <v>12955</v>
      </c>
      <c r="L19" s="34">
        <v>0</v>
      </c>
      <c r="M19" s="34">
        <v>12955</v>
      </c>
      <c r="N19" s="34">
        <f t="shared" si="4"/>
        <v>16121</v>
      </c>
      <c r="O19" s="34">
        <f t="shared" si="5"/>
        <v>3166</v>
      </c>
      <c r="P19" s="34">
        <v>3166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12955</v>
      </c>
      <c r="V19" s="34">
        <v>12955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0</v>
      </c>
      <c r="B20" s="32" t="s">
        <v>27</v>
      </c>
      <c r="C20" s="33" t="s">
        <v>28</v>
      </c>
      <c r="D20" s="34">
        <f t="shared" si="0"/>
        <v>13613</v>
      </c>
      <c r="E20" s="34">
        <f t="shared" si="1"/>
        <v>0</v>
      </c>
      <c r="F20" s="34">
        <v>0</v>
      </c>
      <c r="G20" s="34">
        <v>0</v>
      </c>
      <c r="H20" s="34">
        <f t="shared" si="2"/>
        <v>4961</v>
      </c>
      <c r="I20" s="34">
        <v>4961</v>
      </c>
      <c r="J20" s="34">
        <v>0</v>
      </c>
      <c r="K20" s="34">
        <f t="shared" si="3"/>
        <v>8652</v>
      </c>
      <c r="L20" s="34">
        <v>0</v>
      </c>
      <c r="M20" s="34">
        <v>8652</v>
      </c>
      <c r="N20" s="34">
        <f t="shared" si="4"/>
        <v>13613</v>
      </c>
      <c r="O20" s="34">
        <f t="shared" si="5"/>
        <v>4961</v>
      </c>
      <c r="P20" s="34">
        <v>0</v>
      </c>
      <c r="Q20" s="34">
        <v>4961</v>
      </c>
      <c r="R20" s="34">
        <v>0</v>
      </c>
      <c r="S20" s="34">
        <v>0</v>
      </c>
      <c r="T20" s="34">
        <v>0</v>
      </c>
      <c r="U20" s="34">
        <f t="shared" si="6"/>
        <v>8652</v>
      </c>
      <c r="V20" s="34">
        <v>0</v>
      </c>
      <c r="W20" s="34">
        <v>8652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0</v>
      </c>
      <c r="B21" s="32" t="s">
        <v>29</v>
      </c>
      <c r="C21" s="33" t="s">
        <v>30</v>
      </c>
      <c r="D21" s="34">
        <f t="shared" si="0"/>
        <v>21726</v>
      </c>
      <c r="E21" s="34">
        <f t="shared" si="1"/>
        <v>0</v>
      </c>
      <c r="F21" s="34">
        <v>0</v>
      </c>
      <c r="G21" s="34">
        <v>0</v>
      </c>
      <c r="H21" s="34">
        <f t="shared" si="2"/>
        <v>2632</v>
      </c>
      <c r="I21" s="34">
        <v>2632</v>
      </c>
      <c r="J21" s="34">
        <v>0</v>
      </c>
      <c r="K21" s="34">
        <f t="shared" si="3"/>
        <v>19094</v>
      </c>
      <c r="L21" s="34">
        <v>0</v>
      </c>
      <c r="M21" s="34">
        <v>19094</v>
      </c>
      <c r="N21" s="34">
        <f t="shared" si="4"/>
        <v>21796</v>
      </c>
      <c r="O21" s="34">
        <f t="shared" si="5"/>
        <v>2632</v>
      </c>
      <c r="P21" s="34">
        <v>2632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19094</v>
      </c>
      <c r="V21" s="34">
        <v>19094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70</v>
      </c>
      <c r="AB21" s="34">
        <v>70</v>
      </c>
      <c r="AC21" s="34">
        <v>0</v>
      </c>
    </row>
    <row r="22" spans="1:29" ht="13.5">
      <c r="A22" s="31" t="s">
        <v>0</v>
      </c>
      <c r="B22" s="32" t="s">
        <v>31</v>
      </c>
      <c r="C22" s="33" t="s">
        <v>32</v>
      </c>
      <c r="D22" s="34">
        <f t="shared" si="0"/>
        <v>7013</v>
      </c>
      <c r="E22" s="34">
        <f t="shared" si="1"/>
        <v>1883</v>
      </c>
      <c r="F22" s="34">
        <v>1883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5130</v>
      </c>
      <c r="L22" s="34">
        <v>0</v>
      </c>
      <c r="M22" s="34">
        <v>5130</v>
      </c>
      <c r="N22" s="34">
        <f t="shared" si="4"/>
        <v>7013</v>
      </c>
      <c r="O22" s="34">
        <f t="shared" si="5"/>
        <v>1883</v>
      </c>
      <c r="P22" s="34">
        <v>1883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5130</v>
      </c>
      <c r="V22" s="34">
        <v>5130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0</v>
      </c>
      <c r="B23" s="32" t="s">
        <v>33</v>
      </c>
      <c r="C23" s="33" t="s">
        <v>34</v>
      </c>
      <c r="D23" s="34">
        <f t="shared" si="0"/>
        <v>10602</v>
      </c>
      <c r="E23" s="34">
        <f t="shared" si="1"/>
        <v>2234</v>
      </c>
      <c r="F23" s="34">
        <v>2234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8368</v>
      </c>
      <c r="L23" s="34">
        <v>0</v>
      </c>
      <c r="M23" s="34">
        <v>8368</v>
      </c>
      <c r="N23" s="34">
        <f t="shared" si="4"/>
        <v>10602</v>
      </c>
      <c r="O23" s="34">
        <f t="shared" si="5"/>
        <v>2234</v>
      </c>
      <c r="P23" s="34">
        <v>2234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8368</v>
      </c>
      <c r="V23" s="34">
        <v>8368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0</v>
      </c>
      <c r="B24" s="32" t="s">
        <v>35</v>
      </c>
      <c r="C24" s="33" t="s">
        <v>36</v>
      </c>
      <c r="D24" s="34">
        <f t="shared" si="0"/>
        <v>15806</v>
      </c>
      <c r="E24" s="34">
        <f t="shared" si="1"/>
        <v>0</v>
      </c>
      <c r="F24" s="34">
        <v>0</v>
      </c>
      <c r="G24" s="34">
        <v>0</v>
      </c>
      <c r="H24" s="34">
        <f t="shared" si="2"/>
        <v>1591</v>
      </c>
      <c r="I24" s="34">
        <v>1591</v>
      </c>
      <c r="J24" s="34">
        <v>0</v>
      </c>
      <c r="K24" s="34">
        <f t="shared" si="3"/>
        <v>14215</v>
      </c>
      <c r="L24" s="34">
        <v>0</v>
      </c>
      <c r="M24" s="34">
        <v>14215</v>
      </c>
      <c r="N24" s="34">
        <f t="shared" si="4"/>
        <v>15806</v>
      </c>
      <c r="O24" s="34">
        <f t="shared" si="5"/>
        <v>1591</v>
      </c>
      <c r="P24" s="34">
        <v>1591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14215</v>
      </c>
      <c r="V24" s="34">
        <v>14215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0</v>
      </c>
      <c r="B25" s="32" t="s">
        <v>37</v>
      </c>
      <c r="C25" s="33" t="s">
        <v>38</v>
      </c>
      <c r="D25" s="34">
        <f t="shared" si="0"/>
        <v>11257</v>
      </c>
      <c r="E25" s="34">
        <f t="shared" si="1"/>
        <v>2383</v>
      </c>
      <c r="F25" s="34">
        <v>2383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8874</v>
      </c>
      <c r="L25" s="34">
        <v>0</v>
      </c>
      <c r="M25" s="34">
        <v>8874</v>
      </c>
      <c r="N25" s="34">
        <f t="shared" si="4"/>
        <v>11257</v>
      </c>
      <c r="O25" s="34">
        <f t="shared" si="5"/>
        <v>2383</v>
      </c>
      <c r="P25" s="34">
        <v>2383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8874</v>
      </c>
      <c r="V25" s="34">
        <v>8874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0</v>
      </c>
      <c r="B26" s="32" t="s">
        <v>39</v>
      </c>
      <c r="C26" s="33" t="s">
        <v>40</v>
      </c>
      <c r="D26" s="34">
        <f t="shared" si="0"/>
        <v>12677</v>
      </c>
      <c r="E26" s="34">
        <f t="shared" si="1"/>
        <v>0</v>
      </c>
      <c r="F26" s="34">
        <v>0</v>
      </c>
      <c r="G26" s="34">
        <v>0</v>
      </c>
      <c r="H26" s="34">
        <f t="shared" si="2"/>
        <v>12677</v>
      </c>
      <c r="I26" s="34">
        <v>789</v>
      </c>
      <c r="J26" s="34">
        <v>11888</v>
      </c>
      <c r="K26" s="34">
        <f t="shared" si="3"/>
        <v>0</v>
      </c>
      <c r="L26" s="34">
        <v>0</v>
      </c>
      <c r="M26" s="34">
        <v>0</v>
      </c>
      <c r="N26" s="34">
        <f t="shared" si="4"/>
        <v>12752</v>
      </c>
      <c r="O26" s="34">
        <f t="shared" si="5"/>
        <v>789</v>
      </c>
      <c r="P26" s="34">
        <v>789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11888</v>
      </c>
      <c r="V26" s="34">
        <v>11888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75</v>
      </c>
      <c r="AB26" s="34">
        <v>75</v>
      </c>
      <c r="AC26" s="34">
        <v>0</v>
      </c>
    </row>
    <row r="27" spans="1:29" ht="13.5">
      <c r="A27" s="31" t="s">
        <v>0</v>
      </c>
      <c r="B27" s="32" t="s">
        <v>41</v>
      </c>
      <c r="C27" s="33" t="s">
        <v>42</v>
      </c>
      <c r="D27" s="34">
        <f t="shared" si="0"/>
        <v>5078</v>
      </c>
      <c r="E27" s="34">
        <f t="shared" si="1"/>
        <v>0</v>
      </c>
      <c r="F27" s="34">
        <v>0</v>
      </c>
      <c r="G27" s="34">
        <v>0</v>
      </c>
      <c r="H27" s="34">
        <f t="shared" si="2"/>
        <v>1659</v>
      </c>
      <c r="I27" s="34">
        <v>1659</v>
      </c>
      <c r="J27" s="34">
        <v>0</v>
      </c>
      <c r="K27" s="34">
        <f t="shared" si="3"/>
        <v>3419</v>
      </c>
      <c r="L27" s="34">
        <v>0</v>
      </c>
      <c r="M27" s="34">
        <v>3419</v>
      </c>
      <c r="N27" s="34">
        <f t="shared" si="4"/>
        <v>5078</v>
      </c>
      <c r="O27" s="34">
        <f t="shared" si="5"/>
        <v>1659</v>
      </c>
      <c r="P27" s="34">
        <v>1659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3419</v>
      </c>
      <c r="V27" s="34">
        <v>3419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0</v>
      </c>
      <c r="B28" s="32" t="s">
        <v>43</v>
      </c>
      <c r="C28" s="33" t="s">
        <v>44</v>
      </c>
      <c r="D28" s="34">
        <f t="shared" si="0"/>
        <v>13966</v>
      </c>
      <c r="E28" s="34">
        <f t="shared" si="1"/>
        <v>0</v>
      </c>
      <c r="F28" s="34">
        <v>0</v>
      </c>
      <c r="G28" s="34">
        <v>0</v>
      </c>
      <c r="H28" s="34">
        <f t="shared" si="2"/>
        <v>1480</v>
      </c>
      <c r="I28" s="34">
        <v>1480</v>
      </c>
      <c r="J28" s="34">
        <v>0</v>
      </c>
      <c r="K28" s="34">
        <f t="shared" si="3"/>
        <v>12486</v>
      </c>
      <c r="L28" s="34">
        <v>0</v>
      </c>
      <c r="M28" s="34">
        <v>12486</v>
      </c>
      <c r="N28" s="34">
        <f t="shared" si="4"/>
        <v>13966</v>
      </c>
      <c r="O28" s="34">
        <f t="shared" si="5"/>
        <v>1480</v>
      </c>
      <c r="P28" s="34">
        <v>1480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12486</v>
      </c>
      <c r="V28" s="34">
        <v>12486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0</v>
      </c>
      <c r="B29" s="32" t="s">
        <v>45</v>
      </c>
      <c r="C29" s="33" t="s">
        <v>97</v>
      </c>
      <c r="D29" s="34">
        <f t="shared" si="0"/>
        <v>14061</v>
      </c>
      <c r="E29" s="34">
        <f t="shared" si="1"/>
        <v>0</v>
      </c>
      <c r="F29" s="34">
        <v>0</v>
      </c>
      <c r="G29" s="34">
        <v>0</v>
      </c>
      <c r="H29" s="34">
        <f t="shared" si="2"/>
        <v>1216</v>
      </c>
      <c r="I29" s="34">
        <v>1216</v>
      </c>
      <c r="J29" s="34">
        <v>0</v>
      </c>
      <c r="K29" s="34">
        <f t="shared" si="3"/>
        <v>12845</v>
      </c>
      <c r="L29" s="34">
        <v>0</v>
      </c>
      <c r="M29" s="34">
        <v>12845</v>
      </c>
      <c r="N29" s="34">
        <f t="shared" si="4"/>
        <v>14061</v>
      </c>
      <c r="O29" s="34">
        <f t="shared" si="5"/>
        <v>1216</v>
      </c>
      <c r="P29" s="34">
        <v>1216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12845</v>
      </c>
      <c r="V29" s="34">
        <v>12845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0</v>
      </c>
      <c r="B30" s="32" t="s">
        <v>46</v>
      </c>
      <c r="C30" s="33" t="s">
        <v>47</v>
      </c>
      <c r="D30" s="34">
        <f t="shared" si="0"/>
        <v>3814</v>
      </c>
      <c r="E30" s="34">
        <f t="shared" si="1"/>
        <v>0</v>
      </c>
      <c r="F30" s="34">
        <v>0</v>
      </c>
      <c r="G30" s="34">
        <v>0</v>
      </c>
      <c r="H30" s="34">
        <f t="shared" si="2"/>
        <v>271</v>
      </c>
      <c r="I30" s="34">
        <v>271</v>
      </c>
      <c r="J30" s="34">
        <v>0</v>
      </c>
      <c r="K30" s="34">
        <f t="shared" si="3"/>
        <v>3543</v>
      </c>
      <c r="L30" s="34">
        <v>0</v>
      </c>
      <c r="M30" s="34">
        <v>3543</v>
      </c>
      <c r="N30" s="34">
        <f t="shared" si="4"/>
        <v>3814</v>
      </c>
      <c r="O30" s="34">
        <f t="shared" si="5"/>
        <v>271</v>
      </c>
      <c r="P30" s="34">
        <v>271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3543</v>
      </c>
      <c r="V30" s="34">
        <v>3543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0</v>
      </c>
      <c r="B31" s="32" t="s">
        <v>48</v>
      </c>
      <c r="C31" s="33" t="s">
        <v>98</v>
      </c>
      <c r="D31" s="34">
        <f t="shared" si="0"/>
        <v>2119</v>
      </c>
      <c r="E31" s="34">
        <f t="shared" si="1"/>
        <v>0</v>
      </c>
      <c r="F31" s="34">
        <v>0</v>
      </c>
      <c r="G31" s="34">
        <v>0</v>
      </c>
      <c r="H31" s="34">
        <f t="shared" si="2"/>
        <v>237</v>
      </c>
      <c r="I31" s="34">
        <v>237</v>
      </c>
      <c r="J31" s="34">
        <v>0</v>
      </c>
      <c r="K31" s="34">
        <f t="shared" si="3"/>
        <v>1882</v>
      </c>
      <c r="L31" s="34">
        <v>0</v>
      </c>
      <c r="M31" s="34">
        <v>1882</v>
      </c>
      <c r="N31" s="34">
        <f t="shared" si="4"/>
        <v>2119</v>
      </c>
      <c r="O31" s="34">
        <f t="shared" si="5"/>
        <v>237</v>
      </c>
      <c r="P31" s="34">
        <v>237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1882</v>
      </c>
      <c r="V31" s="34">
        <v>1882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0</v>
      </c>
      <c r="B32" s="32" t="s">
        <v>49</v>
      </c>
      <c r="C32" s="33" t="s">
        <v>50</v>
      </c>
      <c r="D32" s="34">
        <f t="shared" si="0"/>
        <v>2932</v>
      </c>
      <c r="E32" s="34">
        <f t="shared" si="1"/>
        <v>0</v>
      </c>
      <c r="F32" s="34">
        <v>0</v>
      </c>
      <c r="G32" s="34">
        <v>0</v>
      </c>
      <c r="H32" s="34">
        <f t="shared" si="2"/>
        <v>506</v>
      </c>
      <c r="I32" s="34">
        <v>506</v>
      </c>
      <c r="J32" s="34">
        <v>0</v>
      </c>
      <c r="K32" s="34">
        <f t="shared" si="3"/>
        <v>2426</v>
      </c>
      <c r="L32" s="34">
        <v>0</v>
      </c>
      <c r="M32" s="34">
        <v>2426</v>
      </c>
      <c r="N32" s="34">
        <f t="shared" si="4"/>
        <v>2932</v>
      </c>
      <c r="O32" s="34">
        <f t="shared" si="5"/>
        <v>506</v>
      </c>
      <c r="P32" s="34">
        <v>506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2426</v>
      </c>
      <c r="V32" s="34">
        <v>2426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0</v>
      </c>
      <c r="B33" s="32" t="s">
        <v>51</v>
      </c>
      <c r="C33" s="33" t="s">
        <v>52</v>
      </c>
      <c r="D33" s="34">
        <f t="shared" si="0"/>
        <v>5939</v>
      </c>
      <c r="E33" s="34">
        <f t="shared" si="1"/>
        <v>0</v>
      </c>
      <c r="F33" s="34">
        <v>0</v>
      </c>
      <c r="G33" s="34">
        <v>0</v>
      </c>
      <c r="H33" s="34">
        <f t="shared" si="2"/>
        <v>810</v>
      </c>
      <c r="I33" s="34">
        <v>810</v>
      </c>
      <c r="J33" s="34">
        <v>0</v>
      </c>
      <c r="K33" s="34">
        <f t="shared" si="3"/>
        <v>5129</v>
      </c>
      <c r="L33" s="34">
        <v>0</v>
      </c>
      <c r="M33" s="34">
        <v>5129</v>
      </c>
      <c r="N33" s="34">
        <f t="shared" si="4"/>
        <v>5939</v>
      </c>
      <c r="O33" s="34">
        <f t="shared" si="5"/>
        <v>810</v>
      </c>
      <c r="P33" s="34">
        <v>810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5129</v>
      </c>
      <c r="V33" s="34">
        <v>5129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0</v>
      </c>
      <c r="B34" s="32" t="s">
        <v>53</v>
      </c>
      <c r="C34" s="33" t="s">
        <v>54</v>
      </c>
      <c r="D34" s="34">
        <f t="shared" si="0"/>
        <v>3605</v>
      </c>
      <c r="E34" s="34">
        <f t="shared" si="1"/>
        <v>0</v>
      </c>
      <c r="F34" s="34">
        <v>0</v>
      </c>
      <c r="G34" s="34">
        <v>0</v>
      </c>
      <c r="H34" s="34">
        <f t="shared" si="2"/>
        <v>626</v>
      </c>
      <c r="I34" s="34">
        <v>626</v>
      </c>
      <c r="J34" s="34">
        <v>0</v>
      </c>
      <c r="K34" s="34">
        <f t="shared" si="3"/>
        <v>2979</v>
      </c>
      <c r="L34" s="34">
        <v>0</v>
      </c>
      <c r="M34" s="34">
        <v>2979</v>
      </c>
      <c r="N34" s="34">
        <f t="shared" si="4"/>
        <v>3605</v>
      </c>
      <c r="O34" s="34">
        <f t="shared" si="5"/>
        <v>626</v>
      </c>
      <c r="P34" s="34">
        <v>626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2979</v>
      </c>
      <c r="V34" s="34">
        <v>2979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0</v>
      </c>
      <c r="B35" s="32" t="s">
        <v>55</v>
      </c>
      <c r="C35" s="33" t="s">
        <v>56</v>
      </c>
      <c r="D35" s="34">
        <f t="shared" si="0"/>
        <v>10955</v>
      </c>
      <c r="E35" s="34">
        <f t="shared" si="1"/>
        <v>0</v>
      </c>
      <c r="F35" s="34">
        <v>0</v>
      </c>
      <c r="G35" s="34">
        <v>0</v>
      </c>
      <c r="H35" s="34">
        <f t="shared" si="2"/>
        <v>459</v>
      </c>
      <c r="I35" s="34">
        <v>459</v>
      </c>
      <c r="J35" s="34">
        <v>0</v>
      </c>
      <c r="K35" s="34">
        <f t="shared" si="3"/>
        <v>10496</v>
      </c>
      <c r="L35" s="34">
        <v>0</v>
      </c>
      <c r="M35" s="34">
        <v>10496</v>
      </c>
      <c r="N35" s="34">
        <f t="shared" si="4"/>
        <v>10955</v>
      </c>
      <c r="O35" s="34">
        <f t="shared" si="5"/>
        <v>459</v>
      </c>
      <c r="P35" s="34">
        <v>459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10496</v>
      </c>
      <c r="V35" s="34">
        <v>10496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0</v>
      </c>
      <c r="B36" s="32" t="s">
        <v>57</v>
      </c>
      <c r="C36" s="33" t="s">
        <v>58</v>
      </c>
      <c r="D36" s="34">
        <f t="shared" si="0"/>
        <v>6322</v>
      </c>
      <c r="E36" s="34">
        <f t="shared" si="1"/>
        <v>0</v>
      </c>
      <c r="F36" s="34">
        <v>0</v>
      </c>
      <c r="G36" s="34">
        <v>0</v>
      </c>
      <c r="H36" s="34">
        <f t="shared" si="2"/>
        <v>374</v>
      </c>
      <c r="I36" s="34">
        <v>374</v>
      </c>
      <c r="J36" s="34">
        <v>0</v>
      </c>
      <c r="K36" s="34">
        <f t="shared" si="3"/>
        <v>5948</v>
      </c>
      <c r="L36" s="34">
        <v>0</v>
      </c>
      <c r="M36" s="34">
        <v>5948</v>
      </c>
      <c r="N36" s="34">
        <f t="shared" si="4"/>
        <v>6322</v>
      </c>
      <c r="O36" s="34">
        <f t="shared" si="5"/>
        <v>374</v>
      </c>
      <c r="P36" s="34">
        <v>0</v>
      </c>
      <c r="Q36" s="34">
        <v>0</v>
      </c>
      <c r="R36" s="34">
        <v>374</v>
      </c>
      <c r="S36" s="34">
        <v>0</v>
      </c>
      <c r="T36" s="34">
        <v>0</v>
      </c>
      <c r="U36" s="34">
        <f t="shared" si="6"/>
        <v>5948</v>
      </c>
      <c r="V36" s="34">
        <v>0</v>
      </c>
      <c r="W36" s="34">
        <v>0</v>
      </c>
      <c r="X36" s="34">
        <v>5948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0</v>
      </c>
      <c r="B37" s="32" t="s">
        <v>59</v>
      </c>
      <c r="C37" s="33" t="s">
        <v>60</v>
      </c>
      <c r="D37" s="34">
        <f t="shared" si="0"/>
        <v>7179</v>
      </c>
      <c r="E37" s="34">
        <f t="shared" si="1"/>
        <v>0</v>
      </c>
      <c r="F37" s="34">
        <v>0</v>
      </c>
      <c r="G37" s="34">
        <v>0</v>
      </c>
      <c r="H37" s="34">
        <f t="shared" si="2"/>
        <v>425</v>
      </c>
      <c r="I37" s="34">
        <v>425</v>
      </c>
      <c r="J37" s="34">
        <v>0</v>
      </c>
      <c r="K37" s="34">
        <f t="shared" si="3"/>
        <v>6754</v>
      </c>
      <c r="L37" s="34">
        <v>0</v>
      </c>
      <c r="M37" s="34">
        <v>6754</v>
      </c>
      <c r="N37" s="34">
        <f t="shared" si="4"/>
        <v>7179</v>
      </c>
      <c r="O37" s="34">
        <f t="shared" si="5"/>
        <v>425</v>
      </c>
      <c r="P37" s="34">
        <v>0</v>
      </c>
      <c r="Q37" s="34">
        <v>0</v>
      </c>
      <c r="R37" s="34">
        <v>425</v>
      </c>
      <c r="S37" s="34">
        <v>0</v>
      </c>
      <c r="T37" s="34">
        <v>0</v>
      </c>
      <c r="U37" s="34">
        <f t="shared" si="6"/>
        <v>6754</v>
      </c>
      <c r="V37" s="34">
        <v>0</v>
      </c>
      <c r="W37" s="34">
        <v>0</v>
      </c>
      <c r="X37" s="34">
        <v>6754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0</v>
      </c>
      <c r="B38" s="32" t="s">
        <v>61</v>
      </c>
      <c r="C38" s="33" t="s">
        <v>62</v>
      </c>
      <c r="D38" s="34">
        <f t="shared" si="0"/>
        <v>6279</v>
      </c>
      <c r="E38" s="34">
        <f t="shared" si="1"/>
        <v>6279</v>
      </c>
      <c r="F38" s="34">
        <v>1302</v>
      </c>
      <c r="G38" s="34">
        <v>4977</v>
      </c>
      <c r="H38" s="34">
        <f t="shared" si="2"/>
        <v>0</v>
      </c>
      <c r="I38" s="34">
        <v>0</v>
      </c>
      <c r="J38" s="34">
        <v>0</v>
      </c>
      <c r="K38" s="34">
        <f t="shared" si="3"/>
        <v>0</v>
      </c>
      <c r="L38" s="34">
        <v>0</v>
      </c>
      <c r="M38" s="34">
        <v>0</v>
      </c>
      <c r="N38" s="34">
        <f t="shared" si="4"/>
        <v>6279</v>
      </c>
      <c r="O38" s="34">
        <f t="shared" si="5"/>
        <v>1302</v>
      </c>
      <c r="P38" s="34">
        <v>1302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4977</v>
      </c>
      <c r="V38" s="34">
        <v>4977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0</v>
      </c>
      <c r="B39" s="32" t="s">
        <v>63</v>
      </c>
      <c r="C39" s="33" t="s">
        <v>64</v>
      </c>
      <c r="D39" s="34">
        <f t="shared" si="0"/>
        <v>576</v>
      </c>
      <c r="E39" s="34">
        <f t="shared" si="1"/>
        <v>0</v>
      </c>
      <c r="F39" s="34">
        <v>0</v>
      </c>
      <c r="G39" s="34">
        <v>0</v>
      </c>
      <c r="H39" s="34">
        <f t="shared" si="2"/>
        <v>576</v>
      </c>
      <c r="I39" s="34">
        <v>104</v>
      </c>
      <c r="J39" s="34">
        <v>472</v>
      </c>
      <c r="K39" s="34">
        <f t="shared" si="3"/>
        <v>0</v>
      </c>
      <c r="L39" s="34">
        <v>0</v>
      </c>
      <c r="M39" s="34">
        <v>0</v>
      </c>
      <c r="N39" s="34">
        <f t="shared" si="4"/>
        <v>576</v>
      </c>
      <c r="O39" s="34">
        <f t="shared" si="5"/>
        <v>104</v>
      </c>
      <c r="P39" s="34">
        <v>104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472</v>
      </c>
      <c r="V39" s="34">
        <v>472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0</v>
      </c>
      <c r="B40" s="32" t="s">
        <v>65</v>
      </c>
      <c r="C40" s="33" t="s">
        <v>66</v>
      </c>
      <c r="D40" s="34">
        <f t="shared" si="0"/>
        <v>2329</v>
      </c>
      <c r="E40" s="34">
        <f t="shared" si="1"/>
        <v>0</v>
      </c>
      <c r="F40" s="34">
        <v>0</v>
      </c>
      <c r="G40" s="34">
        <v>0</v>
      </c>
      <c r="H40" s="34">
        <f t="shared" si="2"/>
        <v>685</v>
      </c>
      <c r="I40" s="34">
        <v>685</v>
      </c>
      <c r="J40" s="34">
        <v>0</v>
      </c>
      <c r="K40" s="34">
        <f t="shared" si="3"/>
        <v>1644</v>
      </c>
      <c r="L40" s="34">
        <v>0</v>
      </c>
      <c r="M40" s="34">
        <v>1644</v>
      </c>
      <c r="N40" s="34">
        <f t="shared" si="4"/>
        <v>2329</v>
      </c>
      <c r="O40" s="34">
        <f t="shared" si="5"/>
        <v>685</v>
      </c>
      <c r="P40" s="34">
        <v>685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1644</v>
      </c>
      <c r="V40" s="34">
        <v>1644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0</v>
      </c>
      <c r="B41" s="32" t="s">
        <v>67</v>
      </c>
      <c r="C41" s="33" t="s">
        <v>68</v>
      </c>
      <c r="D41" s="34">
        <f t="shared" si="0"/>
        <v>9843</v>
      </c>
      <c r="E41" s="34">
        <f t="shared" si="1"/>
        <v>0</v>
      </c>
      <c r="F41" s="34">
        <v>0</v>
      </c>
      <c r="G41" s="34">
        <v>0</v>
      </c>
      <c r="H41" s="34">
        <f t="shared" si="2"/>
        <v>2151</v>
      </c>
      <c r="I41" s="34">
        <v>2151</v>
      </c>
      <c r="J41" s="34">
        <v>0</v>
      </c>
      <c r="K41" s="34">
        <f t="shared" si="3"/>
        <v>7692</v>
      </c>
      <c r="L41" s="34">
        <v>0</v>
      </c>
      <c r="M41" s="34">
        <v>7692</v>
      </c>
      <c r="N41" s="34">
        <f t="shared" si="4"/>
        <v>9843</v>
      </c>
      <c r="O41" s="34">
        <f t="shared" si="5"/>
        <v>2151</v>
      </c>
      <c r="P41" s="34">
        <v>2151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7692</v>
      </c>
      <c r="V41" s="34">
        <v>7692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0</v>
      </c>
      <c r="B42" s="32" t="s">
        <v>69</v>
      </c>
      <c r="C42" s="33" t="s">
        <v>70</v>
      </c>
      <c r="D42" s="34">
        <f t="shared" si="0"/>
        <v>5244</v>
      </c>
      <c r="E42" s="34">
        <f t="shared" si="1"/>
        <v>0</v>
      </c>
      <c r="F42" s="34">
        <v>0</v>
      </c>
      <c r="G42" s="34">
        <v>0</v>
      </c>
      <c r="H42" s="34">
        <f t="shared" si="2"/>
        <v>5244</v>
      </c>
      <c r="I42" s="34">
        <v>927</v>
      </c>
      <c r="J42" s="34">
        <v>4317</v>
      </c>
      <c r="K42" s="34">
        <f t="shared" si="3"/>
        <v>0</v>
      </c>
      <c r="L42" s="34">
        <v>0</v>
      </c>
      <c r="M42" s="34">
        <v>0</v>
      </c>
      <c r="N42" s="34">
        <f t="shared" si="4"/>
        <v>5244</v>
      </c>
      <c r="O42" s="34">
        <f t="shared" si="5"/>
        <v>927</v>
      </c>
      <c r="P42" s="34">
        <v>927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4317</v>
      </c>
      <c r="V42" s="34">
        <v>4317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0</v>
      </c>
      <c r="B43" s="32" t="s">
        <v>71</v>
      </c>
      <c r="C43" s="33" t="s">
        <v>72</v>
      </c>
      <c r="D43" s="34">
        <f t="shared" si="0"/>
        <v>6791</v>
      </c>
      <c r="E43" s="34">
        <f t="shared" si="1"/>
        <v>0</v>
      </c>
      <c r="F43" s="34">
        <v>0</v>
      </c>
      <c r="G43" s="34">
        <v>0</v>
      </c>
      <c r="H43" s="34">
        <f t="shared" si="2"/>
        <v>1277</v>
      </c>
      <c r="I43" s="34">
        <v>1277</v>
      </c>
      <c r="J43" s="34">
        <v>0</v>
      </c>
      <c r="K43" s="34">
        <f t="shared" si="3"/>
        <v>5514</v>
      </c>
      <c r="L43" s="34">
        <v>0</v>
      </c>
      <c r="M43" s="34">
        <v>5514</v>
      </c>
      <c r="N43" s="34">
        <f t="shared" si="4"/>
        <v>6791</v>
      </c>
      <c r="O43" s="34">
        <f t="shared" si="5"/>
        <v>1277</v>
      </c>
      <c r="P43" s="34">
        <v>1277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5514</v>
      </c>
      <c r="V43" s="34">
        <v>5514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63" t="s">
        <v>74</v>
      </c>
      <c r="B44" s="64"/>
      <c r="C44" s="65"/>
      <c r="D44" s="34">
        <f>SUM(D7:D43)</f>
        <v>579122</v>
      </c>
      <c r="E44" s="34">
        <f aca="true" t="shared" si="8" ref="E44:AC44">SUM(E7:E43)</f>
        <v>104782</v>
      </c>
      <c r="F44" s="34">
        <f t="shared" si="8"/>
        <v>42882</v>
      </c>
      <c r="G44" s="34">
        <f t="shared" si="8"/>
        <v>61900</v>
      </c>
      <c r="H44" s="34">
        <f t="shared" si="8"/>
        <v>164719</v>
      </c>
      <c r="I44" s="34">
        <f t="shared" si="8"/>
        <v>64014</v>
      </c>
      <c r="J44" s="34">
        <f t="shared" si="8"/>
        <v>100705</v>
      </c>
      <c r="K44" s="34">
        <f t="shared" si="8"/>
        <v>309621</v>
      </c>
      <c r="L44" s="34">
        <f t="shared" si="8"/>
        <v>6384</v>
      </c>
      <c r="M44" s="34">
        <f t="shared" si="8"/>
        <v>303237</v>
      </c>
      <c r="N44" s="34">
        <f t="shared" si="8"/>
        <v>579523</v>
      </c>
      <c r="O44" s="34">
        <f t="shared" si="8"/>
        <v>113280</v>
      </c>
      <c r="P44" s="34">
        <f t="shared" si="8"/>
        <v>65637</v>
      </c>
      <c r="Q44" s="34">
        <f t="shared" si="8"/>
        <v>46844</v>
      </c>
      <c r="R44" s="34">
        <f t="shared" si="8"/>
        <v>799</v>
      </c>
      <c r="S44" s="34">
        <f t="shared" si="8"/>
        <v>0</v>
      </c>
      <c r="T44" s="34">
        <f t="shared" si="8"/>
        <v>0</v>
      </c>
      <c r="U44" s="34">
        <f t="shared" si="8"/>
        <v>465842</v>
      </c>
      <c r="V44" s="34">
        <f t="shared" si="8"/>
        <v>295223</v>
      </c>
      <c r="W44" s="34">
        <f t="shared" si="8"/>
        <v>157578</v>
      </c>
      <c r="X44" s="34">
        <f t="shared" si="8"/>
        <v>12702</v>
      </c>
      <c r="Y44" s="34">
        <f t="shared" si="8"/>
        <v>0</v>
      </c>
      <c r="Z44" s="34">
        <f t="shared" si="8"/>
        <v>339</v>
      </c>
      <c r="AA44" s="34">
        <f t="shared" si="8"/>
        <v>401</v>
      </c>
      <c r="AB44" s="34">
        <f t="shared" si="8"/>
        <v>281</v>
      </c>
      <c r="AC44" s="34">
        <f t="shared" si="8"/>
        <v>120</v>
      </c>
    </row>
  </sheetData>
  <mergeCells count="7">
    <mergeCell ref="A44:C4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2004-02-28T05:42:30Z</dcterms:modified>
  <cp:category/>
  <cp:version/>
  <cp:contentType/>
  <cp:contentStatus/>
</cp:coreProperties>
</file>