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'市町村分担金内訳'!$A$2:$DU$22</definedName>
    <definedName name="_xlnm.Print_Area" localSheetId="2">'組合分担金内訳'!$A$2:$BE$70</definedName>
    <definedName name="_xlnm.Print_Area" localSheetId="1">'廃棄物事業経費（歳出）'!$A$2:$BH$85</definedName>
    <definedName name="_xlnm.Print_Area" localSheetId="0">'廃棄物事業経費（歳入）'!$A$2:$AD$85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<sst xmlns="http://schemas.openxmlformats.org/spreadsheetml/2006/main" count="2231" uniqueCount="263">
  <si>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</si>
  <si>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</si>
  <si>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</si>
  <si>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</si>
  <si>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</si>
  <si>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</si>
  <si>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</si>
  <si>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</si>
  <si>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</si>
  <si>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</si>
  <si>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</si>
  <si>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</si>
  <si>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</si>
  <si>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</si>
  <si>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</si>
  <si>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</si>
  <si>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</si>
  <si>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</si>
  <si>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</si>
  <si>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13100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</si>
  <si>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</si>
  <si>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</si>
  <si>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</si>
  <si>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</si>
  <si>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</si>
  <si>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</si>
  <si>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</si>
  <si>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</si>
  <si>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</si>
  <si>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</si>
  <si>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</si>
  <si>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</si>
  <si>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</si>
  <si>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</si>
  <si>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</si>
  <si>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</si>
  <si>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</si>
  <si>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</si>
  <si>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</si>
  <si>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</si>
  <si>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</si>
  <si>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</si>
  <si>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</si>
  <si>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</si>
  <si>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</si>
  <si>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</si>
  <si>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</si>
  <si>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</si>
  <si>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</si>
  <si>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</si>
  <si>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</si>
  <si>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</si>
  <si>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</si>
  <si>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</si>
  <si>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</si>
  <si>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</si>
  <si>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</si>
  <si>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</si>
  <si>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</si>
  <si>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</si>
  <si>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</si>
  <si>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</si>
  <si>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</si>
  <si>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</si>
  <si>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</si>
  <si>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</si>
  <si>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</si>
  <si>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</si>
  <si>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</si>
  <si>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</si>
  <si>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</si>
  <si>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</si>
  <si>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</si>
  <si>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</si>
  <si>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</si>
  <si>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</si>
  <si>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</si>
  <si>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豊島区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</si>
  <si>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</si>
  <si>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</si>
  <si>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</si>
  <si>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</si>
  <si>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</si>
  <si>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</si>
  <si>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</si>
  <si>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</si>
  <si>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</si>
  <si>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</si>
  <si>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</si>
  <si>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</si>
  <si>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</si>
  <si>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</si>
  <si>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</si>
  <si>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</si>
  <si>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</si>
  <si>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</si>
  <si>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</si>
  <si>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</si>
  <si>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</si>
  <si>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</si>
  <si>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</si>
  <si>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</si>
  <si>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</si>
  <si>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</si>
  <si>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</si>
  <si>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</si>
  <si>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</si>
  <si>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</si>
  <si>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</si>
  <si>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</si>
  <si>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</si>
  <si>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</si>
  <si>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</si>
  <si>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</si>
  <si>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</si>
  <si>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</si>
  <si>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</si>
  <si>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</si>
  <si>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</si>
  <si>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</si>
  <si>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</si>
  <si>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</si>
  <si>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</si>
  <si>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</si>
  <si>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</si>
  <si>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</si>
  <si>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</si>
  <si>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</si>
  <si>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</si>
  <si>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</si>
  <si>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</si>
  <si>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</si>
  <si>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</si>
  <si>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</si>
  <si>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</si>
  <si>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</si>
  <si>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</si>
  <si>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</si>
  <si>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</si>
  <si>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</si>
  <si>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</si>
  <si>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</si>
  <si>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</si>
  <si>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</si>
  <si>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</si>
  <si>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</si>
  <si>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</si>
  <si>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</si>
  <si>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</si>
  <si>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</si>
  <si>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</si>
  <si>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</si>
  <si>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</si>
  <si>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</si>
  <si>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</si>
  <si>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</si>
  <si>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</si>
  <si>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</si>
  <si>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</si>
  <si>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</si>
  <si>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</si>
  <si>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</si>
  <si>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</si>
  <si>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</si>
  <si>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</si>
  <si>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</si>
  <si>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</si>
  <si>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</si>
  <si>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</si>
  <si>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</si>
  <si>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</si>
  <si>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</si>
  <si>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</si>
  <si>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</si>
  <si>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</si>
  <si>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</si>
  <si>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</si>
  <si>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</si>
  <si>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</si>
  <si>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</si>
  <si>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13303</t>
  </si>
  <si>
    <t>瑞穂町</t>
  </si>
  <si>
    <t>13305</t>
  </si>
  <si>
    <t>日の出町</t>
  </si>
  <si>
    <t>13307</t>
  </si>
  <si>
    <t>桧原村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</si>
  <si>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</si>
  <si>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</si>
  <si>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</si>
  <si>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</si>
  <si>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</si>
  <si>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</si>
  <si>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</si>
  <si>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</si>
  <si>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</si>
  <si>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</si>
  <si>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</si>
  <si>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</si>
  <si>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</si>
  <si>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</si>
  <si>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</si>
  <si>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</si>
  <si>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</si>
  <si>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</si>
  <si>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</si>
  <si>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</si>
  <si>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13812</t>
  </si>
  <si>
    <t>武蔵野三鷹地区保健衛生組合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</si>
  <si>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</si>
  <si>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</si>
  <si>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</si>
  <si>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</si>
  <si>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</si>
  <si>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</si>
  <si>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</si>
  <si>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</si>
  <si>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</si>
  <si>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</si>
  <si>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</si>
  <si>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</si>
  <si>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13813</t>
  </si>
  <si>
    <t>二枚橋衛生組合</t>
  </si>
  <si>
    <t>13814</t>
  </si>
  <si>
    <t>立川・昭島衛生組合</t>
  </si>
  <si>
    <t>13815</t>
  </si>
  <si>
    <t>ふじみ衛生組合</t>
  </si>
  <si>
    <t>13816</t>
  </si>
  <si>
    <t>柳泉園組合</t>
  </si>
  <si>
    <t>13818</t>
  </si>
  <si>
    <t>湖南衛生組合</t>
  </si>
  <si>
    <t>13819</t>
  </si>
  <si>
    <t>清化園衛生組合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</si>
  <si>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</si>
  <si>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</si>
  <si>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</si>
  <si>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</si>
  <si>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</si>
  <si>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</si>
  <si>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</si>
  <si>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</si>
  <si>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</si>
  <si>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</si>
  <si>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</si>
  <si>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東京都三多摩地域廃棄物広域処分組合</t>
  </si>
  <si>
    <t>13852</t>
  </si>
  <si>
    <t>多摩ニュータウン環境組合</t>
  </si>
  <si>
    <t>13856</t>
  </si>
  <si>
    <t>東京二十三区清掃一部事務組合</t>
  </si>
  <si>
    <t>－</t>
  </si>
  <si>
    <t>東京都合計</t>
  </si>
  <si>
    <t>－</t>
  </si>
  <si>
    <t>13100</t>
  </si>
  <si>
    <t>13229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</si>
  <si>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</si>
  <si>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</si>
  <si>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</si>
  <si>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</si>
  <si>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</si>
  <si>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</si>
  <si>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</si>
  <si>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東京都23区分</t>
  </si>
  <si>
    <t>大田区</t>
  </si>
  <si>
    <t>西東京市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</si>
</sst>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23" applyNumberFormat="1" applyFont="1" applyBorder="1" applyAlignment="1" quotePrefix="1">
      <alignment horizontal="center" vertical="center"/>
      <protection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85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1</v>
      </c>
      <c r="B2" s="102" t="s">
        <v>8</v>
      </c>
      <c r="C2" s="105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</v>
      </c>
    </row>
    <row r="5" spans="1:30" s="70" customFormat="1" ht="22.5" customHeight="1">
      <c r="A5" s="100"/>
      <c r="B5" s="103"/>
      <c r="C5" s="100"/>
      <c r="D5" s="7"/>
      <c r="E5" s="7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</v>
      </c>
      <c r="AB5" s="12" t="s">
        <v>16</v>
      </c>
      <c r="AC5" s="12" t="s">
        <v>17</v>
      </c>
      <c r="AD5" s="13"/>
    </row>
    <row r="6" spans="1:30" s="70" customFormat="1" ht="22.5" customHeight="1">
      <c r="A6" s="101"/>
      <c r="B6" s="104"/>
      <c r="C6" s="101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85</v>
      </c>
      <c r="B7" s="80" t="s">
        <v>19</v>
      </c>
      <c r="C7" s="77" t="s">
        <v>260</v>
      </c>
      <c r="D7" s="88">
        <f aca="true" t="shared" si="0" ref="D7:D53">E7+L7</f>
        <v>0</v>
      </c>
      <c r="E7" s="88">
        <f aca="true" t="shared" si="1" ref="E7:E53">F7+G7+H7+I7+K7</f>
        <v>0</v>
      </c>
      <c r="F7" s="88">
        <v>0</v>
      </c>
      <c r="G7" s="88">
        <v>0</v>
      </c>
      <c r="H7" s="88">
        <v>0</v>
      </c>
      <c r="I7" s="88">
        <v>0</v>
      </c>
      <c r="J7" s="88" t="s">
        <v>248</v>
      </c>
      <c r="K7" s="88">
        <v>0</v>
      </c>
      <c r="L7" s="88">
        <v>0</v>
      </c>
      <c r="M7" s="88">
        <f aca="true" t="shared" si="2" ref="M7:M53">N7+U7</f>
        <v>0</v>
      </c>
      <c r="N7" s="88">
        <f aca="true" t="shared" si="3" ref="N7:N53">O7+P7+Q7+R7+T7</f>
        <v>0</v>
      </c>
      <c r="O7" s="88">
        <v>0</v>
      </c>
      <c r="P7" s="88">
        <v>0</v>
      </c>
      <c r="Q7" s="88">
        <v>0</v>
      </c>
      <c r="R7" s="88">
        <v>0</v>
      </c>
      <c r="S7" s="88" t="s">
        <v>248</v>
      </c>
      <c r="T7" s="88">
        <v>0</v>
      </c>
      <c r="U7" s="88">
        <v>0</v>
      </c>
      <c r="V7" s="88">
        <f aca="true" t="shared" si="4" ref="V7:AA14">D7+M7</f>
        <v>0</v>
      </c>
      <c r="W7" s="88">
        <f t="shared" si="4"/>
        <v>0</v>
      </c>
      <c r="X7" s="88">
        <f t="shared" si="4"/>
        <v>0</v>
      </c>
      <c r="Y7" s="88">
        <f t="shared" si="4"/>
        <v>0</v>
      </c>
      <c r="Z7" s="88">
        <f t="shared" si="4"/>
        <v>0</v>
      </c>
      <c r="AA7" s="88">
        <f t="shared" si="4"/>
        <v>0</v>
      </c>
      <c r="AB7" s="88" t="s">
        <v>20</v>
      </c>
      <c r="AC7" s="88">
        <f aca="true" t="shared" si="5" ref="AC7:AD13">K7+T7</f>
        <v>0</v>
      </c>
      <c r="AD7" s="88">
        <f t="shared" si="5"/>
        <v>0</v>
      </c>
    </row>
    <row r="8" spans="1:30" ht="13.5">
      <c r="A8" s="17" t="s">
        <v>85</v>
      </c>
      <c r="B8" s="76" t="s">
        <v>86</v>
      </c>
      <c r="C8" s="77" t="s">
        <v>87</v>
      </c>
      <c r="D8" s="88">
        <f t="shared" si="0"/>
        <v>2500744</v>
      </c>
      <c r="E8" s="88">
        <f t="shared" si="1"/>
        <v>719144</v>
      </c>
      <c r="F8" s="88">
        <v>0</v>
      </c>
      <c r="G8" s="88">
        <v>84004</v>
      </c>
      <c r="H8" s="88">
        <v>0</v>
      </c>
      <c r="I8" s="88">
        <v>624803</v>
      </c>
      <c r="J8" s="88" t="s">
        <v>248</v>
      </c>
      <c r="K8" s="88">
        <v>10337</v>
      </c>
      <c r="L8" s="88">
        <v>1781600</v>
      </c>
      <c r="M8" s="88">
        <f t="shared" si="2"/>
        <v>2158</v>
      </c>
      <c r="N8" s="88">
        <f t="shared" si="3"/>
        <v>0</v>
      </c>
      <c r="O8" s="88">
        <v>0</v>
      </c>
      <c r="P8" s="88">
        <v>0</v>
      </c>
      <c r="Q8" s="88">
        <v>0</v>
      </c>
      <c r="R8" s="88">
        <v>0</v>
      </c>
      <c r="S8" s="88" t="s">
        <v>248</v>
      </c>
      <c r="T8" s="88">
        <v>0</v>
      </c>
      <c r="U8" s="88">
        <v>2158</v>
      </c>
      <c r="V8" s="88">
        <f t="shared" si="4"/>
        <v>2502902</v>
      </c>
      <c r="W8" s="88">
        <f t="shared" si="4"/>
        <v>719144</v>
      </c>
      <c r="X8" s="88">
        <f t="shared" si="4"/>
        <v>0</v>
      </c>
      <c r="Y8" s="88">
        <f t="shared" si="4"/>
        <v>84004</v>
      </c>
      <c r="Z8" s="88">
        <f t="shared" si="4"/>
        <v>0</v>
      </c>
      <c r="AA8" s="88">
        <f t="shared" si="4"/>
        <v>624803</v>
      </c>
      <c r="AB8" s="88" t="s">
        <v>20</v>
      </c>
      <c r="AC8" s="88">
        <f t="shared" si="5"/>
        <v>10337</v>
      </c>
      <c r="AD8" s="88">
        <f t="shared" si="5"/>
        <v>1783758</v>
      </c>
    </row>
    <row r="9" spans="1:30" ht="13.5">
      <c r="A9" s="17" t="s">
        <v>85</v>
      </c>
      <c r="B9" s="76" t="s">
        <v>88</v>
      </c>
      <c r="C9" s="77" t="s">
        <v>89</v>
      </c>
      <c r="D9" s="88">
        <f t="shared" si="0"/>
        <v>3397898</v>
      </c>
      <c r="E9" s="88">
        <f t="shared" si="1"/>
        <v>1134152</v>
      </c>
      <c r="F9" s="88">
        <v>766</v>
      </c>
      <c r="G9" s="88">
        <v>396866</v>
      </c>
      <c r="H9" s="88">
        <v>0</v>
      </c>
      <c r="I9" s="88">
        <v>736014</v>
      </c>
      <c r="J9" s="88" t="s">
        <v>248</v>
      </c>
      <c r="K9" s="88">
        <v>506</v>
      </c>
      <c r="L9" s="88">
        <v>2263746</v>
      </c>
      <c r="M9" s="88">
        <f t="shared" si="2"/>
        <v>4327</v>
      </c>
      <c r="N9" s="88">
        <f t="shared" si="3"/>
        <v>0</v>
      </c>
      <c r="O9" s="88">
        <v>0</v>
      </c>
      <c r="P9" s="88">
        <v>0</v>
      </c>
      <c r="Q9" s="88">
        <v>0</v>
      </c>
      <c r="R9" s="88">
        <v>0</v>
      </c>
      <c r="S9" s="88" t="s">
        <v>248</v>
      </c>
      <c r="T9" s="88">
        <v>0</v>
      </c>
      <c r="U9" s="88">
        <v>4327</v>
      </c>
      <c r="V9" s="88">
        <f t="shared" si="4"/>
        <v>3402225</v>
      </c>
      <c r="W9" s="88">
        <f t="shared" si="4"/>
        <v>1134152</v>
      </c>
      <c r="X9" s="88">
        <f t="shared" si="4"/>
        <v>766</v>
      </c>
      <c r="Y9" s="88">
        <f t="shared" si="4"/>
        <v>396866</v>
      </c>
      <c r="Z9" s="88">
        <f t="shared" si="4"/>
        <v>0</v>
      </c>
      <c r="AA9" s="88">
        <f t="shared" si="4"/>
        <v>736014</v>
      </c>
      <c r="AB9" s="88" t="s">
        <v>20</v>
      </c>
      <c r="AC9" s="88">
        <f t="shared" si="5"/>
        <v>506</v>
      </c>
      <c r="AD9" s="88">
        <f t="shared" si="5"/>
        <v>2268073</v>
      </c>
    </row>
    <row r="10" spans="1:30" ht="13.5">
      <c r="A10" s="17" t="s">
        <v>85</v>
      </c>
      <c r="B10" s="76" t="s">
        <v>90</v>
      </c>
      <c r="C10" s="77" t="s">
        <v>91</v>
      </c>
      <c r="D10" s="88">
        <f t="shared" si="0"/>
        <v>4385302</v>
      </c>
      <c r="E10" s="88">
        <f t="shared" si="1"/>
        <v>800310</v>
      </c>
      <c r="F10" s="88">
        <v>0</v>
      </c>
      <c r="G10" s="88">
        <v>21114</v>
      </c>
      <c r="H10" s="88">
        <v>0</v>
      </c>
      <c r="I10" s="88">
        <v>756754</v>
      </c>
      <c r="J10" s="88" t="s">
        <v>248</v>
      </c>
      <c r="K10" s="88">
        <v>22442</v>
      </c>
      <c r="L10" s="88">
        <v>3584992</v>
      </c>
      <c r="M10" s="88">
        <f t="shared" si="2"/>
        <v>9245</v>
      </c>
      <c r="N10" s="88">
        <f t="shared" si="3"/>
        <v>0</v>
      </c>
      <c r="O10" s="88">
        <v>0</v>
      </c>
      <c r="P10" s="88">
        <v>0</v>
      </c>
      <c r="Q10" s="88">
        <v>0</v>
      </c>
      <c r="R10" s="88">
        <v>0</v>
      </c>
      <c r="S10" s="88" t="s">
        <v>248</v>
      </c>
      <c r="T10" s="88">
        <v>0</v>
      </c>
      <c r="U10" s="88">
        <v>9245</v>
      </c>
      <c r="V10" s="88">
        <f t="shared" si="4"/>
        <v>4394547</v>
      </c>
      <c r="W10" s="88">
        <f t="shared" si="4"/>
        <v>800310</v>
      </c>
      <c r="X10" s="88">
        <f t="shared" si="4"/>
        <v>0</v>
      </c>
      <c r="Y10" s="88">
        <f t="shared" si="4"/>
        <v>21114</v>
      </c>
      <c r="Z10" s="88">
        <f t="shared" si="4"/>
        <v>0</v>
      </c>
      <c r="AA10" s="88">
        <f t="shared" si="4"/>
        <v>756754</v>
      </c>
      <c r="AB10" s="88" t="s">
        <v>20</v>
      </c>
      <c r="AC10" s="88">
        <f t="shared" si="5"/>
        <v>22442</v>
      </c>
      <c r="AD10" s="88">
        <f t="shared" si="5"/>
        <v>3594237</v>
      </c>
    </row>
    <row r="11" spans="1:30" ht="13.5">
      <c r="A11" s="17" t="s">
        <v>85</v>
      </c>
      <c r="B11" s="76" t="s">
        <v>92</v>
      </c>
      <c r="C11" s="77" t="s">
        <v>93</v>
      </c>
      <c r="D11" s="88">
        <f t="shared" si="0"/>
        <v>7932604</v>
      </c>
      <c r="E11" s="88">
        <f t="shared" si="1"/>
        <v>1463730</v>
      </c>
      <c r="F11" s="88">
        <v>0</v>
      </c>
      <c r="G11" s="88">
        <v>599068</v>
      </c>
      <c r="H11" s="88">
        <v>0</v>
      </c>
      <c r="I11" s="88">
        <v>838108</v>
      </c>
      <c r="J11" s="88" t="s">
        <v>248</v>
      </c>
      <c r="K11" s="88">
        <v>26554</v>
      </c>
      <c r="L11" s="88">
        <v>6468874</v>
      </c>
      <c r="M11" s="88">
        <f t="shared" si="2"/>
        <v>15141</v>
      </c>
      <c r="N11" s="88">
        <f t="shared" si="3"/>
        <v>0</v>
      </c>
      <c r="O11" s="88">
        <v>0</v>
      </c>
      <c r="P11" s="88">
        <v>0</v>
      </c>
      <c r="Q11" s="88">
        <v>0</v>
      </c>
      <c r="R11" s="88">
        <v>0</v>
      </c>
      <c r="S11" s="88" t="s">
        <v>248</v>
      </c>
      <c r="T11" s="88">
        <v>0</v>
      </c>
      <c r="U11" s="88">
        <v>15141</v>
      </c>
      <c r="V11" s="88">
        <f t="shared" si="4"/>
        <v>7947745</v>
      </c>
      <c r="W11" s="88">
        <f t="shared" si="4"/>
        <v>1463730</v>
      </c>
      <c r="X11" s="88">
        <f t="shared" si="4"/>
        <v>0</v>
      </c>
      <c r="Y11" s="88">
        <f t="shared" si="4"/>
        <v>599068</v>
      </c>
      <c r="Z11" s="88">
        <f t="shared" si="4"/>
        <v>0</v>
      </c>
      <c r="AA11" s="88">
        <f t="shared" si="4"/>
        <v>838108</v>
      </c>
      <c r="AB11" s="88" t="s">
        <v>20</v>
      </c>
      <c r="AC11" s="88">
        <f t="shared" si="5"/>
        <v>26554</v>
      </c>
      <c r="AD11" s="88">
        <f t="shared" si="5"/>
        <v>6484015</v>
      </c>
    </row>
    <row r="12" spans="1:30" ht="13.5">
      <c r="A12" s="17" t="s">
        <v>85</v>
      </c>
      <c r="B12" s="76" t="s">
        <v>94</v>
      </c>
      <c r="C12" s="77" t="s">
        <v>95</v>
      </c>
      <c r="D12" s="88">
        <f t="shared" si="0"/>
        <v>4032992</v>
      </c>
      <c r="E12" s="88">
        <f t="shared" si="1"/>
        <v>586105</v>
      </c>
      <c r="F12" s="88">
        <v>2730</v>
      </c>
      <c r="G12" s="88">
        <v>213990</v>
      </c>
      <c r="H12" s="88">
        <v>0</v>
      </c>
      <c r="I12" s="88">
        <v>354310</v>
      </c>
      <c r="J12" s="88" t="s">
        <v>248</v>
      </c>
      <c r="K12" s="88">
        <v>15075</v>
      </c>
      <c r="L12" s="88">
        <v>3446887</v>
      </c>
      <c r="M12" s="88">
        <f t="shared" si="2"/>
        <v>9264</v>
      </c>
      <c r="N12" s="88">
        <f t="shared" si="3"/>
        <v>0</v>
      </c>
      <c r="O12" s="88">
        <v>0</v>
      </c>
      <c r="P12" s="88">
        <v>0</v>
      </c>
      <c r="Q12" s="88">
        <v>0</v>
      </c>
      <c r="R12" s="88">
        <v>0</v>
      </c>
      <c r="S12" s="88" t="s">
        <v>248</v>
      </c>
      <c r="T12" s="88">
        <v>0</v>
      </c>
      <c r="U12" s="88">
        <v>9264</v>
      </c>
      <c r="V12" s="88">
        <f t="shared" si="4"/>
        <v>4042256</v>
      </c>
      <c r="W12" s="88">
        <f t="shared" si="4"/>
        <v>586105</v>
      </c>
      <c r="X12" s="88">
        <f t="shared" si="4"/>
        <v>2730</v>
      </c>
      <c r="Y12" s="88">
        <f t="shared" si="4"/>
        <v>213990</v>
      </c>
      <c r="Z12" s="88">
        <f t="shared" si="4"/>
        <v>0</v>
      </c>
      <c r="AA12" s="88">
        <f t="shared" si="4"/>
        <v>354310</v>
      </c>
      <c r="AB12" s="88" t="s">
        <v>20</v>
      </c>
      <c r="AC12" s="88">
        <f t="shared" si="5"/>
        <v>15075</v>
      </c>
      <c r="AD12" s="88">
        <f t="shared" si="5"/>
        <v>3456151</v>
      </c>
    </row>
    <row r="13" spans="1:30" ht="13.5">
      <c r="A13" s="17" t="s">
        <v>85</v>
      </c>
      <c r="B13" s="76" t="s">
        <v>96</v>
      </c>
      <c r="C13" s="77" t="s">
        <v>97</v>
      </c>
      <c r="D13" s="88">
        <f t="shared" si="0"/>
        <v>2389408</v>
      </c>
      <c r="E13" s="88">
        <f t="shared" si="1"/>
        <v>839694</v>
      </c>
      <c r="F13" s="88">
        <v>0</v>
      </c>
      <c r="G13" s="88">
        <v>202876</v>
      </c>
      <c r="H13" s="88">
        <v>0</v>
      </c>
      <c r="I13" s="88">
        <v>623362</v>
      </c>
      <c r="J13" s="88" t="s">
        <v>248</v>
      </c>
      <c r="K13" s="88">
        <v>13456</v>
      </c>
      <c r="L13" s="88">
        <v>1549714</v>
      </c>
      <c r="M13" s="88">
        <f t="shared" si="2"/>
        <v>8493</v>
      </c>
      <c r="N13" s="88">
        <f t="shared" si="3"/>
        <v>0</v>
      </c>
      <c r="O13" s="88">
        <v>0</v>
      </c>
      <c r="P13" s="88">
        <v>0</v>
      </c>
      <c r="Q13" s="88">
        <v>0</v>
      </c>
      <c r="R13" s="88">
        <v>0</v>
      </c>
      <c r="S13" s="88" t="s">
        <v>248</v>
      </c>
      <c r="T13" s="88">
        <v>0</v>
      </c>
      <c r="U13" s="88">
        <v>8493</v>
      </c>
      <c r="V13" s="88">
        <f t="shared" si="4"/>
        <v>2397901</v>
      </c>
      <c r="W13" s="88">
        <f t="shared" si="4"/>
        <v>839694</v>
      </c>
      <c r="X13" s="88">
        <f t="shared" si="4"/>
        <v>0</v>
      </c>
      <c r="Y13" s="88">
        <f t="shared" si="4"/>
        <v>202876</v>
      </c>
      <c r="Z13" s="88">
        <f t="shared" si="4"/>
        <v>0</v>
      </c>
      <c r="AA13" s="88">
        <f t="shared" si="4"/>
        <v>623362</v>
      </c>
      <c r="AB13" s="88" t="s">
        <v>20</v>
      </c>
      <c r="AC13" s="88">
        <f t="shared" si="5"/>
        <v>13456</v>
      </c>
      <c r="AD13" s="88">
        <f t="shared" si="5"/>
        <v>1558207</v>
      </c>
    </row>
    <row r="14" spans="1:30" ht="13.5">
      <c r="A14" s="17" t="s">
        <v>85</v>
      </c>
      <c r="B14" s="76" t="s">
        <v>98</v>
      </c>
      <c r="C14" s="77" t="s">
        <v>99</v>
      </c>
      <c r="D14" s="88">
        <f t="shared" si="0"/>
        <v>4736156</v>
      </c>
      <c r="E14" s="88">
        <f t="shared" si="1"/>
        <v>714042</v>
      </c>
      <c r="F14" s="88">
        <v>0</v>
      </c>
      <c r="G14" s="88">
        <v>327918</v>
      </c>
      <c r="H14" s="88">
        <v>0</v>
      </c>
      <c r="I14" s="88">
        <v>384017</v>
      </c>
      <c r="J14" s="88" t="s">
        <v>248</v>
      </c>
      <c r="K14" s="88">
        <v>2107</v>
      </c>
      <c r="L14" s="88">
        <v>4022114</v>
      </c>
      <c r="M14" s="88">
        <f t="shared" si="2"/>
        <v>11786</v>
      </c>
      <c r="N14" s="88">
        <f t="shared" si="3"/>
        <v>0</v>
      </c>
      <c r="O14" s="88">
        <v>0</v>
      </c>
      <c r="P14" s="88">
        <v>0</v>
      </c>
      <c r="Q14" s="88">
        <v>0</v>
      </c>
      <c r="R14" s="88">
        <v>0</v>
      </c>
      <c r="S14" s="88" t="s">
        <v>248</v>
      </c>
      <c r="T14" s="88">
        <v>0</v>
      </c>
      <c r="U14" s="88">
        <v>11786</v>
      </c>
      <c r="V14" s="88">
        <f t="shared" si="4"/>
        <v>4747942</v>
      </c>
      <c r="W14" s="88">
        <f t="shared" si="4"/>
        <v>714042</v>
      </c>
      <c r="X14" s="88">
        <f t="shared" si="4"/>
        <v>0</v>
      </c>
      <c r="Y14" s="88">
        <f t="shared" si="4"/>
        <v>327918</v>
      </c>
      <c r="Z14" s="88">
        <f t="shared" si="4"/>
        <v>0</v>
      </c>
      <c r="AA14" s="88">
        <f t="shared" si="4"/>
        <v>384017</v>
      </c>
      <c r="AB14" s="88" t="s">
        <v>20</v>
      </c>
      <c r="AC14" s="88">
        <f>K14+T14</f>
        <v>2107</v>
      </c>
      <c r="AD14" s="88">
        <f aca="true" t="shared" si="6" ref="V14:AD46">L14+U14</f>
        <v>4033900</v>
      </c>
    </row>
    <row r="15" spans="1:30" ht="13.5">
      <c r="A15" s="17" t="s">
        <v>85</v>
      </c>
      <c r="B15" s="76" t="s">
        <v>100</v>
      </c>
      <c r="C15" s="77" t="s">
        <v>101</v>
      </c>
      <c r="D15" s="88">
        <f t="shared" si="0"/>
        <v>6654766</v>
      </c>
      <c r="E15" s="88">
        <f t="shared" si="1"/>
        <v>492583</v>
      </c>
      <c r="F15" s="88">
        <v>0</v>
      </c>
      <c r="G15" s="88">
        <v>0</v>
      </c>
      <c r="H15" s="88">
        <v>0</v>
      </c>
      <c r="I15" s="88">
        <v>419016</v>
      </c>
      <c r="J15" s="88" t="s">
        <v>248</v>
      </c>
      <c r="K15" s="88">
        <v>73567</v>
      </c>
      <c r="L15" s="88">
        <v>6162183</v>
      </c>
      <c r="M15" s="88">
        <f t="shared" si="2"/>
        <v>20312</v>
      </c>
      <c r="N15" s="88">
        <f t="shared" si="3"/>
        <v>0</v>
      </c>
      <c r="O15" s="88">
        <v>0</v>
      </c>
      <c r="P15" s="88">
        <v>0</v>
      </c>
      <c r="Q15" s="88">
        <v>0</v>
      </c>
      <c r="R15" s="88">
        <v>0</v>
      </c>
      <c r="S15" s="88" t="s">
        <v>248</v>
      </c>
      <c r="T15" s="88">
        <v>0</v>
      </c>
      <c r="U15" s="88">
        <v>20312</v>
      </c>
      <c r="V15" s="88">
        <f t="shared" si="6"/>
        <v>6675078</v>
      </c>
      <c r="W15" s="88">
        <f t="shared" si="6"/>
        <v>492583</v>
      </c>
      <c r="X15" s="88">
        <f t="shared" si="6"/>
        <v>0</v>
      </c>
      <c r="Y15" s="88">
        <f t="shared" si="6"/>
        <v>0</v>
      </c>
      <c r="Z15" s="88">
        <f t="shared" si="6"/>
        <v>0</v>
      </c>
      <c r="AA15" s="88">
        <f t="shared" si="6"/>
        <v>419016</v>
      </c>
      <c r="AB15" s="88" t="s">
        <v>20</v>
      </c>
      <c r="AC15" s="88">
        <f t="shared" si="6"/>
        <v>73567</v>
      </c>
      <c r="AD15" s="88">
        <f t="shared" si="6"/>
        <v>6182495</v>
      </c>
    </row>
    <row r="16" spans="1:30" ht="13.5">
      <c r="A16" s="17" t="s">
        <v>85</v>
      </c>
      <c r="B16" s="76" t="s">
        <v>102</v>
      </c>
      <c r="C16" s="77" t="s">
        <v>103</v>
      </c>
      <c r="D16" s="88">
        <f t="shared" si="0"/>
        <v>6257901</v>
      </c>
      <c r="E16" s="88">
        <f t="shared" si="1"/>
        <v>455205</v>
      </c>
      <c r="F16" s="88">
        <v>0</v>
      </c>
      <c r="G16" s="88">
        <v>0</v>
      </c>
      <c r="H16" s="88">
        <v>0</v>
      </c>
      <c r="I16" s="88">
        <v>455205</v>
      </c>
      <c r="J16" s="88" t="s">
        <v>248</v>
      </c>
      <c r="K16" s="88">
        <v>0</v>
      </c>
      <c r="L16" s="88">
        <v>5802696</v>
      </c>
      <c r="M16" s="88">
        <f t="shared" si="2"/>
        <v>89503</v>
      </c>
      <c r="N16" s="88">
        <f t="shared" si="3"/>
        <v>0</v>
      </c>
      <c r="O16" s="88">
        <v>0</v>
      </c>
      <c r="P16" s="88">
        <v>0</v>
      </c>
      <c r="Q16" s="88">
        <v>0</v>
      </c>
      <c r="R16" s="88">
        <v>0</v>
      </c>
      <c r="S16" s="88" t="s">
        <v>248</v>
      </c>
      <c r="T16" s="88">
        <v>0</v>
      </c>
      <c r="U16" s="88">
        <v>89503</v>
      </c>
      <c r="V16" s="88">
        <f t="shared" si="6"/>
        <v>6347404</v>
      </c>
      <c r="W16" s="88">
        <f t="shared" si="6"/>
        <v>455205</v>
      </c>
      <c r="X16" s="88">
        <f t="shared" si="6"/>
        <v>0</v>
      </c>
      <c r="Y16" s="88">
        <f t="shared" si="6"/>
        <v>0</v>
      </c>
      <c r="Z16" s="88">
        <f t="shared" si="6"/>
        <v>0</v>
      </c>
      <c r="AA16" s="88">
        <f t="shared" si="6"/>
        <v>455205</v>
      </c>
      <c r="AB16" s="88" t="s">
        <v>20</v>
      </c>
      <c r="AC16" s="88">
        <f t="shared" si="6"/>
        <v>0</v>
      </c>
      <c r="AD16" s="88">
        <f t="shared" si="6"/>
        <v>5892199</v>
      </c>
    </row>
    <row r="17" spans="1:30" ht="13.5">
      <c r="A17" s="17" t="s">
        <v>85</v>
      </c>
      <c r="B17" s="76" t="s">
        <v>104</v>
      </c>
      <c r="C17" s="77" t="s">
        <v>105</v>
      </c>
      <c r="D17" s="88">
        <f t="shared" si="0"/>
        <v>4196466</v>
      </c>
      <c r="E17" s="88">
        <f t="shared" si="1"/>
        <v>263271</v>
      </c>
      <c r="F17" s="88">
        <v>0</v>
      </c>
      <c r="G17" s="88">
        <v>0</v>
      </c>
      <c r="H17" s="88">
        <v>0</v>
      </c>
      <c r="I17" s="88">
        <v>263173</v>
      </c>
      <c r="J17" s="88" t="s">
        <v>248</v>
      </c>
      <c r="K17" s="88">
        <v>98</v>
      </c>
      <c r="L17" s="88">
        <v>3933195</v>
      </c>
      <c r="M17" s="88">
        <f t="shared" si="2"/>
        <v>13135</v>
      </c>
      <c r="N17" s="88">
        <f t="shared" si="3"/>
        <v>0</v>
      </c>
      <c r="O17" s="88">
        <v>0</v>
      </c>
      <c r="P17" s="88">
        <v>0</v>
      </c>
      <c r="Q17" s="88">
        <v>0</v>
      </c>
      <c r="R17" s="88">
        <v>0</v>
      </c>
      <c r="S17" s="88" t="s">
        <v>248</v>
      </c>
      <c r="T17" s="88">
        <v>0</v>
      </c>
      <c r="U17" s="88">
        <v>13135</v>
      </c>
      <c r="V17" s="88">
        <f t="shared" si="6"/>
        <v>4209601</v>
      </c>
      <c r="W17" s="88">
        <f t="shared" si="6"/>
        <v>263271</v>
      </c>
      <c r="X17" s="88">
        <f t="shared" si="6"/>
        <v>0</v>
      </c>
      <c r="Y17" s="88">
        <f t="shared" si="6"/>
        <v>0</v>
      </c>
      <c r="Z17" s="88">
        <f t="shared" si="6"/>
        <v>0</v>
      </c>
      <c r="AA17" s="88">
        <f t="shared" si="6"/>
        <v>263173</v>
      </c>
      <c r="AB17" s="88" t="s">
        <v>20</v>
      </c>
      <c r="AC17" s="88">
        <f t="shared" si="6"/>
        <v>98</v>
      </c>
      <c r="AD17" s="88">
        <f t="shared" si="6"/>
        <v>3946330</v>
      </c>
    </row>
    <row r="18" spans="1:30" ht="13.5">
      <c r="A18" s="17" t="s">
        <v>85</v>
      </c>
      <c r="B18" s="76" t="s">
        <v>106</v>
      </c>
      <c r="C18" s="77" t="s">
        <v>261</v>
      </c>
      <c r="D18" s="88">
        <f t="shared" si="0"/>
        <v>10705371</v>
      </c>
      <c r="E18" s="88">
        <f t="shared" si="1"/>
        <v>732877</v>
      </c>
      <c r="F18" s="88">
        <v>0</v>
      </c>
      <c r="G18" s="88">
        <v>0</v>
      </c>
      <c r="H18" s="88">
        <v>0</v>
      </c>
      <c r="I18" s="88">
        <v>687981</v>
      </c>
      <c r="J18" s="88" t="s">
        <v>248</v>
      </c>
      <c r="K18" s="88">
        <v>44896</v>
      </c>
      <c r="L18" s="88">
        <v>9972494</v>
      </c>
      <c r="M18" s="88">
        <f t="shared" si="2"/>
        <v>34437</v>
      </c>
      <c r="N18" s="88">
        <f t="shared" si="3"/>
        <v>0</v>
      </c>
      <c r="O18" s="88">
        <v>0</v>
      </c>
      <c r="P18" s="88">
        <v>0</v>
      </c>
      <c r="Q18" s="88">
        <v>0</v>
      </c>
      <c r="R18" s="88">
        <v>0</v>
      </c>
      <c r="S18" s="88" t="s">
        <v>248</v>
      </c>
      <c r="T18" s="88">
        <v>0</v>
      </c>
      <c r="U18" s="88">
        <v>34437</v>
      </c>
      <c r="V18" s="88">
        <f t="shared" si="6"/>
        <v>10739808</v>
      </c>
      <c r="W18" s="88">
        <f t="shared" si="6"/>
        <v>732877</v>
      </c>
      <c r="X18" s="88">
        <f t="shared" si="6"/>
        <v>0</v>
      </c>
      <c r="Y18" s="88">
        <f t="shared" si="6"/>
        <v>0</v>
      </c>
      <c r="Z18" s="88">
        <f t="shared" si="6"/>
        <v>0</v>
      </c>
      <c r="AA18" s="88">
        <f t="shared" si="6"/>
        <v>687981</v>
      </c>
      <c r="AB18" s="88" t="s">
        <v>20</v>
      </c>
      <c r="AC18" s="88">
        <f t="shared" si="6"/>
        <v>44896</v>
      </c>
      <c r="AD18" s="88">
        <f t="shared" si="6"/>
        <v>10006931</v>
      </c>
    </row>
    <row r="19" spans="1:30" ht="13.5">
      <c r="A19" s="17" t="s">
        <v>85</v>
      </c>
      <c r="B19" s="76" t="s">
        <v>107</v>
      </c>
      <c r="C19" s="77" t="s">
        <v>108</v>
      </c>
      <c r="D19" s="88">
        <f t="shared" si="0"/>
        <v>13929780</v>
      </c>
      <c r="E19" s="88">
        <f t="shared" si="1"/>
        <v>771146</v>
      </c>
      <c r="F19" s="88">
        <v>0</v>
      </c>
      <c r="G19" s="88">
        <v>0</v>
      </c>
      <c r="H19" s="88">
        <v>0</v>
      </c>
      <c r="I19" s="88">
        <v>699095</v>
      </c>
      <c r="J19" s="88" t="s">
        <v>248</v>
      </c>
      <c r="K19" s="88">
        <v>72051</v>
      </c>
      <c r="L19" s="88">
        <v>13158634</v>
      </c>
      <c r="M19" s="88">
        <f t="shared" si="2"/>
        <v>188478</v>
      </c>
      <c r="N19" s="88">
        <f t="shared" si="3"/>
        <v>0</v>
      </c>
      <c r="O19" s="88">
        <v>0</v>
      </c>
      <c r="P19" s="88">
        <v>0</v>
      </c>
      <c r="Q19" s="88">
        <v>0</v>
      </c>
      <c r="R19" s="88">
        <v>0</v>
      </c>
      <c r="S19" s="88" t="s">
        <v>248</v>
      </c>
      <c r="T19" s="88">
        <v>0</v>
      </c>
      <c r="U19" s="88">
        <v>188478</v>
      </c>
      <c r="V19" s="88">
        <f t="shared" si="6"/>
        <v>14118258</v>
      </c>
      <c r="W19" s="88">
        <f t="shared" si="6"/>
        <v>771146</v>
      </c>
      <c r="X19" s="88">
        <f t="shared" si="6"/>
        <v>0</v>
      </c>
      <c r="Y19" s="88">
        <f t="shared" si="6"/>
        <v>0</v>
      </c>
      <c r="Z19" s="88">
        <f t="shared" si="6"/>
        <v>0</v>
      </c>
      <c r="AA19" s="88">
        <f t="shared" si="6"/>
        <v>699095</v>
      </c>
      <c r="AB19" s="88" t="s">
        <v>20</v>
      </c>
      <c r="AC19" s="88">
        <f t="shared" si="6"/>
        <v>72051</v>
      </c>
      <c r="AD19" s="88">
        <f t="shared" si="6"/>
        <v>13347112</v>
      </c>
    </row>
    <row r="20" spans="1:30" ht="13.5">
      <c r="A20" s="17" t="s">
        <v>85</v>
      </c>
      <c r="B20" s="76" t="s">
        <v>109</v>
      </c>
      <c r="C20" s="77" t="s">
        <v>110</v>
      </c>
      <c r="D20" s="88">
        <f t="shared" si="0"/>
        <v>5261403</v>
      </c>
      <c r="E20" s="88">
        <f t="shared" si="1"/>
        <v>980372</v>
      </c>
      <c r="F20" s="88">
        <v>0</v>
      </c>
      <c r="G20" s="88">
        <v>215617</v>
      </c>
      <c r="H20" s="88">
        <v>0</v>
      </c>
      <c r="I20" s="88">
        <v>763749</v>
      </c>
      <c r="J20" s="88" t="s">
        <v>248</v>
      </c>
      <c r="K20" s="88">
        <v>1006</v>
      </c>
      <c r="L20" s="88">
        <v>4281031</v>
      </c>
      <c r="M20" s="88">
        <f t="shared" si="2"/>
        <v>10572</v>
      </c>
      <c r="N20" s="88">
        <f t="shared" si="3"/>
        <v>10572</v>
      </c>
      <c r="O20" s="88">
        <v>0</v>
      </c>
      <c r="P20" s="88">
        <v>10572</v>
      </c>
      <c r="Q20" s="88">
        <v>0</v>
      </c>
      <c r="R20" s="88">
        <v>0</v>
      </c>
      <c r="S20" s="88" t="s">
        <v>248</v>
      </c>
      <c r="T20" s="88">
        <v>0</v>
      </c>
      <c r="U20" s="88">
        <v>0</v>
      </c>
      <c r="V20" s="88">
        <f t="shared" si="6"/>
        <v>5271975</v>
      </c>
      <c r="W20" s="88">
        <f t="shared" si="6"/>
        <v>990944</v>
      </c>
      <c r="X20" s="88">
        <f t="shared" si="6"/>
        <v>0</v>
      </c>
      <c r="Y20" s="88">
        <f t="shared" si="6"/>
        <v>226189</v>
      </c>
      <c r="Z20" s="88">
        <f t="shared" si="6"/>
        <v>0</v>
      </c>
      <c r="AA20" s="88">
        <f t="shared" si="6"/>
        <v>763749</v>
      </c>
      <c r="AB20" s="88" t="s">
        <v>20</v>
      </c>
      <c r="AC20" s="88">
        <f t="shared" si="6"/>
        <v>1006</v>
      </c>
      <c r="AD20" s="88">
        <f t="shared" si="6"/>
        <v>4281031</v>
      </c>
    </row>
    <row r="21" spans="1:30" ht="13.5">
      <c r="A21" s="17" t="s">
        <v>85</v>
      </c>
      <c r="B21" s="76" t="s">
        <v>111</v>
      </c>
      <c r="C21" s="77" t="s">
        <v>112</v>
      </c>
      <c r="D21" s="88">
        <f t="shared" si="0"/>
        <v>5514833</v>
      </c>
      <c r="E21" s="88">
        <f t="shared" si="1"/>
        <v>356932</v>
      </c>
      <c r="F21" s="88">
        <v>0</v>
      </c>
      <c r="G21" s="88">
        <v>26708</v>
      </c>
      <c r="H21" s="88">
        <v>0</v>
      </c>
      <c r="I21" s="88">
        <v>308650</v>
      </c>
      <c r="J21" s="88" t="s">
        <v>248</v>
      </c>
      <c r="K21" s="88">
        <v>21574</v>
      </c>
      <c r="L21" s="88">
        <v>5157901</v>
      </c>
      <c r="M21" s="88">
        <f t="shared" si="2"/>
        <v>16051</v>
      </c>
      <c r="N21" s="88">
        <f t="shared" si="3"/>
        <v>0</v>
      </c>
      <c r="O21" s="88">
        <v>0</v>
      </c>
      <c r="P21" s="88">
        <v>0</v>
      </c>
      <c r="Q21" s="88">
        <v>0</v>
      </c>
      <c r="R21" s="88">
        <v>0</v>
      </c>
      <c r="S21" s="88" t="s">
        <v>248</v>
      </c>
      <c r="T21" s="88">
        <v>0</v>
      </c>
      <c r="U21" s="88">
        <v>16051</v>
      </c>
      <c r="V21" s="88">
        <f t="shared" si="6"/>
        <v>5530884</v>
      </c>
      <c r="W21" s="88">
        <f t="shared" si="6"/>
        <v>356932</v>
      </c>
      <c r="X21" s="88">
        <f t="shared" si="6"/>
        <v>0</v>
      </c>
      <c r="Y21" s="88">
        <f t="shared" si="6"/>
        <v>26708</v>
      </c>
      <c r="Z21" s="88">
        <f t="shared" si="6"/>
        <v>0</v>
      </c>
      <c r="AA21" s="88">
        <f t="shared" si="6"/>
        <v>308650</v>
      </c>
      <c r="AB21" s="88" t="s">
        <v>20</v>
      </c>
      <c r="AC21" s="88">
        <f t="shared" si="6"/>
        <v>21574</v>
      </c>
      <c r="AD21" s="88">
        <f t="shared" si="6"/>
        <v>5173952</v>
      </c>
    </row>
    <row r="22" spans="1:30" ht="13.5">
      <c r="A22" s="17" t="s">
        <v>85</v>
      </c>
      <c r="B22" s="76" t="s">
        <v>113</v>
      </c>
      <c r="C22" s="77" t="s">
        <v>114</v>
      </c>
      <c r="D22" s="88">
        <f t="shared" si="0"/>
        <v>8828718</v>
      </c>
      <c r="E22" s="88">
        <f t="shared" si="1"/>
        <v>481191</v>
      </c>
      <c r="F22" s="88">
        <v>0</v>
      </c>
      <c r="G22" s="88">
        <v>0</v>
      </c>
      <c r="H22" s="88">
        <v>0</v>
      </c>
      <c r="I22" s="88">
        <v>440340</v>
      </c>
      <c r="J22" s="88" t="s">
        <v>248</v>
      </c>
      <c r="K22" s="88">
        <v>40851</v>
      </c>
      <c r="L22" s="88">
        <v>8347527</v>
      </c>
      <c r="M22" s="88">
        <f t="shared" si="2"/>
        <v>103146</v>
      </c>
      <c r="N22" s="88">
        <f t="shared" si="3"/>
        <v>0</v>
      </c>
      <c r="O22" s="88">
        <v>0</v>
      </c>
      <c r="P22" s="88">
        <v>0</v>
      </c>
      <c r="Q22" s="88">
        <v>0</v>
      </c>
      <c r="R22" s="88">
        <v>0</v>
      </c>
      <c r="S22" s="88" t="s">
        <v>248</v>
      </c>
      <c r="T22" s="88">
        <v>0</v>
      </c>
      <c r="U22" s="88">
        <v>103146</v>
      </c>
      <c r="V22" s="88">
        <f t="shared" si="6"/>
        <v>8931864</v>
      </c>
      <c r="W22" s="88">
        <f t="shared" si="6"/>
        <v>481191</v>
      </c>
      <c r="X22" s="88">
        <f t="shared" si="6"/>
        <v>0</v>
      </c>
      <c r="Y22" s="88">
        <f t="shared" si="6"/>
        <v>0</v>
      </c>
      <c r="Z22" s="88">
        <f t="shared" si="6"/>
        <v>0</v>
      </c>
      <c r="AA22" s="88">
        <f t="shared" si="6"/>
        <v>440340</v>
      </c>
      <c r="AB22" s="88" t="s">
        <v>20</v>
      </c>
      <c r="AC22" s="88">
        <f t="shared" si="6"/>
        <v>40851</v>
      </c>
      <c r="AD22" s="88">
        <f t="shared" si="6"/>
        <v>8450673</v>
      </c>
    </row>
    <row r="23" spans="1:30" ht="13.5">
      <c r="A23" s="17" t="s">
        <v>85</v>
      </c>
      <c r="B23" s="76" t="s">
        <v>115</v>
      </c>
      <c r="C23" s="77" t="s">
        <v>77</v>
      </c>
      <c r="D23" s="88">
        <f t="shared" si="0"/>
        <v>4664285</v>
      </c>
      <c r="E23" s="88">
        <f t="shared" si="1"/>
        <v>585371</v>
      </c>
      <c r="F23" s="88">
        <v>0</v>
      </c>
      <c r="G23" s="88">
        <v>20928</v>
      </c>
      <c r="H23" s="88">
        <v>0</v>
      </c>
      <c r="I23" s="88">
        <v>513490</v>
      </c>
      <c r="J23" s="88" t="s">
        <v>248</v>
      </c>
      <c r="K23" s="88">
        <v>50953</v>
      </c>
      <c r="L23" s="88">
        <v>4078914</v>
      </c>
      <c r="M23" s="88">
        <f t="shared" si="2"/>
        <v>13148</v>
      </c>
      <c r="N23" s="88">
        <f t="shared" si="3"/>
        <v>0</v>
      </c>
      <c r="O23" s="88">
        <v>0</v>
      </c>
      <c r="P23" s="88">
        <v>0</v>
      </c>
      <c r="Q23" s="88">
        <v>0</v>
      </c>
      <c r="R23" s="88">
        <v>0</v>
      </c>
      <c r="S23" s="88" t="s">
        <v>248</v>
      </c>
      <c r="T23" s="88">
        <v>0</v>
      </c>
      <c r="U23" s="88">
        <v>13148</v>
      </c>
      <c r="V23" s="88">
        <f t="shared" si="6"/>
        <v>4677433</v>
      </c>
      <c r="W23" s="88">
        <f t="shared" si="6"/>
        <v>585371</v>
      </c>
      <c r="X23" s="88">
        <f t="shared" si="6"/>
        <v>0</v>
      </c>
      <c r="Y23" s="88">
        <f t="shared" si="6"/>
        <v>20928</v>
      </c>
      <c r="Z23" s="88">
        <f t="shared" si="6"/>
        <v>0</v>
      </c>
      <c r="AA23" s="88">
        <f t="shared" si="6"/>
        <v>513490</v>
      </c>
      <c r="AB23" s="88" t="s">
        <v>20</v>
      </c>
      <c r="AC23" s="88">
        <f t="shared" si="6"/>
        <v>50953</v>
      </c>
      <c r="AD23" s="88">
        <f t="shared" si="6"/>
        <v>4092062</v>
      </c>
    </row>
    <row r="24" spans="1:30" ht="13.5">
      <c r="A24" s="17" t="s">
        <v>85</v>
      </c>
      <c r="B24" s="76" t="s">
        <v>116</v>
      </c>
      <c r="C24" s="77" t="s">
        <v>117</v>
      </c>
      <c r="D24" s="88">
        <f t="shared" si="0"/>
        <v>5163309</v>
      </c>
      <c r="E24" s="88">
        <f t="shared" si="1"/>
        <v>574943</v>
      </c>
      <c r="F24" s="88">
        <v>0</v>
      </c>
      <c r="G24" s="88">
        <v>261623</v>
      </c>
      <c r="H24" s="88">
        <v>0</v>
      </c>
      <c r="I24" s="88">
        <v>296515</v>
      </c>
      <c r="J24" s="88" t="s">
        <v>248</v>
      </c>
      <c r="K24" s="88">
        <v>16805</v>
      </c>
      <c r="L24" s="88">
        <v>4588366</v>
      </c>
      <c r="M24" s="88">
        <f t="shared" si="2"/>
        <v>17226</v>
      </c>
      <c r="N24" s="88">
        <f t="shared" si="3"/>
        <v>0</v>
      </c>
      <c r="O24" s="88">
        <v>0</v>
      </c>
      <c r="P24" s="88">
        <v>0</v>
      </c>
      <c r="Q24" s="88">
        <v>0</v>
      </c>
      <c r="R24" s="88">
        <v>0</v>
      </c>
      <c r="S24" s="88" t="s">
        <v>248</v>
      </c>
      <c r="T24" s="88">
        <v>0</v>
      </c>
      <c r="U24" s="88">
        <v>17226</v>
      </c>
      <c r="V24" s="88">
        <f t="shared" si="6"/>
        <v>5180535</v>
      </c>
      <c r="W24" s="88">
        <f t="shared" si="6"/>
        <v>574943</v>
      </c>
      <c r="X24" s="88">
        <f t="shared" si="6"/>
        <v>0</v>
      </c>
      <c r="Y24" s="88">
        <f t="shared" si="6"/>
        <v>261623</v>
      </c>
      <c r="Z24" s="88">
        <f t="shared" si="6"/>
        <v>0</v>
      </c>
      <c r="AA24" s="88">
        <f t="shared" si="6"/>
        <v>296515</v>
      </c>
      <c r="AB24" s="88" t="s">
        <v>20</v>
      </c>
      <c r="AC24" s="88">
        <f t="shared" si="6"/>
        <v>16805</v>
      </c>
      <c r="AD24" s="88">
        <f t="shared" si="6"/>
        <v>4605592</v>
      </c>
    </row>
    <row r="25" spans="1:30" ht="13.5">
      <c r="A25" s="17" t="s">
        <v>85</v>
      </c>
      <c r="B25" s="76" t="s">
        <v>118</v>
      </c>
      <c r="C25" s="77" t="s">
        <v>119</v>
      </c>
      <c r="D25" s="88">
        <f t="shared" si="0"/>
        <v>3850375</v>
      </c>
      <c r="E25" s="88">
        <f t="shared" si="1"/>
        <v>260583</v>
      </c>
      <c r="F25" s="88">
        <v>2724</v>
      </c>
      <c r="G25" s="88">
        <v>4762</v>
      </c>
      <c r="H25" s="88">
        <v>0</v>
      </c>
      <c r="I25" s="88">
        <v>245264</v>
      </c>
      <c r="J25" s="88" t="s">
        <v>248</v>
      </c>
      <c r="K25" s="88">
        <v>7833</v>
      </c>
      <c r="L25" s="88">
        <v>3589792</v>
      </c>
      <c r="M25" s="88">
        <f t="shared" si="2"/>
        <v>9643</v>
      </c>
      <c r="N25" s="88">
        <f t="shared" si="3"/>
        <v>0</v>
      </c>
      <c r="O25" s="88">
        <v>0</v>
      </c>
      <c r="P25" s="88">
        <v>0</v>
      </c>
      <c r="Q25" s="88">
        <v>0</v>
      </c>
      <c r="R25" s="88">
        <v>0</v>
      </c>
      <c r="S25" s="88" t="s">
        <v>248</v>
      </c>
      <c r="T25" s="88">
        <v>0</v>
      </c>
      <c r="U25" s="88">
        <v>9643</v>
      </c>
      <c r="V25" s="88">
        <f t="shared" si="6"/>
        <v>3860018</v>
      </c>
      <c r="W25" s="88">
        <f t="shared" si="6"/>
        <v>260583</v>
      </c>
      <c r="X25" s="88">
        <f t="shared" si="6"/>
        <v>2724</v>
      </c>
      <c r="Y25" s="88">
        <f t="shared" si="6"/>
        <v>4762</v>
      </c>
      <c r="Z25" s="88">
        <f t="shared" si="6"/>
        <v>0</v>
      </c>
      <c r="AA25" s="88">
        <f t="shared" si="6"/>
        <v>245264</v>
      </c>
      <c r="AB25" s="88" t="s">
        <v>20</v>
      </c>
      <c r="AC25" s="88">
        <f t="shared" si="6"/>
        <v>7833</v>
      </c>
      <c r="AD25" s="88">
        <f t="shared" si="6"/>
        <v>3599435</v>
      </c>
    </row>
    <row r="26" spans="1:30" ht="13.5">
      <c r="A26" s="17" t="s">
        <v>85</v>
      </c>
      <c r="B26" s="76" t="s">
        <v>120</v>
      </c>
      <c r="C26" s="77" t="s">
        <v>121</v>
      </c>
      <c r="D26" s="88">
        <f t="shared" si="0"/>
        <v>9507782</v>
      </c>
      <c r="E26" s="88">
        <f t="shared" si="1"/>
        <v>596839</v>
      </c>
      <c r="F26" s="88">
        <v>0</v>
      </c>
      <c r="G26" s="88">
        <v>0</v>
      </c>
      <c r="H26" s="88">
        <v>0</v>
      </c>
      <c r="I26" s="88">
        <v>438912</v>
      </c>
      <c r="J26" s="88" t="s">
        <v>248</v>
      </c>
      <c r="K26" s="88">
        <v>157927</v>
      </c>
      <c r="L26" s="88">
        <v>8910943</v>
      </c>
      <c r="M26" s="88">
        <f t="shared" si="2"/>
        <v>145502</v>
      </c>
      <c r="N26" s="88">
        <f t="shared" si="3"/>
        <v>0</v>
      </c>
      <c r="O26" s="88">
        <v>0</v>
      </c>
      <c r="P26" s="88">
        <v>0</v>
      </c>
      <c r="Q26" s="88">
        <v>0</v>
      </c>
      <c r="R26" s="88">
        <v>0</v>
      </c>
      <c r="S26" s="88" t="s">
        <v>248</v>
      </c>
      <c r="T26" s="88">
        <v>0</v>
      </c>
      <c r="U26" s="88">
        <v>145502</v>
      </c>
      <c r="V26" s="88">
        <f t="shared" si="6"/>
        <v>9653284</v>
      </c>
      <c r="W26" s="88">
        <f t="shared" si="6"/>
        <v>596839</v>
      </c>
      <c r="X26" s="88">
        <f t="shared" si="6"/>
        <v>0</v>
      </c>
      <c r="Y26" s="88">
        <f t="shared" si="6"/>
        <v>0</v>
      </c>
      <c r="Z26" s="88">
        <f t="shared" si="6"/>
        <v>0</v>
      </c>
      <c r="AA26" s="88">
        <f t="shared" si="6"/>
        <v>438912</v>
      </c>
      <c r="AB26" s="88" t="s">
        <v>20</v>
      </c>
      <c r="AC26" s="88">
        <f t="shared" si="6"/>
        <v>157927</v>
      </c>
      <c r="AD26" s="88">
        <f t="shared" si="6"/>
        <v>9056445</v>
      </c>
    </row>
    <row r="27" spans="1:30" ht="13.5">
      <c r="A27" s="17" t="s">
        <v>85</v>
      </c>
      <c r="B27" s="76" t="s">
        <v>122</v>
      </c>
      <c r="C27" s="77" t="s">
        <v>123</v>
      </c>
      <c r="D27" s="88">
        <f t="shared" si="0"/>
        <v>11869817</v>
      </c>
      <c r="E27" s="88">
        <f t="shared" si="1"/>
        <v>1430991</v>
      </c>
      <c r="F27" s="88">
        <v>0</v>
      </c>
      <c r="G27" s="88">
        <v>834</v>
      </c>
      <c r="H27" s="88">
        <v>875000</v>
      </c>
      <c r="I27" s="88">
        <v>466574</v>
      </c>
      <c r="J27" s="88" t="s">
        <v>248</v>
      </c>
      <c r="K27" s="88">
        <v>88583</v>
      </c>
      <c r="L27" s="88">
        <v>10438826</v>
      </c>
      <c r="M27" s="88">
        <f t="shared" si="2"/>
        <v>34826</v>
      </c>
      <c r="N27" s="88">
        <f t="shared" si="3"/>
        <v>0</v>
      </c>
      <c r="O27" s="88">
        <v>0</v>
      </c>
      <c r="P27" s="88">
        <v>0</v>
      </c>
      <c r="Q27" s="88">
        <v>0</v>
      </c>
      <c r="R27" s="88">
        <v>0</v>
      </c>
      <c r="S27" s="88" t="s">
        <v>248</v>
      </c>
      <c r="T27" s="88">
        <v>0</v>
      </c>
      <c r="U27" s="88">
        <v>34826</v>
      </c>
      <c r="V27" s="88">
        <f t="shared" si="6"/>
        <v>11904643</v>
      </c>
      <c r="W27" s="88">
        <f t="shared" si="6"/>
        <v>1430991</v>
      </c>
      <c r="X27" s="88">
        <f t="shared" si="6"/>
        <v>0</v>
      </c>
      <c r="Y27" s="88">
        <f t="shared" si="6"/>
        <v>834</v>
      </c>
      <c r="Z27" s="88">
        <f t="shared" si="6"/>
        <v>875000</v>
      </c>
      <c r="AA27" s="88">
        <f t="shared" si="6"/>
        <v>466574</v>
      </c>
      <c r="AB27" s="88" t="s">
        <v>20</v>
      </c>
      <c r="AC27" s="88">
        <f t="shared" si="6"/>
        <v>88583</v>
      </c>
      <c r="AD27" s="88">
        <f t="shared" si="6"/>
        <v>10473652</v>
      </c>
    </row>
    <row r="28" spans="1:30" ht="13.5">
      <c r="A28" s="17" t="s">
        <v>85</v>
      </c>
      <c r="B28" s="76" t="s">
        <v>124</v>
      </c>
      <c r="C28" s="77" t="s">
        <v>125</v>
      </c>
      <c r="D28" s="88">
        <f t="shared" si="0"/>
        <v>12536087</v>
      </c>
      <c r="E28" s="88">
        <f t="shared" si="1"/>
        <v>579821</v>
      </c>
      <c r="F28" s="88">
        <v>8104</v>
      </c>
      <c r="G28" s="88">
        <v>0</v>
      </c>
      <c r="H28" s="88">
        <v>0</v>
      </c>
      <c r="I28" s="88">
        <v>571342</v>
      </c>
      <c r="J28" s="88" t="s">
        <v>248</v>
      </c>
      <c r="K28" s="88">
        <v>375</v>
      </c>
      <c r="L28" s="88">
        <v>11956266</v>
      </c>
      <c r="M28" s="88">
        <f t="shared" si="2"/>
        <v>417447</v>
      </c>
      <c r="N28" s="88">
        <f t="shared" si="3"/>
        <v>3</v>
      </c>
      <c r="O28" s="88">
        <v>0</v>
      </c>
      <c r="P28" s="88">
        <v>0</v>
      </c>
      <c r="Q28" s="88">
        <v>0</v>
      </c>
      <c r="R28" s="88">
        <v>0</v>
      </c>
      <c r="S28" s="88" t="s">
        <v>248</v>
      </c>
      <c r="T28" s="88">
        <v>3</v>
      </c>
      <c r="U28" s="88">
        <v>417444</v>
      </c>
      <c r="V28" s="88">
        <f t="shared" si="6"/>
        <v>12953534</v>
      </c>
      <c r="W28" s="88">
        <f t="shared" si="6"/>
        <v>579824</v>
      </c>
      <c r="X28" s="88">
        <f t="shared" si="6"/>
        <v>8104</v>
      </c>
      <c r="Y28" s="88">
        <f t="shared" si="6"/>
        <v>0</v>
      </c>
      <c r="Z28" s="88">
        <f t="shared" si="6"/>
        <v>0</v>
      </c>
      <c r="AA28" s="88">
        <f t="shared" si="6"/>
        <v>571342</v>
      </c>
      <c r="AB28" s="88" t="s">
        <v>20</v>
      </c>
      <c r="AC28" s="88">
        <f t="shared" si="6"/>
        <v>378</v>
      </c>
      <c r="AD28" s="88">
        <f t="shared" si="6"/>
        <v>12373710</v>
      </c>
    </row>
    <row r="29" spans="1:30" ht="13.5">
      <c r="A29" s="17" t="s">
        <v>85</v>
      </c>
      <c r="B29" s="76" t="s">
        <v>126</v>
      </c>
      <c r="C29" s="77" t="s">
        <v>127</v>
      </c>
      <c r="D29" s="88">
        <f t="shared" si="0"/>
        <v>6873141</v>
      </c>
      <c r="E29" s="88">
        <f t="shared" si="1"/>
        <v>393921</v>
      </c>
      <c r="F29" s="88">
        <v>0</v>
      </c>
      <c r="G29" s="88">
        <v>0</v>
      </c>
      <c r="H29" s="88">
        <v>0</v>
      </c>
      <c r="I29" s="88">
        <v>355021</v>
      </c>
      <c r="J29" s="88" t="s">
        <v>248</v>
      </c>
      <c r="K29" s="88">
        <v>38900</v>
      </c>
      <c r="L29" s="88">
        <v>6479220</v>
      </c>
      <c r="M29" s="88">
        <f t="shared" si="2"/>
        <v>116505</v>
      </c>
      <c r="N29" s="88">
        <f t="shared" si="3"/>
        <v>0</v>
      </c>
      <c r="O29" s="88">
        <v>0</v>
      </c>
      <c r="P29" s="88">
        <v>0</v>
      </c>
      <c r="Q29" s="88">
        <v>0</v>
      </c>
      <c r="R29" s="88">
        <v>0</v>
      </c>
      <c r="S29" s="88" t="s">
        <v>248</v>
      </c>
      <c r="T29" s="88">
        <v>0</v>
      </c>
      <c r="U29" s="88">
        <v>116505</v>
      </c>
      <c r="V29" s="88">
        <f t="shared" si="6"/>
        <v>6989646</v>
      </c>
      <c r="W29" s="88">
        <f t="shared" si="6"/>
        <v>393921</v>
      </c>
      <c r="X29" s="88">
        <f t="shared" si="6"/>
        <v>0</v>
      </c>
      <c r="Y29" s="88">
        <f t="shared" si="6"/>
        <v>0</v>
      </c>
      <c r="Z29" s="88">
        <f t="shared" si="6"/>
        <v>0</v>
      </c>
      <c r="AA29" s="88">
        <f t="shared" si="6"/>
        <v>355021</v>
      </c>
      <c r="AB29" s="88" t="s">
        <v>20</v>
      </c>
      <c r="AC29" s="88">
        <f t="shared" si="6"/>
        <v>38900</v>
      </c>
      <c r="AD29" s="88">
        <f t="shared" si="6"/>
        <v>6595725</v>
      </c>
    </row>
    <row r="30" spans="1:30" ht="13.5">
      <c r="A30" s="17" t="s">
        <v>85</v>
      </c>
      <c r="B30" s="76" t="s">
        <v>128</v>
      </c>
      <c r="C30" s="77" t="s">
        <v>129</v>
      </c>
      <c r="D30" s="88">
        <f t="shared" si="0"/>
        <v>10667452</v>
      </c>
      <c r="E30" s="88">
        <f t="shared" si="1"/>
        <v>496610</v>
      </c>
      <c r="F30" s="88">
        <v>0</v>
      </c>
      <c r="G30" s="88">
        <v>0</v>
      </c>
      <c r="H30" s="88">
        <v>0</v>
      </c>
      <c r="I30" s="88">
        <v>496610</v>
      </c>
      <c r="J30" s="88" t="s">
        <v>248</v>
      </c>
      <c r="K30" s="88">
        <v>0</v>
      </c>
      <c r="L30" s="88">
        <v>10170842</v>
      </c>
      <c r="M30" s="88">
        <f t="shared" si="2"/>
        <v>136359</v>
      </c>
      <c r="N30" s="88">
        <f t="shared" si="3"/>
        <v>0</v>
      </c>
      <c r="O30" s="88">
        <v>0</v>
      </c>
      <c r="P30" s="88">
        <v>0</v>
      </c>
      <c r="Q30" s="88">
        <v>0</v>
      </c>
      <c r="R30" s="88">
        <v>0</v>
      </c>
      <c r="S30" s="88" t="s">
        <v>248</v>
      </c>
      <c r="T30" s="88">
        <v>0</v>
      </c>
      <c r="U30" s="88">
        <v>136359</v>
      </c>
      <c r="V30" s="88">
        <f t="shared" si="6"/>
        <v>10803811</v>
      </c>
      <c r="W30" s="88">
        <f t="shared" si="6"/>
        <v>496610</v>
      </c>
      <c r="X30" s="88">
        <f t="shared" si="6"/>
        <v>0</v>
      </c>
      <c r="Y30" s="88">
        <f t="shared" si="6"/>
        <v>0</v>
      </c>
      <c r="Z30" s="88">
        <f t="shared" si="6"/>
        <v>0</v>
      </c>
      <c r="AA30" s="88">
        <f t="shared" si="6"/>
        <v>496610</v>
      </c>
      <c r="AB30" s="88" t="s">
        <v>20</v>
      </c>
      <c r="AC30" s="88">
        <f t="shared" si="6"/>
        <v>0</v>
      </c>
      <c r="AD30" s="88">
        <f t="shared" si="6"/>
        <v>10307201</v>
      </c>
    </row>
    <row r="31" spans="1:30" ht="13.5">
      <c r="A31" s="17" t="s">
        <v>85</v>
      </c>
      <c r="B31" s="76" t="s">
        <v>130</v>
      </c>
      <c r="C31" s="77" t="s">
        <v>131</v>
      </c>
      <c r="D31" s="88">
        <f t="shared" si="0"/>
        <v>9332720</v>
      </c>
      <c r="E31" s="88">
        <f t="shared" si="1"/>
        <v>1604643</v>
      </c>
      <c r="F31" s="88">
        <v>0</v>
      </c>
      <c r="G31" s="88">
        <v>487145</v>
      </c>
      <c r="H31" s="88">
        <v>0</v>
      </c>
      <c r="I31" s="88">
        <v>767989</v>
      </c>
      <c r="J31" s="88" t="s">
        <v>248</v>
      </c>
      <c r="K31" s="88">
        <v>349509</v>
      </c>
      <c r="L31" s="88">
        <v>7728077</v>
      </c>
      <c r="M31" s="88">
        <f t="shared" si="2"/>
        <v>2373614</v>
      </c>
      <c r="N31" s="88">
        <f t="shared" si="3"/>
        <v>803987</v>
      </c>
      <c r="O31" s="88">
        <v>0</v>
      </c>
      <c r="P31" s="88">
        <v>104452</v>
      </c>
      <c r="Q31" s="88">
        <v>628200</v>
      </c>
      <c r="R31" s="88">
        <v>71262</v>
      </c>
      <c r="S31" s="88" t="s">
        <v>248</v>
      </c>
      <c r="T31" s="88">
        <v>73</v>
      </c>
      <c r="U31" s="88">
        <v>1569627</v>
      </c>
      <c r="V31" s="88">
        <f t="shared" si="6"/>
        <v>11706334</v>
      </c>
      <c r="W31" s="88">
        <f t="shared" si="6"/>
        <v>2408630</v>
      </c>
      <c r="X31" s="88">
        <f t="shared" si="6"/>
        <v>0</v>
      </c>
      <c r="Y31" s="88">
        <f t="shared" si="6"/>
        <v>591597</v>
      </c>
      <c r="Z31" s="88">
        <f t="shared" si="6"/>
        <v>628200</v>
      </c>
      <c r="AA31" s="88">
        <f t="shared" si="6"/>
        <v>839251</v>
      </c>
      <c r="AB31" s="88" t="s">
        <v>20</v>
      </c>
      <c r="AC31" s="88">
        <f t="shared" si="6"/>
        <v>349582</v>
      </c>
      <c r="AD31" s="88">
        <f t="shared" si="6"/>
        <v>9297704</v>
      </c>
    </row>
    <row r="32" spans="1:30" ht="13.5">
      <c r="A32" s="17" t="s">
        <v>85</v>
      </c>
      <c r="B32" s="76" t="s">
        <v>132</v>
      </c>
      <c r="C32" s="77" t="s">
        <v>133</v>
      </c>
      <c r="D32" s="88">
        <f t="shared" si="0"/>
        <v>2347232</v>
      </c>
      <c r="E32" s="88">
        <f t="shared" si="1"/>
        <v>433774</v>
      </c>
      <c r="F32" s="88">
        <v>0</v>
      </c>
      <c r="G32" s="88">
        <v>0</v>
      </c>
      <c r="H32" s="88">
        <v>0</v>
      </c>
      <c r="I32" s="88">
        <v>425405</v>
      </c>
      <c r="J32" s="88" t="s">
        <v>248</v>
      </c>
      <c r="K32" s="88">
        <v>8369</v>
      </c>
      <c r="L32" s="88">
        <v>1913458</v>
      </c>
      <c r="M32" s="88">
        <f t="shared" si="2"/>
        <v>71508</v>
      </c>
      <c r="N32" s="88">
        <f t="shared" si="3"/>
        <v>8691</v>
      </c>
      <c r="O32" s="88">
        <v>0</v>
      </c>
      <c r="P32" s="88">
        <v>0</v>
      </c>
      <c r="Q32" s="88">
        <v>0</v>
      </c>
      <c r="R32" s="88">
        <v>8671</v>
      </c>
      <c r="S32" s="88" t="s">
        <v>248</v>
      </c>
      <c r="T32" s="88">
        <v>20</v>
      </c>
      <c r="U32" s="88">
        <v>62817</v>
      </c>
      <c r="V32" s="88">
        <f t="shared" si="6"/>
        <v>2418740</v>
      </c>
      <c r="W32" s="88">
        <f t="shared" si="6"/>
        <v>442465</v>
      </c>
      <c r="X32" s="88">
        <f t="shared" si="6"/>
        <v>0</v>
      </c>
      <c r="Y32" s="88">
        <f t="shared" si="6"/>
        <v>0</v>
      </c>
      <c r="Z32" s="88">
        <f t="shared" si="6"/>
        <v>0</v>
      </c>
      <c r="AA32" s="88">
        <f t="shared" si="6"/>
        <v>434076</v>
      </c>
      <c r="AB32" s="88" t="s">
        <v>20</v>
      </c>
      <c r="AC32" s="88">
        <f t="shared" si="6"/>
        <v>8389</v>
      </c>
      <c r="AD32" s="88">
        <f t="shared" si="6"/>
        <v>1976275</v>
      </c>
    </row>
    <row r="33" spans="1:30" ht="13.5">
      <c r="A33" s="17" t="s">
        <v>85</v>
      </c>
      <c r="B33" s="76" t="s">
        <v>134</v>
      </c>
      <c r="C33" s="77" t="s">
        <v>135</v>
      </c>
      <c r="D33" s="88">
        <f t="shared" si="0"/>
        <v>2532857</v>
      </c>
      <c r="E33" s="88">
        <f t="shared" si="1"/>
        <v>150521</v>
      </c>
      <c r="F33" s="88">
        <v>0</v>
      </c>
      <c r="G33" s="88">
        <v>1435</v>
      </c>
      <c r="H33" s="88">
        <v>14700</v>
      </c>
      <c r="I33" s="88">
        <v>121662</v>
      </c>
      <c r="J33" s="88" t="s">
        <v>248</v>
      </c>
      <c r="K33" s="88">
        <v>12724</v>
      </c>
      <c r="L33" s="88">
        <v>2382336</v>
      </c>
      <c r="M33" s="88">
        <f t="shared" si="2"/>
        <v>43972</v>
      </c>
      <c r="N33" s="88">
        <f t="shared" si="3"/>
        <v>2314</v>
      </c>
      <c r="O33" s="88">
        <v>0</v>
      </c>
      <c r="P33" s="88">
        <v>0</v>
      </c>
      <c r="Q33" s="88">
        <v>0</v>
      </c>
      <c r="R33" s="88">
        <v>2314</v>
      </c>
      <c r="S33" s="88" t="s">
        <v>248</v>
      </c>
      <c r="T33" s="88">
        <v>0</v>
      </c>
      <c r="U33" s="88">
        <v>41658</v>
      </c>
      <c r="V33" s="88">
        <f t="shared" si="6"/>
        <v>2576829</v>
      </c>
      <c r="W33" s="88">
        <f t="shared" si="6"/>
        <v>152835</v>
      </c>
      <c r="X33" s="88">
        <f t="shared" si="6"/>
        <v>0</v>
      </c>
      <c r="Y33" s="88">
        <f t="shared" si="6"/>
        <v>1435</v>
      </c>
      <c r="Z33" s="88">
        <f t="shared" si="6"/>
        <v>14700</v>
      </c>
      <c r="AA33" s="88">
        <f t="shared" si="6"/>
        <v>123976</v>
      </c>
      <c r="AB33" s="88" t="s">
        <v>20</v>
      </c>
      <c r="AC33" s="88">
        <f t="shared" si="6"/>
        <v>12724</v>
      </c>
      <c r="AD33" s="88">
        <f t="shared" si="6"/>
        <v>2423994</v>
      </c>
    </row>
    <row r="34" spans="1:30" ht="13.5">
      <c r="A34" s="17" t="s">
        <v>85</v>
      </c>
      <c r="B34" s="76" t="s">
        <v>136</v>
      </c>
      <c r="C34" s="77" t="s">
        <v>137</v>
      </c>
      <c r="D34" s="88">
        <f t="shared" si="0"/>
        <v>2973467</v>
      </c>
      <c r="E34" s="88">
        <f t="shared" si="1"/>
        <v>842789</v>
      </c>
      <c r="F34" s="88">
        <v>0</v>
      </c>
      <c r="G34" s="88">
        <v>100501</v>
      </c>
      <c r="H34" s="88">
        <v>0</v>
      </c>
      <c r="I34" s="88">
        <v>102955</v>
      </c>
      <c r="J34" s="88" t="s">
        <v>248</v>
      </c>
      <c r="K34" s="88">
        <v>639333</v>
      </c>
      <c r="L34" s="88">
        <v>2130678</v>
      </c>
      <c r="M34" s="88">
        <f t="shared" si="2"/>
        <v>10772</v>
      </c>
      <c r="N34" s="88">
        <f t="shared" si="3"/>
        <v>5031</v>
      </c>
      <c r="O34" s="88">
        <v>0</v>
      </c>
      <c r="P34" s="88">
        <v>0</v>
      </c>
      <c r="Q34" s="88">
        <v>0</v>
      </c>
      <c r="R34" s="88">
        <v>5031</v>
      </c>
      <c r="S34" s="88" t="s">
        <v>248</v>
      </c>
      <c r="T34" s="88">
        <v>0</v>
      </c>
      <c r="U34" s="88">
        <v>5741</v>
      </c>
      <c r="V34" s="88">
        <f t="shared" si="6"/>
        <v>2984239</v>
      </c>
      <c r="W34" s="88">
        <f t="shared" si="6"/>
        <v>847820</v>
      </c>
      <c r="X34" s="88">
        <f t="shared" si="6"/>
        <v>0</v>
      </c>
      <c r="Y34" s="88">
        <f t="shared" si="6"/>
        <v>100501</v>
      </c>
      <c r="Z34" s="88">
        <f t="shared" si="6"/>
        <v>0</v>
      </c>
      <c r="AA34" s="88">
        <f t="shared" si="6"/>
        <v>107986</v>
      </c>
      <c r="AB34" s="88" t="s">
        <v>20</v>
      </c>
      <c r="AC34" s="88">
        <f t="shared" si="6"/>
        <v>639333</v>
      </c>
      <c r="AD34" s="88">
        <f t="shared" si="6"/>
        <v>2136419</v>
      </c>
    </row>
    <row r="35" spans="1:30" ht="13.5">
      <c r="A35" s="17" t="s">
        <v>85</v>
      </c>
      <c r="B35" s="76" t="s">
        <v>138</v>
      </c>
      <c r="C35" s="77" t="s">
        <v>139</v>
      </c>
      <c r="D35" s="88">
        <f t="shared" si="0"/>
        <v>2242288</v>
      </c>
      <c r="E35" s="88">
        <f t="shared" si="1"/>
        <v>452325</v>
      </c>
      <c r="F35" s="88">
        <v>0</v>
      </c>
      <c r="G35" s="88">
        <v>0</v>
      </c>
      <c r="H35" s="88">
        <v>0</v>
      </c>
      <c r="I35" s="88">
        <v>451770</v>
      </c>
      <c r="J35" s="88" t="s">
        <v>248</v>
      </c>
      <c r="K35" s="88">
        <v>555</v>
      </c>
      <c r="L35" s="88">
        <v>1789963</v>
      </c>
      <c r="M35" s="88">
        <f t="shared" si="2"/>
        <v>217800</v>
      </c>
      <c r="N35" s="88">
        <f t="shared" si="3"/>
        <v>57238</v>
      </c>
      <c r="O35" s="88">
        <v>2921</v>
      </c>
      <c r="P35" s="88">
        <v>3879</v>
      </c>
      <c r="Q35" s="88">
        <v>0</v>
      </c>
      <c r="R35" s="88">
        <v>33525</v>
      </c>
      <c r="S35" s="88" t="s">
        <v>248</v>
      </c>
      <c r="T35" s="88">
        <v>16913</v>
      </c>
      <c r="U35" s="88">
        <v>160562</v>
      </c>
      <c r="V35" s="88">
        <f t="shared" si="6"/>
        <v>2460088</v>
      </c>
      <c r="W35" s="88">
        <f t="shared" si="6"/>
        <v>509563</v>
      </c>
      <c r="X35" s="88">
        <f t="shared" si="6"/>
        <v>2921</v>
      </c>
      <c r="Y35" s="88">
        <f t="shared" si="6"/>
        <v>3879</v>
      </c>
      <c r="Z35" s="88">
        <f t="shared" si="6"/>
        <v>0</v>
      </c>
      <c r="AA35" s="88">
        <f t="shared" si="6"/>
        <v>485295</v>
      </c>
      <c r="AB35" s="88" t="s">
        <v>20</v>
      </c>
      <c r="AC35" s="88">
        <f t="shared" si="6"/>
        <v>17468</v>
      </c>
      <c r="AD35" s="88">
        <f t="shared" si="6"/>
        <v>1950525</v>
      </c>
    </row>
    <row r="36" spans="1:30" ht="13.5">
      <c r="A36" s="17" t="s">
        <v>85</v>
      </c>
      <c r="B36" s="76" t="s">
        <v>140</v>
      </c>
      <c r="C36" s="77" t="s">
        <v>141</v>
      </c>
      <c r="D36" s="88">
        <f t="shared" si="0"/>
        <v>3174912</v>
      </c>
      <c r="E36" s="88">
        <f t="shared" si="1"/>
        <v>406954</v>
      </c>
      <c r="F36" s="88">
        <v>0</v>
      </c>
      <c r="G36" s="88">
        <v>0</v>
      </c>
      <c r="H36" s="88">
        <v>0</v>
      </c>
      <c r="I36" s="88">
        <v>406429</v>
      </c>
      <c r="J36" s="88" t="s">
        <v>248</v>
      </c>
      <c r="K36" s="88">
        <v>525</v>
      </c>
      <c r="L36" s="88">
        <v>2767958</v>
      </c>
      <c r="M36" s="88">
        <f t="shared" si="2"/>
        <v>39422</v>
      </c>
      <c r="N36" s="88">
        <f t="shared" si="3"/>
        <v>12428</v>
      </c>
      <c r="O36" s="88">
        <v>0</v>
      </c>
      <c r="P36" s="88">
        <v>0</v>
      </c>
      <c r="Q36" s="88">
        <v>0</v>
      </c>
      <c r="R36" s="88">
        <v>12398</v>
      </c>
      <c r="S36" s="88" t="s">
        <v>248</v>
      </c>
      <c r="T36" s="88">
        <v>30</v>
      </c>
      <c r="U36" s="88">
        <v>26994</v>
      </c>
      <c r="V36" s="88">
        <f t="shared" si="6"/>
        <v>3214334</v>
      </c>
      <c r="W36" s="88">
        <f t="shared" si="6"/>
        <v>419382</v>
      </c>
      <c r="X36" s="88">
        <f t="shared" si="6"/>
        <v>0</v>
      </c>
      <c r="Y36" s="88">
        <f t="shared" si="6"/>
        <v>0</v>
      </c>
      <c r="Z36" s="88">
        <f t="shared" si="6"/>
        <v>0</v>
      </c>
      <c r="AA36" s="88">
        <f t="shared" si="6"/>
        <v>418827</v>
      </c>
      <c r="AB36" s="88" t="s">
        <v>20</v>
      </c>
      <c r="AC36" s="88">
        <f t="shared" si="6"/>
        <v>555</v>
      </c>
      <c r="AD36" s="88">
        <f t="shared" si="6"/>
        <v>2794952</v>
      </c>
    </row>
    <row r="37" spans="1:30" ht="13.5">
      <c r="A37" s="17" t="s">
        <v>85</v>
      </c>
      <c r="B37" s="76" t="s">
        <v>142</v>
      </c>
      <c r="C37" s="77" t="s">
        <v>143</v>
      </c>
      <c r="D37" s="88">
        <f t="shared" si="0"/>
        <v>1935161</v>
      </c>
      <c r="E37" s="88">
        <f t="shared" si="1"/>
        <v>530253</v>
      </c>
      <c r="F37" s="88">
        <v>0</v>
      </c>
      <c r="G37" s="88">
        <v>124193</v>
      </c>
      <c r="H37" s="88">
        <v>105000</v>
      </c>
      <c r="I37" s="88">
        <v>295694</v>
      </c>
      <c r="J37" s="88" t="s">
        <v>248</v>
      </c>
      <c r="K37" s="88">
        <v>5366</v>
      </c>
      <c r="L37" s="88">
        <v>1404908</v>
      </c>
      <c r="M37" s="88">
        <f t="shared" si="2"/>
        <v>304214</v>
      </c>
      <c r="N37" s="88">
        <f t="shared" si="3"/>
        <v>1619</v>
      </c>
      <c r="O37" s="88">
        <v>0</v>
      </c>
      <c r="P37" s="88">
        <v>0</v>
      </c>
      <c r="Q37" s="88">
        <v>0</v>
      </c>
      <c r="R37" s="88">
        <v>1589</v>
      </c>
      <c r="S37" s="88" t="s">
        <v>248</v>
      </c>
      <c r="T37" s="88">
        <v>30</v>
      </c>
      <c r="U37" s="88">
        <v>302595</v>
      </c>
      <c r="V37" s="88">
        <f t="shared" si="6"/>
        <v>2239375</v>
      </c>
      <c r="W37" s="88">
        <f t="shared" si="6"/>
        <v>531872</v>
      </c>
      <c r="X37" s="88">
        <f t="shared" si="6"/>
        <v>0</v>
      </c>
      <c r="Y37" s="88">
        <f t="shared" si="6"/>
        <v>124193</v>
      </c>
      <c r="Z37" s="88">
        <f t="shared" si="6"/>
        <v>105000</v>
      </c>
      <c r="AA37" s="88">
        <f t="shared" si="6"/>
        <v>297283</v>
      </c>
      <c r="AB37" s="88" t="s">
        <v>20</v>
      </c>
      <c r="AC37" s="88">
        <f t="shared" si="6"/>
        <v>5396</v>
      </c>
      <c r="AD37" s="88">
        <f t="shared" si="6"/>
        <v>1707503</v>
      </c>
    </row>
    <row r="38" spans="1:30" ht="13.5">
      <c r="A38" s="17" t="s">
        <v>85</v>
      </c>
      <c r="B38" s="76" t="s">
        <v>144</v>
      </c>
      <c r="C38" s="77" t="s">
        <v>145</v>
      </c>
      <c r="D38" s="88">
        <f t="shared" si="0"/>
        <v>3218370</v>
      </c>
      <c r="E38" s="88">
        <f t="shared" si="1"/>
        <v>563736</v>
      </c>
      <c r="F38" s="88">
        <v>0</v>
      </c>
      <c r="G38" s="88">
        <v>178182</v>
      </c>
      <c r="H38" s="88">
        <v>0</v>
      </c>
      <c r="I38" s="88">
        <v>357745</v>
      </c>
      <c r="J38" s="88" t="s">
        <v>248</v>
      </c>
      <c r="K38" s="88">
        <v>27809</v>
      </c>
      <c r="L38" s="88">
        <v>2654634</v>
      </c>
      <c r="M38" s="88">
        <f t="shared" si="2"/>
        <v>23275</v>
      </c>
      <c r="N38" s="88">
        <f t="shared" si="3"/>
        <v>6309</v>
      </c>
      <c r="O38" s="88">
        <v>0</v>
      </c>
      <c r="P38" s="88">
        <v>0</v>
      </c>
      <c r="Q38" s="88">
        <v>0</v>
      </c>
      <c r="R38" s="88">
        <v>6309</v>
      </c>
      <c r="S38" s="88" t="s">
        <v>248</v>
      </c>
      <c r="T38" s="88">
        <v>0</v>
      </c>
      <c r="U38" s="88">
        <v>16966</v>
      </c>
      <c r="V38" s="88">
        <f t="shared" si="6"/>
        <v>3241645</v>
      </c>
      <c r="W38" s="88">
        <f t="shared" si="6"/>
        <v>570045</v>
      </c>
      <c r="X38" s="88">
        <f t="shared" si="6"/>
        <v>0</v>
      </c>
      <c r="Y38" s="88">
        <f t="shared" si="6"/>
        <v>178182</v>
      </c>
      <c r="Z38" s="88">
        <f t="shared" si="6"/>
        <v>0</v>
      </c>
      <c r="AA38" s="88">
        <f t="shared" si="6"/>
        <v>364054</v>
      </c>
      <c r="AB38" s="88" t="s">
        <v>20</v>
      </c>
      <c r="AC38" s="88">
        <f t="shared" si="6"/>
        <v>27809</v>
      </c>
      <c r="AD38" s="88">
        <f t="shared" si="6"/>
        <v>2671600</v>
      </c>
    </row>
    <row r="39" spans="1:30" ht="13.5">
      <c r="A39" s="17" t="s">
        <v>85</v>
      </c>
      <c r="B39" s="76" t="s">
        <v>146</v>
      </c>
      <c r="C39" s="77" t="s">
        <v>147</v>
      </c>
      <c r="D39" s="88">
        <f t="shared" si="0"/>
        <v>5235588</v>
      </c>
      <c r="E39" s="88">
        <f t="shared" si="1"/>
        <v>792037</v>
      </c>
      <c r="F39" s="88">
        <v>0</v>
      </c>
      <c r="G39" s="88">
        <v>10000</v>
      </c>
      <c r="H39" s="88">
        <v>0</v>
      </c>
      <c r="I39" s="88">
        <v>767263</v>
      </c>
      <c r="J39" s="88" t="s">
        <v>248</v>
      </c>
      <c r="K39" s="88">
        <v>14774</v>
      </c>
      <c r="L39" s="88">
        <v>4443551</v>
      </c>
      <c r="M39" s="88">
        <f t="shared" si="2"/>
        <v>148265</v>
      </c>
      <c r="N39" s="88">
        <f t="shared" si="3"/>
        <v>18107</v>
      </c>
      <c r="O39" s="88">
        <v>0</v>
      </c>
      <c r="P39" s="88">
        <v>0</v>
      </c>
      <c r="Q39" s="88">
        <v>0</v>
      </c>
      <c r="R39" s="88">
        <v>18107</v>
      </c>
      <c r="S39" s="88" t="s">
        <v>248</v>
      </c>
      <c r="T39" s="88">
        <v>0</v>
      </c>
      <c r="U39" s="88">
        <v>130158</v>
      </c>
      <c r="V39" s="88">
        <f t="shared" si="6"/>
        <v>5383853</v>
      </c>
      <c r="W39" s="88">
        <f t="shared" si="6"/>
        <v>810144</v>
      </c>
      <c r="X39" s="88">
        <f t="shared" si="6"/>
        <v>0</v>
      </c>
      <c r="Y39" s="88">
        <f t="shared" si="6"/>
        <v>10000</v>
      </c>
      <c r="Z39" s="88">
        <f t="shared" si="6"/>
        <v>0</v>
      </c>
      <c r="AA39" s="88">
        <f t="shared" si="6"/>
        <v>785370</v>
      </c>
      <c r="AB39" s="88" t="s">
        <v>20</v>
      </c>
      <c r="AC39" s="88">
        <f t="shared" si="6"/>
        <v>14774</v>
      </c>
      <c r="AD39" s="88">
        <f t="shared" si="6"/>
        <v>4573709</v>
      </c>
    </row>
    <row r="40" spans="1:30" ht="13.5">
      <c r="A40" s="17" t="s">
        <v>85</v>
      </c>
      <c r="B40" s="76" t="s">
        <v>148</v>
      </c>
      <c r="C40" s="77" t="s">
        <v>149</v>
      </c>
      <c r="D40" s="88">
        <f t="shared" si="0"/>
        <v>1809590</v>
      </c>
      <c r="E40" s="88">
        <f t="shared" si="1"/>
        <v>99208</v>
      </c>
      <c r="F40" s="88">
        <v>0</v>
      </c>
      <c r="G40" s="88">
        <v>0</v>
      </c>
      <c r="H40" s="88">
        <v>0</v>
      </c>
      <c r="I40" s="88">
        <v>99048</v>
      </c>
      <c r="J40" s="88" t="s">
        <v>248</v>
      </c>
      <c r="K40" s="88">
        <v>160</v>
      </c>
      <c r="L40" s="88">
        <v>1710382</v>
      </c>
      <c r="M40" s="88">
        <f t="shared" si="2"/>
        <v>25436</v>
      </c>
      <c r="N40" s="88">
        <f t="shared" si="3"/>
        <v>7351</v>
      </c>
      <c r="O40" s="88">
        <v>0</v>
      </c>
      <c r="P40" s="88">
        <v>0</v>
      </c>
      <c r="Q40" s="88">
        <v>0</v>
      </c>
      <c r="R40" s="88">
        <v>7341</v>
      </c>
      <c r="S40" s="88" t="s">
        <v>248</v>
      </c>
      <c r="T40" s="88">
        <v>10</v>
      </c>
      <c r="U40" s="88">
        <v>18085</v>
      </c>
      <c r="V40" s="88">
        <f t="shared" si="6"/>
        <v>1835026</v>
      </c>
      <c r="W40" s="88">
        <f t="shared" si="6"/>
        <v>106559</v>
      </c>
      <c r="X40" s="88">
        <f t="shared" si="6"/>
        <v>0</v>
      </c>
      <c r="Y40" s="88">
        <f t="shared" si="6"/>
        <v>0</v>
      </c>
      <c r="Z40" s="88">
        <f t="shared" si="6"/>
        <v>0</v>
      </c>
      <c r="AA40" s="88">
        <f t="shared" si="6"/>
        <v>106389</v>
      </c>
      <c r="AB40" s="88" t="s">
        <v>20</v>
      </c>
      <c r="AC40" s="88">
        <f t="shared" si="6"/>
        <v>170</v>
      </c>
      <c r="AD40" s="88">
        <f t="shared" si="6"/>
        <v>1728467</v>
      </c>
    </row>
    <row r="41" spans="1:30" ht="13.5">
      <c r="A41" s="17" t="s">
        <v>85</v>
      </c>
      <c r="B41" s="76" t="s">
        <v>150</v>
      </c>
      <c r="C41" s="77" t="s">
        <v>151</v>
      </c>
      <c r="D41" s="88">
        <f t="shared" si="0"/>
        <v>2312618</v>
      </c>
      <c r="E41" s="88">
        <f t="shared" si="1"/>
        <v>327791</v>
      </c>
      <c r="F41" s="88">
        <v>0</v>
      </c>
      <c r="G41" s="88">
        <v>166457</v>
      </c>
      <c r="H41" s="88">
        <v>0</v>
      </c>
      <c r="I41" s="88">
        <v>143559</v>
      </c>
      <c r="J41" s="88" t="s">
        <v>248</v>
      </c>
      <c r="K41" s="88">
        <v>17775</v>
      </c>
      <c r="L41" s="88">
        <v>1984827</v>
      </c>
      <c r="M41" s="88">
        <f t="shared" si="2"/>
        <v>95948</v>
      </c>
      <c r="N41" s="88">
        <f t="shared" si="3"/>
        <v>13860</v>
      </c>
      <c r="O41" s="88">
        <v>0</v>
      </c>
      <c r="P41" s="88">
        <v>0</v>
      </c>
      <c r="Q41" s="88">
        <v>0</v>
      </c>
      <c r="R41" s="88">
        <v>13860</v>
      </c>
      <c r="S41" s="88" t="s">
        <v>248</v>
      </c>
      <c r="T41" s="88">
        <v>0</v>
      </c>
      <c r="U41" s="88">
        <v>82088</v>
      </c>
      <c r="V41" s="88">
        <f t="shared" si="6"/>
        <v>2408566</v>
      </c>
      <c r="W41" s="88">
        <f t="shared" si="6"/>
        <v>341651</v>
      </c>
      <c r="X41" s="88">
        <f t="shared" si="6"/>
        <v>0</v>
      </c>
      <c r="Y41" s="88">
        <f t="shared" si="6"/>
        <v>166457</v>
      </c>
      <c r="Z41" s="88">
        <f t="shared" si="6"/>
        <v>0</v>
      </c>
      <c r="AA41" s="88">
        <f t="shared" si="6"/>
        <v>157419</v>
      </c>
      <c r="AB41" s="88" t="s">
        <v>20</v>
      </c>
      <c r="AC41" s="88">
        <f t="shared" si="6"/>
        <v>17775</v>
      </c>
      <c r="AD41" s="88">
        <f t="shared" si="6"/>
        <v>2066915</v>
      </c>
    </row>
    <row r="42" spans="1:30" ht="13.5">
      <c r="A42" s="17" t="s">
        <v>85</v>
      </c>
      <c r="B42" s="76" t="s">
        <v>152</v>
      </c>
      <c r="C42" s="77" t="s">
        <v>153</v>
      </c>
      <c r="D42" s="88">
        <f t="shared" si="0"/>
        <v>3763603</v>
      </c>
      <c r="E42" s="88">
        <f t="shared" si="1"/>
        <v>1801881</v>
      </c>
      <c r="F42" s="88">
        <v>360264</v>
      </c>
      <c r="G42" s="88">
        <v>149740</v>
      </c>
      <c r="H42" s="88">
        <v>554200</v>
      </c>
      <c r="I42" s="88">
        <v>677649</v>
      </c>
      <c r="J42" s="88" t="s">
        <v>248</v>
      </c>
      <c r="K42" s="88">
        <v>60028</v>
      </c>
      <c r="L42" s="88">
        <v>1961722</v>
      </c>
      <c r="M42" s="88">
        <f t="shared" si="2"/>
        <v>311058</v>
      </c>
      <c r="N42" s="88">
        <f t="shared" si="3"/>
        <v>33523</v>
      </c>
      <c r="O42" s="88">
        <v>0</v>
      </c>
      <c r="P42" s="88">
        <v>20182</v>
      </c>
      <c r="Q42" s="88">
        <v>0</v>
      </c>
      <c r="R42" s="88">
        <v>12230</v>
      </c>
      <c r="S42" s="88" t="s">
        <v>248</v>
      </c>
      <c r="T42" s="88">
        <v>1111</v>
      </c>
      <c r="U42" s="88">
        <v>277535</v>
      </c>
      <c r="V42" s="88">
        <f t="shared" si="6"/>
        <v>4074661</v>
      </c>
      <c r="W42" s="88">
        <f t="shared" si="6"/>
        <v>1835404</v>
      </c>
      <c r="X42" s="88">
        <f t="shared" si="6"/>
        <v>360264</v>
      </c>
      <c r="Y42" s="88">
        <f t="shared" si="6"/>
        <v>169922</v>
      </c>
      <c r="Z42" s="88">
        <f t="shared" si="6"/>
        <v>554200</v>
      </c>
      <c r="AA42" s="88">
        <f t="shared" si="6"/>
        <v>689879</v>
      </c>
      <c r="AB42" s="88" t="s">
        <v>20</v>
      </c>
      <c r="AC42" s="88">
        <f t="shared" si="6"/>
        <v>61139</v>
      </c>
      <c r="AD42" s="88">
        <f t="shared" si="6"/>
        <v>2239257</v>
      </c>
    </row>
    <row r="43" spans="1:30" ht="13.5">
      <c r="A43" s="17" t="s">
        <v>85</v>
      </c>
      <c r="B43" s="76" t="s">
        <v>154</v>
      </c>
      <c r="C43" s="77" t="s">
        <v>155</v>
      </c>
      <c r="D43" s="88">
        <f t="shared" si="0"/>
        <v>2669254</v>
      </c>
      <c r="E43" s="88">
        <f t="shared" si="1"/>
        <v>1041559</v>
      </c>
      <c r="F43" s="88">
        <v>454781</v>
      </c>
      <c r="G43" s="88">
        <v>76996</v>
      </c>
      <c r="H43" s="88">
        <v>336585</v>
      </c>
      <c r="I43" s="88">
        <v>172701</v>
      </c>
      <c r="J43" s="88" t="s">
        <v>248</v>
      </c>
      <c r="K43" s="88">
        <v>496</v>
      </c>
      <c r="L43" s="88">
        <v>1627695</v>
      </c>
      <c r="M43" s="88">
        <f t="shared" si="2"/>
        <v>86588</v>
      </c>
      <c r="N43" s="88">
        <f t="shared" si="3"/>
        <v>29430</v>
      </c>
      <c r="O43" s="88">
        <v>0</v>
      </c>
      <c r="P43" s="88">
        <v>16121</v>
      </c>
      <c r="Q43" s="88">
        <v>0</v>
      </c>
      <c r="R43" s="88">
        <v>13309</v>
      </c>
      <c r="S43" s="88" t="s">
        <v>248</v>
      </c>
      <c r="T43" s="88">
        <v>0</v>
      </c>
      <c r="U43" s="88">
        <v>57158</v>
      </c>
      <c r="V43" s="88">
        <f t="shared" si="6"/>
        <v>2755842</v>
      </c>
      <c r="W43" s="88">
        <f t="shared" si="6"/>
        <v>1070989</v>
      </c>
      <c r="X43" s="88">
        <f t="shared" si="6"/>
        <v>454781</v>
      </c>
      <c r="Y43" s="88">
        <f t="shared" si="6"/>
        <v>93117</v>
      </c>
      <c r="Z43" s="88">
        <f t="shared" si="6"/>
        <v>336585</v>
      </c>
      <c r="AA43" s="88">
        <f t="shared" si="6"/>
        <v>186010</v>
      </c>
      <c r="AB43" s="88" t="s">
        <v>20</v>
      </c>
      <c r="AC43" s="88">
        <f t="shared" si="6"/>
        <v>496</v>
      </c>
      <c r="AD43" s="88">
        <f t="shared" si="6"/>
        <v>1684853</v>
      </c>
    </row>
    <row r="44" spans="1:30" ht="13.5">
      <c r="A44" s="17" t="s">
        <v>85</v>
      </c>
      <c r="B44" s="76" t="s">
        <v>156</v>
      </c>
      <c r="C44" s="77" t="s">
        <v>157</v>
      </c>
      <c r="D44" s="88">
        <f t="shared" si="0"/>
        <v>3071699</v>
      </c>
      <c r="E44" s="88">
        <f t="shared" si="1"/>
        <v>1154216</v>
      </c>
      <c r="F44" s="88">
        <v>181650</v>
      </c>
      <c r="G44" s="88">
        <v>78525</v>
      </c>
      <c r="H44" s="88">
        <v>763800</v>
      </c>
      <c r="I44" s="88">
        <v>130001</v>
      </c>
      <c r="J44" s="88" t="s">
        <v>248</v>
      </c>
      <c r="K44" s="88">
        <v>240</v>
      </c>
      <c r="L44" s="88">
        <v>1917483</v>
      </c>
      <c r="M44" s="88">
        <f t="shared" si="2"/>
        <v>97839</v>
      </c>
      <c r="N44" s="88">
        <f t="shared" si="3"/>
        <v>4020</v>
      </c>
      <c r="O44" s="88">
        <v>0</v>
      </c>
      <c r="P44" s="88">
        <v>0</v>
      </c>
      <c r="Q44" s="88">
        <v>0</v>
      </c>
      <c r="R44" s="88">
        <v>4020</v>
      </c>
      <c r="S44" s="88" t="s">
        <v>248</v>
      </c>
      <c r="T44" s="88">
        <v>0</v>
      </c>
      <c r="U44" s="88">
        <v>93819</v>
      </c>
      <c r="V44" s="88">
        <f t="shared" si="6"/>
        <v>3169538</v>
      </c>
      <c r="W44" s="88">
        <f t="shared" si="6"/>
        <v>1158236</v>
      </c>
      <c r="X44" s="88">
        <f t="shared" si="6"/>
        <v>181650</v>
      </c>
      <c r="Y44" s="88">
        <f t="shared" si="6"/>
        <v>78525</v>
      </c>
      <c r="Z44" s="88">
        <f t="shared" si="6"/>
        <v>763800</v>
      </c>
      <c r="AA44" s="88">
        <f t="shared" si="6"/>
        <v>134021</v>
      </c>
      <c r="AB44" s="88" t="s">
        <v>20</v>
      </c>
      <c r="AC44" s="88">
        <f t="shared" si="6"/>
        <v>240</v>
      </c>
      <c r="AD44" s="88">
        <f t="shared" si="6"/>
        <v>2011302</v>
      </c>
    </row>
    <row r="45" spans="1:30" ht="13.5">
      <c r="A45" s="17" t="s">
        <v>85</v>
      </c>
      <c r="B45" s="76" t="s">
        <v>158</v>
      </c>
      <c r="C45" s="77" t="s">
        <v>159</v>
      </c>
      <c r="D45" s="88">
        <f t="shared" si="0"/>
        <v>1690466</v>
      </c>
      <c r="E45" s="88">
        <f t="shared" si="1"/>
        <v>531863</v>
      </c>
      <c r="F45" s="88">
        <v>0</v>
      </c>
      <c r="G45" s="88">
        <v>122620</v>
      </c>
      <c r="H45" s="88">
        <v>53000</v>
      </c>
      <c r="I45" s="88">
        <v>163220</v>
      </c>
      <c r="J45" s="88" t="s">
        <v>248</v>
      </c>
      <c r="K45" s="88">
        <v>193023</v>
      </c>
      <c r="L45" s="88">
        <v>1158603</v>
      </c>
      <c r="M45" s="88">
        <f t="shared" si="2"/>
        <v>46112</v>
      </c>
      <c r="N45" s="88">
        <f t="shared" si="3"/>
        <v>6005</v>
      </c>
      <c r="O45" s="88">
        <v>0</v>
      </c>
      <c r="P45" s="88">
        <v>0</v>
      </c>
      <c r="Q45" s="88">
        <v>0</v>
      </c>
      <c r="R45" s="88">
        <v>6005</v>
      </c>
      <c r="S45" s="88" t="s">
        <v>248</v>
      </c>
      <c r="T45" s="88">
        <v>0</v>
      </c>
      <c r="U45" s="88">
        <v>40107</v>
      </c>
      <c r="V45" s="88">
        <f t="shared" si="6"/>
        <v>1736578</v>
      </c>
      <c r="W45" s="88">
        <f t="shared" si="6"/>
        <v>537868</v>
      </c>
      <c r="X45" s="88">
        <f t="shared" si="6"/>
        <v>0</v>
      </c>
      <c r="Y45" s="88">
        <f t="shared" si="6"/>
        <v>122620</v>
      </c>
      <c r="Z45" s="88">
        <f t="shared" si="6"/>
        <v>53000</v>
      </c>
      <c r="AA45" s="88">
        <f t="shared" si="6"/>
        <v>169225</v>
      </c>
      <c r="AB45" s="88" t="s">
        <v>20</v>
      </c>
      <c r="AC45" s="88">
        <f t="shared" si="6"/>
        <v>193023</v>
      </c>
      <c r="AD45" s="88">
        <f t="shared" si="6"/>
        <v>1198710</v>
      </c>
    </row>
    <row r="46" spans="1:30" ht="13.5">
      <c r="A46" s="17" t="s">
        <v>85</v>
      </c>
      <c r="B46" s="76" t="s">
        <v>160</v>
      </c>
      <c r="C46" s="77" t="s">
        <v>161</v>
      </c>
      <c r="D46" s="88">
        <f t="shared" si="0"/>
        <v>884766</v>
      </c>
      <c r="E46" s="88">
        <f t="shared" si="1"/>
        <v>227337</v>
      </c>
      <c r="F46" s="88">
        <v>0</v>
      </c>
      <c r="G46" s="88">
        <v>128209</v>
      </c>
      <c r="H46" s="88">
        <v>0</v>
      </c>
      <c r="I46" s="88">
        <v>89788</v>
      </c>
      <c r="J46" s="88" t="s">
        <v>248</v>
      </c>
      <c r="K46" s="88">
        <v>9340</v>
      </c>
      <c r="L46" s="88">
        <v>657429</v>
      </c>
      <c r="M46" s="88">
        <f t="shared" si="2"/>
        <v>29810</v>
      </c>
      <c r="N46" s="88">
        <f t="shared" si="3"/>
        <v>3192</v>
      </c>
      <c r="O46" s="88">
        <v>0</v>
      </c>
      <c r="P46" s="88">
        <v>0</v>
      </c>
      <c r="Q46" s="88">
        <v>0</v>
      </c>
      <c r="R46" s="88">
        <v>3192</v>
      </c>
      <c r="S46" s="88" t="s">
        <v>248</v>
      </c>
      <c r="T46" s="88">
        <v>0</v>
      </c>
      <c r="U46" s="88">
        <v>26618</v>
      </c>
      <c r="V46" s="88">
        <f t="shared" si="6"/>
        <v>914576</v>
      </c>
      <c r="W46" s="88">
        <f t="shared" si="6"/>
        <v>230529</v>
      </c>
      <c r="X46" s="88">
        <f t="shared" si="6"/>
        <v>0</v>
      </c>
      <c r="Y46" s="88">
        <f t="shared" si="6"/>
        <v>128209</v>
      </c>
      <c r="Z46" s="88">
        <f t="shared" si="6"/>
        <v>0</v>
      </c>
      <c r="AA46" s="88">
        <f t="shared" si="6"/>
        <v>92980</v>
      </c>
      <c r="AB46" s="88" t="s">
        <v>20</v>
      </c>
      <c r="AC46" s="88">
        <f aca="true" t="shared" si="7" ref="V46:AD69">K46+T46</f>
        <v>9340</v>
      </c>
      <c r="AD46" s="88">
        <f t="shared" si="7"/>
        <v>684047</v>
      </c>
    </row>
    <row r="47" spans="1:30" ht="13.5">
      <c r="A47" s="17" t="s">
        <v>85</v>
      </c>
      <c r="B47" s="76" t="s">
        <v>162</v>
      </c>
      <c r="C47" s="77" t="s">
        <v>163</v>
      </c>
      <c r="D47" s="88">
        <f t="shared" si="0"/>
        <v>1121163</v>
      </c>
      <c r="E47" s="88">
        <f t="shared" si="1"/>
        <v>226629</v>
      </c>
      <c r="F47" s="88">
        <v>0</v>
      </c>
      <c r="G47" s="88">
        <v>166000</v>
      </c>
      <c r="H47" s="88">
        <v>0</v>
      </c>
      <c r="I47" s="88">
        <v>60609</v>
      </c>
      <c r="J47" s="88" t="s">
        <v>248</v>
      </c>
      <c r="K47" s="88">
        <v>20</v>
      </c>
      <c r="L47" s="88">
        <v>894534</v>
      </c>
      <c r="M47" s="88">
        <f t="shared" si="2"/>
        <v>18428</v>
      </c>
      <c r="N47" s="88">
        <f t="shared" si="3"/>
        <v>706</v>
      </c>
      <c r="O47" s="88">
        <v>0</v>
      </c>
      <c r="P47" s="88">
        <v>0</v>
      </c>
      <c r="Q47" s="88">
        <v>0</v>
      </c>
      <c r="R47" s="88">
        <v>706</v>
      </c>
      <c r="S47" s="88" t="s">
        <v>248</v>
      </c>
      <c r="T47" s="88">
        <v>0</v>
      </c>
      <c r="U47" s="88">
        <v>17722</v>
      </c>
      <c r="V47" s="88">
        <f t="shared" si="7"/>
        <v>1139591</v>
      </c>
      <c r="W47" s="88">
        <f t="shared" si="7"/>
        <v>227335</v>
      </c>
      <c r="X47" s="88">
        <f t="shared" si="7"/>
        <v>0</v>
      </c>
      <c r="Y47" s="88">
        <f t="shared" si="7"/>
        <v>166000</v>
      </c>
      <c r="Z47" s="88">
        <f t="shared" si="7"/>
        <v>0</v>
      </c>
      <c r="AA47" s="88">
        <f t="shared" si="7"/>
        <v>61315</v>
      </c>
      <c r="AB47" s="88" t="s">
        <v>20</v>
      </c>
      <c r="AC47" s="88">
        <f t="shared" si="7"/>
        <v>20</v>
      </c>
      <c r="AD47" s="88">
        <f t="shared" si="7"/>
        <v>912256</v>
      </c>
    </row>
    <row r="48" spans="1:30" ht="13.5">
      <c r="A48" s="17" t="s">
        <v>85</v>
      </c>
      <c r="B48" s="76" t="s">
        <v>164</v>
      </c>
      <c r="C48" s="77" t="s">
        <v>165</v>
      </c>
      <c r="D48" s="88">
        <f t="shared" si="0"/>
        <v>1093054</v>
      </c>
      <c r="E48" s="88">
        <f t="shared" si="1"/>
        <v>158922</v>
      </c>
      <c r="F48" s="88">
        <v>0</v>
      </c>
      <c r="G48" s="88">
        <v>125355</v>
      </c>
      <c r="H48" s="88">
        <v>0</v>
      </c>
      <c r="I48" s="88">
        <v>33202</v>
      </c>
      <c r="J48" s="88" t="s">
        <v>248</v>
      </c>
      <c r="K48" s="88">
        <v>365</v>
      </c>
      <c r="L48" s="88">
        <v>934132</v>
      </c>
      <c r="M48" s="88">
        <f t="shared" si="2"/>
        <v>80823</v>
      </c>
      <c r="N48" s="88">
        <f t="shared" si="3"/>
        <v>13502</v>
      </c>
      <c r="O48" s="88">
        <v>0</v>
      </c>
      <c r="P48" s="88">
        <v>8670</v>
      </c>
      <c r="Q48" s="88">
        <v>0</v>
      </c>
      <c r="R48" s="88">
        <v>4812</v>
      </c>
      <c r="S48" s="88" t="s">
        <v>248</v>
      </c>
      <c r="T48" s="88">
        <v>20</v>
      </c>
      <c r="U48" s="88">
        <v>67321</v>
      </c>
      <c r="V48" s="88">
        <f t="shared" si="7"/>
        <v>1173877</v>
      </c>
      <c r="W48" s="88">
        <f t="shared" si="7"/>
        <v>172424</v>
      </c>
      <c r="X48" s="88">
        <f t="shared" si="7"/>
        <v>0</v>
      </c>
      <c r="Y48" s="88">
        <f t="shared" si="7"/>
        <v>134025</v>
      </c>
      <c r="Z48" s="88">
        <f t="shared" si="7"/>
        <v>0</v>
      </c>
      <c r="AA48" s="88">
        <f t="shared" si="7"/>
        <v>38014</v>
      </c>
      <c r="AB48" s="88" t="s">
        <v>20</v>
      </c>
      <c r="AC48" s="88">
        <f t="shared" si="7"/>
        <v>385</v>
      </c>
      <c r="AD48" s="88">
        <f t="shared" si="7"/>
        <v>1001453</v>
      </c>
    </row>
    <row r="49" spans="1:30" ht="13.5">
      <c r="A49" s="17" t="s">
        <v>85</v>
      </c>
      <c r="B49" s="76" t="s">
        <v>166</v>
      </c>
      <c r="C49" s="77" t="s">
        <v>167</v>
      </c>
      <c r="D49" s="88">
        <f t="shared" si="0"/>
        <v>1047740</v>
      </c>
      <c r="E49" s="88">
        <f t="shared" si="1"/>
        <v>272964</v>
      </c>
      <c r="F49" s="88">
        <v>0</v>
      </c>
      <c r="G49" s="88">
        <v>120768</v>
      </c>
      <c r="H49" s="88">
        <v>0</v>
      </c>
      <c r="I49" s="88">
        <v>151866</v>
      </c>
      <c r="J49" s="88" t="s">
        <v>248</v>
      </c>
      <c r="K49" s="88">
        <v>330</v>
      </c>
      <c r="L49" s="88">
        <v>774776</v>
      </c>
      <c r="M49" s="88">
        <f t="shared" si="2"/>
        <v>11430</v>
      </c>
      <c r="N49" s="88">
        <f t="shared" si="3"/>
        <v>1594</v>
      </c>
      <c r="O49" s="88">
        <v>0</v>
      </c>
      <c r="P49" s="88">
        <v>0</v>
      </c>
      <c r="Q49" s="88">
        <v>0</v>
      </c>
      <c r="R49" s="88">
        <v>1594</v>
      </c>
      <c r="S49" s="88" t="s">
        <v>248</v>
      </c>
      <c r="T49" s="88">
        <v>0</v>
      </c>
      <c r="U49" s="88">
        <v>9836</v>
      </c>
      <c r="V49" s="88">
        <f t="shared" si="7"/>
        <v>1059170</v>
      </c>
      <c r="W49" s="88">
        <f t="shared" si="7"/>
        <v>274558</v>
      </c>
      <c r="X49" s="88">
        <f t="shared" si="7"/>
        <v>0</v>
      </c>
      <c r="Y49" s="88">
        <f t="shared" si="7"/>
        <v>120768</v>
      </c>
      <c r="Z49" s="88">
        <f t="shared" si="7"/>
        <v>0</v>
      </c>
      <c r="AA49" s="88">
        <f t="shared" si="7"/>
        <v>153460</v>
      </c>
      <c r="AB49" s="88" t="s">
        <v>20</v>
      </c>
      <c r="AC49" s="88">
        <f t="shared" si="7"/>
        <v>330</v>
      </c>
      <c r="AD49" s="88">
        <f t="shared" si="7"/>
        <v>784612</v>
      </c>
    </row>
    <row r="50" spans="1:30" ht="13.5">
      <c r="A50" s="17" t="s">
        <v>85</v>
      </c>
      <c r="B50" s="76" t="s">
        <v>168</v>
      </c>
      <c r="C50" s="77" t="s">
        <v>169</v>
      </c>
      <c r="D50" s="88">
        <f t="shared" si="0"/>
        <v>1554347</v>
      </c>
      <c r="E50" s="88">
        <f t="shared" si="1"/>
        <v>204927</v>
      </c>
      <c r="F50" s="88">
        <v>0</v>
      </c>
      <c r="G50" s="88">
        <v>175900</v>
      </c>
      <c r="H50" s="88">
        <v>8000</v>
      </c>
      <c r="I50" s="88">
        <v>20937</v>
      </c>
      <c r="J50" s="88" t="s">
        <v>248</v>
      </c>
      <c r="K50" s="88">
        <v>90</v>
      </c>
      <c r="L50" s="88">
        <v>1349420</v>
      </c>
      <c r="M50" s="88">
        <f t="shared" si="2"/>
        <v>42819</v>
      </c>
      <c r="N50" s="88">
        <f t="shared" si="3"/>
        <v>5060</v>
      </c>
      <c r="O50" s="88">
        <v>0</v>
      </c>
      <c r="P50" s="88">
        <v>0</v>
      </c>
      <c r="Q50" s="88">
        <v>0</v>
      </c>
      <c r="R50" s="88">
        <v>5060</v>
      </c>
      <c r="S50" s="88" t="s">
        <v>248</v>
      </c>
      <c r="T50" s="88">
        <v>0</v>
      </c>
      <c r="U50" s="88">
        <v>37759</v>
      </c>
      <c r="V50" s="88">
        <f t="shared" si="7"/>
        <v>1597166</v>
      </c>
      <c r="W50" s="88">
        <f t="shared" si="7"/>
        <v>209987</v>
      </c>
      <c r="X50" s="88">
        <f t="shared" si="7"/>
        <v>0</v>
      </c>
      <c r="Y50" s="88">
        <f t="shared" si="7"/>
        <v>175900</v>
      </c>
      <c r="Z50" s="88">
        <f t="shared" si="7"/>
        <v>8000</v>
      </c>
      <c r="AA50" s="88">
        <f t="shared" si="7"/>
        <v>25997</v>
      </c>
      <c r="AB50" s="88" t="s">
        <v>20</v>
      </c>
      <c r="AC50" s="88">
        <f t="shared" si="7"/>
        <v>90</v>
      </c>
      <c r="AD50" s="88">
        <f t="shared" si="7"/>
        <v>1387179</v>
      </c>
    </row>
    <row r="51" spans="1:30" ht="13.5">
      <c r="A51" s="17" t="s">
        <v>85</v>
      </c>
      <c r="B51" s="76" t="s">
        <v>170</v>
      </c>
      <c r="C51" s="77" t="s">
        <v>171</v>
      </c>
      <c r="D51" s="88">
        <f t="shared" si="0"/>
        <v>846532</v>
      </c>
      <c r="E51" s="88">
        <f t="shared" si="1"/>
        <v>109165</v>
      </c>
      <c r="F51" s="88">
        <v>0</v>
      </c>
      <c r="G51" s="88">
        <v>93900</v>
      </c>
      <c r="H51" s="88">
        <v>0</v>
      </c>
      <c r="I51" s="88">
        <v>15265</v>
      </c>
      <c r="J51" s="88" t="s">
        <v>248</v>
      </c>
      <c r="K51" s="88">
        <v>0</v>
      </c>
      <c r="L51" s="88">
        <v>737367</v>
      </c>
      <c r="M51" s="88">
        <f t="shared" si="2"/>
        <v>62333</v>
      </c>
      <c r="N51" s="88">
        <f t="shared" si="3"/>
        <v>6212</v>
      </c>
      <c r="O51" s="88">
        <v>0</v>
      </c>
      <c r="P51" s="88">
        <v>4800</v>
      </c>
      <c r="Q51" s="88">
        <v>0</v>
      </c>
      <c r="R51" s="88">
        <v>1412</v>
      </c>
      <c r="S51" s="88" t="s">
        <v>248</v>
      </c>
      <c r="T51" s="88">
        <v>0</v>
      </c>
      <c r="U51" s="88">
        <v>56121</v>
      </c>
      <c r="V51" s="88">
        <f t="shared" si="7"/>
        <v>908865</v>
      </c>
      <c r="W51" s="88">
        <f t="shared" si="7"/>
        <v>115377</v>
      </c>
      <c r="X51" s="88">
        <f t="shared" si="7"/>
        <v>0</v>
      </c>
      <c r="Y51" s="88">
        <f t="shared" si="7"/>
        <v>98700</v>
      </c>
      <c r="Z51" s="88">
        <f t="shared" si="7"/>
        <v>0</v>
      </c>
      <c r="AA51" s="88">
        <f t="shared" si="7"/>
        <v>16677</v>
      </c>
      <c r="AB51" s="88" t="s">
        <v>20</v>
      </c>
      <c r="AC51" s="88">
        <f t="shared" si="7"/>
        <v>0</v>
      </c>
      <c r="AD51" s="88">
        <f t="shared" si="7"/>
        <v>793488</v>
      </c>
    </row>
    <row r="52" spans="1:30" ht="13.5">
      <c r="A52" s="17" t="s">
        <v>85</v>
      </c>
      <c r="B52" s="76" t="s">
        <v>172</v>
      </c>
      <c r="C52" s="77" t="s">
        <v>173</v>
      </c>
      <c r="D52" s="88">
        <f t="shared" si="0"/>
        <v>2946084</v>
      </c>
      <c r="E52" s="88">
        <f t="shared" si="1"/>
        <v>918905</v>
      </c>
      <c r="F52" s="88">
        <v>0</v>
      </c>
      <c r="G52" s="88">
        <v>218727</v>
      </c>
      <c r="H52" s="88">
        <v>0</v>
      </c>
      <c r="I52" s="88">
        <v>322215</v>
      </c>
      <c r="J52" s="88" t="s">
        <v>248</v>
      </c>
      <c r="K52" s="88">
        <v>377963</v>
      </c>
      <c r="L52" s="88">
        <v>2027179</v>
      </c>
      <c r="M52" s="88">
        <f t="shared" si="2"/>
        <v>39603</v>
      </c>
      <c r="N52" s="88">
        <f t="shared" si="3"/>
        <v>15827</v>
      </c>
      <c r="O52" s="88">
        <v>0</v>
      </c>
      <c r="P52" s="88">
        <v>9600</v>
      </c>
      <c r="Q52" s="88">
        <v>0</v>
      </c>
      <c r="R52" s="88">
        <v>6227</v>
      </c>
      <c r="S52" s="88" t="s">
        <v>248</v>
      </c>
      <c r="T52" s="88">
        <v>0</v>
      </c>
      <c r="U52" s="88">
        <v>23776</v>
      </c>
      <c r="V52" s="88">
        <f t="shared" si="7"/>
        <v>2985687</v>
      </c>
      <c r="W52" s="88">
        <f t="shared" si="7"/>
        <v>934732</v>
      </c>
      <c r="X52" s="88">
        <f t="shared" si="7"/>
        <v>0</v>
      </c>
      <c r="Y52" s="88">
        <f t="shared" si="7"/>
        <v>228327</v>
      </c>
      <c r="Z52" s="88">
        <f t="shared" si="7"/>
        <v>0</v>
      </c>
      <c r="AA52" s="88">
        <f t="shared" si="7"/>
        <v>328442</v>
      </c>
      <c r="AB52" s="88" t="s">
        <v>20</v>
      </c>
      <c r="AC52" s="88">
        <f t="shared" si="7"/>
        <v>377963</v>
      </c>
      <c r="AD52" s="88">
        <f t="shared" si="7"/>
        <v>2050955</v>
      </c>
    </row>
    <row r="53" spans="1:30" ht="13.5">
      <c r="A53" s="17" t="s">
        <v>85</v>
      </c>
      <c r="B53" s="76" t="s">
        <v>174</v>
      </c>
      <c r="C53" s="77" t="s">
        <v>175</v>
      </c>
      <c r="D53" s="88">
        <f t="shared" si="0"/>
        <v>1455369</v>
      </c>
      <c r="E53" s="88">
        <f t="shared" si="1"/>
        <v>821878</v>
      </c>
      <c r="F53" s="88">
        <v>0</v>
      </c>
      <c r="G53" s="88">
        <v>0</v>
      </c>
      <c r="H53" s="88">
        <v>0</v>
      </c>
      <c r="I53" s="88">
        <v>62380</v>
      </c>
      <c r="J53" s="88" t="s">
        <v>248</v>
      </c>
      <c r="K53" s="88">
        <v>759498</v>
      </c>
      <c r="L53" s="88">
        <v>633491</v>
      </c>
      <c r="M53" s="88">
        <f t="shared" si="2"/>
        <v>256171</v>
      </c>
      <c r="N53" s="88">
        <f t="shared" si="3"/>
        <v>14297</v>
      </c>
      <c r="O53" s="88">
        <v>0</v>
      </c>
      <c r="P53" s="88">
        <v>0</v>
      </c>
      <c r="Q53" s="88">
        <v>0</v>
      </c>
      <c r="R53" s="88">
        <v>12011</v>
      </c>
      <c r="S53" s="88" t="s">
        <v>248</v>
      </c>
      <c r="T53" s="88">
        <v>2286</v>
      </c>
      <c r="U53" s="88">
        <v>241874</v>
      </c>
      <c r="V53" s="88">
        <f t="shared" si="7"/>
        <v>1711540</v>
      </c>
      <c r="W53" s="88">
        <f t="shared" si="7"/>
        <v>836175</v>
      </c>
      <c r="X53" s="88">
        <f t="shared" si="7"/>
        <v>0</v>
      </c>
      <c r="Y53" s="88">
        <f t="shared" si="7"/>
        <v>0</v>
      </c>
      <c r="Z53" s="88">
        <f t="shared" si="7"/>
        <v>0</v>
      </c>
      <c r="AA53" s="88">
        <f t="shared" si="7"/>
        <v>74391</v>
      </c>
      <c r="AB53" s="88" t="s">
        <v>20</v>
      </c>
      <c r="AC53" s="88">
        <f t="shared" si="7"/>
        <v>761784</v>
      </c>
      <c r="AD53" s="88">
        <f t="shared" si="7"/>
        <v>875365</v>
      </c>
    </row>
    <row r="54" spans="1:30" ht="13.5">
      <c r="A54" s="17" t="s">
        <v>85</v>
      </c>
      <c r="B54" s="76" t="s">
        <v>176</v>
      </c>
      <c r="C54" s="77" t="s">
        <v>177</v>
      </c>
      <c r="D54" s="88">
        <f aca="true" t="shared" si="8" ref="D54:D84">E54+L54</f>
        <v>1092376</v>
      </c>
      <c r="E54" s="88">
        <f aca="true" t="shared" si="9" ref="E54:E84">F54+G54+H54+I54+K54</f>
        <v>182333</v>
      </c>
      <c r="F54" s="88">
        <v>0</v>
      </c>
      <c r="G54" s="88">
        <v>60708</v>
      </c>
      <c r="H54" s="88">
        <v>0</v>
      </c>
      <c r="I54" s="88">
        <v>89555</v>
      </c>
      <c r="J54" s="88" t="s">
        <v>248</v>
      </c>
      <c r="K54" s="88">
        <v>32070</v>
      </c>
      <c r="L54" s="88">
        <v>910043</v>
      </c>
      <c r="M54" s="88">
        <f aca="true" t="shared" si="10" ref="M54:M84">N54+U54</f>
        <v>38106</v>
      </c>
      <c r="N54" s="88">
        <f aca="true" t="shared" si="11" ref="N54:N84">O54+P54+Q54+R54+T54</f>
        <v>6564</v>
      </c>
      <c r="O54" s="88">
        <v>0</v>
      </c>
      <c r="P54" s="88">
        <v>3070</v>
      </c>
      <c r="Q54" s="88">
        <v>0</v>
      </c>
      <c r="R54" s="88">
        <v>3494</v>
      </c>
      <c r="S54" s="88" t="s">
        <v>248</v>
      </c>
      <c r="T54" s="88">
        <v>0</v>
      </c>
      <c r="U54" s="88">
        <v>31542</v>
      </c>
      <c r="V54" s="88">
        <f t="shared" si="7"/>
        <v>1130482</v>
      </c>
      <c r="W54" s="88">
        <f t="shared" si="7"/>
        <v>188897</v>
      </c>
      <c r="X54" s="88">
        <f t="shared" si="7"/>
        <v>0</v>
      </c>
      <c r="Y54" s="88">
        <f t="shared" si="7"/>
        <v>63778</v>
      </c>
      <c r="Z54" s="88">
        <f t="shared" si="7"/>
        <v>0</v>
      </c>
      <c r="AA54" s="88">
        <f t="shared" si="7"/>
        <v>93049</v>
      </c>
      <c r="AB54" s="88" t="s">
        <v>20</v>
      </c>
      <c r="AC54" s="88">
        <f t="shared" si="7"/>
        <v>32070</v>
      </c>
      <c r="AD54" s="88">
        <f t="shared" si="7"/>
        <v>941585</v>
      </c>
    </row>
    <row r="55" spans="1:30" ht="13.5">
      <c r="A55" s="17" t="s">
        <v>85</v>
      </c>
      <c r="B55" s="76" t="s">
        <v>178</v>
      </c>
      <c r="C55" s="77" t="s">
        <v>179</v>
      </c>
      <c r="D55" s="88">
        <f t="shared" si="8"/>
        <v>1197240</v>
      </c>
      <c r="E55" s="88">
        <f t="shared" si="9"/>
        <v>77825</v>
      </c>
      <c r="F55" s="88">
        <v>0</v>
      </c>
      <c r="G55" s="88">
        <v>7892</v>
      </c>
      <c r="H55" s="88">
        <v>0</v>
      </c>
      <c r="I55" s="88">
        <v>69819</v>
      </c>
      <c r="J55" s="88" t="s">
        <v>248</v>
      </c>
      <c r="K55" s="88">
        <v>114</v>
      </c>
      <c r="L55" s="88">
        <v>1119415</v>
      </c>
      <c r="M55" s="88">
        <f t="shared" si="10"/>
        <v>294304</v>
      </c>
      <c r="N55" s="88">
        <f t="shared" si="11"/>
        <v>15907</v>
      </c>
      <c r="O55" s="88">
        <v>0</v>
      </c>
      <c r="P55" s="88">
        <v>0</v>
      </c>
      <c r="Q55" s="88">
        <v>0</v>
      </c>
      <c r="R55" s="88">
        <v>15877</v>
      </c>
      <c r="S55" s="88" t="s">
        <v>248</v>
      </c>
      <c r="T55" s="88">
        <v>30</v>
      </c>
      <c r="U55" s="88">
        <v>278397</v>
      </c>
      <c r="V55" s="88">
        <f t="shared" si="7"/>
        <v>1491544</v>
      </c>
      <c r="W55" s="88">
        <f t="shared" si="7"/>
        <v>93732</v>
      </c>
      <c r="X55" s="88">
        <f t="shared" si="7"/>
        <v>0</v>
      </c>
      <c r="Y55" s="88">
        <f t="shared" si="7"/>
        <v>7892</v>
      </c>
      <c r="Z55" s="88">
        <f t="shared" si="7"/>
        <v>0</v>
      </c>
      <c r="AA55" s="88">
        <f t="shared" si="7"/>
        <v>85696</v>
      </c>
      <c r="AB55" s="88" t="s">
        <v>20</v>
      </c>
      <c r="AC55" s="88">
        <f t="shared" si="7"/>
        <v>144</v>
      </c>
      <c r="AD55" s="88">
        <f t="shared" si="7"/>
        <v>1397812</v>
      </c>
    </row>
    <row r="56" spans="1:30" ht="13.5">
      <c r="A56" s="17" t="s">
        <v>85</v>
      </c>
      <c r="B56" s="76" t="s">
        <v>252</v>
      </c>
      <c r="C56" s="77" t="s">
        <v>262</v>
      </c>
      <c r="D56" s="88">
        <f t="shared" si="8"/>
        <v>2245603</v>
      </c>
      <c r="E56" s="88">
        <f t="shared" si="9"/>
        <v>298204</v>
      </c>
      <c r="F56" s="88">
        <v>0</v>
      </c>
      <c r="G56" s="88">
        <v>251865</v>
      </c>
      <c r="H56" s="88">
        <v>0</v>
      </c>
      <c r="I56" s="88">
        <v>35185</v>
      </c>
      <c r="J56" s="88" t="s">
        <v>248</v>
      </c>
      <c r="K56" s="88">
        <v>11154</v>
      </c>
      <c r="L56" s="88">
        <v>1947399</v>
      </c>
      <c r="M56" s="88">
        <f t="shared" si="10"/>
        <v>52185</v>
      </c>
      <c r="N56" s="88">
        <f t="shared" si="11"/>
        <v>0</v>
      </c>
      <c r="O56" s="88">
        <v>0</v>
      </c>
      <c r="P56" s="88">
        <v>0</v>
      </c>
      <c r="Q56" s="88">
        <v>0</v>
      </c>
      <c r="R56" s="88">
        <v>0</v>
      </c>
      <c r="S56" s="88" t="s">
        <v>248</v>
      </c>
      <c r="T56" s="88">
        <v>0</v>
      </c>
      <c r="U56" s="88">
        <v>52185</v>
      </c>
      <c r="V56" s="88">
        <f t="shared" si="7"/>
        <v>2297788</v>
      </c>
      <c r="W56" s="88">
        <f t="shared" si="7"/>
        <v>298204</v>
      </c>
      <c r="X56" s="88">
        <f t="shared" si="7"/>
        <v>0</v>
      </c>
      <c r="Y56" s="88">
        <f t="shared" si="7"/>
        <v>251865</v>
      </c>
      <c r="Z56" s="88">
        <f t="shared" si="7"/>
        <v>0</v>
      </c>
      <c r="AA56" s="88">
        <f t="shared" si="7"/>
        <v>35185</v>
      </c>
      <c r="AB56" s="88" t="s">
        <v>20</v>
      </c>
      <c r="AC56" s="88">
        <f t="shared" si="7"/>
        <v>11154</v>
      </c>
      <c r="AD56" s="88">
        <f t="shared" si="7"/>
        <v>1999584</v>
      </c>
    </row>
    <row r="57" spans="1:30" ht="13.5">
      <c r="A57" s="17" t="s">
        <v>85</v>
      </c>
      <c r="B57" s="76" t="s">
        <v>180</v>
      </c>
      <c r="C57" s="77" t="s">
        <v>181</v>
      </c>
      <c r="D57" s="88">
        <f t="shared" si="8"/>
        <v>766960</v>
      </c>
      <c r="E57" s="88">
        <f t="shared" si="9"/>
        <v>489577</v>
      </c>
      <c r="F57" s="88">
        <v>112868</v>
      </c>
      <c r="G57" s="88">
        <v>52834</v>
      </c>
      <c r="H57" s="88">
        <v>231057</v>
      </c>
      <c r="I57" s="88">
        <v>47367</v>
      </c>
      <c r="J57" s="88" t="s">
        <v>248</v>
      </c>
      <c r="K57" s="88">
        <v>45451</v>
      </c>
      <c r="L57" s="88">
        <v>277383</v>
      </c>
      <c r="M57" s="88">
        <f t="shared" si="10"/>
        <v>49386</v>
      </c>
      <c r="N57" s="88">
        <f t="shared" si="11"/>
        <v>13941</v>
      </c>
      <c r="O57" s="88">
        <v>0</v>
      </c>
      <c r="P57" s="88">
        <v>11346</v>
      </c>
      <c r="Q57" s="88">
        <v>0</v>
      </c>
      <c r="R57" s="88">
        <v>2585</v>
      </c>
      <c r="S57" s="88" t="s">
        <v>248</v>
      </c>
      <c r="T57" s="88">
        <v>10</v>
      </c>
      <c r="U57" s="88">
        <v>35445</v>
      </c>
      <c r="V57" s="88">
        <f t="shared" si="7"/>
        <v>816346</v>
      </c>
      <c r="W57" s="88">
        <f t="shared" si="7"/>
        <v>503518</v>
      </c>
      <c r="X57" s="88">
        <f t="shared" si="7"/>
        <v>112868</v>
      </c>
      <c r="Y57" s="88">
        <f t="shared" si="7"/>
        <v>64180</v>
      </c>
      <c r="Z57" s="88">
        <f t="shared" si="7"/>
        <v>231057</v>
      </c>
      <c r="AA57" s="88">
        <f t="shared" si="7"/>
        <v>49952</v>
      </c>
      <c r="AB57" s="88" t="s">
        <v>20</v>
      </c>
      <c r="AC57" s="88">
        <f t="shared" si="7"/>
        <v>45461</v>
      </c>
      <c r="AD57" s="88">
        <f t="shared" si="7"/>
        <v>312828</v>
      </c>
    </row>
    <row r="58" spans="1:30" ht="13.5">
      <c r="A58" s="17" t="s">
        <v>85</v>
      </c>
      <c r="B58" s="76" t="s">
        <v>182</v>
      </c>
      <c r="C58" s="77" t="s">
        <v>183</v>
      </c>
      <c r="D58" s="88">
        <f t="shared" si="8"/>
        <v>404338</v>
      </c>
      <c r="E58" s="88">
        <f t="shared" si="9"/>
        <v>138660</v>
      </c>
      <c r="F58" s="88">
        <v>0</v>
      </c>
      <c r="G58" s="88">
        <v>33750</v>
      </c>
      <c r="H58" s="88">
        <v>0</v>
      </c>
      <c r="I58" s="88">
        <v>4880</v>
      </c>
      <c r="J58" s="88" t="s">
        <v>248</v>
      </c>
      <c r="K58" s="88">
        <v>100030</v>
      </c>
      <c r="L58" s="88">
        <v>265678</v>
      </c>
      <c r="M58" s="88">
        <f t="shared" si="10"/>
        <v>64242</v>
      </c>
      <c r="N58" s="88">
        <f t="shared" si="11"/>
        <v>11186</v>
      </c>
      <c r="O58" s="88">
        <v>768</v>
      </c>
      <c r="P58" s="88">
        <v>4768</v>
      </c>
      <c r="Q58" s="88">
        <v>0</v>
      </c>
      <c r="R58" s="88">
        <v>5630</v>
      </c>
      <c r="S58" s="88" t="s">
        <v>248</v>
      </c>
      <c r="T58" s="88">
        <v>20</v>
      </c>
      <c r="U58" s="88">
        <v>53056</v>
      </c>
      <c r="V58" s="88">
        <f t="shared" si="7"/>
        <v>468580</v>
      </c>
      <c r="W58" s="88">
        <f t="shared" si="7"/>
        <v>149846</v>
      </c>
      <c r="X58" s="88">
        <f t="shared" si="7"/>
        <v>768</v>
      </c>
      <c r="Y58" s="88">
        <f t="shared" si="7"/>
        <v>38518</v>
      </c>
      <c r="Z58" s="88">
        <f t="shared" si="7"/>
        <v>0</v>
      </c>
      <c r="AA58" s="88">
        <f t="shared" si="7"/>
        <v>10510</v>
      </c>
      <c r="AB58" s="88" t="s">
        <v>20</v>
      </c>
      <c r="AC58" s="88">
        <f t="shared" si="7"/>
        <v>100050</v>
      </c>
      <c r="AD58" s="88">
        <f t="shared" si="7"/>
        <v>318734</v>
      </c>
    </row>
    <row r="59" spans="1:30" ht="13.5">
      <c r="A59" s="17" t="s">
        <v>85</v>
      </c>
      <c r="B59" s="76" t="s">
        <v>184</v>
      </c>
      <c r="C59" s="77" t="s">
        <v>185</v>
      </c>
      <c r="D59" s="88">
        <f t="shared" si="8"/>
        <v>103458</v>
      </c>
      <c r="E59" s="88">
        <f t="shared" si="9"/>
        <v>46236</v>
      </c>
      <c r="F59" s="88">
        <v>0</v>
      </c>
      <c r="G59" s="88">
        <v>40495</v>
      </c>
      <c r="H59" s="88">
        <v>0</v>
      </c>
      <c r="I59" s="88">
        <v>1253</v>
      </c>
      <c r="J59" s="88" t="s">
        <v>248</v>
      </c>
      <c r="K59" s="88">
        <v>4488</v>
      </c>
      <c r="L59" s="88">
        <v>57222</v>
      </c>
      <c r="M59" s="88">
        <f t="shared" si="10"/>
        <v>42006</v>
      </c>
      <c r="N59" s="88">
        <f t="shared" si="11"/>
        <v>24085</v>
      </c>
      <c r="O59" s="88">
        <v>162</v>
      </c>
      <c r="P59" s="88">
        <v>21562</v>
      </c>
      <c r="Q59" s="88">
        <v>0</v>
      </c>
      <c r="R59" s="88">
        <v>0</v>
      </c>
      <c r="S59" s="88" t="s">
        <v>248</v>
      </c>
      <c r="T59" s="88">
        <v>2361</v>
      </c>
      <c r="U59" s="88">
        <v>17921</v>
      </c>
      <c r="V59" s="88">
        <f t="shared" si="7"/>
        <v>145464</v>
      </c>
      <c r="W59" s="88">
        <f t="shared" si="7"/>
        <v>70321</v>
      </c>
      <c r="X59" s="88">
        <f t="shared" si="7"/>
        <v>162</v>
      </c>
      <c r="Y59" s="88">
        <f t="shared" si="7"/>
        <v>62057</v>
      </c>
      <c r="Z59" s="88">
        <f t="shared" si="7"/>
        <v>0</v>
      </c>
      <c r="AA59" s="88">
        <f t="shared" si="7"/>
        <v>1253</v>
      </c>
      <c r="AB59" s="88" t="s">
        <v>20</v>
      </c>
      <c r="AC59" s="88">
        <f t="shared" si="7"/>
        <v>6849</v>
      </c>
      <c r="AD59" s="88">
        <f t="shared" si="7"/>
        <v>75143</v>
      </c>
    </row>
    <row r="60" spans="1:30" ht="13.5">
      <c r="A60" s="17" t="s">
        <v>85</v>
      </c>
      <c r="B60" s="76" t="s">
        <v>186</v>
      </c>
      <c r="C60" s="77" t="s">
        <v>187</v>
      </c>
      <c r="D60" s="88">
        <f t="shared" si="8"/>
        <v>140572</v>
      </c>
      <c r="E60" s="88">
        <f t="shared" si="9"/>
        <v>39555</v>
      </c>
      <c r="F60" s="88">
        <v>0</v>
      </c>
      <c r="G60" s="88">
        <v>22667</v>
      </c>
      <c r="H60" s="88">
        <v>0</v>
      </c>
      <c r="I60" s="88">
        <v>16888</v>
      </c>
      <c r="J60" s="88" t="s">
        <v>248</v>
      </c>
      <c r="K60" s="88">
        <v>0</v>
      </c>
      <c r="L60" s="88">
        <v>101017</v>
      </c>
      <c r="M60" s="88">
        <f t="shared" si="10"/>
        <v>120530</v>
      </c>
      <c r="N60" s="88">
        <f t="shared" si="11"/>
        <v>72161</v>
      </c>
      <c r="O60" s="88">
        <v>6164</v>
      </c>
      <c r="P60" s="88">
        <v>61651</v>
      </c>
      <c r="Q60" s="88">
        <v>0</v>
      </c>
      <c r="R60" s="88">
        <v>0</v>
      </c>
      <c r="S60" s="88" t="s">
        <v>248</v>
      </c>
      <c r="T60" s="88">
        <v>4346</v>
      </c>
      <c r="U60" s="88">
        <v>48369</v>
      </c>
      <c r="V60" s="88">
        <f t="shared" si="7"/>
        <v>261102</v>
      </c>
      <c r="W60" s="88">
        <f t="shared" si="7"/>
        <v>111716</v>
      </c>
      <c r="X60" s="88">
        <f t="shared" si="7"/>
        <v>6164</v>
      </c>
      <c r="Y60" s="88">
        <f t="shared" si="7"/>
        <v>84318</v>
      </c>
      <c r="Z60" s="88">
        <f t="shared" si="7"/>
        <v>0</v>
      </c>
      <c r="AA60" s="88">
        <f t="shared" si="7"/>
        <v>16888</v>
      </c>
      <c r="AB60" s="88" t="s">
        <v>20</v>
      </c>
      <c r="AC60" s="88">
        <f t="shared" si="7"/>
        <v>4346</v>
      </c>
      <c r="AD60" s="88">
        <f t="shared" si="7"/>
        <v>149386</v>
      </c>
    </row>
    <row r="61" spans="1:30" ht="13.5">
      <c r="A61" s="17" t="s">
        <v>85</v>
      </c>
      <c r="B61" s="76" t="s">
        <v>188</v>
      </c>
      <c r="C61" s="77" t="s">
        <v>189</v>
      </c>
      <c r="D61" s="88">
        <f t="shared" si="8"/>
        <v>802185</v>
      </c>
      <c r="E61" s="88">
        <f t="shared" si="9"/>
        <v>404277</v>
      </c>
      <c r="F61" s="88">
        <v>129984</v>
      </c>
      <c r="G61" s="88">
        <v>17045</v>
      </c>
      <c r="H61" s="88">
        <v>246800</v>
      </c>
      <c r="I61" s="88">
        <v>10448</v>
      </c>
      <c r="J61" s="88" t="s">
        <v>248</v>
      </c>
      <c r="K61" s="88">
        <v>0</v>
      </c>
      <c r="L61" s="88">
        <v>397908</v>
      </c>
      <c r="M61" s="88">
        <f t="shared" si="10"/>
        <v>58081</v>
      </c>
      <c r="N61" s="88">
        <f t="shared" si="11"/>
        <v>16723</v>
      </c>
      <c r="O61" s="88">
        <v>8250</v>
      </c>
      <c r="P61" s="88">
        <v>4125</v>
      </c>
      <c r="Q61" s="88">
        <v>0</v>
      </c>
      <c r="R61" s="88">
        <v>4348</v>
      </c>
      <c r="S61" s="88" t="s">
        <v>248</v>
      </c>
      <c r="T61" s="88">
        <v>0</v>
      </c>
      <c r="U61" s="88">
        <v>41358</v>
      </c>
      <c r="V61" s="88">
        <f t="shared" si="7"/>
        <v>860266</v>
      </c>
      <c r="W61" s="88">
        <f t="shared" si="7"/>
        <v>421000</v>
      </c>
      <c r="X61" s="88">
        <f t="shared" si="7"/>
        <v>138234</v>
      </c>
      <c r="Y61" s="88">
        <f t="shared" si="7"/>
        <v>21170</v>
      </c>
      <c r="Z61" s="88">
        <f t="shared" si="7"/>
        <v>246800</v>
      </c>
      <c r="AA61" s="88">
        <f t="shared" si="7"/>
        <v>14796</v>
      </c>
      <c r="AB61" s="88" t="s">
        <v>20</v>
      </c>
      <c r="AC61" s="88">
        <f t="shared" si="7"/>
        <v>0</v>
      </c>
      <c r="AD61" s="88">
        <f t="shared" si="7"/>
        <v>439266</v>
      </c>
    </row>
    <row r="62" spans="1:30" ht="13.5">
      <c r="A62" s="17" t="s">
        <v>85</v>
      </c>
      <c r="B62" s="76" t="s">
        <v>190</v>
      </c>
      <c r="C62" s="77" t="s">
        <v>191</v>
      </c>
      <c r="D62" s="88">
        <f t="shared" si="8"/>
        <v>48203</v>
      </c>
      <c r="E62" s="88">
        <f t="shared" si="9"/>
        <v>1955</v>
      </c>
      <c r="F62" s="88">
        <v>0</v>
      </c>
      <c r="G62" s="88">
        <v>1248</v>
      </c>
      <c r="H62" s="88">
        <v>0</v>
      </c>
      <c r="I62" s="88">
        <v>707</v>
      </c>
      <c r="J62" s="88" t="s">
        <v>248</v>
      </c>
      <c r="K62" s="88">
        <v>0</v>
      </c>
      <c r="L62" s="88">
        <v>46248</v>
      </c>
      <c r="M62" s="88">
        <f t="shared" si="10"/>
        <v>69539</v>
      </c>
      <c r="N62" s="88">
        <f t="shared" si="11"/>
        <v>59530</v>
      </c>
      <c r="O62" s="88">
        <v>0</v>
      </c>
      <c r="P62" s="88">
        <v>0</v>
      </c>
      <c r="Q62" s="88">
        <v>16000</v>
      </c>
      <c r="R62" s="88">
        <v>3734</v>
      </c>
      <c r="S62" s="88" t="s">
        <v>248</v>
      </c>
      <c r="T62" s="88">
        <v>39796</v>
      </c>
      <c r="U62" s="88">
        <v>10009</v>
      </c>
      <c r="V62" s="88">
        <f t="shared" si="7"/>
        <v>117742</v>
      </c>
      <c r="W62" s="88">
        <f t="shared" si="7"/>
        <v>61485</v>
      </c>
      <c r="X62" s="88">
        <f t="shared" si="7"/>
        <v>0</v>
      </c>
      <c r="Y62" s="88">
        <f t="shared" si="7"/>
        <v>1248</v>
      </c>
      <c r="Z62" s="88">
        <f t="shared" si="7"/>
        <v>16000</v>
      </c>
      <c r="AA62" s="88">
        <f t="shared" si="7"/>
        <v>4441</v>
      </c>
      <c r="AB62" s="88" t="s">
        <v>20</v>
      </c>
      <c r="AC62" s="88">
        <f t="shared" si="7"/>
        <v>39796</v>
      </c>
      <c r="AD62" s="88">
        <f t="shared" si="7"/>
        <v>56257</v>
      </c>
    </row>
    <row r="63" spans="1:30" ht="13.5">
      <c r="A63" s="17" t="s">
        <v>85</v>
      </c>
      <c r="B63" s="76" t="s">
        <v>192</v>
      </c>
      <c r="C63" s="77" t="s">
        <v>193</v>
      </c>
      <c r="D63" s="88">
        <f t="shared" si="8"/>
        <v>482203</v>
      </c>
      <c r="E63" s="88">
        <f t="shared" si="9"/>
        <v>456124</v>
      </c>
      <c r="F63" s="88">
        <v>112233</v>
      </c>
      <c r="G63" s="88">
        <v>117337</v>
      </c>
      <c r="H63" s="88">
        <v>214500</v>
      </c>
      <c r="I63" s="88">
        <v>11386</v>
      </c>
      <c r="J63" s="88" t="s">
        <v>248</v>
      </c>
      <c r="K63" s="88">
        <v>668</v>
      </c>
      <c r="L63" s="88">
        <v>26079</v>
      </c>
      <c r="M63" s="88">
        <f t="shared" si="10"/>
        <v>10777</v>
      </c>
      <c r="N63" s="88">
        <f t="shared" si="11"/>
        <v>7795</v>
      </c>
      <c r="O63" s="88">
        <v>0</v>
      </c>
      <c r="P63" s="88">
        <v>2000</v>
      </c>
      <c r="Q63" s="88">
        <v>0</v>
      </c>
      <c r="R63" s="88">
        <v>5795</v>
      </c>
      <c r="S63" s="88" t="s">
        <v>248</v>
      </c>
      <c r="T63" s="88">
        <v>0</v>
      </c>
      <c r="U63" s="88">
        <v>2982</v>
      </c>
      <c r="V63" s="88">
        <f t="shared" si="7"/>
        <v>492980</v>
      </c>
      <c r="W63" s="88">
        <f t="shared" si="7"/>
        <v>463919</v>
      </c>
      <c r="X63" s="88">
        <f t="shared" si="7"/>
        <v>112233</v>
      </c>
      <c r="Y63" s="88">
        <f t="shared" si="7"/>
        <v>119337</v>
      </c>
      <c r="Z63" s="88">
        <f t="shared" si="7"/>
        <v>214500</v>
      </c>
      <c r="AA63" s="88">
        <f t="shared" si="7"/>
        <v>17181</v>
      </c>
      <c r="AB63" s="88" t="s">
        <v>20</v>
      </c>
      <c r="AC63" s="88">
        <f t="shared" si="7"/>
        <v>668</v>
      </c>
      <c r="AD63" s="88">
        <f t="shared" si="7"/>
        <v>29061</v>
      </c>
    </row>
    <row r="64" spans="1:30" ht="13.5">
      <c r="A64" s="17" t="s">
        <v>85</v>
      </c>
      <c r="B64" s="76" t="s">
        <v>194</v>
      </c>
      <c r="C64" s="77" t="s">
        <v>195</v>
      </c>
      <c r="D64" s="88">
        <f t="shared" si="8"/>
        <v>207116</v>
      </c>
      <c r="E64" s="88">
        <f t="shared" si="9"/>
        <v>106582</v>
      </c>
      <c r="F64" s="88">
        <v>20650</v>
      </c>
      <c r="G64" s="88">
        <v>2588</v>
      </c>
      <c r="H64" s="88">
        <v>3100</v>
      </c>
      <c r="I64" s="88">
        <v>48334</v>
      </c>
      <c r="J64" s="88" t="s">
        <v>248</v>
      </c>
      <c r="K64" s="88">
        <v>31910</v>
      </c>
      <c r="L64" s="88">
        <v>100534</v>
      </c>
      <c r="M64" s="88">
        <f t="shared" si="10"/>
        <v>19614</v>
      </c>
      <c r="N64" s="88">
        <f t="shared" si="11"/>
        <v>10801</v>
      </c>
      <c r="O64" s="88">
        <v>0</v>
      </c>
      <c r="P64" s="88">
        <v>0</v>
      </c>
      <c r="Q64" s="88">
        <v>0</v>
      </c>
      <c r="R64" s="88">
        <v>10801</v>
      </c>
      <c r="S64" s="88" t="s">
        <v>248</v>
      </c>
      <c r="T64" s="88">
        <v>0</v>
      </c>
      <c r="U64" s="88">
        <v>8813</v>
      </c>
      <c r="V64" s="88">
        <f t="shared" si="7"/>
        <v>226730</v>
      </c>
      <c r="W64" s="88">
        <f t="shared" si="7"/>
        <v>117383</v>
      </c>
      <c r="X64" s="88">
        <f t="shared" si="7"/>
        <v>20650</v>
      </c>
      <c r="Y64" s="88">
        <f t="shared" si="7"/>
        <v>2588</v>
      </c>
      <c r="Z64" s="88">
        <f t="shared" si="7"/>
        <v>3100</v>
      </c>
      <c r="AA64" s="88">
        <f t="shared" si="7"/>
        <v>59135</v>
      </c>
      <c r="AB64" s="88" t="s">
        <v>20</v>
      </c>
      <c r="AC64" s="88">
        <f t="shared" si="7"/>
        <v>31910</v>
      </c>
      <c r="AD64" s="88">
        <f t="shared" si="7"/>
        <v>109347</v>
      </c>
    </row>
    <row r="65" spans="1:30" ht="13.5">
      <c r="A65" s="17" t="s">
        <v>85</v>
      </c>
      <c r="B65" s="76" t="s">
        <v>196</v>
      </c>
      <c r="C65" s="77" t="s">
        <v>197</v>
      </c>
      <c r="D65" s="88">
        <f t="shared" si="8"/>
        <v>0</v>
      </c>
      <c r="E65" s="88">
        <f t="shared" si="9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f t="shared" si="10"/>
        <v>0</v>
      </c>
      <c r="N65" s="88">
        <f t="shared" si="11"/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7"/>
        <v>0</v>
      </c>
      <c r="W65" s="88">
        <f t="shared" si="7"/>
        <v>0</v>
      </c>
      <c r="X65" s="88">
        <f t="shared" si="7"/>
        <v>0</v>
      </c>
      <c r="Y65" s="88">
        <f t="shared" si="7"/>
        <v>0</v>
      </c>
      <c r="Z65" s="88">
        <f t="shared" si="7"/>
        <v>0</v>
      </c>
      <c r="AA65" s="88">
        <f t="shared" si="7"/>
        <v>0</v>
      </c>
      <c r="AB65" s="88" t="s">
        <v>20</v>
      </c>
      <c r="AC65" s="88">
        <f t="shared" si="7"/>
        <v>0</v>
      </c>
      <c r="AD65" s="88">
        <f t="shared" si="7"/>
        <v>0</v>
      </c>
    </row>
    <row r="66" spans="1:30" ht="13.5">
      <c r="A66" s="17" t="s">
        <v>85</v>
      </c>
      <c r="B66" s="76" t="s">
        <v>198</v>
      </c>
      <c r="C66" s="77" t="s">
        <v>199</v>
      </c>
      <c r="D66" s="88">
        <f t="shared" si="8"/>
        <v>108232</v>
      </c>
      <c r="E66" s="88">
        <f t="shared" si="9"/>
        <v>44156</v>
      </c>
      <c r="F66" s="88">
        <v>21861</v>
      </c>
      <c r="G66" s="88">
        <v>1776</v>
      </c>
      <c r="H66" s="88">
        <v>20000</v>
      </c>
      <c r="I66" s="88">
        <v>519</v>
      </c>
      <c r="J66" s="88" t="s">
        <v>248</v>
      </c>
      <c r="K66" s="88">
        <v>0</v>
      </c>
      <c r="L66" s="88">
        <v>64076</v>
      </c>
      <c r="M66" s="88">
        <f t="shared" si="10"/>
        <v>14793</v>
      </c>
      <c r="N66" s="88">
        <f t="shared" si="11"/>
        <v>450</v>
      </c>
      <c r="O66" s="88">
        <v>300</v>
      </c>
      <c r="P66" s="88">
        <v>150</v>
      </c>
      <c r="Q66" s="88">
        <v>0</v>
      </c>
      <c r="R66" s="88">
        <v>0</v>
      </c>
      <c r="S66" s="88" t="s">
        <v>248</v>
      </c>
      <c r="T66" s="88">
        <v>0</v>
      </c>
      <c r="U66" s="88">
        <v>14343</v>
      </c>
      <c r="V66" s="88">
        <f t="shared" si="7"/>
        <v>123025</v>
      </c>
      <c r="W66" s="88">
        <f t="shared" si="7"/>
        <v>44606</v>
      </c>
      <c r="X66" s="88">
        <f t="shared" si="7"/>
        <v>22161</v>
      </c>
      <c r="Y66" s="88">
        <f t="shared" si="7"/>
        <v>1926</v>
      </c>
      <c r="Z66" s="88">
        <f t="shared" si="7"/>
        <v>20000</v>
      </c>
      <c r="AA66" s="88">
        <f t="shared" si="7"/>
        <v>519</v>
      </c>
      <c r="AB66" s="88" t="s">
        <v>20</v>
      </c>
      <c r="AC66" s="88">
        <f t="shared" si="7"/>
        <v>0</v>
      </c>
      <c r="AD66" s="88">
        <f t="shared" si="7"/>
        <v>78419</v>
      </c>
    </row>
    <row r="67" spans="1:30" ht="13.5">
      <c r="A67" s="17" t="s">
        <v>85</v>
      </c>
      <c r="B67" s="76" t="s">
        <v>200</v>
      </c>
      <c r="C67" s="77" t="s">
        <v>201</v>
      </c>
      <c r="D67" s="88">
        <f t="shared" si="8"/>
        <v>188766</v>
      </c>
      <c r="E67" s="88">
        <f t="shared" si="9"/>
        <v>6254</v>
      </c>
      <c r="F67" s="88">
        <v>0</v>
      </c>
      <c r="G67" s="88">
        <v>6254</v>
      </c>
      <c r="H67" s="88">
        <v>0</v>
      </c>
      <c r="I67" s="88">
        <v>0</v>
      </c>
      <c r="J67" s="88" t="s">
        <v>248</v>
      </c>
      <c r="K67" s="88">
        <v>0</v>
      </c>
      <c r="L67" s="88">
        <v>182512</v>
      </c>
      <c r="M67" s="88">
        <f t="shared" si="10"/>
        <v>47998</v>
      </c>
      <c r="N67" s="88">
        <f t="shared" si="11"/>
        <v>11151</v>
      </c>
      <c r="O67" s="88">
        <v>7434</v>
      </c>
      <c r="P67" s="88">
        <v>3717</v>
      </c>
      <c r="Q67" s="88">
        <v>0</v>
      </c>
      <c r="R67" s="88">
        <v>0</v>
      </c>
      <c r="S67" s="88" t="s">
        <v>248</v>
      </c>
      <c r="T67" s="88">
        <v>0</v>
      </c>
      <c r="U67" s="88">
        <v>36847</v>
      </c>
      <c r="V67" s="88">
        <f t="shared" si="7"/>
        <v>236764</v>
      </c>
      <c r="W67" s="88">
        <f t="shared" si="7"/>
        <v>17405</v>
      </c>
      <c r="X67" s="88">
        <f t="shared" si="7"/>
        <v>7434</v>
      </c>
      <c r="Y67" s="88">
        <f t="shared" si="7"/>
        <v>9971</v>
      </c>
      <c r="Z67" s="88">
        <f t="shared" si="7"/>
        <v>0</v>
      </c>
      <c r="AA67" s="88">
        <f t="shared" si="7"/>
        <v>0</v>
      </c>
      <c r="AB67" s="88" t="s">
        <v>20</v>
      </c>
      <c r="AC67" s="88">
        <f t="shared" si="7"/>
        <v>0</v>
      </c>
      <c r="AD67" s="88">
        <f t="shared" si="7"/>
        <v>219359</v>
      </c>
    </row>
    <row r="68" spans="1:30" ht="13.5">
      <c r="A68" s="17" t="s">
        <v>85</v>
      </c>
      <c r="B68" s="76" t="s">
        <v>202</v>
      </c>
      <c r="C68" s="77" t="s">
        <v>203</v>
      </c>
      <c r="D68" s="88">
        <f t="shared" si="8"/>
        <v>57884</v>
      </c>
      <c r="E68" s="88">
        <f t="shared" si="9"/>
        <v>4808</v>
      </c>
      <c r="F68" s="88">
        <v>0</v>
      </c>
      <c r="G68" s="88">
        <v>4431</v>
      </c>
      <c r="H68" s="88">
        <v>0</v>
      </c>
      <c r="I68" s="88">
        <v>377</v>
      </c>
      <c r="J68" s="88" t="s">
        <v>248</v>
      </c>
      <c r="K68" s="88">
        <v>0</v>
      </c>
      <c r="L68" s="88">
        <v>53076</v>
      </c>
      <c r="M68" s="88">
        <f t="shared" si="10"/>
        <v>504</v>
      </c>
      <c r="N68" s="88">
        <f t="shared" si="11"/>
        <v>0</v>
      </c>
      <c r="O68" s="88">
        <v>0</v>
      </c>
      <c r="P68" s="88">
        <v>0</v>
      </c>
      <c r="Q68" s="88">
        <v>0</v>
      </c>
      <c r="R68" s="88">
        <v>0</v>
      </c>
      <c r="S68" s="88" t="s">
        <v>248</v>
      </c>
      <c r="T68" s="88">
        <v>0</v>
      </c>
      <c r="U68" s="88">
        <v>504</v>
      </c>
      <c r="V68" s="88">
        <f t="shared" si="7"/>
        <v>58388</v>
      </c>
      <c r="W68" s="88">
        <f t="shared" si="7"/>
        <v>4808</v>
      </c>
      <c r="X68" s="88">
        <f t="shared" si="7"/>
        <v>0</v>
      </c>
      <c r="Y68" s="88">
        <f t="shared" si="7"/>
        <v>4431</v>
      </c>
      <c r="Z68" s="88">
        <f t="shared" si="7"/>
        <v>0</v>
      </c>
      <c r="AA68" s="88">
        <f t="shared" si="7"/>
        <v>377</v>
      </c>
      <c r="AB68" s="88" t="s">
        <v>20</v>
      </c>
      <c r="AC68" s="88">
        <f t="shared" si="7"/>
        <v>0</v>
      </c>
      <c r="AD68" s="88">
        <f t="shared" si="7"/>
        <v>53580</v>
      </c>
    </row>
    <row r="69" spans="1:30" ht="13.5">
      <c r="A69" s="17" t="s">
        <v>85</v>
      </c>
      <c r="B69" s="76" t="s">
        <v>204</v>
      </c>
      <c r="C69" s="77" t="s">
        <v>205</v>
      </c>
      <c r="D69" s="88">
        <f t="shared" si="8"/>
        <v>218634</v>
      </c>
      <c r="E69" s="88">
        <f t="shared" si="9"/>
        <v>116342</v>
      </c>
      <c r="F69" s="88">
        <v>26311</v>
      </c>
      <c r="G69" s="88">
        <v>37197</v>
      </c>
      <c r="H69" s="88">
        <v>49900</v>
      </c>
      <c r="I69" s="88">
        <v>1447</v>
      </c>
      <c r="J69" s="88" t="s">
        <v>248</v>
      </c>
      <c r="K69" s="88">
        <v>1487</v>
      </c>
      <c r="L69" s="88">
        <v>102292</v>
      </c>
      <c r="M69" s="88">
        <f t="shared" si="10"/>
        <v>107576</v>
      </c>
      <c r="N69" s="88">
        <f t="shared" si="11"/>
        <v>96502</v>
      </c>
      <c r="O69" s="88">
        <v>19018</v>
      </c>
      <c r="P69" s="88">
        <v>23009</v>
      </c>
      <c r="Q69" s="88">
        <v>18000</v>
      </c>
      <c r="R69" s="88">
        <v>36475</v>
      </c>
      <c r="S69" s="88" t="s">
        <v>248</v>
      </c>
      <c r="T69" s="88">
        <v>0</v>
      </c>
      <c r="U69" s="88">
        <v>11074</v>
      </c>
      <c r="V69" s="88">
        <f t="shared" si="7"/>
        <v>326210</v>
      </c>
      <c r="W69" s="88">
        <f t="shared" si="7"/>
        <v>212844</v>
      </c>
      <c r="X69" s="88">
        <f t="shared" si="7"/>
        <v>45329</v>
      </c>
      <c r="Y69" s="88">
        <f t="shared" si="7"/>
        <v>60206</v>
      </c>
      <c r="Z69" s="88">
        <f t="shared" si="7"/>
        <v>67900</v>
      </c>
      <c r="AA69" s="88">
        <f t="shared" si="7"/>
        <v>37922</v>
      </c>
      <c r="AB69" s="88" t="s">
        <v>20</v>
      </c>
      <c r="AC69" s="88">
        <f t="shared" si="7"/>
        <v>1487</v>
      </c>
      <c r="AD69" s="88">
        <f t="shared" si="7"/>
        <v>113366</v>
      </c>
    </row>
    <row r="70" spans="1:30" ht="13.5">
      <c r="A70" s="17" t="s">
        <v>85</v>
      </c>
      <c r="B70" s="78" t="s">
        <v>206</v>
      </c>
      <c r="C70" s="79" t="s">
        <v>207</v>
      </c>
      <c r="D70" s="88">
        <f t="shared" si="8"/>
        <v>1402392</v>
      </c>
      <c r="E70" s="88">
        <f t="shared" si="9"/>
        <v>1246110</v>
      </c>
      <c r="F70" s="88">
        <v>373800</v>
      </c>
      <c r="G70" s="88">
        <v>10800</v>
      </c>
      <c r="H70" s="88">
        <v>381100</v>
      </c>
      <c r="I70" s="88">
        <v>480410</v>
      </c>
      <c r="J70" s="88">
        <v>874218</v>
      </c>
      <c r="K70" s="88">
        <v>0</v>
      </c>
      <c r="L70" s="88">
        <v>156282</v>
      </c>
      <c r="M70" s="88">
        <f t="shared" si="10"/>
        <v>0</v>
      </c>
      <c r="N70" s="88">
        <f t="shared" si="11"/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f aca="true" t="shared" si="12" ref="V70:V84">D70+M70</f>
        <v>1402392</v>
      </c>
      <c r="W70" s="88">
        <f aca="true" t="shared" si="13" ref="W70:W84">E70+N70</f>
        <v>1246110</v>
      </c>
      <c r="X70" s="88">
        <f aca="true" t="shared" si="14" ref="X70:X84">F70+O70</f>
        <v>373800</v>
      </c>
      <c r="Y70" s="88">
        <f aca="true" t="shared" si="15" ref="Y70:Y84">G70+P70</f>
        <v>10800</v>
      </c>
      <c r="Z70" s="88">
        <f aca="true" t="shared" si="16" ref="Z70:Z84">H70+Q70</f>
        <v>381100</v>
      </c>
      <c r="AA70" s="88">
        <f aca="true" t="shared" si="17" ref="AA70:AA84">I70+R70</f>
        <v>480410</v>
      </c>
      <c r="AB70" s="88">
        <f aca="true" t="shared" si="18" ref="AB70:AB84">J70+S70</f>
        <v>874218</v>
      </c>
      <c r="AC70" s="88">
        <f aca="true" t="shared" si="19" ref="AC70:AC84">K70+T70</f>
        <v>0</v>
      </c>
      <c r="AD70" s="88">
        <f aca="true" t="shared" si="20" ref="AD70:AD84">L70+U70</f>
        <v>156282</v>
      </c>
    </row>
    <row r="71" spans="1:30" ht="13.5">
      <c r="A71" s="17" t="s">
        <v>85</v>
      </c>
      <c r="B71" s="78" t="s">
        <v>220</v>
      </c>
      <c r="C71" s="79" t="s">
        <v>221</v>
      </c>
      <c r="D71" s="88">
        <f t="shared" si="8"/>
        <v>188501</v>
      </c>
      <c r="E71" s="88">
        <f t="shared" si="9"/>
        <v>187868</v>
      </c>
      <c r="F71" s="88">
        <v>0</v>
      </c>
      <c r="G71" s="88">
        <v>0</v>
      </c>
      <c r="H71" s="88">
        <v>0</v>
      </c>
      <c r="I71" s="88">
        <v>0</v>
      </c>
      <c r="J71" s="88">
        <v>1499894</v>
      </c>
      <c r="K71" s="88">
        <v>187868</v>
      </c>
      <c r="L71" s="88">
        <v>633</v>
      </c>
      <c r="M71" s="88">
        <f t="shared" si="10"/>
        <v>0</v>
      </c>
      <c r="N71" s="88">
        <f t="shared" si="11"/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f t="shared" si="12"/>
        <v>188501</v>
      </c>
      <c r="W71" s="88">
        <f t="shared" si="13"/>
        <v>187868</v>
      </c>
      <c r="X71" s="88">
        <f t="shared" si="14"/>
        <v>0</v>
      </c>
      <c r="Y71" s="88">
        <f t="shared" si="15"/>
        <v>0</v>
      </c>
      <c r="Z71" s="88">
        <f t="shared" si="16"/>
        <v>0</v>
      </c>
      <c r="AA71" s="88">
        <f t="shared" si="17"/>
        <v>0</v>
      </c>
      <c r="AB71" s="88">
        <f t="shared" si="18"/>
        <v>1499894</v>
      </c>
      <c r="AC71" s="88">
        <f t="shared" si="19"/>
        <v>187868</v>
      </c>
      <c r="AD71" s="88">
        <f t="shared" si="20"/>
        <v>633</v>
      </c>
    </row>
    <row r="72" spans="1:30" ht="13.5">
      <c r="A72" s="17" t="s">
        <v>85</v>
      </c>
      <c r="B72" s="78" t="s">
        <v>222</v>
      </c>
      <c r="C72" s="79" t="s">
        <v>223</v>
      </c>
      <c r="D72" s="88">
        <f t="shared" si="8"/>
        <v>0</v>
      </c>
      <c r="E72" s="88">
        <f t="shared" si="9"/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f t="shared" si="10"/>
        <v>18230</v>
      </c>
      <c r="N72" s="88">
        <f t="shared" si="11"/>
        <v>0</v>
      </c>
      <c r="O72" s="88">
        <v>0</v>
      </c>
      <c r="P72" s="88">
        <v>0</v>
      </c>
      <c r="Q72" s="88">
        <v>0</v>
      </c>
      <c r="R72" s="88">
        <v>0</v>
      </c>
      <c r="S72" s="88">
        <v>231734</v>
      </c>
      <c r="T72" s="88">
        <v>0</v>
      </c>
      <c r="U72" s="88">
        <v>18230</v>
      </c>
      <c r="V72" s="88">
        <f t="shared" si="12"/>
        <v>18230</v>
      </c>
      <c r="W72" s="88">
        <f t="shared" si="13"/>
        <v>0</v>
      </c>
      <c r="X72" s="88">
        <f t="shared" si="14"/>
        <v>0</v>
      </c>
      <c r="Y72" s="88">
        <f t="shared" si="15"/>
        <v>0</v>
      </c>
      <c r="Z72" s="88">
        <f t="shared" si="16"/>
        <v>0</v>
      </c>
      <c r="AA72" s="88">
        <f t="shared" si="17"/>
        <v>0</v>
      </c>
      <c r="AB72" s="88">
        <f t="shared" si="18"/>
        <v>231734</v>
      </c>
      <c r="AC72" s="88">
        <f t="shared" si="19"/>
        <v>0</v>
      </c>
      <c r="AD72" s="88">
        <f t="shared" si="20"/>
        <v>18230</v>
      </c>
    </row>
    <row r="73" spans="1:30" ht="13.5">
      <c r="A73" s="17" t="s">
        <v>85</v>
      </c>
      <c r="B73" s="78" t="s">
        <v>224</v>
      </c>
      <c r="C73" s="79" t="s">
        <v>225</v>
      </c>
      <c r="D73" s="88">
        <f t="shared" si="8"/>
        <v>71912</v>
      </c>
      <c r="E73" s="88">
        <f t="shared" si="9"/>
        <v>71912</v>
      </c>
      <c r="F73" s="88">
        <v>0</v>
      </c>
      <c r="G73" s="88">
        <v>8032</v>
      </c>
      <c r="H73" s="88">
        <v>0</v>
      </c>
      <c r="I73" s="88">
        <v>0</v>
      </c>
      <c r="J73" s="88">
        <v>1071282</v>
      </c>
      <c r="K73" s="88">
        <v>63880</v>
      </c>
      <c r="L73" s="88">
        <v>0</v>
      </c>
      <c r="M73" s="88">
        <f t="shared" si="10"/>
        <v>0</v>
      </c>
      <c r="N73" s="88">
        <f t="shared" si="11"/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f t="shared" si="12"/>
        <v>71912</v>
      </c>
      <c r="W73" s="88">
        <f t="shared" si="13"/>
        <v>71912</v>
      </c>
      <c r="X73" s="88">
        <f t="shared" si="14"/>
        <v>0</v>
      </c>
      <c r="Y73" s="88">
        <f t="shared" si="15"/>
        <v>8032</v>
      </c>
      <c r="Z73" s="88">
        <f t="shared" si="16"/>
        <v>0</v>
      </c>
      <c r="AA73" s="88">
        <f t="shared" si="17"/>
        <v>0</v>
      </c>
      <c r="AB73" s="88">
        <f t="shared" si="18"/>
        <v>1071282</v>
      </c>
      <c r="AC73" s="88">
        <f t="shared" si="19"/>
        <v>63880</v>
      </c>
      <c r="AD73" s="88">
        <f t="shared" si="20"/>
        <v>0</v>
      </c>
    </row>
    <row r="74" spans="1:30" ht="13.5">
      <c r="A74" s="17" t="s">
        <v>85</v>
      </c>
      <c r="B74" s="78" t="s">
        <v>226</v>
      </c>
      <c r="C74" s="79" t="s">
        <v>227</v>
      </c>
      <c r="D74" s="88">
        <f t="shared" si="8"/>
        <v>1463823</v>
      </c>
      <c r="E74" s="88">
        <f t="shared" si="9"/>
        <v>1020239</v>
      </c>
      <c r="F74" s="88">
        <v>1925</v>
      </c>
      <c r="G74" s="88">
        <v>10977</v>
      </c>
      <c r="H74" s="88">
        <v>558522</v>
      </c>
      <c r="I74" s="88">
        <v>396216</v>
      </c>
      <c r="J74" s="88">
        <v>1273093</v>
      </c>
      <c r="K74" s="88">
        <v>52599</v>
      </c>
      <c r="L74" s="88">
        <v>443584</v>
      </c>
      <c r="M74" s="88">
        <f t="shared" si="10"/>
        <v>32805</v>
      </c>
      <c r="N74" s="88">
        <f t="shared" si="11"/>
        <v>10989</v>
      </c>
      <c r="O74" s="88">
        <v>0</v>
      </c>
      <c r="P74" s="88">
        <v>0</v>
      </c>
      <c r="Q74" s="88">
        <v>9178</v>
      </c>
      <c r="R74" s="88">
        <v>762</v>
      </c>
      <c r="S74" s="88">
        <v>60783</v>
      </c>
      <c r="T74" s="88">
        <v>1049</v>
      </c>
      <c r="U74" s="88">
        <v>21816</v>
      </c>
      <c r="V74" s="88">
        <f t="shared" si="12"/>
        <v>1496628</v>
      </c>
      <c r="W74" s="88">
        <f t="shared" si="13"/>
        <v>1031228</v>
      </c>
      <c r="X74" s="88">
        <f t="shared" si="14"/>
        <v>1925</v>
      </c>
      <c r="Y74" s="88">
        <f t="shared" si="15"/>
        <v>10977</v>
      </c>
      <c r="Z74" s="88">
        <f t="shared" si="16"/>
        <v>567700</v>
      </c>
      <c r="AA74" s="88">
        <f t="shared" si="17"/>
        <v>396978</v>
      </c>
      <c r="AB74" s="88">
        <f t="shared" si="18"/>
        <v>1333876</v>
      </c>
      <c r="AC74" s="88">
        <f t="shared" si="19"/>
        <v>53648</v>
      </c>
      <c r="AD74" s="88">
        <f t="shared" si="20"/>
        <v>465400</v>
      </c>
    </row>
    <row r="75" spans="1:30" ht="13.5">
      <c r="A75" s="17" t="s">
        <v>85</v>
      </c>
      <c r="B75" s="78" t="s">
        <v>228</v>
      </c>
      <c r="C75" s="79" t="s">
        <v>229</v>
      </c>
      <c r="D75" s="88">
        <f t="shared" si="8"/>
        <v>0</v>
      </c>
      <c r="E75" s="88">
        <f t="shared" si="9"/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f t="shared" si="10"/>
        <v>-11635</v>
      </c>
      <c r="N75" s="88">
        <f t="shared" si="11"/>
        <v>0</v>
      </c>
      <c r="O75" s="88">
        <v>0</v>
      </c>
      <c r="P75" s="88">
        <v>0</v>
      </c>
      <c r="Q75" s="88">
        <v>0</v>
      </c>
      <c r="R75" s="88">
        <v>0</v>
      </c>
      <c r="S75" s="88">
        <v>137877</v>
      </c>
      <c r="T75" s="88">
        <v>0</v>
      </c>
      <c r="U75" s="88">
        <v>-11635</v>
      </c>
      <c r="V75" s="88">
        <f t="shared" si="12"/>
        <v>-11635</v>
      </c>
      <c r="W75" s="88">
        <f t="shared" si="13"/>
        <v>0</v>
      </c>
      <c r="X75" s="88">
        <f t="shared" si="14"/>
        <v>0</v>
      </c>
      <c r="Y75" s="88">
        <f t="shared" si="15"/>
        <v>0</v>
      </c>
      <c r="Z75" s="88">
        <f t="shared" si="16"/>
        <v>0</v>
      </c>
      <c r="AA75" s="88">
        <f t="shared" si="17"/>
        <v>0</v>
      </c>
      <c r="AB75" s="88">
        <f t="shared" si="18"/>
        <v>137877</v>
      </c>
      <c r="AC75" s="88">
        <f t="shared" si="19"/>
        <v>0</v>
      </c>
      <c r="AD75" s="88">
        <f t="shared" si="20"/>
        <v>-11635</v>
      </c>
    </row>
    <row r="76" spans="1:30" ht="13.5">
      <c r="A76" s="17" t="s">
        <v>85</v>
      </c>
      <c r="B76" s="78" t="s">
        <v>230</v>
      </c>
      <c r="C76" s="79" t="s">
        <v>231</v>
      </c>
      <c r="D76" s="88">
        <f t="shared" si="8"/>
        <v>0</v>
      </c>
      <c r="E76" s="88">
        <f t="shared" si="9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f t="shared" si="10"/>
        <v>0</v>
      </c>
      <c r="N76" s="88">
        <f t="shared" si="11"/>
        <v>0</v>
      </c>
      <c r="O76" s="88">
        <v>0</v>
      </c>
      <c r="P76" s="88">
        <v>0</v>
      </c>
      <c r="Q76" s="88">
        <v>0</v>
      </c>
      <c r="R76" s="88">
        <v>0</v>
      </c>
      <c r="S76" s="88">
        <v>46075</v>
      </c>
      <c r="T76" s="88">
        <v>0</v>
      </c>
      <c r="U76" s="88">
        <v>0</v>
      </c>
      <c r="V76" s="88">
        <f t="shared" si="12"/>
        <v>0</v>
      </c>
      <c r="W76" s="88">
        <f t="shared" si="13"/>
        <v>0</v>
      </c>
      <c r="X76" s="88">
        <f t="shared" si="14"/>
        <v>0</v>
      </c>
      <c r="Y76" s="88">
        <f t="shared" si="15"/>
        <v>0</v>
      </c>
      <c r="Z76" s="88">
        <f t="shared" si="16"/>
        <v>0</v>
      </c>
      <c r="AA76" s="88">
        <f t="shared" si="17"/>
        <v>0</v>
      </c>
      <c r="AB76" s="88">
        <f t="shared" si="18"/>
        <v>46075</v>
      </c>
      <c r="AC76" s="88">
        <f t="shared" si="19"/>
        <v>0</v>
      </c>
      <c r="AD76" s="88">
        <f t="shared" si="20"/>
        <v>0</v>
      </c>
    </row>
    <row r="77" spans="1:30" ht="13.5">
      <c r="A77" s="17" t="s">
        <v>85</v>
      </c>
      <c r="B77" s="78" t="s">
        <v>232</v>
      </c>
      <c r="C77" s="79" t="s">
        <v>233</v>
      </c>
      <c r="D77" s="88">
        <f t="shared" si="8"/>
        <v>109265</v>
      </c>
      <c r="E77" s="88">
        <f t="shared" si="9"/>
        <v>21588</v>
      </c>
      <c r="F77" s="88">
        <v>0</v>
      </c>
      <c r="G77" s="88">
        <v>0</v>
      </c>
      <c r="H77" s="88">
        <v>0</v>
      </c>
      <c r="I77" s="88">
        <v>0</v>
      </c>
      <c r="J77" s="88">
        <v>565697</v>
      </c>
      <c r="K77" s="88">
        <v>21588</v>
      </c>
      <c r="L77" s="88">
        <v>87677</v>
      </c>
      <c r="M77" s="88">
        <f t="shared" si="10"/>
        <v>0</v>
      </c>
      <c r="N77" s="88">
        <f t="shared" si="11"/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f t="shared" si="12"/>
        <v>109265</v>
      </c>
      <c r="W77" s="88">
        <f t="shared" si="13"/>
        <v>21588</v>
      </c>
      <c r="X77" s="88">
        <f t="shared" si="14"/>
        <v>0</v>
      </c>
      <c r="Y77" s="88">
        <f t="shared" si="15"/>
        <v>0</v>
      </c>
      <c r="Z77" s="88">
        <f t="shared" si="16"/>
        <v>0</v>
      </c>
      <c r="AA77" s="88">
        <f t="shared" si="17"/>
        <v>0</v>
      </c>
      <c r="AB77" s="88">
        <f t="shared" si="18"/>
        <v>565697</v>
      </c>
      <c r="AC77" s="88">
        <f t="shared" si="19"/>
        <v>21588</v>
      </c>
      <c r="AD77" s="88">
        <f t="shared" si="20"/>
        <v>87677</v>
      </c>
    </row>
    <row r="78" spans="1:30" ht="13.5">
      <c r="A78" s="17" t="s">
        <v>85</v>
      </c>
      <c r="B78" s="78" t="s">
        <v>234</v>
      </c>
      <c r="C78" s="79" t="s">
        <v>235</v>
      </c>
      <c r="D78" s="88">
        <f t="shared" si="8"/>
        <v>124641</v>
      </c>
      <c r="E78" s="88">
        <f t="shared" si="9"/>
        <v>49596</v>
      </c>
      <c r="F78" s="88">
        <v>0</v>
      </c>
      <c r="G78" s="88">
        <v>0</v>
      </c>
      <c r="H78" s="88">
        <v>0</v>
      </c>
      <c r="I78" s="88">
        <v>0</v>
      </c>
      <c r="J78" s="88">
        <v>2102404</v>
      </c>
      <c r="K78" s="88">
        <v>49596</v>
      </c>
      <c r="L78" s="88">
        <v>75045</v>
      </c>
      <c r="M78" s="88">
        <f t="shared" si="10"/>
        <v>310093</v>
      </c>
      <c r="N78" s="88">
        <f t="shared" si="11"/>
        <v>301961</v>
      </c>
      <c r="O78" s="88">
        <v>0</v>
      </c>
      <c r="P78" s="88">
        <v>31562</v>
      </c>
      <c r="Q78" s="88">
        <v>252500</v>
      </c>
      <c r="R78" s="88">
        <v>0</v>
      </c>
      <c r="S78" s="88">
        <v>189217</v>
      </c>
      <c r="T78" s="88">
        <v>17899</v>
      </c>
      <c r="U78" s="88">
        <v>8132</v>
      </c>
      <c r="V78" s="88">
        <f t="shared" si="12"/>
        <v>434734</v>
      </c>
      <c r="W78" s="88">
        <f t="shared" si="13"/>
        <v>351557</v>
      </c>
      <c r="X78" s="88">
        <f t="shared" si="14"/>
        <v>0</v>
      </c>
      <c r="Y78" s="88">
        <f t="shared" si="15"/>
        <v>31562</v>
      </c>
      <c r="Z78" s="88">
        <f t="shared" si="16"/>
        <v>252500</v>
      </c>
      <c r="AA78" s="88">
        <f t="shared" si="17"/>
        <v>0</v>
      </c>
      <c r="AB78" s="88">
        <f t="shared" si="18"/>
        <v>2291621</v>
      </c>
      <c r="AC78" s="88">
        <f t="shared" si="19"/>
        <v>67495</v>
      </c>
      <c r="AD78" s="88">
        <f t="shared" si="20"/>
        <v>83177</v>
      </c>
    </row>
    <row r="79" spans="1:30" ht="13.5">
      <c r="A79" s="17" t="s">
        <v>85</v>
      </c>
      <c r="B79" s="78" t="s">
        <v>236</v>
      </c>
      <c r="C79" s="79" t="s">
        <v>237</v>
      </c>
      <c r="D79" s="88">
        <f t="shared" si="8"/>
        <v>154790</v>
      </c>
      <c r="E79" s="88">
        <f t="shared" si="9"/>
        <v>154790</v>
      </c>
      <c r="F79" s="88">
        <v>0</v>
      </c>
      <c r="G79" s="88">
        <v>0</v>
      </c>
      <c r="H79" s="88">
        <v>154790</v>
      </c>
      <c r="I79" s="88">
        <v>0</v>
      </c>
      <c r="J79" s="88">
        <v>1084788</v>
      </c>
      <c r="K79" s="88">
        <v>0</v>
      </c>
      <c r="L79" s="88">
        <v>0</v>
      </c>
      <c r="M79" s="88">
        <f t="shared" si="10"/>
        <v>0</v>
      </c>
      <c r="N79" s="88">
        <f t="shared" si="11"/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f t="shared" si="12"/>
        <v>154790</v>
      </c>
      <c r="W79" s="88">
        <f t="shared" si="13"/>
        <v>154790</v>
      </c>
      <c r="X79" s="88">
        <f t="shared" si="14"/>
        <v>0</v>
      </c>
      <c r="Y79" s="88">
        <f t="shared" si="15"/>
        <v>0</v>
      </c>
      <c r="Z79" s="88">
        <f t="shared" si="16"/>
        <v>154790</v>
      </c>
      <c r="AA79" s="88">
        <f t="shared" si="17"/>
        <v>0</v>
      </c>
      <c r="AB79" s="88">
        <f t="shared" si="18"/>
        <v>1084788</v>
      </c>
      <c r="AC79" s="88">
        <f t="shared" si="19"/>
        <v>0</v>
      </c>
      <c r="AD79" s="88">
        <f t="shared" si="20"/>
        <v>0</v>
      </c>
    </row>
    <row r="80" spans="1:30" ht="13.5">
      <c r="A80" s="17" t="s">
        <v>85</v>
      </c>
      <c r="B80" s="78" t="s">
        <v>238</v>
      </c>
      <c r="C80" s="79" t="s">
        <v>239</v>
      </c>
      <c r="D80" s="88">
        <f t="shared" si="8"/>
        <v>0</v>
      </c>
      <c r="E80" s="88">
        <f t="shared" si="9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f t="shared" si="10"/>
        <v>0</v>
      </c>
      <c r="N80" s="88">
        <f t="shared" si="11"/>
        <v>0</v>
      </c>
      <c r="O80" s="88">
        <v>0</v>
      </c>
      <c r="P80" s="88">
        <v>0</v>
      </c>
      <c r="Q80" s="88">
        <v>0</v>
      </c>
      <c r="R80" s="88">
        <v>0</v>
      </c>
      <c r="S80" s="88">
        <v>232704</v>
      </c>
      <c r="T80" s="88">
        <v>0</v>
      </c>
      <c r="U80" s="88">
        <v>0</v>
      </c>
      <c r="V80" s="88">
        <f t="shared" si="12"/>
        <v>0</v>
      </c>
      <c r="W80" s="88">
        <f t="shared" si="13"/>
        <v>0</v>
      </c>
      <c r="X80" s="88">
        <f t="shared" si="14"/>
        <v>0</v>
      </c>
      <c r="Y80" s="88">
        <f t="shared" si="15"/>
        <v>0</v>
      </c>
      <c r="Z80" s="88">
        <f t="shared" si="16"/>
        <v>0</v>
      </c>
      <c r="AA80" s="88">
        <f t="shared" si="17"/>
        <v>0</v>
      </c>
      <c r="AB80" s="88">
        <f t="shared" si="18"/>
        <v>232704</v>
      </c>
      <c r="AC80" s="88">
        <f t="shared" si="19"/>
        <v>0</v>
      </c>
      <c r="AD80" s="88">
        <f t="shared" si="20"/>
        <v>0</v>
      </c>
    </row>
    <row r="81" spans="1:30" ht="13.5">
      <c r="A81" s="17" t="s">
        <v>85</v>
      </c>
      <c r="B81" s="78" t="s">
        <v>240</v>
      </c>
      <c r="C81" s="79" t="s">
        <v>241</v>
      </c>
      <c r="D81" s="88">
        <f t="shared" si="8"/>
        <v>291764</v>
      </c>
      <c r="E81" s="88">
        <f t="shared" si="9"/>
        <v>291764</v>
      </c>
      <c r="F81" s="88">
        <v>14645</v>
      </c>
      <c r="G81" s="88">
        <v>13925</v>
      </c>
      <c r="H81" s="88">
        <v>96200</v>
      </c>
      <c r="I81" s="88">
        <v>0</v>
      </c>
      <c r="J81" s="88">
        <v>984238</v>
      </c>
      <c r="K81" s="88">
        <v>166994</v>
      </c>
      <c r="L81" s="88">
        <v>0</v>
      </c>
      <c r="M81" s="88">
        <f t="shared" si="10"/>
        <v>0</v>
      </c>
      <c r="N81" s="88">
        <f t="shared" si="11"/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f t="shared" si="12"/>
        <v>291764</v>
      </c>
      <c r="W81" s="88">
        <f t="shared" si="13"/>
        <v>291764</v>
      </c>
      <c r="X81" s="88">
        <f t="shared" si="14"/>
        <v>14645</v>
      </c>
      <c r="Y81" s="88">
        <f t="shared" si="15"/>
        <v>13925</v>
      </c>
      <c r="Z81" s="88">
        <f t="shared" si="16"/>
        <v>96200</v>
      </c>
      <c r="AA81" s="88">
        <f t="shared" si="17"/>
        <v>0</v>
      </c>
      <c r="AB81" s="88">
        <f t="shared" si="18"/>
        <v>984238</v>
      </c>
      <c r="AC81" s="88">
        <f t="shared" si="19"/>
        <v>166994</v>
      </c>
      <c r="AD81" s="88">
        <f t="shared" si="20"/>
        <v>0</v>
      </c>
    </row>
    <row r="82" spans="1:30" ht="13.5">
      <c r="A82" s="17" t="s">
        <v>85</v>
      </c>
      <c r="B82" s="78" t="s">
        <v>242</v>
      </c>
      <c r="C82" s="79" t="s">
        <v>243</v>
      </c>
      <c r="D82" s="88">
        <f t="shared" si="8"/>
        <v>5241845</v>
      </c>
      <c r="E82" s="88">
        <f t="shared" si="9"/>
        <v>4616692</v>
      </c>
      <c r="F82" s="88">
        <v>644037</v>
      </c>
      <c r="G82" s="88">
        <v>26998</v>
      </c>
      <c r="H82" s="88">
        <v>3391476</v>
      </c>
      <c r="I82" s="88">
        <v>0</v>
      </c>
      <c r="J82" s="88">
        <v>4525803</v>
      </c>
      <c r="K82" s="88">
        <v>554181</v>
      </c>
      <c r="L82" s="88">
        <v>625153</v>
      </c>
      <c r="M82" s="88">
        <f t="shared" si="10"/>
        <v>0</v>
      </c>
      <c r="N82" s="88">
        <f t="shared" si="11"/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f t="shared" si="12"/>
        <v>5241845</v>
      </c>
      <c r="W82" s="88">
        <f t="shared" si="13"/>
        <v>4616692</v>
      </c>
      <c r="X82" s="88">
        <f t="shared" si="14"/>
        <v>644037</v>
      </c>
      <c r="Y82" s="88">
        <f t="shared" si="15"/>
        <v>26998</v>
      </c>
      <c r="Z82" s="88">
        <f t="shared" si="16"/>
        <v>3391476</v>
      </c>
      <c r="AA82" s="88">
        <f t="shared" si="17"/>
        <v>0</v>
      </c>
      <c r="AB82" s="88">
        <f t="shared" si="18"/>
        <v>4525803</v>
      </c>
      <c r="AC82" s="88">
        <f t="shared" si="19"/>
        <v>554181</v>
      </c>
      <c r="AD82" s="88">
        <f t="shared" si="20"/>
        <v>625153</v>
      </c>
    </row>
    <row r="83" spans="1:30" ht="13.5">
      <c r="A83" s="17" t="s">
        <v>85</v>
      </c>
      <c r="B83" s="78" t="s">
        <v>244</v>
      </c>
      <c r="C83" s="79" t="s">
        <v>245</v>
      </c>
      <c r="D83" s="88">
        <f t="shared" si="8"/>
        <v>4192690</v>
      </c>
      <c r="E83" s="88">
        <f t="shared" si="9"/>
        <v>4072140</v>
      </c>
      <c r="F83" s="88">
        <v>698441</v>
      </c>
      <c r="G83" s="88">
        <v>203633</v>
      </c>
      <c r="H83" s="88">
        <v>3076700</v>
      </c>
      <c r="I83" s="88">
        <v>0</v>
      </c>
      <c r="J83" s="88">
        <v>2166045</v>
      </c>
      <c r="K83" s="88">
        <v>93366</v>
      </c>
      <c r="L83" s="88">
        <v>120550</v>
      </c>
      <c r="M83" s="88">
        <f t="shared" si="10"/>
        <v>0</v>
      </c>
      <c r="N83" s="88">
        <f t="shared" si="11"/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f t="shared" si="12"/>
        <v>4192690</v>
      </c>
      <c r="W83" s="88">
        <f t="shared" si="13"/>
        <v>4072140</v>
      </c>
      <c r="X83" s="88">
        <f t="shared" si="14"/>
        <v>698441</v>
      </c>
      <c r="Y83" s="88">
        <f t="shared" si="15"/>
        <v>203633</v>
      </c>
      <c r="Z83" s="88">
        <f t="shared" si="16"/>
        <v>3076700</v>
      </c>
      <c r="AA83" s="88">
        <f t="shared" si="17"/>
        <v>0</v>
      </c>
      <c r="AB83" s="88">
        <f t="shared" si="18"/>
        <v>2166045</v>
      </c>
      <c r="AC83" s="88">
        <f t="shared" si="19"/>
        <v>93366</v>
      </c>
      <c r="AD83" s="88">
        <f t="shared" si="20"/>
        <v>120550</v>
      </c>
    </row>
    <row r="84" spans="1:30" ht="13.5">
      <c r="A84" s="17" t="s">
        <v>85</v>
      </c>
      <c r="B84" s="78" t="s">
        <v>246</v>
      </c>
      <c r="C84" s="79" t="s">
        <v>247</v>
      </c>
      <c r="D84" s="88">
        <f t="shared" si="8"/>
        <v>61352848</v>
      </c>
      <c r="E84" s="88">
        <f t="shared" si="9"/>
        <v>57869131</v>
      </c>
      <c r="F84" s="88">
        <v>14303728</v>
      </c>
      <c r="G84" s="88">
        <v>0</v>
      </c>
      <c r="H84" s="88">
        <v>24833000</v>
      </c>
      <c r="I84" s="88">
        <v>14634270</v>
      </c>
      <c r="J84" s="88">
        <v>40880790</v>
      </c>
      <c r="K84" s="88">
        <v>4098133</v>
      </c>
      <c r="L84" s="88">
        <v>3483717</v>
      </c>
      <c r="M84" s="88">
        <f t="shared" si="10"/>
        <v>0</v>
      </c>
      <c r="N84" s="88">
        <f t="shared" si="11"/>
        <v>0</v>
      </c>
      <c r="O84" s="88">
        <v>0</v>
      </c>
      <c r="P84" s="88">
        <v>0</v>
      </c>
      <c r="Q84" s="88">
        <v>0</v>
      </c>
      <c r="R84" s="88">
        <v>0</v>
      </c>
      <c r="S84" s="88">
        <v>432198</v>
      </c>
      <c r="T84" s="88">
        <v>0</v>
      </c>
      <c r="U84" s="88">
        <v>0</v>
      </c>
      <c r="V84" s="88">
        <f t="shared" si="12"/>
        <v>61352848</v>
      </c>
      <c r="W84" s="88">
        <f t="shared" si="13"/>
        <v>57869131</v>
      </c>
      <c r="X84" s="88">
        <f t="shared" si="14"/>
        <v>14303728</v>
      </c>
      <c r="Y84" s="88">
        <f t="shared" si="15"/>
        <v>0</v>
      </c>
      <c r="Z84" s="88">
        <f t="shared" si="16"/>
        <v>24833000</v>
      </c>
      <c r="AA84" s="88">
        <f t="shared" si="17"/>
        <v>14634270</v>
      </c>
      <c r="AB84" s="88">
        <f t="shared" si="18"/>
        <v>41312988</v>
      </c>
      <c r="AC84" s="88">
        <f t="shared" si="19"/>
        <v>4098133</v>
      </c>
      <c r="AD84" s="88">
        <f t="shared" si="20"/>
        <v>3483717</v>
      </c>
    </row>
    <row r="85" spans="1:30" ht="13.5">
      <c r="A85" s="96" t="s">
        <v>249</v>
      </c>
      <c r="B85" s="97"/>
      <c r="C85" s="98"/>
      <c r="D85" s="88">
        <f aca="true" t="shared" si="21" ref="D85:AD85">SUM(D7:D84)</f>
        <v>297773711</v>
      </c>
      <c r="E85" s="88">
        <f t="shared" si="21"/>
        <v>101398828</v>
      </c>
      <c r="F85" s="88">
        <f t="shared" si="21"/>
        <v>17471502</v>
      </c>
      <c r="G85" s="88">
        <f t="shared" si="21"/>
        <v>5833413</v>
      </c>
      <c r="H85" s="88">
        <f t="shared" si="21"/>
        <v>35967430</v>
      </c>
      <c r="I85" s="88">
        <f t="shared" si="21"/>
        <v>33426718</v>
      </c>
      <c r="J85" s="88">
        <f t="shared" si="21"/>
        <v>57028252</v>
      </c>
      <c r="K85" s="88">
        <f t="shared" si="21"/>
        <v>8699765</v>
      </c>
      <c r="L85" s="88">
        <f t="shared" si="21"/>
        <v>196374883</v>
      </c>
      <c r="M85" s="88">
        <f t="shared" si="21"/>
        <v>7203078</v>
      </c>
      <c r="N85" s="88">
        <f t="shared" si="21"/>
        <v>1740624</v>
      </c>
      <c r="O85" s="88">
        <f t="shared" si="21"/>
        <v>45017</v>
      </c>
      <c r="P85" s="88">
        <f t="shared" si="21"/>
        <v>345236</v>
      </c>
      <c r="Q85" s="88">
        <f t="shared" si="21"/>
        <v>923878</v>
      </c>
      <c r="R85" s="88">
        <f t="shared" si="21"/>
        <v>340486</v>
      </c>
      <c r="S85" s="88">
        <f t="shared" si="21"/>
        <v>1330588</v>
      </c>
      <c r="T85" s="88">
        <f t="shared" si="21"/>
        <v>86007</v>
      </c>
      <c r="U85" s="88">
        <f t="shared" si="21"/>
        <v>5462454</v>
      </c>
      <c r="V85" s="88">
        <f t="shared" si="21"/>
        <v>304976789</v>
      </c>
      <c r="W85" s="88">
        <f t="shared" si="21"/>
        <v>103139452</v>
      </c>
      <c r="X85" s="88">
        <f t="shared" si="21"/>
        <v>17516519</v>
      </c>
      <c r="Y85" s="88">
        <f t="shared" si="21"/>
        <v>6178649</v>
      </c>
      <c r="Z85" s="88">
        <f t="shared" si="21"/>
        <v>36891308</v>
      </c>
      <c r="AA85" s="88">
        <f t="shared" si="21"/>
        <v>33767204</v>
      </c>
      <c r="AB85" s="88">
        <f t="shared" si="21"/>
        <v>58358840</v>
      </c>
      <c r="AC85" s="88">
        <f t="shared" si="21"/>
        <v>8785772</v>
      </c>
      <c r="AD85" s="88">
        <f t="shared" si="21"/>
        <v>201837337</v>
      </c>
    </row>
  </sheetData>
  <mergeCells count="4">
    <mergeCell ref="A2:A6"/>
    <mergeCell ref="B2:B6"/>
    <mergeCell ref="C2:C6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85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259</v>
      </c>
    </row>
    <row r="2" spans="1:60" s="70" customFormat="1" ht="22.5" customHeight="1">
      <c r="A2" s="108" t="s">
        <v>78</v>
      </c>
      <c r="B2" s="110" t="s">
        <v>21</v>
      </c>
      <c r="C2" s="106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79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60</v>
      </c>
      <c r="E3" s="26"/>
      <c r="F3" s="26"/>
      <c r="G3" s="26"/>
      <c r="H3" s="26"/>
      <c r="I3" s="29"/>
      <c r="J3" s="92" t="s">
        <v>61</v>
      </c>
      <c r="K3" s="28" t="s">
        <v>81</v>
      </c>
      <c r="L3" s="26"/>
      <c r="M3" s="26"/>
      <c r="N3" s="26"/>
      <c r="O3" s="26"/>
      <c r="P3" s="26"/>
      <c r="Q3" s="26"/>
      <c r="R3" s="26"/>
      <c r="S3" s="29"/>
      <c r="T3" s="106" t="s">
        <v>62</v>
      </c>
      <c r="U3" s="106" t="s">
        <v>63</v>
      </c>
      <c r="V3" s="27" t="s">
        <v>82</v>
      </c>
      <c r="W3" s="28" t="s">
        <v>64</v>
      </c>
      <c r="X3" s="26"/>
      <c r="Y3" s="26"/>
      <c r="Z3" s="26"/>
      <c r="AA3" s="26"/>
      <c r="AB3" s="29"/>
      <c r="AC3" s="92" t="s">
        <v>65</v>
      </c>
      <c r="AD3" s="28" t="s">
        <v>81</v>
      </c>
      <c r="AE3" s="26"/>
      <c r="AF3" s="26"/>
      <c r="AG3" s="26"/>
      <c r="AH3" s="26"/>
      <c r="AI3" s="26"/>
      <c r="AJ3" s="26"/>
      <c r="AK3" s="26"/>
      <c r="AL3" s="29"/>
      <c r="AM3" s="106" t="s">
        <v>62</v>
      </c>
      <c r="AN3" s="106" t="s">
        <v>63</v>
      </c>
      <c r="AO3" s="27" t="s">
        <v>82</v>
      </c>
      <c r="AP3" s="28" t="s">
        <v>64</v>
      </c>
      <c r="AQ3" s="26"/>
      <c r="AR3" s="26"/>
      <c r="AS3" s="26"/>
      <c r="AT3" s="26"/>
      <c r="AU3" s="29"/>
      <c r="AV3" s="92" t="s">
        <v>65</v>
      </c>
      <c r="AW3" s="28" t="s">
        <v>81</v>
      </c>
      <c r="AX3" s="26"/>
      <c r="AY3" s="26"/>
      <c r="AZ3" s="26"/>
      <c r="BA3" s="26"/>
      <c r="BB3" s="26"/>
      <c r="BC3" s="26"/>
      <c r="BD3" s="26"/>
      <c r="BE3" s="29"/>
      <c r="BF3" s="106" t="s">
        <v>62</v>
      </c>
      <c r="BG3" s="106" t="s">
        <v>63</v>
      </c>
      <c r="BH3" s="27" t="s">
        <v>82</v>
      </c>
    </row>
    <row r="4" spans="1:60" s="70" customFormat="1" ht="22.5" customHeight="1">
      <c r="A4" s="107"/>
      <c r="B4" s="111"/>
      <c r="C4" s="107"/>
      <c r="D4" s="27" t="s">
        <v>3</v>
      </c>
      <c r="E4" s="30" t="s">
        <v>83</v>
      </c>
      <c r="F4" s="31"/>
      <c r="G4" s="32"/>
      <c r="H4" s="29"/>
      <c r="I4" s="94" t="s">
        <v>66</v>
      </c>
      <c r="J4" s="93"/>
      <c r="K4" s="27" t="s">
        <v>3</v>
      </c>
      <c r="L4" s="106" t="s">
        <v>67</v>
      </c>
      <c r="M4" s="28" t="s">
        <v>84</v>
      </c>
      <c r="N4" s="26"/>
      <c r="O4" s="26"/>
      <c r="P4" s="29"/>
      <c r="Q4" s="106" t="s">
        <v>68</v>
      </c>
      <c r="R4" s="106" t="s">
        <v>69</v>
      </c>
      <c r="S4" s="106" t="s">
        <v>70</v>
      </c>
      <c r="T4" s="107"/>
      <c r="U4" s="107"/>
      <c r="V4" s="34"/>
      <c r="W4" s="27" t="s">
        <v>3</v>
      </c>
      <c r="X4" s="30" t="s">
        <v>83</v>
      </c>
      <c r="Y4" s="31"/>
      <c r="Z4" s="32"/>
      <c r="AA4" s="29"/>
      <c r="AB4" s="94" t="s">
        <v>66</v>
      </c>
      <c r="AC4" s="93"/>
      <c r="AD4" s="27" t="s">
        <v>3</v>
      </c>
      <c r="AE4" s="106" t="s">
        <v>67</v>
      </c>
      <c r="AF4" s="28" t="s">
        <v>84</v>
      </c>
      <c r="AG4" s="26"/>
      <c r="AH4" s="26"/>
      <c r="AI4" s="29"/>
      <c r="AJ4" s="106" t="s">
        <v>68</v>
      </c>
      <c r="AK4" s="106" t="s">
        <v>69</v>
      </c>
      <c r="AL4" s="106" t="s">
        <v>70</v>
      </c>
      <c r="AM4" s="107"/>
      <c r="AN4" s="107"/>
      <c r="AO4" s="34"/>
      <c r="AP4" s="27" t="s">
        <v>3</v>
      </c>
      <c r="AQ4" s="30" t="s">
        <v>83</v>
      </c>
      <c r="AR4" s="31"/>
      <c r="AS4" s="32"/>
      <c r="AT4" s="29"/>
      <c r="AU4" s="94" t="s">
        <v>66</v>
      </c>
      <c r="AV4" s="93"/>
      <c r="AW4" s="27" t="s">
        <v>3</v>
      </c>
      <c r="AX4" s="106" t="s">
        <v>67</v>
      </c>
      <c r="AY4" s="28" t="s">
        <v>84</v>
      </c>
      <c r="AZ4" s="26"/>
      <c r="BA4" s="26"/>
      <c r="BB4" s="29"/>
      <c r="BC4" s="106" t="s">
        <v>68</v>
      </c>
      <c r="BD4" s="106" t="s">
        <v>69</v>
      </c>
      <c r="BE4" s="106" t="s">
        <v>70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3</v>
      </c>
      <c r="F5" s="33" t="s">
        <v>71</v>
      </c>
      <c r="G5" s="33" t="s">
        <v>72</v>
      </c>
      <c r="H5" s="33" t="s">
        <v>73</v>
      </c>
      <c r="I5" s="95"/>
      <c r="J5" s="93"/>
      <c r="K5" s="34"/>
      <c r="L5" s="107"/>
      <c r="M5" s="27" t="s">
        <v>3</v>
      </c>
      <c r="N5" s="24" t="s">
        <v>74</v>
      </c>
      <c r="O5" s="24" t="s">
        <v>75</v>
      </c>
      <c r="P5" s="24" t="s">
        <v>76</v>
      </c>
      <c r="Q5" s="107"/>
      <c r="R5" s="107"/>
      <c r="S5" s="107"/>
      <c r="T5" s="107"/>
      <c r="U5" s="107"/>
      <c r="V5" s="34"/>
      <c r="W5" s="34"/>
      <c r="X5" s="27" t="s">
        <v>3</v>
      </c>
      <c r="Y5" s="33" t="s">
        <v>71</v>
      </c>
      <c r="Z5" s="33" t="s">
        <v>72</v>
      </c>
      <c r="AA5" s="33" t="s">
        <v>73</v>
      </c>
      <c r="AB5" s="95"/>
      <c r="AC5" s="93"/>
      <c r="AD5" s="34"/>
      <c r="AE5" s="107"/>
      <c r="AF5" s="27" t="s">
        <v>3</v>
      </c>
      <c r="AG5" s="24" t="s">
        <v>74</v>
      </c>
      <c r="AH5" s="24" t="s">
        <v>75</v>
      </c>
      <c r="AI5" s="24" t="s">
        <v>76</v>
      </c>
      <c r="AJ5" s="107"/>
      <c r="AK5" s="107"/>
      <c r="AL5" s="107"/>
      <c r="AM5" s="107"/>
      <c r="AN5" s="107"/>
      <c r="AO5" s="34"/>
      <c r="AP5" s="34"/>
      <c r="AQ5" s="27" t="s">
        <v>3</v>
      </c>
      <c r="AR5" s="33" t="s">
        <v>71</v>
      </c>
      <c r="AS5" s="33" t="s">
        <v>72</v>
      </c>
      <c r="AT5" s="33" t="s">
        <v>73</v>
      </c>
      <c r="AU5" s="95"/>
      <c r="AV5" s="93"/>
      <c r="AW5" s="34"/>
      <c r="AX5" s="107"/>
      <c r="AY5" s="27" t="s">
        <v>3</v>
      </c>
      <c r="AZ5" s="24" t="s">
        <v>74</v>
      </c>
      <c r="BA5" s="24" t="s">
        <v>75</v>
      </c>
      <c r="BB5" s="24" t="s">
        <v>76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85</v>
      </c>
      <c r="B7" s="80" t="s">
        <v>19</v>
      </c>
      <c r="C7" s="77" t="s">
        <v>260</v>
      </c>
      <c r="D7" s="88">
        <f aca="true" t="shared" si="0" ref="D7:D52">E7+I7</f>
        <v>0</v>
      </c>
      <c r="E7" s="88">
        <f aca="true" t="shared" si="1" ref="E7:E52">SUM(F7:H7)</f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f aca="true" t="shared" si="2" ref="K7:K52">L7+M7+Q7+R7+S7</f>
        <v>0</v>
      </c>
      <c r="L7" s="88">
        <v>0</v>
      </c>
      <c r="M7" s="89">
        <f aca="true" t="shared" si="3" ref="M7:M52">SUM(N7:P7)</f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f aca="true" t="shared" si="4" ref="V7:V52">D7+K7+U7</f>
        <v>0</v>
      </c>
      <c r="W7" s="88">
        <f aca="true" t="shared" si="5" ref="W7:W52">X7+AB7</f>
        <v>0</v>
      </c>
      <c r="X7" s="88">
        <f aca="true" t="shared" si="6" ref="X7:X52">SUM(Y7:AA7)</f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f aca="true" t="shared" si="7" ref="AD7:AD52">AE7+AF7+AJ7+AK7+AL7</f>
        <v>0</v>
      </c>
      <c r="AE7" s="88">
        <v>0</v>
      </c>
      <c r="AF7" s="89">
        <f aca="true" t="shared" si="8" ref="AF7:AF52">SUM(AG7:AI7)</f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f aca="true" t="shared" si="9" ref="AO7:AO52">W7+AD7+AN7</f>
        <v>0</v>
      </c>
      <c r="AP7" s="88">
        <f aca="true" t="shared" si="10" ref="AP7:AS29">D7+W7</f>
        <v>0</v>
      </c>
      <c r="AQ7" s="88">
        <f t="shared" si="10"/>
        <v>0</v>
      </c>
      <c r="AR7" s="88">
        <f t="shared" si="10"/>
        <v>0</v>
      </c>
      <c r="AS7" s="88">
        <f t="shared" si="10"/>
        <v>0</v>
      </c>
      <c r="AT7" s="88">
        <f aca="true" t="shared" si="11" ref="AT7:AT60">H7+AA7</f>
        <v>0</v>
      </c>
      <c r="AU7" s="88">
        <f aca="true" t="shared" si="12" ref="AU7:AV60">I7+AB7</f>
        <v>0</v>
      </c>
      <c r="AV7" s="88">
        <f t="shared" si="12"/>
        <v>0</v>
      </c>
      <c r="AW7" s="88">
        <f aca="true" t="shared" si="13" ref="AW7:AW64">K7+AD7</f>
        <v>0</v>
      </c>
      <c r="AX7" s="88">
        <f aca="true" t="shared" si="14" ref="AX7:AX64">L7+AE7</f>
        <v>0</v>
      </c>
      <c r="AY7" s="88">
        <f aca="true" t="shared" si="15" ref="AY7:AY64">M7+AF7</f>
        <v>0</v>
      </c>
      <c r="AZ7" s="88">
        <f aca="true" t="shared" si="16" ref="AZ7:AZ64">N7+AG7</f>
        <v>0</v>
      </c>
      <c r="BA7" s="88">
        <f aca="true" t="shared" si="17" ref="BA7:BA63">O7+AH7</f>
        <v>0</v>
      </c>
      <c r="BB7" s="88">
        <f aca="true" t="shared" si="18" ref="BB7:BB63">P7+AI7</f>
        <v>0</v>
      </c>
      <c r="BC7" s="88">
        <f aca="true" t="shared" si="19" ref="BC7:BC63">Q7+AJ7</f>
        <v>0</v>
      </c>
      <c r="BD7" s="88">
        <f aca="true" t="shared" si="20" ref="BD7:BD63">R7+AK7</f>
        <v>0</v>
      </c>
      <c r="BE7" s="88">
        <f aca="true" t="shared" si="21" ref="BE7:BF63">S7+AL7</f>
        <v>0</v>
      </c>
      <c r="BF7" s="88">
        <f t="shared" si="21"/>
        <v>0</v>
      </c>
      <c r="BG7" s="88">
        <f aca="true" t="shared" si="22" ref="BG7:BH53">U7+AN7</f>
        <v>0</v>
      </c>
      <c r="BH7" s="88">
        <f t="shared" si="22"/>
        <v>0</v>
      </c>
    </row>
    <row r="8" spans="1:60" ht="13.5">
      <c r="A8" s="17" t="s">
        <v>85</v>
      </c>
      <c r="B8" s="76" t="s">
        <v>86</v>
      </c>
      <c r="C8" s="77" t="s">
        <v>87</v>
      </c>
      <c r="D8" s="88">
        <f t="shared" si="0"/>
        <v>0</v>
      </c>
      <c r="E8" s="88">
        <f t="shared" si="1"/>
        <v>0</v>
      </c>
      <c r="F8" s="88">
        <v>0</v>
      </c>
      <c r="G8" s="88">
        <v>0</v>
      </c>
      <c r="H8" s="88">
        <v>0</v>
      </c>
      <c r="I8" s="88">
        <v>0</v>
      </c>
      <c r="J8" s="88">
        <v>39764</v>
      </c>
      <c r="K8" s="88">
        <f t="shared" si="2"/>
        <v>2090301</v>
      </c>
      <c r="L8" s="88">
        <v>1326005</v>
      </c>
      <c r="M8" s="89">
        <f t="shared" si="3"/>
        <v>653444</v>
      </c>
      <c r="N8" s="88">
        <v>653444</v>
      </c>
      <c r="O8" s="88">
        <v>0</v>
      </c>
      <c r="P8" s="88">
        <v>0</v>
      </c>
      <c r="Q8" s="88">
        <v>0</v>
      </c>
      <c r="R8" s="88">
        <v>110852</v>
      </c>
      <c r="S8" s="88">
        <v>0</v>
      </c>
      <c r="T8" s="88">
        <v>164420</v>
      </c>
      <c r="U8" s="88">
        <v>206259</v>
      </c>
      <c r="V8" s="88">
        <f t="shared" si="4"/>
        <v>2296560</v>
      </c>
      <c r="W8" s="88">
        <f t="shared" si="5"/>
        <v>0</v>
      </c>
      <c r="X8" s="88">
        <f t="shared" si="6"/>
        <v>0</v>
      </c>
      <c r="Y8" s="88">
        <v>0</v>
      </c>
      <c r="Z8" s="88">
        <v>0</v>
      </c>
      <c r="AA8" s="88">
        <v>0</v>
      </c>
      <c r="AB8" s="88">
        <v>0</v>
      </c>
      <c r="AC8" s="88">
        <v>711</v>
      </c>
      <c r="AD8" s="88">
        <f t="shared" si="7"/>
        <v>0</v>
      </c>
      <c r="AE8" s="88">
        <v>0</v>
      </c>
      <c r="AF8" s="89">
        <f t="shared" si="8"/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1447</v>
      </c>
      <c r="AN8" s="88">
        <v>0</v>
      </c>
      <c r="AO8" s="88">
        <f t="shared" si="9"/>
        <v>0</v>
      </c>
      <c r="AP8" s="88">
        <f t="shared" si="10"/>
        <v>0</v>
      </c>
      <c r="AQ8" s="88">
        <f t="shared" si="10"/>
        <v>0</v>
      </c>
      <c r="AR8" s="88">
        <f t="shared" si="10"/>
        <v>0</v>
      </c>
      <c r="AS8" s="88">
        <f t="shared" si="10"/>
        <v>0</v>
      </c>
      <c r="AT8" s="88">
        <f t="shared" si="11"/>
        <v>0</v>
      </c>
      <c r="AU8" s="88">
        <f t="shared" si="12"/>
        <v>0</v>
      </c>
      <c r="AV8" s="88">
        <f t="shared" si="12"/>
        <v>40475</v>
      </c>
      <c r="AW8" s="88">
        <f t="shared" si="13"/>
        <v>2090301</v>
      </c>
      <c r="AX8" s="88">
        <f t="shared" si="14"/>
        <v>1326005</v>
      </c>
      <c r="AY8" s="88">
        <f t="shared" si="15"/>
        <v>653444</v>
      </c>
      <c r="AZ8" s="88">
        <f t="shared" si="16"/>
        <v>653444</v>
      </c>
      <c r="BA8" s="88">
        <f t="shared" si="17"/>
        <v>0</v>
      </c>
      <c r="BB8" s="88">
        <f t="shared" si="18"/>
        <v>0</v>
      </c>
      <c r="BC8" s="88">
        <f t="shared" si="19"/>
        <v>0</v>
      </c>
      <c r="BD8" s="88">
        <f t="shared" si="20"/>
        <v>110852</v>
      </c>
      <c r="BE8" s="88">
        <f t="shared" si="21"/>
        <v>0</v>
      </c>
      <c r="BF8" s="88">
        <f t="shared" si="21"/>
        <v>165867</v>
      </c>
      <c r="BG8" s="88">
        <f t="shared" si="22"/>
        <v>206259</v>
      </c>
      <c r="BH8" s="88">
        <f t="shared" si="22"/>
        <v>2296560</v>
      </c>
    </row>
    <row r="9" spans="1:60" ht="13.5">
      <c r="A9" s="17" t="s">
        <v>85</v>
      </c>
      <c r="B9" s="76" t="s">
        <v>88</v>
      </c>
      <c r="C9" s="77" t="s">
        <v>89</v>
      </c>
      <c r="D9" s="88">
        <f t="shared" si="0"/>
        <v>0</v>
      </c>
      <c r="E9" s="88">
        <f t="shared" si="1"/>
        <v>0</v>
      </c>
      <c r="F9" s="88">
        <v>0</v>
      </c>
      <c r="G9" s="88">
        <v>0</v>
      </c>
      <c r="H9" s="88">
        <v>0</v>
      </c>
      <c r="I9" s="88">
        <v>0</v>
      </c>
      <c r="J9" s="88">
        <v>79706</v>
      </c>
      <c r="K9" s="88">
        <f t="shared" si="2"/>
        <v>2467560</v>
      </c>
      <c r="L9" s="88">
        <v>1859298</v>
      </c>
      <c r="M9" s="89">
        <f t="shared" si="3"/>
        <v>412990</v>
      </c>
      <c r="N9" s="88">
        <v>412990</v>
      </c>
      <c r="O9" s="88">
        <v>0</v>
      </c>
      <c r="P9" s="88">
        <v>0</v>
      </c>
      <c r="Q9" s="88">
        <v>8422</v>
      </c>
      <c r="R9" s="88">
        <v>186850</v>
      </c>
      <c r="S9" s="88">
        <v>0</v>
      </c>
      <c r="T9" s="88">
        <v>329581</v>
      </c>
      <c r="U9" s="88">
        <v>521051</v>
      </c>
      <c r="V9" s="88">
        <f t="shared" si="4"/>
        <v>2988611</v>
      </c>
      <c r="W9" s="88">
        <f t="shared" si="5"/>
        <v>0</v>
      </c>
      <c r="X9" s="88">
        <f t="shared" si="6"/>
        <v>0</v>
      </c>
      <c r="Y9" s="88">
        <v>0</v>
      </c>
      <c r="Z9" s="88">
        <v>0</v>
      </c>
      <c r="AA9" s="88">
        <v>0</v>
      </c>
      <c r="AB9" s="88">
        <v>0</v>
      </c>
      <c r="AC9" s="88">
        <v>1426</v>
      </c>
      <c r="AD9" s="88">
        <f t="shared" si="7"/>
        <v>0</v>
      </c>
      <c r="AE9" s="88">
        <v>0</v>
      </c>
      <c r="AF9" s="89">
        <f t="shared" si="8"/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2901</v>
      </c>
      <c r="AN9" s="88">
        <v>0</v>
      </c>
      <c r="AO9" s="88">
        <f t="shared" si="9"/>
        <v>0</v>
      </c>
      <c r="AP9" s="88">
        <f t="shared" si="10"/>
        <v>0</v>
      </c>
      <c r="AQ9" s="88">
        <f t="shared" si="10"/>
        <v>0</v>
      </c>
      <c r="AR9" s="88">
        <f t="shared" si="10"/>
        <v>0</v>
      </c>
      <c r="AS9" s="88">
        <f t="shared" si="10"/>
        <v>0</v>
      </c>
      <c r="AT9" s="88">
        <f t="shared" si="11"/>
        <v>0</v>
      </c>
      <c r="AU9" s="88">
        <f t="shared" si="12"/>
        <v>0</v>
      </c>
      <c r="AV9" s="88">
        <f t="shared" si="12"/>
        <v>81132</v>
      </c>
      <c r="AW9" s="88">
        <f t="shared" si="13"/>
        <v>2467560</v>
      </c>
      <c r="AX9" s="88">
        <f t="shared" si="14"/>
        <v>1859298</v>
      </c>
      <c r="AY9" s="88">
        <f t="shared" si="15"/>
        <v>412990</v>
      </c>
      <c r="AZ9" s="88">
        <f t="shared" si="16"/>
        <v>412990</v>
      </c>
      <c r="BA9" s="88">
        <f t="shared" si="17"/>
        <v>0</v>
      </c>
      <c r="BB9" s="88">
        <f t="shared" si="18"/>
        <v>0</v>
      </c>
      <c r="BC9" s="88">
        <f t="shared" si="19"/>
        <v>8422</v>
      </c>
      <c r="BD9" s="88">
        <f t="shared" si="20"/>
        <v>186850</v>
      </c>
      <c r="BE9" s="88">
        <f t="shared" si="21"/>
        <v>0</v>
      </c>
      <c r="BF9" s="88">
        <f t="shared" si="21"/>
        <v>332482</v>
      </c>
      <c r="BG9" s="88">
        <f t="shared" si="22"/>
        <v>521051</v>
      </c>
      <c r="BH9" s="88">
        <f t="shared" si="22"/>
        <v>2988611</v>
      </c>
    </row>
    <row r="10" spans="1:60" ht="13.5">
      <c r="A10" s="17" t="s">
        <v>85</v>
      </c>
      <c r="B10" s="76" t="s">
        <v>90</v>
      </c>
      <c r="C10" s="77" t="s">
        <v>91</v>
      </c>
      <c r="D10" s="88">
        <f t="shared" si="0"/>
        <v>0</v>
      </c>
      <c r="E10" s="88">
        <f t="shared" si="1"/>
        <v>0</v>
      </c>
      <c r="F10" s="88">
        <v>0</v>
      </c>
      <c r="G10" s="88">
        <v>0</v>
      </c>
      <c r="H10" s="88">
        <v>0</v>
      </c>
      <c r="I10" s="88">
        <v>0</v>
      </c>
      <c r="J10" s="88">
        <v>170290</v>
      </c>
      <c r="K10" s="88">
        <f t="shared" si="2"/>
        <v>3181387</v>
      </c>
      <c r="L10" s="88">
        <v>1978159</v>
      </c>
      <c r="M10" s="89">
        <f t="shared" si="3"/>
        <v>831468</v>
      </c>
      <c r="N10" s="88">
        <v>822693</v>
      </c>
      <c r="O10" s="88">
        <v>8775</v>
      </c>
      <c r="P10" s="88">
        <v>0</v>
      </c>
      <c r="Q10" s="88">
        <v>1123</v>
      </c>
      <c r="R10" s="88">
        <v>370637</v>
      </c>
      <c r="S10" s="88">
        <v>0</v>
      </c>
      <c r="T10" s="88">
        <v>704141</v>
      </c>
      <c r="U10" s="88">
        <v>329484</v>
      </c>
      <c r="V10" s="88">
        <f t="shared" si="4"/>
        <v>3510871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3047</v>
      </c>
      <c r="AD10" s="88">
        <f t="shared" si="7"/>
        <v>0</v>
      </c>
      <c r="AE10" s="88">
        <v>0</v>
      </c>
      <c r="AF10" s="89">
        <f t="shared" si="8"/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6198</v>
      </c>
      <c r="AN10" s="88">
        <v>0</v>
      </c>
      <c r="AO10" s="88">
        <f t="shared" si="9"/>
        <v>0</v>
      </c>
      <c r="AP10" s="88">
        <f t="shared" si="10"/>
        <v>0</v>
      </c>
      <c r="AQ10" s="88">
        <f t="shared" si="10"/>
        <v>0</v>
      </c>
      <c r="AR10" s="88">
        <f t="shared" si="10"/>
        <v>0</v>
      </c>
      <c r="AS10" s="88">
        <f t="shared" si="10"/>
        <v>0</v>
      </c>
      <c r="AT10" s="88">
        <f t="shared" si="11"/>
        <v>0</v>
      </c>
      <c r="AU10" s="88">
        <f t="shared" si="12"/>
        <v>0</v>
      </c>
      <c r="AV10" s="88">
        <f t="shared" si="12"/>
        <v>173337</v>
      </c>
      <c r="AW10" s="88">
        <f t="shared" si="13"/>
        <v>3181387</v>
      </c>
      <c r="AX10" s="88">
        <f t="shared" si="14"/>
        <v>1978159</v>
      </c>
      <c r="AY10" s="88">
        <f t="shared" si="15"/>
        <v>831468</v>
      </c>
      <c r="AZ10" s="88">
        <f t="shared" si="16"/>
        <v>822693</v>
      </c>
      <c r="BA10" s="88">
        <f t="shared" si="17"/>
        <v>8775</v>
      </c>
      <c r="BB10" s="88">
        <f t="shared" si="18"/>
        <v>0</v>
      </c>
      <c r="BC10" s="88">
        <f t="shared" si="19"/>
        <v>1123</v>
      </c>
      <c r="BD10" s="88">
        <f t="shared" si="20"/>
        <v>370637</v>
      </c>
      <c r="BE10" s="88">
        <f t="shared" si="21"/>
        <v>0</v>
      </c>
      <c r="BF10" s="88">
        <f t="shared" si="21"/>
        <v>710339</v>
      </c>
      <c r="BG10" s="88">
        <f t="shared" si="22"/>
        <v>329484</v>
      </c>
      <c r="BH10" s="88">
        <f t="shared" si="22"/>
        <v>3510871</v>
      </c>
    </row>
    <row r="11" spans="1:60" ht="13.5">
      <c r="A11" s="17" t="s">
        <v>85</v>
      </c>
      <c r="B11" s="76" t="s">
        <v>92</v>
      </c>
      <c r="C11" s="77" t="s">
        <v>93</v>
      </c>
      <c r="D11" s="88">
        <f t="shared" si="0"/>
        <v>60229</v>
      </c>
      <c r="E11" s="88">
        <f t="shared" si="1"/>
        <v>60229</v>
      </c>
      <c r="F11" s="88">
        <v>0</v>
      </c>
      <c r="G11" s="88">
        <v>0</v>
      </c>
      <c r="H11" s="88">
        <v>60229</v>
      </c>
      <c r="I11" s="88">
        <v>0</v>
      </c>
      <c r="J11" s="88">
        <v>278897</v>
      </c>
      <c r="K11" s="88">
        <f t="shared" si="2"/>
        <v>6134843</v>
      </c>
      <c r="L11" s="88">
        <v>3480838</v>
      </c>
      <c r="M11" s="89">
        <f t="shared" si="3"/>
        <v>2231440</v>
      </c>
      <c r="N11" s="88">
        <v>2231440</v>
      </c>
      <c r="O11" s="88">
        <v>0</v>
      </c>
      <c r="P11" s="88">
        <v>0</v>
      </c>
      <c r="Q11" s="88">
        <v>66886</v>
      </c>
      <c r="R11" s="88">
        <v>335773</v>
      </c>
      <c r="S11" s="88">
        <v>19906</v>
      </c>
      <c r="T11" s="88">
        <v>1153228</v>
      </c>
      <c r="U11" s="88">
        <v>305407</v>
      </c>
      <c r="V11" s="88">
        <f t="shared" si="4"/>
        <v>6500479</v>
      </c>
      <c r="W11" s="88">
        <f t="shared" si="5"/>
        <v>0</v>
      </c>
      <c r="X11" s="88">
        <f t="shared" si="6"/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4990</v>
      </c>
      <c r="AD11" s="88">
        <f t="shared" si="7"/>
        <v>0</v>
      </c>
      <c r="AE11" s="88">
        <v>0</v>
      </c>
      <c r="AF11" s="89">
        <f t="shared" si="8"/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10151</v>
      </c>
      <c r="AN11" s="88">
        <v>0</v>
      </c>
      <c r="AO11" s="88">
        <f t="shared" si="9"/>
        <v>0</v>
      </c>
      <c r="AP11" s="88">
        <f t="shared" si="10"/>
        <v>60229</v>
      </c>
      <c r="AQ11" s="88">
        <f t="shared" si="10"/>
        <v>60229</v>
      </c>
      <c r="AR11" s="88">
        <f t="shared" si="10"/>
        <v>0</v>
      </c>
      <c r="AS11" s="88">
        <f t="shared" si="10"/>
        <v>0</v>
      </c>
      <c r="AT11" s="88">
        <f t="shared" si="11"/>
        <v>60229</v>
      </c>
      <c r="AU11" s="88">
        <f t="shared" si="12"/>
        <v>0</v>
      </c>
      <c r="AV11" s="88">
        <f t="shared" si="12"/>
        <v>283887</v>
      </c>
      <c r="AW11" s="88">
        <f t="shared" si="13"/>
        <v>6134843</v>
      </c>
      <c r="AX11" s="88">
        <f t="shared" si="14"/>
        <v>3480838</v>
      </c>
      <c r="AY11" s="88">
        <f t="shared" si="15"/>
        <v>2231440</v>
      </c>
      <c r="AZ11" s="88">
        <f t="shared" si="16"/>
        <v>2231440</v>
      </c>
      <c r="BA11" s="88">
        <f t="shared" si="17"/>
        <v>0</v>
      </c>
      <c r="BB11" s="88">
        <f t="shared" si="18"/>
        <v>0</v>
      </c>
      <c r="BC11" s="88">
        <f t="shared" si="19"/>
        <v>66886</v>
      </c>
      <c r="BD11" s="88">
        <f t="shared" si="20"/>
        <v>335773</v>
      </c>
      <c r="BE11" s="88">
        <f t="shared" si="21"/>
        <v>19906</v>
      </c>
      <c r="BF11" s="88">
        <f t="shared" si="21"/>
        <v>1163379</v>
      </c>
      <c r="BG11" s="88">
        <f t="shared" si="22"/>
        <v>305407</v>
      </c>
      <c r="BH11" s="88">
        <f t="shared" si="22"/>
        <v>6500479</v>
      </c>
    </row>
    <row r="12" spans="1:60" ht="13.5">
      <c r="A12" s="17" t="s">
        <v>85</v>
      </c>
      <c r="B12" s="76" t="s">
        <v>94</v>
      </c>
      <c r="C12" s="77" t="s">
        <v>95</v>
      </c>
      <c r="D12" s="88">
        <f t="shared" si="0"/>
        <v>0</v>
      </c>
      <c r="E12" s="88">
        <f t="shared" si="1"/>
        <v>0</v>
      </c>
      <c r="F12" s="88">
        <v>0</v>
      </c>
      <c r="G12" s="88">
        <v>0</v>
      </c>
      <c r="H12" s="88">
        <v>0</v>
      </c>
      <c r="I12" s="88">
        <v>0</v>
      </c>
      <c r="J12" s="88">
        <v>170656</v>
      </c>
      <c r="K12" s="88">
        <f t="shared" si="2"/>
        <v>3055984</v>
      </c>
      <c r="L12" s="88">
        <v>1776935</v>
      </c>
      <c r="M12" s="89">
        <f t="shared" si="3"/>
        <v>1056519</v>
      </c>
      <c r="N12" s="88">
        <v>1056519</v>
      </c>
      <c r="O12" s="88">
        <v>0</v>
      </c>
      <c r="P12" s="88">
        <v>0</v>
      </c>
      <c r="Q12" s="88">
        <v>11478</v>
      </c>
      <c r="R12" s="88">
        <v>207448</v>
      </c>
      <c r="S12" s="88">
        <v>3604</v>
      </c>
      <c r="T12" s="88">
        <v>705654</v>
      </c>
      <c r="U12" s="88">
        <v>100698</v>
      </c>
      <c r="V12" s="88">
        <f t="shared" si="4"/>
        <v>3156682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3053</v>
      </c>
      <c r="AD12" s="88">
        <f t="shared" si="7"/>
        <v>0</v>
      </c>
      <c r="AE12" s="88">
        <v>0</v>
      </c>
      <c r="AF12" s="89">
        <f t="shared" si="8"/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6211</v>
      </c>
      <c r="AN12" s="88">
        <v>0</v>
      </c>
      <c r="AO12" s="88">
        <f t="shared" si="9"/>
        <v>0</v>
      </c>
      <c r="AP12" s="88">
        <f t="shared" si="10"/>
        <v>0</v>
      </c>
      <c r="AQ12" s="88">
        <f t="shared" si="10"/>
        <v>0</v>
      </c>
      <c r="AR12" s="88">
        <f t="shared" si="10"/>
        <v>0</v>
      </c>
      <c r="AS12" s="88">
        <f t="shared" si="10"/>
        <v>0</v>
      </c>
      <c r="AT12" s="88">
        <f t="shared" si="11"/>
        <v>0</v>
      </c>
      <c r="AU12" s="88">
        <f t="shared" si="12"/>
        <v>0</v>
      </c>
      <c r="AV12" s="88">
        <f t="shared" si="12"/>
        <v>173709</v>
      </c>
      <c r="AW12" s="88">
        <f t="shared" si="13"/>
        <v>3055984</v>
      </c>
      <c r="AX12" s="88">
        <f t="shared" si="14"/>
        <v>1776935</v>
      </c>
      <c r="AY12" s="88">
        <f t="shared" si="15"/>
        <v>1056519</v>
      </c>
      <c r="AZ12" s="88">
        <f t="shared" si="16"/>
        <v>1056519</v>
      </c>
      <c r="BA12" s="88">
        <f t="shared" si="17"/>
        <v>0</v>
      </c>
      <c r="BB12" s="88">
        <f t="shared" si="18"/>
        <v>0</v>
      </c>
      <c r="BC12" s="88">
        <f t="shared" si="19"/>
        <v>11478</v>
      </c>
      <c r="BD12" s="88">
        <f t="shared" si="20"/>
        <v>207448</v>
      </c>
      <c r="BE12" s="88">
        <f t="shared" si="21"/>
        <v>3604</v>
      </c>
      <c r="BF12" s="88">
        <f t="shared" si="21"/>
        <v>711865</v>
      </c>
      <c r="BG12" s="88">
        <f t="shared" si="22"/>
        <v>100698</v>
      </c>
      <c r="BH12" s="88">
        <f t="shared" si="22"/>
        <v>3156682</v>
      </c>
    </row>
    <row r="13" spans="1:60" ht="13.5">
      <c r="A13" s="17" t="s">
        <v>85</v>
      </c>
      <c r="B13" s="76" t="s">
        <v>96</v>
      </c>
      <c r="C13" s="77" t="s">
        <v>97</v>
      </c>
      <c r="D13" s="88">
        <f t="shared" si="0"/>
        <v>5721</v>
      </c>
      <c r="E13" s="88">
        <f t="shared" si="1"/>
        <v>5721</v>
      </c>
      <c r="F13" s="88">
        <v>0</v>
      </c>
      <c r="G13" s="88">
        <v>0</v>
      </c>
      <c r="H13" s="88">
        <v>5721</v>
      </c>
      <c r="I13" s="88">
        <v>0</v>
      </c>
      <c r="J13" s="88">
        <v>156438</v>
      </c>
      <c r="K13" s="88">
        <f t="shared" si="2"/>
        <v>1580384</v>
      </c>
      <c r="L13" s="88">
        <v>1538889</v>
      </c>
      <c r="M13" s="89">
        <f t="shared" si="3"/>
        <v>14886</v>
      </c>
      <c r="N13" s="88">
        <v>14886</v>
      </c>
      <c r="O13" s="88">
        <v>0</v>
      </c>
      <c r="P13" s="88">
        <v>0</v>
      </c>
      <c r="Q13" s="88">
        <v>11823</v>
      </c>
      <c r="R13" s="88">
        <v>14786</v>
      </c>
      <c r="S13" s="88">
        <v>0</v>
      </c>
      <c r="T13" s="88">
        <v>646865</v>
      </c>
      <c r="U13" s="88">
        <v>0</v>
      </c>
      <c r="V13" s="88">
        <f t="shared" si="4"/>
        <v>1586105</v>
      </c>
      <c r="W13" s="88">
        <f t="shared" si="5"/>
        <v>0</v>
      </c>
      <c r="X13" s="88">
        <f t="shared" si="6"/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2799</v>
      </c>
      <c r="AD13" s="88">
        <f t="shared" si="7"/>
        <v>0</v>
      </c>
      <c r="AE13" s="88">
        <v>0</v>
      </c>
      <c r="AF13" s="89">
        <f t="shared" si="8"/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5694</v>
      </c>
      <c r="AN13" s="88">
        <v>0</v>
      </c>
      <c r="AO13" s="88">
        <f t="shared" si="9"/>
        <v>0</v>
      </c>
      <c r="AP13" s="88">
        <f t="shared" si="10"/>
        <v>5721</v>
      </c>
      <c r="AQ13" s="88">
        <f t="shared" si="10"/>
        <v>5721</v>
      </c>
      <c r="AR13" s="88">
        <f t="shared" si="10"/>
        <v>0</v>
      </c>
      <c r="AS13" s="88">
        <f t="shared" si="10"/>
        <v>0</v>
      </c>
      <c r="AT13" s="88">
        <f t="shared" si="11"/>
        <v>5721</v>
      </c>
      <c r="AU13" s="88">
        <f t="shared" si="12"/>
        <v>0</v>
      </c>
      <c r="AV13" s="88">
        <f t="shared" si="12"/>
        <v>159237</v>
      </c>
      <c r="AW13" s="88">
        <f t="shared" si="13"/>
        <v>1580384</v>
      </c>
      <c r="AX13" s="88">
        <f t="shared" si="14"/>
        <v>1538889</v>
      </c>
      <c r="AY13" s="88">
        <f t="shared" si="15"/>
        <v>14886</v>
      </c>
      <c r="AZ13" s="88">
        <f t="shared" si="16"/>
        <v>14886</v>
      </c>
      <c r="BA13" s="88">
        <f t="shared" si="17"/>
        <v>0</v>
      </c>
      <c r="BB13" s="88">
        <f t="shared" si="18"/>
        <v>0</v>
      </c>
      <c r="BC13" s="88">
        <f t="shared" si="19"/>
        <v>11823</v>
      </c>
      <c r="BD13" s="88">
        <f t="shared" si="20"/>
        <v>14786</v>
      </c>
      <c r="BE13" s="88">
        <f t="shared" si="21"/>
        <v>0</v>
      </c>
      <c r="BF13" s="88">
        <f t="shared" si="21"/>
        <v>652559</v>
      </c>
      <c r="BG13" s="88">
        <f t="shared" si="22"/>
        <v>0</v>
      </c>
      <c r="BH13" s="88">
        <f t="shared" si="22"/>
        <v>1586105</v>
      </c>
    </row>
    <row r="14" spans="1:60" ht="13.5">
      <c r="A14" s="17" t="s">
        <v>85</v>
      </c>
      <c r="B14" s="76" t="s">
        <v>98</v>
      </c>
      <c r="C14" s="77" t="s">
        <v>99</v>
      </c>
      <c r="D14" s="88">
        <f t="shared" si="0"/>
        <v>0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>
        <v>217109</v>
      </c>
      <c r="K14" s="88">
        <f t="shared" si="2"/>
        <v>3565969</v>
      </c>
      <c r="L14" s="88">
        <v>2311050</v>
      </c>
      <c r="M14" s="89">
        <f t="shared" si="3"/>
        <v>1161690</v>
      </c>
      <c r="N14" s="88">
        <v>1161690</v>
      </c>
      <c r="O14" s="88">
        <v>0</v>
      </c>
      <c r="P14" s="88">
        <v>0</v>
      </c>
      <c r="Q14" s="88">
        <v>1475</v>
      </c>
      <c r="R14" s="88">
        <v>91754</v>
      </c>
      <c r="S14" s="88">
        <v>0</v>
      </c>
      <c r="T14" s="88">
        <v>897736</v>
      </c>
      <c r="U14" s="88">
        <v>55342</v>
      </c>
      <c r="V14" s="88">
        <f t="shared" si="4"/>
        <v>3621311</v>
      </c>
      <c r="W14" s="88">
        <f t="shared" si="5"/>
        <v>0</v>
      </c>
      <c r="X14" s="88">
        <f t="shared" si="6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3884</v>
      </c>
      <c r="AD14" s="88">
        <f t="shared" si="7"/>
        <v>0</v>
      </c>
      <c r="AE14" s="88">
        <v>0</v>
      </c>
      <c r="AF14" s="89">
        <f t="shared" si="8"/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7902</v>
      </c>
      <c r="AN14" s="88">
        <v>0</v>
      </c>
      <c r="AO14" s="88">
        <f t="shared" si="9"/>
        <v>0</v>
      </c>
      <c r="AP14" s="88">
        <f t="shared" si="10"/>
        <v>0</v>
      </c>
      <c r="AQ14" s="88">
        <f t="shared" si="10"/>
        <v>0</v>
      </c>
      <c r="AR14" s="88">
        <f t="shared" si="10"/>
        <v>0</v>
      </c>
      <c r="AS14" s="88">
        <f t="shared" si="10"/>
        <v>0</v>
      </c>
      <c r="AT14" s="88">
        <f t="shared" si="11"/>
        <v>0</v>
      </c>
      <c r="AU14" s="88">
        <f t="shared" si="12"/>
        <v>0</v>
      </c>
      <c r="AV14" s="88">
        <f t="shared" si="12"/>
        <v>220993</v>
      </c>
      <c r="AW14" s="88">
        <f t="shared" si="13"/>
        <v>3565969</v>
      </c>
      <c r="AX14" s="88">
        <f t="shared" si="14"/>
        <v>2311050</v>
      </c>
      <c r="AY14" s="88">
        <f t="shared" si="15"/>
        <v>1161690</v>
      </c>
      <c r="AZ14" s="88">
        <f t="shared" si="16"/>
        <v>1161690</v>
      </c>
      <c r="BA14" s="88">
        <f t="shared" si="17"/>
        <v>0</v>
      </c>
      <c r="BB14" s="88">
        <f t="shared" si="18"/>
        <v>0</v>
      </c>
      <c r="BC14" s="88">
        <f t="shared" si="19"/>
        <v>1475</v>
      </c>
      <c r="BD14" s="88">
        <f t="shared" si="20"/>
        <v>91754</v>
      </c>
      <c r="BE14" s="88">
        <f t="shared" si="21"/>
        <v>0</v>
      </c>
      <c r="BF14" s="88">
        <f t="shared" si="21"/>
        <v>905638</v>
      </c>
      <c r="BG14" s="88">
        <f t="shared" si="22"/>
        <v>55342</v>
      </c>
      <c r="BH14" s="88">
        <f t="shared" si="22"/>
        <v>3621311</v>
      </c>
    </row>
    <row r="15" spans="1:60" ht="13.5">
      <c r="A15" s="17" t="s">
        <v>85</v>
      </c>
      <c r="B15" s="76" t="s">
        <v>100</v>
      </c>
      <c r="C15" s="77" t="s">
        <v>101</v>
      </c>
      <c r="D15" s="88">
        <f t="shared" si="0"/>
        <v>0</v>
      </c>
      <c r="E15" s="88">
        <f t="shared" si="1"/>
        <v>0</v>
      </c>
      <c r="F15" s="88">
        <v>0</v>
      </c>
      <c r="G15" s="88">
        <v>0</v>
      </c>
      <c r="H15" s="88">
        <v>0</v>
      </c>
      <c r="I15" s="88">
        <v>0</v>
      </c>
      <c r="J15" s="88">
        <v>374162</v>
      </c>
      <c r="K15" s="88">
        <f t="shared" si="2"/>
        <v>4283771</v>
      </c>
      <c r="L15" s="88">
        <v>2586369</v>
      </c>
      <c r="M15" s="89">
        <f t="shared" si="3"/>
        <v>1288372</v>
      </c>
      <c r="N15" s="88">
        <v>1286702</v>
      </c>
      <c r="O15" s="88">
        <v>0</v>
      </c>
      <c r="P15" s="88">
        <v>1670</v>
      </c>
      <c r="Q15" s="88">
        <v>767</v>
      </c>
      <c r="R15" s="88">
        <v>406278</v>
      </c>
      <c r="S15" s="88">
        <v>1985</v>
      </c>
      <c r="T15" s="88">
        <v>1547145</v>
      </c>
      <c r="U15" s="88">
        <v>449688</v>
      </c>
      <c r="V15" s="88">
        <f t="shared" si="4"/>
        <v>4733459</v>
      </c>
      <c r="W15" s="88">
        <f t="shared" si="5"/>
        <v>0</v>
      </c>
      <c r="X15" s="88">
        <f t="shared" si="6"/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6694</v>
      </c>
      <c r="AD15" s="88">
        <f t="shared" si="7"/>
        <v>0</v>
      </c>
      <c r="AE15" s="88">
        <v>0</v>
      </c>
      <c r="AF15" s="89">
        <f t="shared" si="8"/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13618</v>
      </c>
      <c r="AN15" s="88">
        <v>0</v>
      </c>
      <c r="AO15" s="88">
        <f t="shared" si="9"/>
        <v>0</v>
      </c>
      <c r="AP15" s="88">
        <f t="shared" si="10"/>
        <v>0</v>
      </c>
      <c r="AQ15" s="88">
        <f t="shared" si="10"/>
        <v>0</v>
      </c>
      <c r="AR15" s="88">
        <f t="shared" si="10"/>
        <v>0</v>
      </c>
      <c r="AS15" s="88">
        <f t="shared" si="10"/>
        <v>0</v>
      </c>
      <c r="AT15" s="88">
        <f t="shared" si="11"/>
        <v>0</v>
      </c>
      <c r="AU15" s="88">
        <f t="shared" si="12"/>
        <v>0</v>
      </c>
      <c r="AV15" s="88">
        <f t="shared" si="12"/>
        <v>380856</v>
      </c>
      <c r="AW15" s="88">
        <f t="shared" si="13"/>
        <v>4283771</v>
      </c>
      <c r="AX15" s="88">
        <f t="shared" si="14"/>
        <v>2586369</v>
      </c>
      <c r="AY15" s="88">
        <f t="shared" si="15"/>
        <v>1288372</v>
      </c>
      <c r="AZ15" s="88">
        <f t="shared" si="16"/>
        <v>1286702</v>
      </c>
      <c r="BA15" s="88">
        <f t="shared" si="17"/>
        <v>0</v>
      </c>
      <c r="BB15" s="88">
        <f t="shared" si="18"/>
        <v>1670</v>
      </c>
      <c r="BC15" s="88">
        <f t="shared" si="19"/>
        <v>767</v>
      </c>
      <c r="BD15" s="88">
        <f t="shared" si="20"/>
        <v>406278</v>
      </c>
      <c r="BE15" s="88">
        <f t="shared" si="21"/>
        <v>1985</v>
      </c>
      <c r="BF15" s="88">
        <f t="shared" si="21"/>
        <v>1560763</v>
      </c>
      <c r="BG15" s="88">
        <f t="shared" si="22"/>
        <v>449688</v>
      </c>
      <c r="BH15" s="88">
        <f t="shared" si="22"/>
        <v>4733459</v>
      </c>
    </row>
    <row r="16" spans="1:60" ht="13.5">
      <c r="A16" s="17" t="s">
        <v>85</v>
      </c>
      <c r="B16" s="76" t="s">
        <v>102</v>
      </c>
      <c r="C16" s="77" t="s">
        <v>103</v>
      </c>
      <c r="D16" s="88">
        <f t="shared" si="0"/>
        <v>169813</v>
      </c>
      <c r="E16" s="88">
        <f t="shared" si="1"/>
        <v>169813</v>
      </c>
      <c r="F16" s="88">
        <v>0</v>
      </c>
      <c r="G16" s="88">
        <v>0</v>
      </c>
      <c r="H16" s="88">
        <v>169813</v>
      </c>
      <c r="I16" s="88">
        <v>0</v>
      </c>
      <c r="J16" s="88">
        <v>317012</v>
      </c>
      <c r="K16" s="88">
        <f t="shared" si="2"/>
        <v>4368078</v>
      </c>
      <c r="L16" s="88">
        <v>2684726</v>
      </c>
      <c r="M16" s="89">
        <f t="shared" si="3"/>
        <v>1191835</v>
      </c>
      <c r="N16" s="88">
        <v>1165569</v>
      </c>
      <c r="O16" s="88">
        <v>26266</v>
      </c>
      <c r="P16" s="88">
        <v>0</v>
      </c>
      <c r="Q16" s="88">
        <v>294977</v>
      </c>
      <c r="R16" s="88">
        <v>194740</v>
      </c>
      <c r="S16" s="88">
        <v>1800</v>
      </c>
      <c r="T16" s="88">
        <v>1310832</v>
      </c>
      <c r="U16" s="88">
        <v>92166</v>
      </c>
      <c r="V16" s="88">
        <f t="shared" si="4"/>
        <v>4630057</v>
      </c>
      <c r="W16" s="88">
        <f t="shared" si="5"/>
        <v>0</v>
      </c>
      <c r="X16" s="88">
        <f t="shared" si="6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5672</v>
      </c>
      <c r="AD16" s="88">
        <f t="shared" si="7"/>
        <v>70613</v>
      </c>
      <c r="AE16" s="88">
        <v>44386</v>
      </c>
      <c r="AF16" s="89">
        <f t="shared" si="8"/>
        <v>26227</v>
      </c>
      <c r="AG16" s="88">
        <v>26227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11538</v>
      </c>
      <c r="AN16" s="88">
        <v>1680</v>
      </c>
      <c r="AO16" s="88">
        <f t="shared" si="9"/>
        <v>72293</v>
      </c>
      <c r="AP16" s="88">
        <f t="shared" si="10"/>
        <v>169813</v>
      </c>
      <c r="AQ16" s="88">
        <f t="shared" si="10"/>
        <v>169813</v>
      </c>
      <c r="AR16" s="88">
        <f t="shared" si="10"/>
        <v>0</v>
      </c>
      <c r="AS16" s="88">
        <f t="shared" si="10"/>
        <v>0</v>
      </c>
      <c r="AT16" s="88">
        <f t="shared" si="11"/>
        <v>169813</v>
      </c>
      <c r="AU16" s="88">
        <f t="shared" si="12"/>
        <v>0</v>
      </c>
      <c r="AV16" s="88">
        <f t="shared" si="12"/>
        <v>322684</v>
      </c>
      <c r="AW16" s="88">
        <f t="shared" si="13"/>
        <v>4438691</v>
      </c>
      <c r="AX16" s="88">
        <f t="shared" si="14"/>
        <v>2729112</v>
      </c>
      <c r="AY16" s="88">
        <f t="shared" si="15"/>
        <v>1218062</v>
      </c>
      <c r="AZ16" s="88">
        <f t="shared" si="16"/>
        <v>1191796</v>
      </c>
      <c r="BA16" s="88">
        <f t="shared" si="17"/>
        <v>26266</v>
      </c>
      <c r="BB16" s="88">
        <f t="shared" si="18"/>
        <v>0</v>
      </c>
      <c r="BC16" s="88">
        <f t="shared" si="19"/>
        <v>294977</v>
      </c>
      <c r="BD16" s="88">
        <f t="shared" si="20"/>
        <v>194740</v>
      </c>
      <c r="BE16" s="88">
        <f t="shared" si="21"/>
        <v>1800</v>
      </c>
      <c r="BF16" s="88">
        <f t="shared" si="21"/>
        <v>1322370</v>
      </c>
      <c r="BG16" s="88">
        <f t="shared" si="22"/>
        <v>93846</v>
      </c>
      <c r="BH16" s="88">
        <f t="shared" si="22"/>
        <v>4702350</v>
      </c>
    </row>
    <row r="17" spans="1:60" ht="13.5">
      <c r="A17" s="17" t="s">
        <v>85</v>
      </c>
      <c r="B17" s="76" t="s">
        <v>104</v>
      </c>
      <c r="C17" s="77" t="s">
        <v>105</v>
      </c>
      <c r="D17" s="88">
        <f t="shared" si="0"/>
        <v>0</v>
      </c>
      <c r="E17" s="88">
        <f t="shared" si="1"/>
        <v>0</v>
      </c>
      <c r="F17" s="88">
        <v>0</v>
      </c>
      <c r="G17" s="88">
        <v>0</v>
      </c>
      <c r="H17" s="88">
        <v>0</v>
      </c>
      <c r="I17" s="88">
        <v>0</v>
      </c>
      <c r="J17" s="88">
        <v>241951</v>
      </c>
      <c r="K17" s="88">
        <f t="shared" si="2"/>
        <v>2313870</v>
      </c>
      <c r="L17" s="88">
        <v>1610025</v>
      </c>
      <c r="M17" s="89">
        <f t="shared" si="3"/>
        <v>601185</v>
      </c>
      <c r="N17" s="88">
        <v>601185</v>
      </c>
      <c r="O17" s="88">
        <v>0</v>
      </c>
      <c r="P17" s="88">
        <v>0</v>
      </c>
      <c r="Q17" s="88">
        <v>24465</v>
      </c>
      <c r="R17" s="88">
        <v>78195</v>
      </c>
      <c r="S17" s="88">
        <v>0</v>
      </c>
      <c r="T17" s="88">
        <v>1000456</v>
      </c>
      <c r="U17" s="88">
        <v>640189</v>
      </c>
      <c r="V17" s="88">
        <f t="shared" si="4"/>
        <v>2954059</v>
      </c>
      <c r="W17" s="88">
        <f t="shared" si="5"/>
        <v>0</v>
      </c>
      <c r="X17" s="88">
        <f t="shared" si="6"/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4329</v>
      </c>
      <c r="AD17" s="88">
        <f t="shared" si="7"/>
        <v>0</v>
      </c>
      <c r="AE17" s="88">
        <v>0</v>
      </c>
      <c r="AF17" s="89">
        <f t="shared" si="8"/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8806</v>
      </c>
      <c r="AN17" s="88">
        <v>0</v>
      </c>
      <c r="AO17" s="88">
        <f t="shared" si="9"/>
        <v>0</v>
      </c>
      <c r="AP17" s="88">
        <f t="shared" si="10"/>
        <v>0</v>
      </c>
      <c r="AQ17" s="88">
        <f t="shared" si="10"/>
        <v>0</v>
      </c>
      <c r="AR17" s="88">
        <f t="shared" si="10"/>
        <v>0</v>
      </c>
      <c r="AS17" s="88">
        <f t="shared" si="10"/>
        <v>0</v>
      </c>
      <c r="AT17" s="88">
        <f t="shared" si="11"/>
        <v>0</v>
      </c>
      <c r="AU17" s="88">
        <f t="shared" si="12"/>
        <v>0</v>
      </c>
      <c r="AV17" s="88">
        <f t="shared" si="12"/>
        <v>246280</v>
      </c>
      <c r="AW17" s="88">
        <f t="shared" si="13"/>
        <v>2313870</v>
      </c>
      <c r="AX17" s="88">
        <f t="shared" si="14"/>
        <v>1610025</v>
      </c>
      <c r="AY17" s="88">
        <f t="shared" si="15"/>
        <v>601185</v>
      </c>
      <c r="AZ17" s="88">
        <f t="shared" si="16"/>
        <v>601185</v>
      </c>
      <c r="BA17" s="88">
        <f t="shared" si="17"/>
        <v>0</v>
      </c>
      <c r="BB17" s="88">
        <f t="shared" si="18"/>
        <v>0</v>
      </c>
      <c r="BC17" s="88">
        <f t="shared" si="19"/>
        <v>24465</v>
      </c>
      <c r="BD17" s="88">
        <f t="shared" si="20"/>
        <v>78195</v>
      </c>
      <c r="BE17" s="88">
        <f t="shared" si="21"/>
        <v>0</v>
      </c>
      <c r="BF17" s="88">
        <f t="shared" si="21"/>
        <v>1009262</v>
      </c>
      <c r="BG17" s="88">
        <f t="shared" si="22"/>
        <v>640189</v>
      </c>
      <c r="BH17" s="88">
        <f t="shared" si="22"/>
        <v>2954059</v>
      </c>
    </row>
    <row r="18" spans="1:60" ht="13.5">
      <c r="A18" s="17" t="s">
        <v>85</v>
      </c>
      <c r="B18" s="76" t="s">
        <v>106</v>
      </c>
      <c r="C18" s="77" t="s">
        <v>261</v>
      </c>
      <c r="D18" s="88">
        <f t="shared" si="0"/>
        <v>7490</v>
      </c>
      <c r="E18" s="88">
        <f t="shared" si="1"/>
        <v>7490</v>
      </c>
      <c r="F18" s="88">
        <v>0</v>
      </c>
      <c r="G18" s="88">
        <v>0</v>
      </c>
      <c r="H18" s="88">
        <v>7490</v>
      </c>
      <c r="I18" s="88">
        <v>0</v>
      </c>
      <c r="J18" s="88">
        <v>634333</v>
      </c>
      <c r="K18" s="88">
        <f t="shared" si="2"/>
        <v>7363574</v>
      </c>
      <c r="L18" s="88">
        <v>4187684</v>
      </c>
      <c r="M18" s="89">
        <f t="shared" si="3"/>
        <v>2277931</v>
      </c>
      <c r="N18" s="88">
        <v>2277931</v>
      </c>
      <c r="O18" s="88">
        <v>0</v>
      </c>
      <c r="P18" s="88">
        <v>0</v>
      </c>
      <c r="Q18" s="88">
        <v>38725</v>
      </c>
      <c r="R18" s="88">
        <v>131875</v>
      </c>
      <c r="S18" s="88">
        <v>727359</v>
      </c>
      <c r="T18" s="88">
        <v>2622939</v>
      </c>
      <c r="U18" s="88">
        <v>77035</v>
      </c>
      <c r="V18" s="88">
        <f t="shared" si="4"/>
        <v>7448099</v>
      </c>
      <c r="W18" s="88">
        <f t="shared" si="5"/>
        <v>0</v>
      </c>
      <c r="X18" s="88">
        <f t="shared" si="6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11349</v>
      </c>
      <c r="AD18" s="88">
        <f t="shared" si="7"/>
        <v>0</v>
      </c>
      <c r="AE18" s="88">
        <v>0</v>
      </c>
      <c r="AF18" s="89">
        <f t="shared" si="8"/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23088</v>
      </c>
      <c r="AN18" s="88">
        <v>0</v>
      </c>
      <c r="AO18" s="88">
        <f t="shared" si="9"/>
        <v>0</v>
      </c>
      <c r="AP18" s="88">
        <f t="shared" si="10"/>
        <v>7490</v>
      </c>
      <c r="AQ18" s="88">
        <f t="shared" si="10"/>
        <v>7490</v>
      </c>
      <c r="AR18" s="88">
        <f t="shared" si="10"/>
        <v>0</v>
      </c>
      <c r="AS18" s="88">
        <f t="shared" si="10"/>
        <v>0</v>
      </c>
      <c r="AT18" s="88">
        <f t="shared" si="11"/>
        <v>7490</v>
      </c>
      <c r="AU18" s="88">
        <f t="shared" si="12"/>
        <v>0</v>
      </c>
      <c r="AV18" s="88">
        <f t="shared" si="12"/>
        <v>645682</v>
      </c>
      <c r="AW18" s="88">
        <f t="shared" si="13"/>
        <v>7363574</v>
      </c>
      <c r="AX18" s="88">
        <f t="shared" si="14"/>
        <v>4187684</v>
      </c>
      <c r="AY18" s="88">
        <f t="shared" si="15"/>
        <v>2277931</v>
      </c>
      <c r="AZ18" s="88">
        <f t="shared" si="16"/>
        <v>2277931</v>
      </c>
      <c r="BA18" s="88">
        <f t="shared" si="17"/>
        <v>0</v>
      </c>
      <c r="BB18" s="88">
        <f t="shared" si="18"/>
        <v>0</v>
      </c>
      <c r="BC18" s="88">
        <f t="shared" si="19"/>
        <v>38725</v>
      </c>
      <c r="BD18" s="88">
        <f t="shared" si="20"/>
        <v>131875</v>
      </c>
      <c r="BE18" s="88">
        <f t="shared" si="21"/>
        <v>727359</v>
      </c>
      <c r="BF18" s="88">
        <f t="shared" si="21"/>
        <v>2646027</v>
      </c>
      <c r="BG18" s="88">
        <f t="shared" si="22"/>
        <v>77035</v>
      </c>
      <c r="BH18" s="88">
        <f t="shared" si="22"/>
        <v>7448099</v>
      </c>
    </row>
    <row r="19" spans="1:60" ht="13.5">
      <c r="A19" s="17" t="s">
        <v>85</v>
      </c>
      <c r="B19" s="76" t="s">
        <v>107</v>
      </c>
      <c r="C19" s="77" t="s">
        <v>108</v>
      </c>
      <c r="D19" s="88">
        <f t="shared" si="0"/>
        <v>116696</v>
      </c>
      <c r="E19" s="88">
        <f t="shared" si="1"/>
        <v>116696</v>
      </c>
      <c r="F19" s="88">
        <v>0</v>
      </c>
      <c r="G19" s="88">
        <v>0</v>
      </c>
      <c r="H19" s="88">
        <v>116696</v>
      </c>
      <c r="I19" s="88">
        <v>0</v>
      </c>
      <c r="J19" s="88">
        <v>771522</v>
      </c>
      <c r="K19" s="88">
        <f t="shared" si="2"/>
        <v>8874528</v>
      </c>
      <c r="L19" s="88">
        <v>4909826</v>
      </c>
      <c r="M19" s="89">
        <f t="shared" si="3"/>
        <v>2608659</v>
      </c>
      <c r="N19" s="88">
        <v>2591206</v>
      </c>
      <c r="O19" s="88">
        <v>17297</v>
      </c>
      <c r="P19" s="88">
        <v>156</v>
      </c>
      <c r="Q19" s="88">
        <v>28074</v>
      </c>
      <c r="R19" s="88">
        <v>1321962</v>
      </c>
      <c r="S19" s="88">
        <v>6007</v>
      </c>
      <c r="T19" s="88">
        <v>3190210</v>
      </c>
      <c r="U19" s="88">
        <v>976824</v>
      </c>
      <c r="V19" s="88">
        <f t="shared" si="4"/>
        <v>9968048</v>
      </c>
      <c r="W19" s="88">
        <f t="shared" si="5"/>
        <v>0</v>
      </c>
      <c r="X19" s="88">
        <f t="shared" si="6"/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13803</v>
      </c>
      <c r="AD19" s="88">
        <f t="shared" si="7"/>
        <v>146594</v>
      </c>
      <c r="AE19" s="88">
        <v>92730</v>
      </c>
      <c r="AF19" s="89">
        <f t="shared" si="8"/>
        <v>53749</v>
      </c>
      <c r="AG19" s="88">
        <v>53749</v>
      </c>
      <c r="AH19" s="88">
        <v>0</v>
      </c>
      <c r="AI19" s="88">
        <v>0</v>
      </c>
      <c r="AJ19" s="88">
        <v>0</v>
      </c>
      <c r="AK19" s="88">
        <v>0</v>
      </c>
      <c r="AL19" s="88">
        <v>115</v>
      </c>
      <c r="AM19" s="88">
        <v>28081</v>
      </c>
      <c r="AN19" s="88">
        <v>0</v>
      </c>
      <c r="AO19" s="88">
        <f t="shared" si="9"/>
        <v>146594</v>
      </c>
      <c r="AP19" s="88">
        <f t="shared" si="10"/>
        <v>116696</v>
      </c>
      <c r="AQ19" s="88">
        <f t="shared" si="10"/>
        <v>116696</v>
      </c>
      <c r="AR19" s="88">
        <f t="shared" si="10"/>
        <v>0</v>
      </c>
      <c r="AS19" s="88">
        <f t="shared" si="10"/>
        <v>0</v>
      </c>
      <c r="AT19" s="88">
        <f t="shared" si="11"/>
        <v>116696</v>
      </c>
      <c r="AU19" s="88">
        <f t="shared" si="12"/>
        <v>0</v>
      </c>
      <c r="AV19" s="88">
        <f t="shared" si="12"/>
        <v>785325</v>
      </c>
      <c r="AW19" s="88">
        <f t="shared" si="13"/>
        <v>9021122</v>
      </c>
      <c r="AX19" s="88">
        <f t="shared" si="14"/>
        <v>5002556</v>
      </c>
      <c r="AY19" s="88">
        <f t="shared" si="15"/>
        <v>2662408</v>
      </c>
      <c r="AZ19" s="88">
        <f t="shared" si="16"/>
        <v>2644955</v>
      </c>
      <c r="BA19" s="88">
        <f t="shared" si="17"/>
        <v>17297</v>
      </c>
      <c r="BB19" s="88">
        <f t="shared" si="18"/>
        <v>156</v>
      </c>
      <c r="BC19" s="88">
        <f t="shared" si="19"/>
        <v>28074</v>
      </c>
      <c r="BD19" s="88">
        <f t="shared" si="20"/>
        <v>1321962</v>
      </c>
      <c r="BE19" s="88">
        <f t="shared" si="21"/>
        <v>6122</v>
      </c>
      <c r="BF19" s="88">
        <f t="shared" si="21"/>
        <v>3218291</v>
      </c>
      <c r="BG19" s="88">
        <f t="shared" si="22"/>
        <v>976824</v>
      </c>
      <c r="BH19" s="88">
        <f t="shared" si="22"/>
        <v>10114642</v>
      </c>
    </row>
    <row r="20" spans="1:60" ht="13.5">
      <c r="A20" s="17" t="s">
        <v>85</v>
      </c>
      <c r="B20" s="76" t="s">
        <v>109</v>
      </c>
      <c r="C20" s="77" t="s">
        <v>110</v>
      </c>
      <c r="D20" s="88">
        <f t="shared" si="0"/>
        <v>0</v>
      </c>
      <c r="E20" s="88">
        <f t="shared" si="1"/>
        <v>0</v>
      </c>
      <c r="F20" s="88">
        <v>0</v>
      </c>
      <c r="G20" s="88">
        <v>0</v>
      </c>
      <c r="H20" s="88">
        <v>0</v>
      </c>
      <c r="I20" s="88">
        <v>0</v>
      </c>
      <c r="J20" s="88">
        <v>194741</v>
      </c>
      <c r="K20" s="88">
        <f t="shared" si="2"/>
        <v>4073256</v>
      </c>
      <c r="L20" s="88">
        <v>2381049</v>
      </c>
      <c r="M20" s="89">
        <f t="shared" si="3"/>
        <v>447552</v>
      </c>
      <c r="N20" s="88">
        <v>428652</v>
      </c>
      <c r="O20" s="88">
        <v>18900</v>
      </c>
      <c r="P20" s="88">
        <v>0</v>
      </c>
      <c r="Q20" s="88">
        <v>20370</v>
      </c>
      <c r="R20" s="88">
        <v>1224285</v>
      </c>
      <c r="S20" s="88">
        <v>0</v>
      </c>
      <c r="T20" s="88">
        <v>805245</v>
      </c>
      <c r="U20" s="88">
        <v>188161</v>
      </c>
      <c r="V20" s="88">
        <f t="shared" si="4"/>
        <v>4261417</v>
      </c>
      <c r="W20" s="88">
        <f t="shared" si="5"/>
        <v>0</v>
      </c>
      <c r="X20" s="88">
        <f t="shared" si="6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3484</v>
      </c>
      <c r="AD20" s="88">
        <f t="shared" si="7"/>
        <v>0</v>
      </c>
      <c r="AE20" s="88">
        <v>0</v>
      </c>
      <c r="AF20" s="89">
        <f t="shared" si="8"/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7088</v>
      </c>
      <c r="AN20" s="88">
        <v>0</v>
      </c>
      <c r="AO20" s="88">
        <f t="shared" si="9"/>
        <v>0</v>
      </c>
      <c r="AP20" s="88">
        <f t="shared" si="10"/>
        <v>0</v>
      </c>
      <c r="AQ20" s="88">
        <f t="shared" si="10"/>
        <v>0</v>
      </c>
      <c r="AR20" s="88">
        <f t="shared" si="10"/>
        <v>0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198225</v>
      </c>
      <c r="AW20" s="88">
        <f t="shared" si="13"/>
        <v>4073256</v>
      </c>
      <c r="AX20" s="88">
        <f t="shared" si="14"/>
        <v>2381049</v>
      </c>
      <c r="AY20" s="88">
        <f t="shared" si="15"/>
        <v>447552</v>
      </c>
      <c r="AZ20" s="88">
        <f t="shared" si="16"/>
        <v>428652</v>
      </c>
      <c r="BA20" s="88">
        <f t="shared" si="17"/>
        <v>18900</v>
      </c>
      <c r="BB20" s="88">
        <f t="shared" si="18"/>
        <v>0</v>
      </c>
      <c r="BC20" s="88">
        <f t="shared" si="19"/>
        <v>20370</v>
      </c>
      <c r="BD20" s="88">
        <f t="shared" si="20"/>
        <v>1224285</v>
      </c>
      <c r="BE20" s="88">
        <f t="shared" si="21"/>
        <v>0</v>
      </c>
      <c r="BF20" s="88">
        <f t="shared" si="21"/>
        <v>812333</v>
      </c>
      <c r="BG20" s="88">
        <f t="shared" si="22"/>
        <v>188161</v>
      </c>
      <c r="BH20" s="88">
        <f t="shared" si="22"/>
        <v>4261417</v>
      </c>
    </row>
    <row r="21" spans="1:60" ht="13.5">
      <c r="A21" s="17" t="s">
        <v>85</v>
      </c>
      <c r="B21" s="76" t="s">
        <v>111</v>
      </c>
      <c r="C21" s="77" t="s">
        <v>112</v>
      </c>
      <c r="D21" s="88">
        <f t="shared" si="0"/>
        <v>0</v>
      </c>
      <c r="E21" s="88">
        <f t="shared" si="1"/>
        <v>0</v>
      </c>
      <c r="F21" s="88">
        <v>0</v>
      </c>
      <c r="G21" s="88">
        <v>0</v>
      </c>
      <c r="H21" s="88">
        <v>0</v>
      </c>
      <c r="I21" s="88">
        <v>0</v>
      </c>
      <c r="J21" s="88">
        <v>295661</v>
      </c>
      <c r="K21" s="88">
        <f t="shared" si="2"/>
        <v>3783721</v>
      </c>
      <c r="L21" s="88">
        <v>2086014</v>
      </c>
      <c r="M21" s="89">
        <f t="shared" si="3"/>
        <v>23311</v>
      </c>
      <c r="N21" s="88">
        <v>23311</v>
      </c>
      <c r="O21" s="88">
        <v>0</v>
      </c>
      <c r="P21" s="88">
        <v>0</v>
      </c>
      <c r="Q21" s="88">
        <v>20210</v>
      </c>
      <c r="R21" s="88">
        <v>1654186</v>
      </c>
      <c r="S21" s="88">
        <v>0</v>
      </c>
      <c r="T21" s="88">
        <v>1222545</v>
      </c>
      <c r="U21" s="88">
        <v>212906</v>
      </c>
      <c r="V21" s="88">
        <f t="shared" si="4"/>
        <v>3996627</v>
      </c>
      <c r="W21" s="88">
        <f t="shared" si="5"/>
        <v>0</v>
      </c>
      <c r="X21" s="88">
        <f t="shared" si="6"/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5290</v>
      </c>
      <c r="AD21" s="88">
        <f t="shared" si="7"/>
        <v>0</v>
      </c>
      <c r="AE21" s="88">
        <v>0</v>
      </c>
      <c r="AF21" s="89">
        <f t="shared" si="8"/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10761</v>
      </c>
      <c r="AN21" s="88">
        <v>0</v>
      </c>
      <c r="AO21" s="88">
        <f t="shared" si="9"/>
        <v>0</v>
      </c>
      <c r="AP21" s="88">
        <f t="shared" si="10"/>
        <v>0</v>
      </c>
      <c r="AQ21" s="88">
        <f t="shared" si="10"/>
        <v>0</v>
      </c>
      <c r="AR21" s="88">
        <f t="shared" si="10"/>
        <v>0</v>
      </c>
      <c r="AS21" s="88">
        <f t="shared" si="10"/>
        <v>0</v>
      </c>
      <c r="AT21" s="88">
        <f t="shared" si="11"/>
        <v>0</v>
      </c>
      <c r="AU21" s="88">
        <f t="shared" si="12"/>
        <v>0</v>
      </c>
      <c r="AV21" s="88">
        <f t="shared" si="12"/>
        <v>300951</v>
      </c>
      <c r="AW21" s="88">
        <f t="shared" si="13"/>
        <v>3783721</v>
      </c>
      <c r="AX21" s="88">
        <f t="shared" si="14"/>
        <v>2086014</v>
      </c>
      <c r="AY21" s="88">
        <f t="shared" si="15"/>
        <v>23311</v>
      </c>
      <c r="AZ21" s="88">
        <f t="shared" si="16"/>
        <v>23311</v>
      </c>
      <c r="BA21" s="88">
        <f t="shared" si="17"/>
        <v>0</v>
      </c>
      <c r="BB21" s="88">
        <f t="shared" si="18"/>
        <v>0</v>
      </c>
      <c r="BC21" s="88">
        <f t="shared" si="19"/>
        <v>20210</v>
      </c>
      <c r="BD21" s="88">
        <f t="shared" si="20"/>
        <v>1654186</v>
      </c>
      <c r="BE21" s="88">
        <f t="shared" si="21"/>
        <v>0</v>
      </c>
      <c r="BF21" s="88">
        <f t="shared" si="21"/>
        <v>1233306</v>
      </c>
      <c r="BG21" s="88">
        <f t="shared" si="22"/>
        <v>212906</v>
      </c>
      <c r="BH21" s="88">
        <f t="shared" si="22"/>
        <v>3996627</v>
      </c>
    </row>
    <row r="22" spans="1:60" ht="13.5">
      <c r="A22" s="17" t="s">
        <v>85</v>
      </c>
      <c r="B22" s="76" t="s">
        <v>113</v>
      </c>
      <c r="C22" s="77" t="s">
        <v>114</v>
      </c>
      <c r="D22" s="88">
        <f t="shared" si="0"/>
        <v>0</v>
      </c>
      <c r="E22" s="88">
        <f t="shared" si="1"/>
        <v>0</v>
      </c>
      <c r="F22" s="88">
        <v>0</v>
      </c>
      <c r="G22" s="88">
        <v>0</v>
      </c>
      <c r="H22" s="88">
        <v>0</v>
      </c>
      <c r="I22" s="88">
        <v>0</v>
      </c>
      <c r="J22" s="88">
        <v>499144</v>
      </c>
      <c r="K22" s="88">
        <f t="shared" si="2"/>
        <v>5737912</v>
      </c>
      <c r="L22" s="88">
        <v>3217805</v>
      </c>
      <c r="M22" s="89">
        <f t="shared" si="3"/>
        <v>1799682</v>
      </c>
      <c r="N22" s="88">
        <v>1799682</v>
      </c>
      <c r="O22" s="88">
        <v>0</v>
      </c>
      <c r="P22" s="88">
        <v>0</v>
      </c>
      <c r="Q22" s="88">
        <v>44993</v>
      </c>
      <c r="R22" s="88">
        <v>660797</v>
      </c>
      <c r="S22" s="88">
        <v>14635</v>
      </c>
      <c r="T22" s="88">
        <v>2063937</v>
      </c>
      <c r="U22" s="88">
        <v>527725</v>
      </c>
      <c r="V22" s="88">
        <f t="shared" si="4"/>
        <v>6265637</v>
      </c>
      <c r="W22" s="88">
        <f t="shared" si="5"/>
        <v>0</v>
      </c>
      <c r="X22" s="88">
        <f t="shared" si="6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8930</v>
      </c>
      <c r="AD22" s="88">
        <f t="shared" si="7"/>
        <v>39013</v>
      </c>
      <c r="AE22" s="88">
        <v>16990</v>
      </c>
      <c r="AF22" s="89">
        <f t="shared" si="8"/>
        <v>22023</v>
      </c>
      <c r="AG22" s="88">
        <v>22023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18167</v>
      </c>
      <c r="AN22" s="88">
        <v>37036</v>
      </c>
      <c r="AO22" s="88">
        <f t="shared" si="9"/>
        <v>76049</v>
      </c>
      <c r="AP22" s="88">
        <f t="shared" si="10"/>
        <v>0</v>
      </c>
      <c r="AQ22" s="88">
        <f t="shared" si="10"/>
        <v>0</v>
      </c>
      <c r="AR22" s="88">
        <f t="shared" si="10"/>
        <v>0</v>
      </c>
      <c r="AS22" s="88">
        <f t="shared" si="10"/>
        <v>0</v>
      </c>
      <c r="AT22" s="88">
        <f t="shared" si="11"/>
        <v>0</v>
      </c>
      <c r="AU22" s="88">
        <f t="shared" si="12"/>
        <v>0</v>
      </c>
      <c r="AV22" s="88">
        <f t="shared" si="12"/>
        <v>508074</v>
      </c>
      <c r="AW22" s="88">
        <f t="shared" si="13"/>
        <v>5776925</v>
      </c>
      <c r="AX22" s="88">
        <f t="shared" si="14"/>
        <v>3234795</v>
      </c>
      <c r="AY22" s="88">
        <f t="shared" si="15"/>
        <v>1821705</v>
      </c>
      <c r="AZ22" s="88">
        <f t="shared" si="16"/>
        <v>1821705</v>
      </c>
      <c r="BA22" s="88">
        <f t="shared" si="17"/>
        <v>0</v>
      </c>
      <c r="BB22" s="88">
        <f t="shared" si="18"/>
        <v>0</v>
      </c>
      <c r="BC22" s="88">
        <f t="shared" si="19"/>
        <v>44993</v>
      </c>
      <c r="BD22" s="88">
        <f t="shared" si="20"/>
        <v>660797</v>
      </c>
      <c r="BE22" s="88">
        <f t="shared" si="21"/>
        <v>14635</v>
      </c>
      <c r="BF22" s="88">
        <f t="shared" si="21"/>
        <v>2082104</v>
      </c>
      <c r="BG22" s="88">
        <f t="shared" si="22"/>
        <v>564761</v>
      </c>
      <c r="BH22" s="88">
        <f t="shared" si="22"/>
        <v>6341686</v>
      </c>
    </row>
    <row r="23" spans="1:60" ht="13.5">
      <c r="A23" s="17" t="s">
        <v>85</v>
      </c>
      <c r="B23" s="76" t="s">
        <v>115</v>
      </c>
      <c r="C23" s="77" t="s">
        <v>77</v>
      </c>
      <c r="D23" s="88">
        <f t="shared" si="0"/>
        <v>0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0</v>
      </c>
      <c r="J23" s="88">
        <v>242186</v>
      </c>
      <c r="K23" s="88">
        <f t="shared" si="2"/>
        <v>3311111</v>
      </c>
      <c r="L23" s="88">
        <v>2106748</v>
      </c>
      <c r="M23" s="89">
        <f t="shared" si="3"/>
        <v>963367</v>
      </c>
      <c r="N23" s="88">
        <v>963367</v>
      </c>
      <c r="O23" s="88">
        <v>0</v>
      </c>
      <c r="P23" s="88">
        <v>0</v>
      </c>
      <c r="Q23" s="88">
        <v>14322</v>
      </c>
      <c r="R23" s="88">
        <v>226674</v>
      </c>
      <c r="S23" s="88">
        <v>0</v>
      </c>
      <c r="T23" s="88">
        <v>1001428</v>
      </c>
      <c r="U23" s="88">
        <v>109560</v>
      </c>
      <c r="V23" s="88">
        <f t="shared" si="4"/>
        <v>3420671</v>
      </c>
      <c r="W23" s="88">
        <f t="shared" si="5"/>
        <v>0</v>
      </c>
      <c r="X23" s="88">
        <f t="shared" si="6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4333</v>
      </c>
      <c r="AD23" s="88">
        <f t="shared" si="7"/>
        <v>0</v>
      </c>
      <c r="AE23" s="88">
        <v>0</v>
      </c>
      <c r="AF23" s="89">
        <f t="shared" si="8"/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8815</v>
      </c>
      <c r="AN23" s="88">
        <v>0</v>
      </c>
      <c r="AO23" s="88">
        <f t="shared" si="9"/>
        <v>0</v>
      </c>
      <c r="AP23" s="88">
        <f t="shared" si="10"/>
        <v>0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0</v>
      </c>
      <c r="AV23" s="88">
        <f t="shared" si="12"/>
        <v>246519</v>
      </c>
      <c r="AW23" s="88">
        <f t="shared" si="13"/>
        <v>3311111</v>
      </c>
      <c r="AX23" s="88">
        <f t="shared" si="14"/>
        <v>2106748</v>
      </c>
      <c r="AY23" s="88">
        <f t="shared" si="15"/>
        <v>963367</v>
      </c>
      <c r="AZ23" s="88">
        <f t="shared" si="16"/>
        <v>963367</v>
      </c>
      <c r="BA23" s="88">
        <f t="shared" si="17"/>
        <v>0</v>
      </c>
      <c r="BB23" s="88">
        <f t="shared" si="18"/>
        <v>0</v>
      </c>
      <c r="BC23" s="88">
        <f t="shared" si="19"/>
        <v>14322</v>
      </c>
      <c r="BD23" s="88">
        <f t="shared" si="20"/>
        <v>226674</v>
      </c>
      <c r="BE23" s="88">
        <f t="shared" si="21"/>
        <v>0</v>
      </c>
      <c r="BF23" s="88">
        <f t="shared" si="21"/>
        <v>1010243</v>
      </c>
      <c r="BG23" s="88">
        <f t="shared" si="22"/>
        <v>109560</v>
      </c>
      <c r="BH23" s="88">
        <f t="shared" si="22"/>
        <v>3420671</v>
      </c>
    </row>
    <row r="24" spans="1:60" ht="13.5">
      <c r="A24" s="17" t="s">
        <v>85</v>
      </c>
      <c r="B24" s="76" t="s">
        <v>116</v>
      </c>
      <c r="C24" s="77" t="s">
        <v>117</v>
      </c>
      <c r="D24" s="88">
        <f t="shared" si="0"/>
        <v>1418</v>
      </c>
      <c r="E24" s="88">
        <f t="shared" si="1"/>
        <v>1418</v>
      </c>
      <c r="F24" s="88">
        <v>0</v>
      </c>
      <c r="G24" s="88">
        <v>0</v>
      </c>
      <c r="H24" s="88">
        <v>1418</v>
      </c>
      <c r="I24" s="88">
        <v>0</v>
      </c>
      <c r="J24" s="88">
        <v>317322</v>
      </c>
      <c r="K24" s="88">
        <f t="shared" si="2"/>
        <v>3353745</v>
      </c>
      <c r="L24" s="88">
        <v>2210193</v>
      </c>
      <c r="M24" s="89">
        <f t="shared" si="3"/>
        <v>1056437</v>
      </c>
      <c r="N24" s="88">
        <v>1056437</v>
      </c>
      <c r="O24" s="88">
        <v>0</v>
      </c>
      <c r="P24" s="88">
        <v>0</v>
      </c>
      <c r="Q24" s="88">
        <v>16485</v>
      </c>
      <c r="R24" s="88">
        <v>66010</v>
      </c>
      <c r="S24" s="88">
        <v>4620</v>
      </c>
      <c r="T24" s="88">
        <v>1312112</v>
      </c>
      <c r="U24" s="88">
        <v>178712</v>
      </c>
      <c r="V24" s="88">
        <f t="shared" si="4"/>
        <v>3533875</v>
      </c>
      <c r="W24" s="88">
        <f t="shared" si="5"/>
        <v>0</v>
      </c>
      <c r="X24" s="88">
        <f t="shared" si="6"/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5677</v>
      </c>
      <c r="AD24" s="88">
        <f t="shared" si="7"/>
        <v>0</v>
      </c>
      <c r="AE24" s="88">
        <v>0</v>
      </c>
      <c r="AF24" s="89">
        <f t="shared" si="8"/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11549</v>
      </c>
      <c r="AN24" s="88">
        <v>0</v>
      </c>
      <c r="AO24" s="88">
        <f t="shared" si="9"/>
        <v>0</v>
      </c>
      <c r="AP24" s="88">
        <f t="shared" si="10"/>
        <v>1418</v>
      </c>
      <c r="AQ24" s="88">
        <f t="shared" si="10"/>
        <v>1418</v>
      </c>
      <c r="AR24" s="88">
        <f t="shared" si="10"/>
        <v>0</v>
      </c>
      <c r="AS24" s="88">
        <f t="shared" si="10"/>
        <v>0</v>
      </c>
      <c r="AT24" s="88">
        <f t="shared" si="11"/>
        <v>1418</v>
      </c>
      <c r="AU24" s="88">
        <f t="shared" si="12"/>
        <v>0</v>
      </c>
      <c r="AV24" s="88">
        <f t="shared" si="12"/>
        <v>322999</v>
      </c>
      <c r="AW24" s="88">
        <f t="shared" si="13"/>
        <v>3353745</v>
      </c>
      <c r="AX24" s="88">
        <f t="shared" si="14"/>
        <v>2210193</v>
      </c>
      <c r="AY24" s="88">
        <f t="shared" si="15"/>
        <v>1056437</v>
      </c>
      <c r="AZ24" s="88">
        <f t="shared" si="16"/>
        <v>1056437</v>
      </c>
      <c r="BA24" s="88">
        <f t="shared" si="17"/>
        <v>0</v>
      </c>
      <c r="BB24" s="88">
        <f t="shared" si="18"/>
        <v>0</v>
      </c>
      <c r="BC24" s="88">
        <f t="shared" si="19"/>
        <v>16485</v>
      </c>
      <c r="BD24" s="88">
        <f t="shared" si="20"/>
        <v>66010</v>
      </c>
      <c r="BE24" s="88">
        <f t="shared" si="21"/>
        <v>4620</v>
      </c>
      <c r="BF24" s="88">
        <f t="shared" si="21"/>
        <v>1323661</v>
      </c>
      <c r="BG24" s="88">
        <f t="shared" si="22"/>
        <v>178712</v>
      </c>
      <c r="BH24" s="88">
        <f t="shared" si="22"/>
        <v>3533875</v>
      </c>
    </row>
    <row r="25" spans="1:60" ht="13.5">
      <c r="A25" s="17" t="s">
        <v>85</v>
      </c>
      <c r="B25" s="76" t="s">
        <v>118</v>
      </c>
      <c r="C25" s="77" t="s">
        <v>119</v>
      </c>
      <c r="D25" s="88">
        <f t="shared" si="0"/>
        <v>0</v>
      </c>
      <c r="E25" s="88">
        <f t="shared" si="1"/>
        <v>0</v>
      </c>
      <c r="F25" s="88">
        <v>0</v>
      </c>
      <c r="G25" s="88">
        <v>0</v>
      </c>
      <c r="H25" s="88">
        <v>0</v>
      </c>
      <c r="I25" s="88">
        <v>0</v>
      </c>
      <c r="J25" s="88">
        <v>177622</v>
      </c>
      <c r="K25" s="88">
        <f t="shared" si="2"/>
        <v>2598369</v>
      </c>
      <c r="L25" s="88">
        <v>1364015</v>
      </c>
      <c r="M25" s="89">
        <f t="shared" si="3"/>
        <v>1001803</v>
      </c>
      <c r="N25" s="88">
        <v>1001790</v>
      </c>
      <c r="O25" s="88">
        <v>0</v>
      </c>
      <c r="P25" s="88">
        <v>13</v>
      </c>
      <c r="Q25" s="88">
        <v>27164</v>
      </c>
      <c r="R25" s="88">
        <v>201748</v>
      </c>
      <c r="S25" s="88">
        <v>3639</v>
      </c>
      <c r="T25" s="88">
        <v>734460</v>
      </c>
      <c r="U25" s="88">
        <v>339924</v>
      </c>
      <c r="V25" s="88">
        <f t="shared" si="4"/>
        <v>2938293</v>
      </c>
      <c r="W25" s="88">
        <f t="shared" si="5"/>
        <v>0</v>
      </c>
      <c r="X25" s="88">
        <f t="shared" si="6"/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3178</v>
      </c>
      <c r="AD25" s="88">
        <f t="shared" si="7"/>
        <v>0</v>
      </c>
      <c r="AE25" s="88">
        <v>0</v>
      </c>
      <c r="AF25" s="89">
        <f t="shared" si="8"/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6465</v>
      </c>
      <c r="AN25" s="88">
        <v>0</v>
      </c>
      <c r="AO25" s="88">
        <f t="shared" si="9"/>
        <v>0</v>
      </c>
      <c r="AP25" s="88">
        <f t="shared" si="10"/>
        <v>0</v>
      </c>
      <c r="AQ25" s="88">
        <f t="shared" si="10"/>
        <v>0</v>
      </c>
      <c r="AR25" s="88">
        <f t="shared" si="10"/>
        <v>0</v>
      </c>
      <c r="AS25" s="88">
        <f t="shared" si="10"/>
        <v>0</v>
      </c>
      <c r="AT25" s="88">
        <f t="shared" si="11"/>
        <v>0</v>
      </c>
      <c r="AU25" s="88">
        <f t="shared" si="12"/>
        <v>0</v>
      </c>
      <c r="AV25" s="88">
        <f t="shared" si="12"/>
        <v>180800</v>
      </c>
      <c r="AW25" s="88">
        <f t="shared" si="13"/>
        <v>2598369</v>
      </c>
      <c r="AX25" s="88">
        <f t="shared" si="14"/>
        <v>1364015</v>
      </c>
      <c r="AY25" s="88">
        <f t="shared" si="15"/>
        <v>1001803</v>
      </c>
      <c r="AZ25" s="88">
        <f t="shared" si="16"/>
        <v>1001790</v>
      </c>
      <c r="BA25" s="88">
        <f t="shared" si="17"/>
        <v>0</v>
      </c>
      <c r="BB25" s="88">
        <f t="shared" si="18"/>
        <v>13</v>
      </c>
      <c r="BC25" s="88">
        <f t="shared" si="19"/>
        <v>27164</v>
      </c>
      <c r="BD25" s="88">
        <f t="shared" si="20"/>
        <v>201748</v>
      </c>
      <c r="BE25" s="88">
        <f t="shared" si="21"/>
        <v>3639</v>
      </c>
      <c r="BF25" s="88">
        <f t="shared" si="21"/>
        <v>740925</v>
      </c>
      <c r="BG25" s="88">
        <f t="shared" si="22"/>
        <v>339924</v>
      </c>
      <c r="BH25" s="88">
        <f t="shared" si="22"/>
        <v>2938293</v>
      </c>
    </row>
    <row r="26" spans="1:60" ht="13.5">
      <c r="A26" s="17" t="s">
        <v>85</v>
      </c>
      <c r="B26" s="76" t="s">
        <v>120</v>
      </c>
      <c r="C26" s="77" t="s">
        <v>121</v>
      </c>
      <c r="D26" s="88">
        <f t="shared" si="0"/>
        <v>42320</v>
      </c>
      <c r="E26" s="88">
        <f t="shared" si="1"/>
        <v>42320</v>
      </c>
      <c r="F26" s="88">
        <v>0</v>
      </c>
      <c r="G26" s="88">
        <v>0</v>
      </c>
      <c r="H26" s="88">
        <v>42320</v>
      </c>
      <c r="I26" s="88">
        <v>0</v>
      </c>
      <c r="J26" s="88">
        <v>495618</v>
      </c>
      <c r="K26" s="88">
        <f t="shared" si="2"/>
        <v>6305094</v>
      </c>
      <c r="L26" s="88">
        <v>3460767</v>
      </c>
      <c r="M26" s="89">
        <f t="shared" si="3"/>
        <v>2410778</v>
      </c>
      <c r="N26" s="88">
        <v>2410778</v>
      </c>
      <c r="O26" s="88">
        <v>0</v>
      </c>
      <c r="P26" s="88">
        <v>0</v>
      </c>
      <c r="Q26" s="88">
        <v>0</v>
      </c>
      <c r="R26" s="88">
        <v>424676</v>
      </c>
      <c r="S26" s="88">
        <v>8873</v>
      </c>
      <c r="T26" s="88">
        <v>2049360</v>
      </c>
      <c r="U26" s="88">
        <v>615390</v>
      </c>
      <c r="V26" s="88">
        <f t="shared" si="4"/>
        <v>6962804</v>
      </c>
      <c r="W26" s="88">
        <f t="shared" si="5"/>
        <v>0</v>
      </c>
      <c r="X26" s="88">
        <f t="shared" si="6"/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8867</v>
      </c>
      <c r="AD26" s="88">
        <f t="shared" si="7"/>
        <v>118555</v>
      </c>
      <c r="AE26" s="88">
        <v>70421</v>
      </c>
      <c r="AF26" s="89">
        <f t="shared" si="8"/>
        <v>48134</v>
      </c>
      <c r="AG26" s="88">
        <v>48134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18039</v>
      </c>
      <c r="AN26" s="88">
        <v>41</v>
      </c>
      <c r="AO26" s="88">
        <f t="shared" si="9"/>
        <v>118596</v>
      </c>
      <c r="AP26" s="88">
        <f t="shared" si="10"/>
        <v>42320</v>
      </c>
      <c r="AQ26" s="88">
        <f t="shared" si="10"/>
        <v>42320</v>
      </c>
      <c r="AR26" s="88">
        <f t="shared" si="10"/>
        <v>0</v>
      </c>
      <c r="AS26" s="88">
        <f t="shared" si="10"/>
        <v>0</v>
      </c>
      <c r="AT26" s="88">
        <f t="shared" si="11"/>
        <v>42320</v>
      </c>
      <c r="AU26" s="88">
        <f t="shared" si="12"/>
        <v>0</v>
      </c>
      <c r="AV26" s="88">
        <f t="shared" si="12"/>
        <v>504485</v>
      </c>
      <c r="AW26" s="88">
        <f t="shared" si="13"/>
        <v>6423649</v>
      </c>
      <c r="AX26" s="88">
        <f t="shared" si="14"/>
        <v>3531188</v>
      </c>
      <c r="AY26" s="88">
        <f t="shared" si="15"/>
        <v>2458912</v>
      </c>
      <c r="AZ26" s="88">
        <f t="shared" si="16"/>
        <v>2458912</v>
      </c>
      <c r="BA26" s="88">
        <f t="shared" si="17"/>
        <v>0</v>
      </c>
      <c r="BB26" s="88">
        <f t="shared" si="18"/>
        <v>0</v>
      </c>
      <c r="BC26" s="88">
        <f t="shared" si="19"/>
        <v>0</v>
      </c>
      <c r="BD26" s="88">
        <f t="shared" si="20"/>
        <v>424676</v>
      </c>
      <c r="BE26" s="88">
        <f t="shared" si="21"/>
        <v>8873</v>
      </c>
      <c r="BF26" s="88">
        <f t="shared" si="21"/>
        <v>2067399</v>
      </c>
      <c r="BG26" s="88">
        <f t="shared" si="22"/>
        <v>615431</v>
      </c>
      <c r="BH26" s="88">
        <f t="shared" si="22"/>
        <v>7081400</v>
      </c>
    </row>
    <row r="27" spans="1:60" ht="13.5">
      <c r="A27" s="17" t="s">
        <v>85</v>
      </c>
      <c r="B27" s="76" t="s">
        <v>122</v>
      </c>
      <c r="C27" s="77" t="s">
        <v>123</v>
      </c>
      <c r="D27" s="88">
        <f t="shared" si="0"/>
        <v>1184299</v>
      </c>
      <c r="E27" s="88">
        <f t="shared" si="1"/>
        <v>1184299</v>
      </c>
      <c r="F27" s="88">
        <v>0</v>
      </c>
      <c r="G27" s="88">
        <v>0</v>
      </c>
      <c r="H27" s="88">
        <v>1184299</v>
      </c>
      <c r="I27" s="88">
        <v>0</v>
      </c>
      <c r="J27" s="88">
        <v>641522</v>
      </c>
      <c r="K27" s="88">
        <f t="shared" si="2"/>
        <v>7149418</v>
      </c>
      <c r="L27" s="88">
        <v>4080825</v>
      </c>
      <c r="M27" s="89">
        <f t="shared" si="3"/>
        <v>2467036</v>
      </c>
      <c r="N27" s="88">
        <v>2467036</v>
      </c>
      <c r="O27" s="88">
        <v>0</v>
      </c>
      <c r="P27" s="88">
        <v>0</v>
      </c>
      <c r="Q27" s="88">
        <v>48550</v>
      </c>
      <c r="R27" s="88">
        <v>553007</v>
      </c>
      <c r="S27" s="88">
        <v>0</v>
      </c>
      <c r="T27" s="88">
        <v>2652665</v>
      </c>
      <c r="U27" s="88">
        <v>241913</v>
      </c>
      <c r="V27" s="88">
        <f t="shared" si="4"/>
        <v>8575630</v>
      </c>
      <c r="W27" s="88">
        <f t="shared" si="5"/>
        <v>0</v>
      </c>
      <c r="X27" s="88">
        <f t="shared" si="6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11477</v>
      </c>
      <c r="AD27" s="88">
        <f t="shared" si="7"/>
        <v>0</v>
      </c>
      <c r="AE27" s="88">
        <v>0</v>
      </c>
      <c r="AF27" s="89">
        <f t="shared" si="8"/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23349</v>
      </c>
      <c r="AN27" s="88">
        <v>0</v>
      </c>
      <c r="AO27" s="88">
        <f t="shared" si="9"/>
        <v>0</v>
      </c>
      <c r="AP27" s="88">
        <f t="shared" si="10"/>
        <v>1184299</v>
      </c>
      <c r="AQ27" s="88">
        <f t="shared" si="10"/>
        <v>1184299</v>
      </c>
      <c r="AR27" s="88">
        <f t="shared" si="10"/>
        <v>0</v>
      </c>
      <c r="AS27" s="88">
        <f t="shared" si="10"/>
        <v>0</v>
      </c>
      <c r="AT27" s="88">
        <f t="shared" si="11"/>
        <v>1184299</v>
      </c>
      <c r="AU27" s="88">
        <f t="shared" si="12"/>
        <v>0</v>
      </c>
      <c r="AV27" s="88">
        <f t="shared" si="12"/>
        <v>652999</v>
      </c>
      <c r="AW27" s="88">
        <f t="shared" si="13"/>
        <v>7149418</v>
      </c>
      <c r="AX27" s="88">
        <f t="shared" si="14"/>
        <v>4080825</v>
      </c>
      <c r="AY27" s="88">
        <f t="shared" si="15"/>
        <v>2467036</v>
      </c>
      <c r="AZ27" s="88">
        <f t="shared" si="16"/>
        <v>2467036</v>
      </c>
      <c r="BA27" s="88">
        <f t="shared" si="17"/>
        <v>0</v>
      </c>
      <c r="BB27" s="88">
        <f t="shared" si="18"/>
        <v>0</v>
      </c>
      <c r="BC27" s="88">
        <f t="shared" si="19"/>
        <v>48550</v>
      </c>
      <c r="BD27" s="88">
        <f t="shared" si="20"/>
        <v>553007</v>
      </c>
      <c r="BE27" s="88">
        <f t="shared" si="21"/>
        <v>0</v>
      </c>
      <c r="BF27" s="88">
        <f t="shared" si="21"/>
        <v>2676014</v>
      </c>
      <c r="BG27" s="88">
        <f t="shared" si="22"/>
        <v>241913</v>
      </c>
      <c r="BH27" s="88">
        <f t="shared" si="22"/>
        <v>8575630</v>
      </c>
    </row>
    <row r="28" spans="1:60" ht="13.5">
      <c r="A28" s="17" t="s">
        <v>85</v>
      </c>
      <c r="B28" s="76" t="s">
        <v>124</v>
      </c>
      <c r="C28" s="77" t="s">
        <v>125</v>
      </c>
      <c r="D28" s="88">
        <f t="shared" si="0"/>
        <v>1858</v>
      </c>
      <c r="E28" s="88">
        <f t="shared" si="1"/>
        <v>1858</v>
      </c>
      <c r="F28" s="88">
        <v>0</v>
      </c>
      <c r="G28" s="88">
        <v>0</v>
      </c>
      <c r="H28" s="88">
        <v>1858</v>
      </c>
      <c r="I28" s="88">
        <v>0</v>
      </c>
      <c r="J28" s="88">
        <v>617285</v>
      </c>
      <c r="K28" s="88">
        <f t="shared" si="2"/>
        <v>6602920</v>
      </c>
      <c r="L28" s="88">
        <v>4297387</v>
      </c>
      <c r="M28" s="89">
        <f t="shared" si="3"/>
        <v>1946346</v>
      </c>
      <c r="N28" s="88">
        <v>1946346</v>
      </c>
      <c r="O28" s="88">
        <v>0</v>
      </c>
      <c r="P28" s="88">
        <v>0</v>
      </c>
      <c r="Q28" s="88">
        <v>0</v>
      </c>
      <c r="R28" s="88">
        <v>359187</v>
      </c>
      <c r="S28" s="88">
        <v>0</v>
      </c>
      <c r="T28" s="88">
        <v>2552446</v>
      </c>
      <c r="U28" s="88">
        <v>2761578</v>
      </c>
      <c r="V28" s="88">
        <f t="shared" si="4"/>
        <v>9366356</v>
      </c>
      <c r="W28" s="88">
        <f t="shared" si="5"/>
        <v>0</v>
      </c>
      <c r="X28" s="88">
        <f t="shared" si="6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11044</v>
      </c>
      <c r="AD28" s="88">
        <f t="shared" si="7"/>
        <v>372572</v>
      </c>
      <c r="AE28" s="88">
        <v>161043</v>
      </c>
      <c r="AF28" s="89">
        <f t="shared" si="8"/>
        <v>199307</v>
      </c>
      <c r="AG28" s="88">
        <v>199307</v>
      </c>
      <c r="AH28" s="88">
        <v>0</v>
      </c>
      <c r="AI28" s="88">
        <v>0</v>
      </c>
      <c r="AJ28" s="88">
        <v>0</v>
      </c>
      <c r="AK28" s="88">
        <v>12222</v>
      </c>
      <c r="AL28" s="88">
        <v>0</v>
      </c>
      <c r="AM28" s="88">
        <v>22467</v>
      </c>
      <c r="AN28" s="88">
        <v>11364</v>
      </c>
      <c r="AO28" s="88">
        <f t="shared" si="9"/>
        <v>383936</v>
      </c>
      <c r="AP28" s="88">
        <f t="shared" si="10"/>
        <v>1858</v>
      </c>
      <c r="AQ28" s="88">
        <f t="shared" si="10"/>
        <v>1858</v>
      </c>
      <c r="AR28" s="88">
        <f t="shared" si="10"/>
        <v>0</v>
      </c>
      <c r="AS28" s="88">
        <f t="shared" si="10"/>
        <v>0</v>
      </c>
      <c r="AT28" s="88">
        <f t="shared" si="11"/>
        <v>1858</v>
      </c>
      <c r="AU28" s="88">
        <f t="shared" si="12"/>
        <v>0</v>
      </c>
      <c r="AV28" s="88">
        <f t="shared" si="12"/>
        <v>628329</v>
      </c>
      <c r="AW28" s="88">
        <f t="shared" si="13"/>
        <v>6975492</v>
      </c>
      <c r="AX28" s="88">
        <f t="shared" si="14"/>
        <v>4458430</v>
      </c>
      <c r="AY28" s="88">
        <f t="shared" si="15"/>
        <v>2145653</v>
      </c>
      <c r="AZ28" s="88">
        <f t="shared" si="16"/>
        <v>2145653</v>
      </c>
      <c r="BA28" s="88">
        <f t="shared" si="17"/>
        <v>0</v>
      </c>
      <c r="BB28" s="88">
        <f t="shared" si="18"/>
        <v>0</v>
      </c>
      <c r="BC28" s="88">
        <f t="shared" si="19"/>
        <v>0</v>
      </c>
      <c r="BD28" s="88">
        <f t="shared" si="20"/>
        <v>371409</v>
      </c>
      <c r="BE28" s="88">
        <f t="shared" si="21"/>
        <v>0</v>
      </c>
      <c r="BF28" s="88">
        <f t="shared" si="21"/>
        <v>2574913</v>
      </c>
      <c r="BG28" s="88">
        <f t="shared" si="22"/>
        <v>2772942</v>
      </c>
      <c r="BH28" s="88">
        <f t="shared" si="22"/>
        <v>9750292</v>
      </c>
    </row>
    <row r="29" spans="1:60" ht="13.5">
      <c r="A29" s="17" t="s">
        <v>85</v>
      </c>
      <c r="B29" s="76" t="s">
        <v>126</v>
      </c>
      <c r="C29" s="77" t="s">
        <v>127</v>
      </c>
      <c r="D29" s="88">
        <f t="shared" si="0"/>
        <v>0</v>
      </c>
      <c r="E29" s="88">
        <f t="shared" si="1"/>
        <v>0</v>
      </c>
      <c r="F29" s="88">
        <v>0</v>
      </c>
      <c r="G29" s="88">
        <v>0</v>
      </c>
      <c r="H29" s="88">
        <v>0</v>
      </c>
      <c r="I29" s="88">
        <v>0</v>
      </c>
      <c r="J29" s="88">
        <v>415731</v>
      </c>
      <c r="K29" s="88">
        <f t="shared" si="2"/>
        <v>4482764</v>
      </c>
      <c r="L29" s="88">
        <v>2776577</v>
      </c>
      <c r="M29" s="89">
        <f t="shared" si="3"/>
        <v>1238824</v>
      </c>
      <c r="N29" s="88">
        <v>1238824</v>
      </c>
      <c r="O29" s="88">
        <v>0</v>
      </c>
      <c r="P29" s="88">
        <v>0</v>
      </c>
      <c r="Q29" s="88">
        <v>0</v>
      </c>
      <c r="R29" s="88">
        <v>467363</v>
      </c>
      <c r="S29" s="88">
        <v>0</v>
      </c>
      <c r="T29" s="88">
        <v>1719031</v>
      </c>
      <c r="U29" s="88">
        <v>255615</v>
      </c>
      <c r="V29" s="88">
        <f t="shared" si="4"/>
        <v>4738379</v>
      </c>
      <c r="W29" s="88">
        <f t="shared" si="5"/>
        <v>0</v>
      </c>
      <c r="X29" s="88">
        <f t="shared" si="6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7438</v>
      </c>
      <c r="AD29" s="88">
        <f t="shared" si="7"/>
        <v>93936</v>
      </c>
      <c r="AE29" s="88">
        <v>57639</v>
      </c>
      <c r="AF29" s="89">
        <f t="shared" si="8"/>
        <v>36297</v>
      </c>
      <c r="AG29" s="88">
        <v>36297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15131</v>
      </c>
      <c r="AN29" s="88">
        <v>0</v>
      </c>
      <c r="AO29" s="88">
        <f t="shared" si="9"/>
        <v>93936</v>
      </c>
      <c r="AP29" s="88">
        <f t="shared" si="10"/>
        <v>0</v>
      </c>
      <c r="AQ29" s="88">
        <f t="shared" si="10"/>
        <v>0</v>
      </c>
      <c r="AR29" s="88">
        <f t="shared" si="10"/>
        <v>0</v>
      </c>
      <c r="AS29" s="88">
        <f t="shared" si="10"/>
        <v>0</v>
      </c>
      <c r="AT29" s="88">
        <f t="shared" si="11"/>
        <v>0</v>
      </c>
      <c r="AU29" s="88">
        <f t="shared" si="12"/>
        <v>0</v>
      </c>
      <c r="AV29" s="88">
        <f t="shared" si="12"/>
        <v>423169</v>
      </c>
      <c r="AW29" s="88">
        <f t="shared" si="13"/>
        <v>4576700</v>
      </c>
      <c r="AX29" s="88">
        <f t="shared" si="14"/>
        <v>2834216</v>
      </c>
      <c r="AY29" s="88">
        <f t="shared" si="15"/>
        <v>1275121</v>
      </c>
      <c r="AZ29" s="88">
        <f t="shared" si="16"/>
        <v>1275121</v>
      </c>
      <c r="BA29" s="88">
        <f t="shared" si="17"/>
        <v>0</v>
      </c>
      <c r="BB29" s="88">
        <f t="shared" si="18"/>
        <v>0</v>
      </c>
      <c r="BC29" s="88">
        <f t="shared" si="19"/>
        <v>0</v>
      </c>
      <c r="BD29" s="88">
        <f t="shared" si="20"/>
        <v>467363</v>
      </c>
      <c r="BE29" s="88">
        <f t="shared" si="21"/>
        <v>0</v>
      </c>
      <c r="BF29" s="88">
        <f t="shared" si="21"/>
        <v>1734162</v>
      </c>
      <c r="BG29" s="88">
        <f t="shared" si="22"/>
        <v>255615</v>
      </c>
      <c r="BH29" s="88">
        <f t="shared" si="22"/>
        <v>4832315</v>
      </c>
    </row>
    <row r="30" spans="1:60" ht="13.5">
      <c r="A30" s="17" t="s">
        <v>85</v>
      </c>
      <c r="B30" s="76" t="s">
        <v>128</v>
      </c>
      <c r="C30" s="77" t="s">
        <v>129</v>
      </c>
      <c r="D30" s="88">
        <f t="shared" si="0"/>
        <v>0</v>
      </c>
      <c r="E30" s="88">
        <f t="shared" si="1"/>
        <v>0</v>
      </c>
      <c r="F30" s="88">
        <v>0</v>
      </c>
      <c r="G30" s="88">
        <v>0</v>
      </c>
      <c r="H30" s="88">
        <v>0</v>
      </c>
      <c r="I30" s="88">
        <v>0</v>
      </c>
      <c r="J30" s="88">
        <v>612602</v>
      </c>
      <c r="K30" s="88">
        <f t="shared" si="2"/>
        <v>7521770</v>
      </c>
      <c r="L30" s="88">
        <v>4275287</v>
      </c>
      <c r="M30" s="89">
        <f t="shared" si="3"/>
        <v>2254445</v>
      </c>
      <c r="N30" s="88">
        <v>2254445</v>
      </c>
      <c r="O30" s="88">
        <v>0</v>
      </c>
      <c r="P30" s="88">
        <v>0</v>
      </c>
      <c r="Q30" s="88">
        <v>39976</v>
      </c>
      <c r="R30" s="88">
        <v>362137</v>
      </c>
      <c r="S30" s="88">
        <v>589925</v>
      </c>
      <c r="T30" s="88">
        <v>2533080</v>
      </c>
      <c r="U30" s="88">
        <v>0</v>
      </c>
      <c r="V30" s="88">
        <f t="shared" si="4"/>
        <v>7521770</v>
      </c>
      <c r="W30" s="88">
        <f t="shared" si="5"/>
        <v>0</v>
      </c>
      <c r="X30" s="88">
        <f t="shared" si="6"/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10960</v>
      </c>
      <c r="AD30" s="88">
        <f t="shared" si="7"/>
        <v>103102</v>
      </c>
      <c r="AE30" s="88">
        <v>65196</v>
      </c>
      <c r="AF30" s="89">
        <f t="shared" si="8"/>
        <v>37865</v>
      </c>
      <c r="AG30" s="88">
        <v>37865</v>
      </c>
      <c r="AH30" s="88">
        <v>0</v>
      </c>
      <c r="AI30" s="88">
        <v>0</v>
      </c>
      <c r="AJ30" s="88">
        <v>0</v>
      </c>
      <c r="AK30" s="88">
        <v>0</v>
      </c>
      <c r="AL30" s="88">
        <v>41</v>
      </c>
      <c r="AM30" s="88">
        <v>22297</v>
      </c>
      <c r="AN30" s="88">
        <v>0</v>
      </c>
      <c r="AO30" s="88">
        <f t="shared" si="9"/>
        <v>103102</v>
      </c>
      <c r="AP30" s="88">
        <f aca="true" t="shared" si="23" ref="AP30:AS69">D30+W30</f>
        <v>0</v>
      </c>
      <c r="AQ30" s="88">
        <f t="shared" si="23"/>
        <v>0</v>
      </c>
      <c r="AR30" s="88">
        <f t="shared" si="23"/>
        <v>0</v>
      </c>
      <c r="AS30" s="88">
        <f t="shared" si="23"/>
        <v>0</v>
      </c>
      <c r="AT30" s="88">
        <f t="shared" si="11"/>
        <v>0</v>
      </c>
      <c r="AU30" s="88">
        <f t="shared" si="12"/>
        <v>0</v>
      </c>
      <c r="AV30" s="88">
        <f t="shared" si="12"/>
        <v>623562</v>
      </c>
      <c r="AW30" s="88">
        <f t="shared" si="13"/>
        <v>7624872</v>
      </c>
      <c r="AX30" s="88">
        <f t="shared" si="14"/>
        <v>4340483</v>
      </c>
      <c r="AY30" s="88">
        <f t="shared" si="15"/>
        <v>2292310</v>
      </c>
      <c r="AZ30" s="88">
        <f t="shared" si="16"/>
        <v>2292310</v>
      </c>
      <c r="BA30" s="88">
        <f t="shared" si="17"/>
        <v>0</v>
      </c>
      <c r="BB30" s="88">
        <f t="shared" si="18"/>
        <v>0</v>
      </c>
      <c r="BC30" s="88">
        <f t="shared" si="19"/>
        <v>39976</v>
      </c>
      <c r="BD30" s="88">
        <f t="shared" si="20"/>
        <v>362137</v>
      </c>
      <c r="BE30" s="88">
        <f t="shared" si="21"/>
        <v>589966</v>
      </c>
      <c r="BF30" s="88">
        <f t="shared" si="21"/>
        <v>2555377</v>
      </c>
      <c r="BG30" s="88">
        <f t="shared" si="22"/>
        <v>0</v>
      </c>
      <c r="BH30" s="88">
        <f t="shared" si="22"/>
        <v>7624872</v>
      </c>
    </row>
    <row r="31" spans="1:60" ht="13.5">
      <c r="A31" s="17" t="s">
        <v>85</v>
      </c>
      <c r="B31" s="76" t="s">
        <v>130</v>
      </c>
      <c r="C31" s="77" t="s">
        <v>131</v>
      </c>
      <c r="D31" s="88">
        <f t="shared" si="0"/>
        <v>392332</v>
      </c>
      <c r="E31" s="88">
        <f t="shared" si="1"/>
        <v>367932</v>
      </c>
      <c r="F31" s="88">
        <v>5649</v>
      </c>
      <c r="G31" s="88">
        <v>0</v>
      </c>
      <c r="H31" s="88">
        <v>362283</v>
      </c>
      <c r="I31" s="88">
        <v>24400</v>
      </c>
      <c r="J31" s="88">
        <v>660379</v>
      </c>
      <c r="K31" s="88">
        <f t="shared" si="2"/>
        <v>7647308</v>
      </c>
      <c r="L31" s="88">
        <v>5000289</v>
      </c>
      <c r="M31" s="89">
        <f t="shared" si="3"/>
        <v>936824</v>
      </c>
      <c r="N31" s="88">
        <v>117664</v>
      </c>
      <c r="O31" s="88">
        <v>783414</v>
      </c>
      <c r="P31" s="88">
        <v>35746</v>
      </c>
      <c r="Q31" s="88">
        <v>50039</v>
      </c>
      <c r="R31" s="88">
        <v>1306731</v>
      </c>
      <c r="S31" s="88">
        <v>353425</v>
      </c>
      <c r="T31" s="88">
        <v>632701</v>
      </c>
      <c r="U31" s="88">
        <v>0</v>
      </c>
      <c r="V31" s="88">
        <f t="shared" si="4"/>
        <v>8039640</v>
      </c>
      <c r="W31" s="88">
        <f t="shared" si="5"/>
        <v>763423</v>
      </c>
      <c r="X31" s="88">
        <f t="shared" si="6"/>
        <v>763423</v>
      </c>
      <c r="Y31" s="88">
        <v>763423</v>
      </c>
      <c r="Z31" s="88">
        <v>0</v>
      </c>
      <c r="AA31" s="88">
        <v>0</v>
      </c>
      <c r="AB31" s="88">
        <v>0</v>
      </c>
      <c r="AC31" s="88">
        <v>0</v>
      </c>
      <c r="AD31" s="88">
        <f t="shared" si="7"/>
        <v>1610191</v>
      </c>
      <c r="AE31" s="88">
        <v>1175769</v>
      </c>
      <c r="AF31" s="89">
        <f t="shared" si="8"/>
        <v>309912</v>
      </c>
      <c r="AG31" s="88">
        <v>192556</v>
      </c>
      <c r="AH31" s="88">
        <v>117356</v>
      </c>
      <c r="AI31" s="88">
        <v>0</v>
      </c>
      <c r="AJ31" s="88">
        <v>6207</v>
      </c>
      <c r="AK31" s="88">
        <v>100260</v>
      </c>
      <c r="AL31" s="88">
        <v>18043</v>
      </c>
      <c r="AM31" s="88">
        <v>0</v>
      </c>
      <c r="AN31" s="88">
        <v>0</v>
      </c>
      <c r="AO31" s="88">
        <f t="shared" si="9"/>
        <v>2373614</v>
      </c>
      <c r="AP31" s="88">
        <f t="shared" si="23"/>
        <v>1155755</v>
      </c>
      <c r="AQ31" s="88">
        <f t="shared" si="23"/>
        <v>1131355</v>
      </c>
      <c r="AR31" s="88">
        <f t="shared" si="23"/>
        <v>769072</v>
      </c>
      <c r="AS31" s="88">
        <f t="shared" si="23"/>
        <v>0</v>
      </c>
      <c r="AT31" s="88">
        <f t="shared" si="11"/>
        <v>362283</v>
      </c>
      <c r="AU31" s="88">
        <f t="shared" si="12"/>
        <v>24400</v>
      </c>
      <c r="AV31" s="88">
        <f t="shared" si="12"/>
        <v>660379</v>
      </c>
      <c r="AW31" s="88">
        <f t="shared" si="13"/>
        <v>9257499</v>
      </c>
      <c r="AX31" s="88">
        <f t="shared" si="14"/>
        <v>6176058</v>
      </c>
      <c r="AY31" s="88">
        <f t="shared" si="15"/>
        <v>1246736</v>
      </c>
      <c r="AZ31" s="88">
        <f t="shared" si="16"/>
        <v>310220</v>
      </c>
      <c r="BA31" s="88">
        <f t="shared" si="17"/>
        <v>900770</v>
      </c>
      <c r="BB31" s="88">
        <f t="shared" si="18"/>
        <v>35746</v>
      </c>
      <c r="BC31" s="88">
        <f t="shared" si="19"/>
        <v>56246</v>
      </c>
      <c r="BD31" s="88">
        <f t="shared" si="20"/>
        <v>1406991</v>
      </c>
      <c r="BE31" s="88">
        <f t="shared" si="21"/>
        <v>371468</v>
      </c>
      <c r="BF31" s="88">
        <f t="shared" si="21"/>
        <v>632701</v>
      </c>
      <c r="BG31" s="88">
        <f t="shared" si="22"/>
        <v>0</v>
      </c>
      <c r="BH31" s="88">
        <f t="shared" si="22"/>
        <v>10413254</v>
      </c>
    </row>
    <row r="32" spans="1:60" ht="13.5">
      <c r="A32" s="17" t="s">
        <v>85</v>
      </c>
      <c r="B32" s="76" t="s">
        <v>132</v>
      </c>
      <c r="C32" s="77" t="s">
        <v>133</v>
      </c>
      <c r="D32" s="88">
        <f t="shared" si="0"/>
        <v>64523</v>
      </c>
      <c r="E32" s="88">
        <f t="shared" si="1"/>
        <v>64523</v>
      </c>
      <c r="F32" s="88">
        <v>64523</v>
      </c>
      <c r="G32" s="88">
        <v>0</v>
      </c>
      <c r="H32" s="88">
        <v>0</v>
      </c>
      <c r="I32" s="88">
        <v>0</v>
      </c>
      <c r="J32" s="88">
        <v>139891</v>
      </c>
      <c r="K32" s="88">
        <f t="shared" si="2"/>
        <v>2042522</v>
      </c>
      <c r="L32" s="88">
        <v>327979</v>
      </c>
      <c r="M32" s="89">
        <f t="shared" si="3"/>
        <v>363790</v>
      </c>
      <c r="N32" s="88">
        <v>9753</v>
      </c>
      <c r="O32" s="88">
        <v>354037</v>
      </c>
      <c r="P32" s="88">
        <v>0</v>
      </c>
      <c r="Q32" s="88">
        <v>0</v>
      </c>
      <c r="R32" s="88">
        <v>1247983</v>
      </c>
      <c r="S32" s="88">
        <v>102770</v>
      </c>
      <c r="T32" s="88">
        <v>100296</v>
      </c>
      <c r="U32" s="88">
        <v>0</v>
      </c>
      <c r="V32" s="88">
        <f t="shared" si="4"/>
        <v>2107045</v>
      </c>
      <c r="W32" s="88">
        <f t="shared" si="5"/>
        <v>0</v>
      </c>
      <c r="X32" s="88">
        <f t="shared" si="6"/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t="shared" si="7"/>
        <v>35418</v>
      </c>
      <c r="AE32" s="88">
        <v>9830</v>
      </c>
      <c r="AF32" s="89">
        <f t="shared" si="8"/>
        <v>458</v>
      </c>
      <c r="AG32" s="88">
        <v>458</v>
      </c>
      <c r="AH32" s="88">
        <v>0</v>
      </c>
      <c r="AI32" s="88">
        <v>0</v>
      </c>
      <c r="AJ32" s="88">
        <v>0</v>
      </c>
      <c r="AK32" s="88">
        <v>24958</v>
      </c>
      <c r="AL32" s="88">
        <v>172</v>
      </c>
      <c r="AM32" s="88">
        <v>36090</v>
      </c>
      <c r="AN32" s="88">
        <v>0</v>
      </c>
      <c r="AO32" s="88">
        <f t="shared" si="9"/>
        <v>35418</v>
      </c>
      <c r="AP32" s="88">
        <f t="shared" si="23"/>
        <v>64523</v>
      </c>
      <c r="AQ32" s="88">
        <f t="shared" si="23"/>
        <v>64523</v>
      </c>
      <c r="AR32" s="88">
        <f t="shared" si="23"/>
        <v>64523</v>
      </c>
      <c r="AS32" s="88">
        <f t="shared" si="23"/>
        <v>0</v>
      </c>
      <c r="AT32" s="88">
        <f t="shared" si="11"/>
        <v>0</v>
      </c>
      <c r="AU32" s="88">
        <f t="shared" si="12"/>
        <v>0</v>
      </c>
      <c r="AV32" s="88">
        <f t="shared" si="12"/>
        <v>139891</v>
      </c>
      <c r="AW32" s="88">
        <f t="shared" si="13"/>
        <v>2077940</v>
      </c>
      <c r="AX32" s="88">
        <f t="shared" si="14"/>
        <v>337809</v>
      </c>
      <c r="AY32" s="88">
        <f t="shared" si="15"/>
        <v>364248</v>
      </c>
      <c r="AZ32" s="88">
        <f t="shared" si="16"/>
        <v>10211</v>
      </c>
      <c r="BA32" s="88">
        <f t="shared" si="17"/>
        <v>354037</v>
      </c>
      <c r="BB32" s="88">
        <f t="shared" si="18"/>
        <v>0</v>
      </c>
      <c r="BC32" s="88">
        <f t="shared" si="19"/>
        <v>0</v>
      </c>
      <c r="BD32" s="88">
        <f t="shared" si="20"/>
        <v>1272941</v>
      </c>
      <c r="BE32" s="88">
        <f t="shared" si="21"/>
        <v>102942</v>
      </c>
      <c r="BF32" s="88">
        <f t="shared" si="21"/>
        <v>136386</v>
      </c>
      <c r="BG32" s="88">
        <f t="shared" si="22"/>
        <v>0</v>
      </c>
      <c r="BH32" s="88">
        <f t="shared" si="22"/>
        <v>2142463</v>
      </c>
    </row>
    <row r="33" spans="1:60" ht="13.5">
      <c r="A33" s="17" t="s">
        <v>85</v>
      </c>
      <c r="B33" s="76" t="s">
        <v>134</v>
      </c>
      <c r="C33" s="77" t="s">
        <v>135</v>
      </c>
      <c r="D33" s="88">
        <f t="shared" si="0"/>
        <v>199887</v>
      </c>
      <c r="E33" s="88">
        <f t="shared" si="1"/>
        <v>199887</v>
      </c>
      <c r="F33" s="88">
        <v>199887</v>
      </c>
      <c r="G33" s="88">
        <v>0</v>
      </c>
      <c r="H33" s="88">
        <v>0</v>
      </c>
      <c r="I33" s="88">
        <v>0</v>
      </c>
      <c r="J33" s="88">
        <v>194404</v>
      </c>
      <c r="K33" s="88">
        <f t="shared" si="2"/>
        <v>1695112</v>
      </c>
      <c r="L33" s="88">
        <v>920971</v>
      </c>
      <c r="M33" s="89">
        <f t="shared" si="3"/>
        <v>105233</v>
      </c>
      <c r="N33" s="88">
        <v>12190</v>
      </c>
      <c r="O33" s="88">
        <v>93043</v>
      </c>
      <c r="P33" s="88">
        <v>0</v>
      </c>
      <c r="Q33" s="88">
        <v>25022</v>
      </c>
      <c r="R33" s="88">
        <v>643886</v>
      </c>
      <c r="S33" s="88">
        <v>0</v>
      </c>
      <c r="T33" s="88">
        <v>443454</v>
      </c>
      <c r="U33" s="88">
        <v>0</v>
      </c>
      <c r="V33" s="88">
        <f t="shared" si="4"/>
        <v>1894999</v>
      </c>
      <c r="W33" s="88">
        <f t="shared" si="5"/>
        <v>0</v>
      </c>
      <c r="X33" s="88">
        <f t="shared" si="6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7"/>
        <v>34368</v>
      </c>
      <c r="AE33" s="88">
        <v>10781</v>
      </c>
      <c r="AF33" s="89">
        <f t="shared" si="8"/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23587</v>
      </c>
      <c r="AL33" s="88">
        <v>0</v>
      </c>
      <c r="AM33" s="88">
        <v>9604</v>
      </c>
      <c r="AN33" s="88">
        <v>0</v>
      </c>
      <c r="AO33" s="88">
        <f t="shared" si="9"/>
        <v>34368</v>
      </c>
      <c r="AP33" s="88">
        <f t="shared" si="23"/>
        <v>199887</v>
      </c>
      <c r="AQ33" s="88">
        <f t="shared" si="23"/>
        <v>199887</v>
      </c>
      <c r="AR33" s="88">
        <f t="shared" si="23"/>
        <v>199887</v>
      </c>
      <c r="AS33" s="88">
        <f t="shared" si="23"/>
        <v>0</v>
      </c>
      <c r="AT33" s="88">
        <f t="shared" si="11"/>
        <v>0</v>
      </c>
      <c r="AU33" s="88">
        <f t="shared" si="12"/>
        <v>0</v>
      </c>
      <c r="AV33" s="88">
        <f t="shared" si="12"/>
        <v>194404</v>
      </c>
      <c r="AW33" s="88">
        <f t="shared" si="13"/>
        <v>1729480</v>
      </c>
      <c r="AX33" s="88">
        <f t="shared" si="14"/>
        <v>931752</v>
      </c>
      <c r="AY33" s="88">
        <f t="shared" si="15"/>
        <v>105233</v>
      </c>
      <c r="AZ33" s="88">
        <f t="shared" si="16"/>
        <v>12190</v>
      </c>
      <c r="BA33" s="88">
        <f t="shared" si="17"/>
        <v>93043</v>
      </c>
      <c r="BB33" s="88">
        <f t="shared" si="18"/>
        <v>0</v>
      </c>
      <c r="BC33" s="88">
        <f t="shared" si="19"/>
        <v>25022</v>
      </c>
      <c r="BD33" s="88">
        <f t="shared" si="20"/>
        <v>667473</v>
      </c>
      <c r="BE33" s="88">
        <f t="shared" si="21"/>
        <v>0</v>
      </c>
      <c r="BF33" s="88">
        <f t="shared" si="21"/>
        <v>453058</v>
      </c>
      <c r="BG33" s="88">
        <f t="shared" si="22"/>
        <v>0</v>
      </c>
      <c r="BH33" s="88">
        <f t="shared" si="22"/>
        <v>1929367</v>
      </c>
    </row>
    <row r="34" spans="1:60" ht="13.5">
      <c r="A34" s="17" t="s">
        <v>85</v>
      </c>
      <c r="B34" s="76" t="s">
        <v>136</v>
      </c>
      <c r="C34" s="77" t="s">
        <v>137</v>
      </c>
      <c r="D34" s="88">
        <f t="shared" si="0"/>
        <v>57498</v>
      </c>
      <c r="E34" s="88">
        <f t="shared" si="1"/>
        <v>57498</v>
      </c>
      <c r="F34" s="88">
        <v>57498</v>
      </c>
      <c r="G34" s="88">
        <v>0</v>
      </c>
      <c r="H34" s="88">
        <v>0</v>
      </c>
      <c r="I34" s="88">
        <v>0</v>
      </c>
      <c r="J34" s="88">
        <v>134090</v>
      </c>
      <c r="K34" s="88">
        <f t="shared" si="2"/>
        <v>1747792</v>
      </c>
      <c r="L34" s="88">
        <v>284350</v>
      </c>
      <c r="M34" s="89">
        <f t="shared" si="3"/>
        <v>170517</v>
      </c>
      <c r="N34" s="88">
        <v>2369</v>
      </c>
      <c r="O34" s="88">
        <v>168148</v>
      </c>
      <c r="P34" s="88">
        <v>0</v>
      </c>
      <c r="Q34" s="88">
        <v>0</v>
      </c>
      <c r="R34" s="88">
        <v>1115350</v>
      </c>
      <c r="S34" s="88">
        <v>177575</v>
      </c>
      <c r="T34" s="88">
        <v>1034087</v>
      </c>
      <c r="U34" s="88">
        <v>0</v>
      </c>
      <c r="V34" s="88">
        <f t="shared" si="4"/>
        <v>1805290</v>
      </c>
      <c r="W34" s="88">
        <f t="shared" si="5"/>
        <v>0</v>
      </c>
      <c r="X34" s="88">
        <f t="shared" si="6"/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7"/>
        <v>10772</v>
      </c>
      <c r="AE34" s="88">
        <v>1875</v>
      </c>
      <c r="AF34" s="89">
        <f t="shared" si="8"/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8568</v>
      </c>
      <c r="AL34" s="88">
        <v>329</v>
      </c>
      <c r="AM34" s="88">
        <v>0</v>
      </c>
      <c r="AN34" s="88">
        <v>0</v>
      </c>
      <c r="AO34" s="88">
        <f t="shared" si="9"/>
        <v>10772</v>
      </c>
      <c r="AP34" s="88">
        <f t="shared" si="23"/>
        <v>57498</v>
      </c>
      <c r="AQ34" s="88">
        <f t="shared" si="23"/>
        <v>57498</v>
      </c>
      <c r="AR34" s="88">
        <f t="shared" si="23"/>
        <v>57498</v>
      </c>
      <c r="AS34" s="88">
        <f t="shared" si="23"/>
        <v>0</v>
      </c>
      <c r="AT34" s="88">
        <f t="shared" si="11"/>
        <v>0</v>
      </c>
      <c r="AU34" s="88">
        <f t="shared" si="12"/>
        <v>0</v>
      </c>
      <c r="AV34" s="88">
        <f t="shared" si="12"/>
        <v>134090</v>
      </c>
      <c r="AW34" s="88">
        <f t="shared" si="13"/>
        <v>1758564</v>
      </c>
      <c r="AX34" s="88">
        <f t="shared" si="14"/>
        <v>286225</v>
      </c>
      <c r="AY34" s="88">
        <f t="shared" si="15"/>
        <v>170517</v>
      </c>
      <c r="AZ34" s="88">
        <f t="shared" si="16"/>
        <v>2369</v>
      </c>
      <c r="BA34" s="88">
        <f t="shared" si="17"/>
        <v>168148</v>
      </c>
      <c r="BB34" s="88">
        <f t="shared" si="18"/>
        <v>0</v>
      </c>
      <c r="BC34" s="88">
        <f t="shared" si="19"/>
        <v>0</v>
      </c>
      <c r="BD34" s="88">
        <f t="shared" si="20"/>
        <v>1123918</v>
      </c>
      <c r="BE34" s="88">
        <f t="shared" si="21"/>
        <v>177904</v>
      </c>
      <c r="BF34" s="88">
        <f t="shared" si="21"/>
        <v>1034087</v>
      </c>
      <c r="BG34" s="88">
        <f t="shared" si="22"/>
        <v>0</v>
      </c>
      <c r="BH34" s="88">
        <f t="shared" si="22"/>
        <v>1816062</v>
      </c>
    </row>
    <row r="35" spans="1:60" ht="13.5">
      <c r="A35" s="17" t="s">
        <v>85</v>
      </c>
      <c r="B35" s="76" t="s">
        <v>138</v>
      </c>
      <c r="C35" s="77" t="s">
        <v>139</v>
      </c>
      <c r="D35" s="88">
        <f t="shared" si="0"/>
        <v>0</v>
      </c>
      <c r="E35" s="88">
        <f t="shared" si="1"/>
        <v>0</v>
      </c>
      <c r="F35" s="88">
        <v>0</v>
      </c>
      <c r="G35" s="88">
        <v>0</v>
      </c>
      <c r="H35" s="88">
        <v>0</v>
      </c>
      <c r="I35" s="88">
        <v>0</v>
      </c>
      <c r="J35" s="88">
        <v>75456</v>
      </c>
      <c r="K35" s="88">
        <f t="shared" si="2"/>
        <v>1845602</v>
      </c>
      <c r="L35" s="88">
        <v>348789</v>
      </c>
      <c r="M35" s="89">
        <f t="shared" si="3"/>
        <v>76023</v>
      </c>
      <c r="N35" s="88">
        <v>5119</v>
      </c>
      <c r="O35" s="88">
        <v>70904</v>
      </c>
      <c r="P35" s="88">
        <v>0</v>
      </c>
      <c r="Q35" s="88">
        <v>0</v>
      </c>
      <c r="R35" s="88">
        <v>1314194</v>
      </c>
      <c r="S35" s="88">
        <v>106596</v>
      </c>
      <c r="T35" s="88">
        <v>321230</v>
      </c>
      <c r="U35" s="88">
        <v>0</v>
      </c>
      <c r="V35" s="88">
        <f t="shared" si="4"/>
        <v>1845602</v>
      </c>
      <c r="W35" s="88">
        <f t="shared" si="5"/>
        <v>0</v>
      </c>
      <c r="X35" s="88">
        <f t="shared" si="6"/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f t="shared" si="7"/>
        <v>217800</v>
      </c>
      <c r="AE35" s="88">
        <v>18366</v>
      </c>
      <c r="AF35" s="89">
        <f t="shared" si="8"/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180249</v>
      </c>
      <c r="AL35" s="88">
        <v>19185</v>
      </c>
      <c r="AM35" s="88">
        <v>0</v>
      </c>
      <c r="AN35" s="88">
        <v>0</v>
      </c>
      <c r="AO35" s="88">
        <f t="shared" si="9"/>
        <v>217800</v>
      </c>
      <c r="AP35" s="88">
        <f t="shared" si="23"/>
        <v>0</v>
      </c>
      <c r="AQ35" s="88">
        <f t="shared" si="23"/>
        <v>0</v>
      </c>
      <c r="AR35" s="88">
        <f t="shared" si="23"/>
        <v>0</v>
      </c>
      <c r="AS35" s="88">
        <f t="shared" si="23"/>
        <v>0</v>
      </c>
      <c r="AT35" s="88">
        <f t="shared" si="11"/>
        <v>0</v>
      </c>
      <c r="AU35" s="88">
        <f t="shared" si="12"/>
        <v>0</v>
      </c>
      <c r="AV35" s="88">
        <f t="shared" si="12"/>
        <v>75456</v>
      </c>
      <c r="AW35" s="88">
        <f t="shared" si="13"/>
        <v>2063402</v>
      </c>
      <c r="AX35" s="88">
        <f t="shared" si="14"/>
        <v>367155</v>
      </c>
      <c r="AY35" s="88">
        <f t="shared" si="15"/>
        <v>76023</v>
      </c>
      <c r="AZ35" s="88">
        <f t="shared" si="16"/>
        <v>5119</v>
      </c>
      <c r="BA35" s="88">
        <f t="shared" si="17"/>
        <v>70904</v>
      </c>
      <c r="BB35" s="88">
        <f t="shared" si="18"/>
        <v>0</v>
      </c>
      <c r="BC35" s="88">
        <f t="shared" si="19"/>
        <v>0</v>
      </c>
      <c r="BD35" s="88">
        <f t="shared" si="20"/>
        <v>1494443</v>
      </c>
      <c r="BE35" s="88">
        <f t="shared" si="21"/>
        <v>125781</v>
      </c>
      <c r="BF35" s="88">
        <f t="shared" si="21"/>
        <v>321230</v>
      </c>
      <c r="BG35" s="88">
        <f t="shared" si="22"/>
        <v>0</v>
      </c>
      <c r="BH35" s="88">
        <f t="shared" si="22"/>
        <v>2063402</v>
      </c>
    </row>
    <row r="36" spans="1:60" ht="13.5">
      <c r="A36" s="17" t="s">
        <v>85</v>
      </c>
      <c r="B36" s="76" t="s">
        <v>140</v>
      </c>
      <c r="C36" s="77" t="s">
        <v>141</v>
      </c>
      <c r="D36" s="88">
        <f t="shared" si="0"/>
        <v>2919</v>
      </c>
      <c r="E36" s="88">
        <f t="shared" si="1"/>
        <v>2919</v>
      </c>
      <c r="F36" s="88">
        <v>0</v>
      </c>
      <c r="G36" s="88">
        <v>0</v>
      </c>
      <c r="H36" s="88">
        <v>2919</v>
      </c>
      <c r="I36" s="88">
        <v>0</v>
      </c>
      <c r="J36" s="88">
        <v>0</v>
      </c>
      <c r="K36" s="88">
        <f t="shared" si="2"/>
        <v>1916667</v>
      </c>
      <c r="L36" s="88">
        <v>427052</v>
      </c>
      <c r="M36" s="89">
        <f t="shared" si="3"/>
        <v>51384</v>
      </c>
      <c r="N36" s="88">
        <v>21358</v>
      </c>
      <c r="O36" s="88">
        <v>30026</v>
      </c>
      <c r="P36" s="88">
        <v>0</v>
      </c>
      <c r="Q36" s="88">
        <v>0</v>
      </c>
      <c r="R36" s="88">
        <v>1031606</v>
      </c>
      <c r="S36" s="88">
        <v>406625</v>
      </c>
      <c r="T36" s="88">
        <v>1255326</v>
      </c>
      <c r="U36" s="88">
        <v>0</v>
      </c>
      <c r="V36" s="88">
        <f t="shared" si="4"/>
        <v>1919586</v>
      </c>
      <c r="W36" s="88">
        <f t="shared" si="5"/>
        <v>0</v>
      </c>
      <c r="X36" s="88">
        <f t="shared" si="6"/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f t="shared" si="7"/>
        <v>24064</v>
      </c>
      <c r="AE36" s="88">
        <v>10156</v>
      </c>
      <c r="AF36" s="89">
        <f t="shared" si="8"/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13792</v>
      </c>
      <c r="AL36" s="88">
        <v>116</v>
      </c>
      <c r="AM36" s="88">
        <v>15358</v>
      </c>
      <c r="AN36" s="88">
        <v>0</v>
      </c>
      <c r="AO36" s="88">
        <f t="shared" si="9"/>
        <v>24064</v>
      </c>
      <c r="AP36" s="88">
        <f t="shared" si="23"/>
        <v>2919</v>
      </c>
      <c r="AQ36" s="88">
        <f t="shared" si="23"/>
        <v>2919</v>
      </c>
      <c r="AR36" s="88">
        <f t="shared" si="23"/>
        <v>0</v>
      </c>
      <c r="AS36" s="88">
        <f t="shared" si="23"/>
        <v>0</v>
      </c>
      <c r="AT36" s="88">
        <f t="shared" si="11"/>
        <v>2919</v>
      </c>
      <c r="AU36" s="88">
        <f t="shared" si="12"/>
        <v>0</v>
      </c>
      <c r="AV36" s="88">
        <f t="shared" si="12"/>
        <v>0</v>
      </c>
      <c r="AW36" s="88">
        <f t="shared" si="13"/>
        <v>1940731</v>
      </c>
      <c r="AX36" s="88">
        <f t="shared" si="14"/>
        <v>437208</v>
      </c>
      <c r="AY36" s="88">
        <f t="shared" si="15"/>
        <v>51384</v>
      </c>
      <c r="AZ36" s="88">
        <f t="shared" si="16"/>
        <v>21358</v>
      </c>
      <c r="BA36" s="88">
        <f t="shared" si="17"/>
        <v>30026</v>
      </c>
      <c r="BB36" s="88">
        <f t="shared" si="18"/>
        <v>0</v>
      </c>
      <c r="BC36" s="88">
        <f t="shared" si="19"/>
        <v>0</v>
      </c>
      <c r="BD36" s="88">
        <f t="shared" si="20"/>
        <v>1045398</v>
      </c>
      <c r="BE36" s="88">
        <f t="shared" si="21"/>
        <v>406741</v>
      </c>
      <c r="BF36" s="88">
        <f t="shared" si="21"/>
        <v>1270684</v>
      </c>
      <c r="BG36" s="88">
        <f t="shared" si="22"/>
        <v>0</v>
      </c>
      <c r="BH36" s="88">
        <f t="shared" si="22"/>
        <v>1943650</v>
      </c>
    </row>
    <row r="37" spans="1:60" ht="13.5">
      <c r="A37" s="17" t="s">
        <v>85</v>
      </c>
      <c r="B37" s="76" t="s">
        <v>142</v>
      </c>
      <c r="C37" s="77" t="s">
        <v>143</v>
      </c>
      <c r="D37" s="88">
        <f t="shared" si="0"/>
        <v>0</v>
      </c>
      <c r="E37" s="88">
        <f t="shared" si="1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86353</v>
      </c>
      <c r="K37" s="88">
        <f t="shared" si="2"/>
        <v>1771724</v>
      </c>
      <c r="L37" s="88">
        <v>614938</v>
      </c>
      <c r="M37" s="89">
        <f t="shared" si="3"/>
        <v>670184</v>
      </c>
      <c r="N37" s="88">
        <v>282863</v>
      </c>
      <c r="O37" s="88">
        <v>292521</v>
      </c>
      <c r="P37" s="88">
        <v>94800</v>
      </c>
      <c r="Q37" s="88">
        <v>18944</v>
      </c>
      <c r="R37" s="88">
        <v>198426</v>
      </c>
      <c r="S37" s="88">
        <v>269232</v>
      </c>
      <c r="T37" s="88">
        <v>77084</v>
      </c>
      <c r="U37" s="88">
        <v>0</v>
      </c>
      <c r="V37" s="88">
        <f t="shared" si="4"/>
        <v>1771724</v>
      </c>
      <c r="W37" s="88">
        <f t="shared" si="5"/>
        <v>0</v>
      </c>
      <c r="X37" s="88">
        <f t="shared" si="6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24455</v>
      </c>
      <c r="AD37" s="88">
        <f t="shared" si="7"/>
        <v>108570</v>
      </c>
      <c r="AE37" s="88">
        <v>8740</v>
      </c>
      <c r="AF37" s="89">
        <f t="shared" si="8"/>
        <v>98414</v>
      </c>
      <c r="AG37" s="88">
        <v>98414</v>
      </c>
      <c r="AH37" s="88">
        <v>0</v>
      </c>
      <c r="AI37" s="88">
        <v>0</v>
      </c>
      <c r="AJ37" s="88">
        <v>0</v>
      </c>
      <c r="AK37" s="88">
        <v>0</v>
      </c>
      <c r="AL37" s="88">
        <v>1416</v>
      </c>
      <c r="AM37" s="88">
        <v>171189</v>
      </c>
      <c r="AN37" s="88">
        <v>0</v>
      </c>
      <c r="AO37" s="88">
        <f t="shared" si="9"/>
        <v>108570</v>
      </c>
      <c r="AP37" s="88">
        <f t="shared" si="23"/>
        <v>0</v>
      </c>
      <c r="AQ37" s="88">
        <f t="shared" si="23"/>
        <v>0</v>
      </c>
      <c r="AR37" s="88">
        <f t="shared" si="23"/>
        <v>0</v>
      </c>
      <c r="AS37" s="88">
        <f t="shared" si="23"/>
        <v>0</v>
      </c>
      <c r="AT37" s="88">
        <f t="shared" si="11"/>
        <v>0</v>
      </c>
      <c r="AU37" s="88">
        <f t="shared" si="12"/>
        <v>0</v>
      </c>
      <c r="AV37" s="88">
        <f t="shared" si="12"/>
        <v>110808</v>
      </c>
      <c r="AW37" s="88">
        <f t="shared" si="13"/>
        <v>1880294</v>
      </c>
      <c r="AX37" s="88">
        <f t="shared" si="14"/>
        <v>623678</v>
      </c>
      <c r="AY37" s="88">
        <f t="shared" si="15"/>
        <v>768598</v>
      </c>
      <c r="AZ37" s="88">
        <f t="shared" si="16"/>
        <v>381277</v>
      </c>
      <c r="BA37" s="88">
        <f t="shared" si="17"/>
        <v>292521</v>
      </c>
      <c r="BB37" s="88">
        <f t="shared" si="18"/>
        <v>94800</v>
      </c>
      <c r="BC37" s="88">
        <f t="shared" si="19"/>
        <v>18944</v>
      </c>
      <c r="BD37" s="88">
        <f t="shared" si="20"/>
        <v>198426</v>
      </c>
      <c r="BE37" s="88">
        <f t="shared" si="21"/>
        <v>270648</v>
      </c>
      <c r="BF37" s="88">
        <f t="shared" si="21"/>
        <v>248273</v>
      </c>
      <c r="BG37" s="88">
        <f t="shared" si="22"/>
        <v>0</v>
      </c>
      <c r="BH37" s="88">
        <f t="shared" si="22"/>
        <v>1880294</v>
      </c>
    </row>
    <row r="38" spans="1:60" ht="13.5">
      <c r="A38" s="17" t="s">
        <v>85</v>
      </c>
      <c r="B38" s="76" t="s">
        <v>144</v>
      </c>
      <c r="C38" s="77" t="s">
        <v>145</v>
      </c>
      <c r="D38" s="88">
        <f t="shared" si="0"/>
        <v>0</v>
      </c>
      <c r="E38" s="88">
        <f t="shared" si="1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142341</v>
      </c>
      <c r="K38" s="88">
        <f t="shared" si="2"/>
        <v>1733892</v>
      </c>
      <c r="L38" s="88">
        <v>648771</v>
      </c>
      <c r="M38" s="89">
        <f t="shared" si="3"/>
        <v>18418</v>
      </c>
      <c r="N38" s="88">
        <v>18418</v>
      </c>
      <c r="O38" s="88">
        <v>0</v>
      </c>
      <c r="P38" s="88">
        <v>0</v>
      </c>
      <c r="Q38" s="88">
        <v>0</v>
      </c>
      <c r="R38" s="88">
        <v>952841</v>
      </c>
      <c r="S38" s="88">
        <v>113862</v>
      </c>
      <c r="T38" s="88">
        <v>1339235</v>
      </c>
      <c r="U38" s="88">
        <v>2902</v>
      </c>
      <c r="V38" s="88">
        <f t="shared" si="4"/>
        <v>1736794</v>
      </c>
      <c r="W38" s="88">
        <f t="shared" si="5"/>
        <v>0</v>
      </c>
      <c r="X38" s="88">
        <f t="shared" si="6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f t="shared" si="7"/>
        <v>23275</v>
      </c>
      <c r="AE38" s="88">
        <v>0</v>
      </c>
      <c r="AF38" s="89">
        <f t="shared" si="8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22440</v>
      </c>
      <c r="AL38" s="88">
        <v>835</v>
      </c>
      <c r="AM38" s="88">
        <v>0</v>
      </c>
      <c r="AN38" s="88">
        <v>0</v>
      </c>
      <c r="AO38" s="88">
        <f t="shared" si="9"/>
        <v>23275</v>
      </c>
      <c r="AP38" s="88">
        <f t="shared" si="23"/>
        <v>0</v>
      </c>
      <c r="AQ38" s="88">
        <f t="shared" si="23"/>
        <v>0</v>
      </c>
      <c r="AR38" s="88">
        <f t="shared" si="23"/>
        <v>0</v>
      </c>
      <c r="AS38" s="88">
        <f t="shared" si="23"/>
        <v>0</v>
      </c>
      <c r="AT38" s="88">
        <f t="shared" si="11"/>
        <v>0</v>
      </c>
      <c r="AU38" s="88">
        <f t="shared" si="12"/>
        <v>0</v>
      </c>
      <c r="AV38" s="88">
        <f t="shared" si="12"/>
        <v>142341</v>
      </c>
      <c r="AW38" s="88">
        <f t="shared" si="13"/>
        <v>1757167</v>
      </c>
      <c r="AX38" s="88">
        <f t="shared" si="14"/>
        <v>648771</v>
      </c>
      <c r="AY38" s="88">
        <f t="shared" si="15"/>
        <v>18418</v>
      </c>
      <c r="AZ38" s="88">
        <f t="shared" si="16"/>
        <v>18418</v>
      </c>
      <c r="BA38" s="88">
        <f t="shared" si="17"/>
        <v>0</v>
      </c>
      <c r="BB38" s="88">
        <f t="shared" si="18"/>
        <v>0</v>
      </c>
      <c r="BC38" s="88">
        <f t="shared" si="19"/>
        <v>0</v>
      </c>
      <c r="BD38" s="88">
        <f t="shared" si="20"/>
        <v>975281</v>
      </c>
      <c r="BE38" s="88">
        <f t="shared" si="21"/>
        <v>114697</v>
      </c>
      <c r="BF38" s="88">
        <f t="shared" si="21"/>
        <v>1339235</v>
      </c>
      <c r="BG38" s="88">
        <f t="shared" si="22"/>
        <v>2902</v>
      </c>
      <c r="BH38" s="88">
        <f t="shared" si="22"/>
        <v>1760069</v>
      </c>
    </row>
    <row r="39" spans="1:60" ht="13.5">
      <c r="A39" s="17" t="s">
        <v>85</v>
      </c>
      <c r="B39" s="76" t="s">
        <v>146</v>
      </c>
      <c r="C39" s="77" t="s">
        <v>147</v>
      </c>
      <c r="D39" s="88">
        <f t="shared" si="0"/>
        <v>341258</v>
      </c>
      <c r="E39" s="88">
        <f t="shared" si="1"/>
        <v>341258</v>
      </c>
      <c r="F39" s="88">
        <v>302694</v>
      </c>
      <c r="G39" s="88">
        <v>0</v>
      </c>
      <c r="H39" s="88">
        <v>38564</v>
      </c>
      <c r="I39" s="88">
        <v>0</v>
      </c>
      <c r="J39" s="88">
        <v>213269</v>
      </c>
      <c r="K39" s="88">
        <f t="shared" si="2"/>
        <v>4496254</v>
      </c>
      <c r="L39" s="88">
        <v>2411826</v>
      </c>
      <c r="M39" s="89">
        <f t="shared" si="3"/>
        <v>689236</v>
      </c>
      <c r="N39" s="88">
        <v>95962</v>
      </c>
      <c r="O39" s="88">
        <v>559102</v>
      </c>
      <c r="P39" s="88">
        <v>34172</v>
      </c>
      <c r="Q39" s="88">
        <v>45657</v>
      </c>
      <c r="R39" s="88">
        <v>1349535</v>
      </c>
      <c r="S39" s="88">
        <v>0</v>
      </c>
      <c r="T39" s="88">
        <v>184807</v>
      </c>
      <c r="U39" s="88">
        <v>0</v>
      </c>
      <c r="V39" s="88">
        <f t="shared" si="4"/>
        <v>4837512</v>
      </c>
      <c r="W39" s="88">
        <f t="shared" si="5"/>
        <v>0</v>
      </c>
      <c r="X39" s="88">
        <f t="shared" si="6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f t="shared" si="7"/>
        <v>148265</v>
      </c>
      <c r="AE39" s="88">
        <v>0</v>
      </c>
      <c r="AF39" s="89">
        <f t="shared" si="8"/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148265</v>
      </c>
      <c r="AL39" s="88">
        <v>0</v>
      </c>
      <c r="AM39" s="88">
        <v>0</v>
      </c>
      <c r="AN39" s="88">
        <v>0</v>
      </c>
      <c r="AO39" s="88">
        <f t="shared" si="9"/>
        <v>148265</v>
      </c>
      <c r="AP39" s="88">
        <f t="shared" si="23"/>
        <v>341258</v>
      </c>
      <c r="AQ39" s="88">
        <f t="shared" si="23"/>
        <v>341258</v>
      </c>
      <c r="AR39" s="88">
        <f t="shared" si="23"/>
        <v>302694</v>
      </c>
      <c r="AS39" s="88">
        <f t="shared" si="23"/>
        <v>0</v>
      </c>
      <c r="AT39" s="88">
        <f t="shared" si="11"/>
        <v>38564</v>
      </c>
      <c r="AU39" s="88">
        <f t="shared" si="12"/>
        <v>0</v>
      </c>
      <c r="AV39" s="88">
        <f t="shared" si="12"/>
        <v>213269</v>
      </c>
      <c r="AW39" s="88">
        <f t="shared" si="13"/>
        <v>4644519</v>
      </c>
      <c r="AX39" s="88">
        <f t="shared" si="14"/>
        <v>2411826</v>
      </c>
      <c r="AY39" s="88">
        <f t="shared" si="15"/>
        <v>689236</v>
      </c>
      <c r="AZ39" s="88">
        <f t="shared" si="16"/>
        <v>95962</v>
      </c>
      <c r="BA39" s="88">
        <f t="shared" si="17"/>
        <v>559102</v>
      </c>
      <c r="BB39" s="88">
        <f t="shared" si="18"/>
        <v>34172</v>
      </c>
      <c r="BC39" s="88">
        <f t="shared" si="19"/>
        <v>45657</v>
      </c>
      <c r="BD39" s="88">
        <f t="shared" si="20"/>
        <v>1497800</v>
      </c>
      <c r="BE39" s="88">
        <f t="shared" si="21"/>
        <v>0</v>
      </c>
      <c r="BF39" s="88">
        <f t="shared" si="21"/>
        <v>184807</v>
      </c>
      <c r="BG39" s="88">
        <f t="shared" si="22"/>
        <v>0</v>
      </c>
      <c r="BH39" s="88">
        <f t="shared" si="22"/>
        <v>4985777</v>
      </c>
    </row>
    <row r="40" spans="1:60" ht="13.5">
      <c r="A40" s="17" t="s">
        <v>85</v>
      </c>
      <c r="B40" s="76" t="s">
        <v>148</v>
      </c>
      <c r="C40" s="77" t="s">
        <v>149</v>
      </c>
      <c r="D40" s="88">
        <f t="shared" si="0"/>
        <v>0</v>
      </c>
      <c r="E40" s="88">
        <f t="shared" si="1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78677</v>
      </c>
      <c r="K40" s="88">
        <f t="shared" si="2"/>
        <v>1272992</v>
      </c>
      <c r="L40" s="88">
        <v>711017</v>
      </c>
      <c r="M40" s="89">
        <f t="shared" si="3"/>
        <v>82623</v>
      </c>
      <c r="N40" s="88">
        <v>20248</v>
      </c>
      <c r="O40" s="88">
        <v>62375</v>
      </c>
      <c r="P40" s="88">
        <v>0</v>
      </c>
      <c r="Q40" s="88">
        <v>0</v>
      </c>
      <c r="R40" s="88">
        <v>434572</v>
      </c>
      <c r="S40" s="88">
        <v>44780</v>
      </c>
      <c r="T40" s="88">
        <v>457921</v>
      </c>
      <c r="U40" s="88">
        <v>0</v>
      </c>
      <c r="V40" s="88">
        <f t="shared" si="4"/>
        <v>1272992</v>
      </c>
      <c r="W40" s="88">
        <f t="shared" si="5"/>
        <v>0</v>
      </c>
      <c r="X40" s="88">
        <f t="shared" si="6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f t="shared" si="7"/>
        <v>18700</v>
      </c>
      <c r="AE40" s="88">
        <v>9097</v>
      </c>
      <c r="AF40" s="89">
        <f t="shared" si="8"/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9450</v>
      </c>
      <c r="AL40" s="88">
        <v>153</v>
      </c>
      <c r="AM40" s="88">
        <v>6736</v>
      </c>
      <c r="AN40" s="88">
        <v>0</v>
      </c>
      <c r="AO40" s="88">
        <f t="shared" si="9"/>
        <v>18700</v>
      </c>
      <c r="AP40" s="88">
        <f t="shared" si="23"/>
        <v>0</v>
      </c>
      <c r="AQ40" s="88">
        <f t="shared" si="23"/>
        <v>0</v>
      </c>
      <c r="AR40" s="88">
        <f t="shared" si="23"/>
        <v>0</v>
      </c>
      <c r="AS40" s="88">
        <f t="shared" si="23"/>
        <v>0</v>
      </c>
      <c r="AT40" s="88">
        <f t="shared" si="11"/>
        <v>0</v>
      </c>
      <c r="AU40" s="88">
        <f t="shared" si="12"/>
        <v>0</v>
      </c>
      <c r="AV40" s="88">
        <f t="shared" si="12"/>
        <v>78677</v>
      </c>
      <c r="AW40" s="88">
        <f t="shared" si="13"/>
        <v>1291692</v>
      </c>
      <c r="AX40" s="88">
        <f t="shared" si="14"/>
        <v>720114</v>
      </c>
      <c r="AY40" s="88">
        <f t="shared" si="15"/>
        <v>82623</v>
      </c>
      <c r="AZ40" s="88">
        <f t="shared" si="16"/>
        <v>20248</v>
      </c>
      <c r="BA40" s="88">
        <f t="shared" si="17"/>
        <v>62375</v>
      </c>
      <c r="BB40" s="88">
        <f t="shared" si="18"/>
        <v>0</v>
      </c>
      <c r="BC40" s="88">
        <f t="shared" si="19"/>
        <v>0</v>
      </c>
      <c r="BD40" s="88">
        <f t="shared" si="20"/>
        <v>444022</v>
      </c>
      <c r="BE40" s="88">
        <f t="shared" si="21"/>
        <v>44933</v>
      </c>
      <c r="BF40" s="88">
        <f t="shared" si="21"/>
        <v>464657</v>
      </c>
      <c r="BG40" s="88">
        <f t="shared" si="22"/>
        <v>0</v>
      </c>
      <c r="BH40" s="88">
        <f t="shared" si="22"/>
        <v>1291692</v>
      </c>
    </row>
    <row r="41" spans="1:60" ht="13.5">
      <c r="A41" s="17" t="s">
        <v>85</v>
      </c>
      <c r="B41" s="76" t="s">
        <v>150</v>
      </c>
      <c r="C41" s="77" t="s">
        <v>151</v>
      </c>
      <c r="D41" s="88">
        <f t="shared" si="0"/>
        <v>0</v>
      </c>
      <c r="E41" s="88">
        <f t="shared" si="1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104765</v>
      </c>
      <c r="K41" s="88">
        <f t="shared" si="2"/>
        <v>1223448</v>
      </c>
      <c r="L41" s="88">
        <v>214099</v>
      </c>
      <c r="M41" s="89">
        <f t="shared" si="3"/>
        <v>22072</v>
      </c>
      <c r="N41" s="88">
        <v>2404</v>
      </c>
      <c r="O41" s="88">
        <v>19668</v>
      </c>
      <c r="P41" s="88">
        <v>0</v>
      </c>
      <c r="Q41" s="88">
        <v>0</v>
      </c>
      <c r="R41" s="88">
        <v>987277</v>
      </c>
      <c r="S41" s="88">
        <v>0</v>
      </c>
      <c r="T41" s="88">
        <v>668999</v>
      </c>
      <c r="U41" s="88">
        <v>315406</v>
      </c>
      <c r="V41" s="88">
        <f t="shared" si="4"/>
        <v>1538854</v>
      </c>
      <c r="W41" s="88">
        <f t="shared" si="5"/>
        <v>0</v>
      </c>
      <c r="X41" s="88">
        <f t="shared" si="6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f t="shared" si="7"/>
        <v>59467</v>
      </c>
      <c r="AE41" s="88">
        <v>11256</v>
      </c>
      <c r="AF41" s="89">
        <f t="shared" si="8"/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48211</v>
      </c>
      <c r="AL41" s="88">
        <v>0</v>
      </c>
      <c r="AM41" s="88">
        <v>36390</v>
      </c>
      <c r="AN41" s="88">
        <v>91</v>
      </c>
      <c r="AO41" s="88">
        <f t="shared" si="9"/>
        <v>59558</v>
      </c>
      <c r="AP41" s="88">
        <f t="shared" si="23"/>
        <v>0</v>
      </c>
      <c r="AQ41" s="88">
        <f t="shared" si="23"/>
        <v>0</v>
      </c>
      <c r="AR41" s="88">
        <f t="shared" si="23"/>
        <v>0</v>
      </c>
      <c r="AS41" s="88">
        <f t="shared" si="23"/>
        <v>0</v>
      </c>
      <c r="AT41" s="88">
        <f t="shared" si="11"/>
        <v>0</v>
      </c>
      <c r="AU41" s="88">
        <f t="shared" si="12"/>
        <v>0</v>
      </c>
      <c r="AV41" s="88">
        <f t="shared" si="12"/>
        <v>104765</v>
      </c>
      <c r="AW41" s="88">
        <f t="shared" si="13"/>
        <v>1282915</v>
      </c>
      <c r="AX41" s="88">
        <f t="shared" si="14"/>
        <v>225355</v>
      </c>
      <c r="AY41" s="88">
        <f t="shared" si="15"/>
        <v>22072</v>
      </c>
      <c r="AZ41" s="88">
        <f t="shared" si="16"/>
        <v>2404</v>
      </c>
      <c r="BA41" s="88">
        <f t="shared" si="17"/>
        <v>19668</v>
      </c>
      <c r="BB41" s="88">
        <f t="shared" si="18"/>
        <v>0</v>
      </c>
      <c r="BC41" s="88">
        <f t="shared" si="19"/>
        <v>0</v>
      </c>
      <c r="BD41" s="88">
        <f t="shared" si="20"/>
        <v>1035488</v>
      </c>
      <c r="BE41" s="88">
        <f t="shared" si="21"/>
        <v>0</v>
      </c>
      <c r="BF41" s="88">
        <f t="shared" si="21"/>
        <v>705389</v>
      </c>
      <c r="BG41" s="88">
        <f t="shared" si="22"/>
        <v>315497</v>
      </c>
      <c r="BH41" s="88">
        <f t="shared" si="22"/>
        <v>1598412</v>
      </c>
    </row>
    <row r="42" spans="1:60" ht="13.5">
      <c r="A42" s="17" t="s">
        <v>85</v>
      </c>
      <c r="B42" s="76" t="s">
        <v>152</v>
      </c>
      <c r="C42" s="77" t="s">
        <v>153</v>
      </c>
      <c r="D42" s="88">
        <f t="shared" si="0"/>
        <v>1044595</v>
      </c>
      <c r="E42" s="88">
        <f t="shared" si="1"/>
        <v>1044595</v>
      </c>
      <c r="F42" s="88">
        <v>1044595</v>
      </c>
      <c r="G42" s="88">
        <v>0</v>
      </c>
      <c r="H42" s="88">
        <v>0</v>
      </c>
      <c r="I42" s="88">
        <v>0</v>
      </c>
      <c r="J42" s="88">
        <v>123672</v>
      </c>
      <c r="K42" s="88">
        <f t="shared" si="2"/>
        <v>2505795</v>
      </c>
      <c r="L42" s="88">
        <v>438322</v>
      </c>
      <c r="M42" s="89">
        <f t="shared" si="3"/>
        <v>334958</v>
      </c>
      <c r="N42" s="88">
        <v>0</v>
      </c>
      <c r="O42" s="88">
        <v>334958</v>
      </c>
      <c r="P42" s="88">
        <v>0</v>
      </c>
      <c r="Q42" s="88">
        <v>0</v>
      </c>
      <c r="R42" s="88">
        <v>1552986</v>
      </c>
      <c r="S42" s="88">
        <v>179529</v>
      </c>
      <c r="T42" s="88">
        <v>89541</v>
      </c>
      <c r="U42" s="88">
        <v>0</v>
      </c>
      <c r="V42" s="88">
        <f t="shared" si="4"/>
        <v>3550390</v>
      </c>
      <c r="W42" s="88">
        <f t="shared" si="5"/>
        <v>0</v>
      </c>
      <c r="X42" s="88">
        <f t="shared" si="6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f t="shared" si="7"/>
        <v>311058</v>
      </c>
      <c r="AE42" s="88">
        <v>113396</v>
      </c>
      <c r="AF42" s="89">
        <f t="shared" si="8"/>
        <v>125539</v>
      </c>
      <c r="AG42" s="88">
        <v>0</v>
      </c>
      <c r="AH42" s="88">
        <v>125539</v>
      </c>
      <c r="AI42" s="88">
        <v>0</v>
      </c>
      <c r="AJ42" s="88">
        <v>0</v>
      </c>
      <c r="AK42" s="88">
        <v>71599</v>
      </c>
      <c r="AL42" s="88">
        <v>524</v>
      </c>
      <c r="AM42" s="88">
        <v>0</v>
      </c>
      <c r="AN42" s="88">
        <v>0</v>
      </c>
      <c r="AO42" s="88">
        <f t="shared" si="9"/>
        <v>311058</v>
      </c>
      <c r="AP42" s="88">
        <f t="shared" si="23"/>
        <v>1044595</v>
      </c>
      <c r="AQ42" s="88">
        <f t="shared" si="23"/>
        <v>1044595</v>
      </c>
      <c r="AR42" s="88">
        <f t="shared" si="23"/>
        <v>1044595</v>
      </c>
      <c r="AS42" s="88">
        <f t="shared" si="23"/>
        <v>0</v>
      </c>
      <c r="AT42" s="88">
        <f t="shared" si="11"/>
        <v>0</v>
      </c>
      <c r="AU42" s="88">
        <f t="shared" si="12"/>
        <v>0</v>
      </c>
      <c r="AV42" s="88">
        <f t="shared" si="12"/>
        <v>123672</v>
      </c>
      <c r="AW42" s="88">
        <f t="shared" si="13"/>
        <v>2816853</v>
      </c>
      <c r="AX42" s="88">
        <f t="shared" si="14"/>
        <v>551718</v>
      </c>
      <c r="AY42" s="88">
        <f t="shared" si="15"/>
        <v>460497</v>
      </c>
      <c r="AZ42" s="88">
        <f t="shared" si="16"/>
        <v>0</v>
      </c>
      <c r="BA42" s="88">
        <f t="shared" si="17"/>
        <v>460497</v>
      </c>
      <c r="BB42" s="88">
        <f t="shared" si="18"/>
        <v>0</v>
      </c>
      <c r="BC42" s="88">
        <f t="shared" si="19"/>
        <v>0</v>
      </c>
      <c r="BD42" s="88">
        <f t="shared" si="20"/>
        <v>1624585</v>
      </c>
      <c r="BE42" s="88">
        <f t="shared" si="21"/>
        <v>180053</v>
      </c>
      <c r="BF42" s="88">
        <f t="shared" si="21"/>
        <v>89541</v>
      </c>
      <c r="BG42" s="88">
        <f t="shared" si="22"/>
        <v>0</v>
      </c>
      <c r="BH42" s="88">
        <f t="shared" si="22"/>
        <v>3861448</v>
      </c>
    </row>
    <row r="43" spans="1:60" ht="13.5">
      <c r="A43" s="17" t="s">
        <v>85</v>
      </c>
      <c r="B43" s="76" t="s">
        <v>154</v>
      </c>
      <c r="C43" s="77" t="s">
        <v>155</v>
      </c>
      <c r="D43" s="88">
        <f t="shared" si="0"/>
        <v>1105841</v>
      </c>
      <c r="E43" s="88">
        <f t="shared" si="1"/>
        <v>1105841</v>
      </c>
      <c r="F43" s="88">
        <v>1105841</v>
      </c>
      <c r="G43" s="88">
        <v>0</v>
      </c>
      <c r="H43" s="88">
        <v>0</v>
      </c>
      <c r="I43" s="88">
        <v>0</v>
      </c>
      <c r="J43" s="88">
        <v>128807</v>
      </c>
      <c r="K43" s="88">
        <f t="shared" si="2"/>
        <v>1340506</v>
      </c>
      <c r="L43" s="88">
        <v>522892</v>
      </c>
      <c r="M43" s="89">
        <f t="shared" si="3"/>
        <v>439707</v>
      </c>
      <c r="N43" s="88">
        <v>359186</v>
      </c>
      <c r="O43" s="88">
        <v>80521</v>
      </c>
      <c r="P43" s="88">
        <v>0</v>
      </c>
      <c r="Q43" s="88">
        <v>0</v>
      </c>
      <c r="R43" s="88">
        <v>374607</v>
      </c>
      <c r="S43" s="88">
        <v>3300</v>
      </c>
      <c r="T43" s="88">
        <v>94100</v>
      </c>
      <c r="U43" s="88">
        <v>0</v>
      </c>
      <c r="V43" s="88">
        <f t="shared" si="4"/>
        <v>2446347</v>
      </c>
      <c r="W43" s="88">
        <f t="shared" si="5"/>
        <v>13547</v>
      </c>
      <c r="X43" s="88">
        <f t="shared" si="6"/>
        <v>13547</v>
      </c>
      <c r="Y43" s="88">
        <v>13547</v>
      </c>
      <c r="Z43" s="88">
        <v>0</v>
      </c>
      <c r="AA43" s="88">
        <v>0</v>
      </c>
      <c r="AB43" s="88">
        <v>0</v>
      </c>
      <c r="AC43" s="88">
        <v>0</v>
      </c>
      <c r="AD43" s="88">
        <f t="shared" si="7"/>
        <v>73041</v>
      </c>
      <c r="AE43" s="88">
        <v>7642</v>
      </c>
      <c r="AF43" s="89">
        <f t="shared" si="8"/>
        <v>35663</v>
      </c>
      <c r="AG43" s="88">
        <v>16120</v>
      </c>
      <c r="AH43" s="88">
        <v>19543</v>
      </c>
      <c r="AI43" s="88">
        <v>0</v>
      </c>
      <c r="AJ43" s="88">
        <v>0</v>
      </c>
      <c r="AK43" s="88">
        <v>29736</v>
      </c>
      <c r="AL43" s="88">
        <v>0</v>
      </c>
      <c r="AM43" s="88">
        <v>0</v>
      </c>
      <c r="AN43" s="88">
        <v>0</v>
      </c>
      <c r="AO43" s="88">
        <f t="shared" si="9"/>
        <v>86588</v>
      </c>
      <c r="AP43" s="88">
        <f t="shared" si="23"/>
        <v>1119388</v>
      </c>
      <c r="AQ43" s="88">
        <f t="shared" si="23"/>
        <v>1119388</v>
      </c>
      <c r="AR43" s="88">
        <f t="shared" si="23"/>
        <v>1119388</v>
      </c>
      <c r="AS43" s="88">
        <f t="shared" si="23"/>
        <v>0</v>
      </c>
      <c r="AT43" s="88">
        <f t="shared" si="11"/>
        <v>0</v>
      </c>
      <c r="AU43" s="88">
        <f t="shared" si="12"/>
        <v>0</v>
      </c>
      <c r="AV43" s="88">
        <f t="shared" si="12"/>
        <v>128807</v>
      </c>
      <c r="AW43" s="88">
        <f t="shared" si="13"/>
        <v>1413547</v>
      </c>
      <c r="AX43" s="88">
        <f t="shared" si="14"/>
        <v>530534</v>
      </c>
      <c r="AY43" s="88">
        <f t="shared" si="15"/>
        <v>475370</v>
      </c>
      <c r="AZ43" s="88">
        <f t="shared" si="16"/>
        <v>375306</v>
      </c>
      <c r="BA43" s="88">
        <f t="shared" si="17"/>
        <v>100064</v>
      </c>
      <c r="BB43" s="88">
        <f t="shared" si="18"/>
        <v>0</v>
      </c>
      <c r="BC43" s="88">
        <f t="shared" si="19"/>
        <v>0</v>
      </c>
      <c r="BD43" s="88">
        <f t="shared" si="20"/>
        <v>404343</v>
      </c>
      <c r="BE43" s="88">
        <f t="shared" si="21"/>
        <v>3300</v>
      </c>
      <c r="BF43" s="88">
        <f t="shared" si="21"/>
        <v>94100</v>
      </c>
      <c r="BG43" s="88">
        <f t="shared" si="22"/>
        <v>0</v>
      </c>
      <c r="BH43" s="88">
        <f t="shared" si="22"/>
        <v>2532935</v>
      </c>
    </row>
    <row r="44" spans="1:60" ht="13.5">
      <c r="A44" s="17" t="s">
        <v>85</v>
      </c>
      <c r="B44" s="76" t="s">
        <v>156</v>
      </c>
      <c r="C44" s="77" t="s">
        <v>157</v>
      </c>
      <c r="D44" s="88">
        <f t="shared" si="0"/>
        <v>1102500</v>
      </c>
      <c r="E44" s="88">
        <f t="shared" si="1"/>
        <v>1102500</v>
      </c>
      <c r="F44" s="88">
        <v>1102500</v>
      </c>
      <c r="G44" s="88">
        <v>0</v>
      </c>
      <c r="H44" s="88">
        <v>0</v>
      </c>
      <c r="I44" s="88">
        <v>0</v>
      </c>
      <c r="J44" s="88">
        <v>109938</v>
      </c>
      <c r="K44" s="88">
        <f t="shared" si="2"/>
        <v>1755687</v>
      </c>
      <c r="L44" s="88">
        <v>719950</v>
      </c>
      <c r="M44" s="89">
        <f t="shared" si="3"/>
        <v>253893</v>
      </c>
      <c r="N44" s="88">
        <v>19488</v>
      </c>
      <c r="O44" s="88">
        <v>233184</v>
      </c>
      <c r="P44" s="88">
        <v>1221</v>
      </c>
      <c r="Q44" s="88">
        <v>21893</v>
      </c>
      <c r="R44" s="88">
        <v>701934</v>
      </c>
      <c r="S44" s="88">
        <v>58017</v>
      </c>
      <c r="T44" s="88">
        <v>103574</v>
      </c>
      <c r="U44" s="88">
        <v>0</v>
      </c>
      <c r="V44" s="88">
        <f t="shared" si="4"/>
        <v>2858187</v>
      </c>
      <c r="W44" s="88">
        <f t="shared" si="5"/>
        <v>0</v>
      </c>
      <c r="X44" s="88">
        <f t="shared" si="6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f t="shared" si="7"/>
        <v>82481</v>
      </c>
      <c r="AE44" s="88">
        <v>53976</v>
      </c>
      <c r="AF44" s="89">
        <f t="shared" si="8"/>
        <v>1185</v>
      </c>
      <c r="AG44" s="88">
        <v>1185</v>
      </c>
      <c r="AH44" s="88">
        <v>0</v>
      </c>
      <c r="AI44" s="88">
        <v>0</v>
      </c>
      <c r="AJ44" s="88">
        <v>0</v>
      </c>
      <c r="AK44" s="88">
        <v>5079</v>
      </c>
      <c r="AL44" s="88">
        <v>22241</v>
      </c>
      <c r="AM44" s="88">
        <v>15358</v>
      </c>
      <c r="AN44" s="88">
        <v>0</v>
      </c>
      <c r="AO44" s="88">
        <f t="shared" si="9"/>
        <v>82481</v>
      </c>
      <c r="AP44" s="88">
        <f t="shared" si="23"/>
        <v>1102500</v>
      </c>
      <c r="AQ44" s="88">
        <f t="shared" si="23"/>
        <v>1102500</v>
      </c>
      <c r="AR44" s="88">
        <f t="shared" si="23"/>
        <v>1102500</v>
      </c>
      <c r="AS44" s="88">
        <f t="shared" si="23"/>
        <v>0</v>
      </c>
      <c r="AT44" s="88">
        <f t="shared" si="11"/>
        <v>0</v>
      </c>
      <c r="AU44" s="88">
        <f t="shared" si="12"/>
        <v>0</v>
      </c>
      <c r="AV44" s="88">
        <f t="shared" si="12"/>
        <v>109938</v>
      </c>
      <c r="AW44" s="88">
        <f t="shared" si="13"/>
        <v>1838168</v>
      </c>
      <c r="AX44" s="88">
        <f t="shared" si="14"/>
        <v>773926</v>
      </c>
      <c r="AY44" s="88">
        <f t="shared" si="15"/>
        <v>255078</v>
      </c>
      <c r="AZ44" s="88">
        <f t="shared" si="16"/>
        <v>20673</v>
      </c>
      <c r="BA44" s="88">
        <f t="shared" si="17"/>
        <v>233184</v>
      </c>
      <c r="BB44" s="88">
        <f t="shared" si="18"/>
        <v>1221</v>
      </c>
      <c r="BC44" s="88">
        <f t="shared" si="19"/>
        <v>21893</v>
      </c>
      <c r="BD44" s="88">
        <f t="shared" si="20"/>
        <v>707013</v>
      </c>
      <c r="BE44" s="88">
        <f t="shared" si="21"/>
        <v>80258</v>
      </c>
      <c r="BF44" s="88">
        <f t="shared" si="21"/>
        <v>118932</v>
      </c>
      <c r="BG44" s="88">
        <f t="shared" si="22"/>
        <v>0</v>
      </c>
      <c r="BH44" s="88">
        <f t="shared" si="22"/>
        <v>2940668</v>
      </c>
    </row>
    <row r="45" spans="1:60" ht="13.5">
      <c r="A45" s="17" t="s">
        <v>85</v>
      </c>
      <c r="B45" s="76" t="s">
        <v>158</v>
      </c>
      <c r="C45" s="77" t="s">
        <v>159</v>
      </c>
      <c r="D45" s="88">
        <f t="shared" si="0"/>
        <v>35070</v>
      </c>
      <c r="E45" s="88">
        <f t="shared" si="1"/>
        <v>35070</v>
      </c>
      <c r="F45" s="88">
        <v>35070</v>
      </c>
      <c r="G45" s="88">
        <v>0</v>
      </c>
      <c r="H45" s="88">
        <v>0</v>
      </c>
      <c r="I45" s="88">
        <v>0</v>
      </c>
      <c r="J45" s="88">
        <v>69361</v>
      </c>
      <c r="K45" s="88">
        <f t="shared" si="2"/>
        <v>655512</v>
      </c>
      <c r="L45" s="88">
        <v>172637</v>
      </c>
      <c r="M45" s="89">
        <f t="shared" si="3"/>
        <v>34916</v>
      </c>
      <c r="N45" s="88">
        <v>10702</v>
      </c>
      <c r="O45" s="88">
        <v>24172</v>
      </c>
      <c r="P45" s="88">
        <v>42</v>
      </c>
      <c r="Q45" s="88">
        <v>0</v>
      </c>
      <c r="R45" s="88">
        <v>447959</v>
      </c>
      <c r="S45" s="88">
        <v>0</v>
      </c>
      <c r="T45" s="88">
        <v>668078</v>
      </c>
      <c r="U45" s="88">
        <v>262445</v>
      </c>
      <c r="V45" s="88">
        <f t="shared" si="4"/>
        <v>953027</v>
      </c>
      <c r="W45" s="88">
        <f t="shared" si="5"/>
        <v>0</v>
      </c>
      <c r="X45" s="88">
        <f t="shared" si="6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f t="shared" si="7"/>
        <v>29867</v>
      </c>
      <c r="AE45" s="88">
        <v>9742</v>
      </c>
      <c r="AF45" s="89">
        <f t="shared" si="8"/>
        <v>1959</v>
      </c>
      <c r="AG45" s="88">
        <v>550</v>
      </c>
      <c r="AH45" s="88">
        <v>1409</v>
      </c>
      <c r="AI45" s="88">
        <v>0</v>
      </c>
      <c r="AJ45" s="88">
        <v>0</v>
      </c>
      <c r="AK45" s="88">
        <v>18166</v>
      </c>
      <c r="AL45" s="88">
        <v>0</v>
      </c>
      <c r="AM45" s="88">
        <v>15359</v>
      </c>
      <c r="AN45" s="88">
        <v>886</v>
      </c>
      <c r="AO45" s="88">
        <f t="shared" si="9"/>
        <v>30753</v>
      </c>
      <c r="AP45" s="88">
        <f t="shared" si="23"/>
        <v>35070</v>
      </c>
      <c r="AQ45" s="88">
        <f t="shared" si="23"/>
        <v>35070</v>
      </c>
      <c r="AR45" s="88">
        <f t="shared" si="23"/>
        <v>35070</v>
      </c>
      <c r="AS45" s="88">
        <f t="shared" si="23"/>
        <v>0</v>
      </c>
      <c r="AT45" s="88">
        <f t="shared" si="11"/>
        <v>0</v>
      </c>
      <c r="AU45" s="88">
        <f t="shared" si="12"/>
        <v>0</v>
      </c>
      <c r="AV45" s="88">
        <f t="shared" si="12"/>
        <v>69361</v>
      </c>
      <c r="AW45" s="88">
        <f t="shared" si="13"/>
        <v>685379</v>
      </c>
      <c r="AX45" s="88">
        <f t="shared" si="14"/>
        <v>182379</v>
      </c>
      <c r="AY45" s="88">
        <f t="shared" si="15"/>
        <v>36875</v>
      </c>
      <c r="AZ45" s="88">
        <f t="shared" si="16"/>
        <v>11252</v>
      </c>
      <c r="BA45" s="88">
        <f t="shared" si="17"/>
        <v>25581</v>
      </c>
      <c r="BB45" s="88">
        <f t="shared" si="18"/>
        <v>42</v>
      </c>
      <c r="BC45" s="88">
        <f t="shared" si="19"/>
        <v>0</v>
      </c>
      <c r="BD45" s="88">
        <f t="shared" si="20"/>
        <v>466125</v>
      </c>
      <c r="BE45" s="88">
        <f t="shared" si="21"/>
        <v>0</v>
      </c>
      <c r="BF45" s="88">
        <f t="shared" si="21"/>
        <v>683437</v>
      </c>
      <c r="BG45" s="88">
        <f t="shared" si="22"/>
        <v>263331</v>
      </c>
      <c r="BH45" s="88">
        <f t="shared" si="22"/>
        <v>983780</v>
      </c>
    </row>
    <row r="46" spans="1:60" ht="13.5">
      <c r="A46" s="17" t="s">
        <v>85</v>
      </c>
      <c r="B46" s="76" t="s">
        <v>160</v>
      </c>
      <c r="C46" s="77" t="s">
        <v>161</v>
      </c>
      <c r="D46" s="88">
        <f t="shared" si="0"/>
        <v>0</v>
      </c>
      <c r="E46" s="88">
        <f t="shared" si="1"/>
        <v>0</v>
      </c>
      <c r="F46" s="88">
        <v>0</v>
      </c>
      <c r="G46" s="88">
        <v>0</v>
      </c>
      <c r="H46" s="88">
        <v>0</v>
      </c>
      <c r="I46" s="88">
        <v>0</v>
      </c>
      <c r="J46" s="88">
        <v>24752</v>
      </c>
      <c r="K46" s="88">
        <f t="shared" si="2"/>
        <v>659180</v>
      </c>
      <c r="L46" s="88">
        <v>91150</v>
      </c>
      <c r="M46" s="89">
        <f t="shared" si="3"/>
        <v>123692</v>
      </c>
      <c r="N46" s="88">
        <v>0</v>
      </c>
      <c r="O46" s="88">
        <v>123276</v>
      </c>
      <c r="P46" s="88">
        <v>416</v>
      </c>
      <c r="Q46" s="88">
        <v>0</v>
      </c>
      <c r="R46" s="88">
        <v>444338</v>
      </c>
      <c r="S46" s="88">
        <v>0</v>
      </c>
      <c r="T46" s="88">
        <v>143420</v>
      </c>
      <c r="U46" s="88">
        <v>57414</v>
      </c>
      <c r="V46" s="88">
        <f t="shared" si="4"/>
        <v>716594</v>
      </c>
      <c r="W46" s="88">
        <f t="shared" si="5"/>
        <v>0</v>
      </c>
      <c r="X46" s="88">
        <f t="shared" si="6"/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f t="shared" si="7"/>
        <v>29756</v>
      </c>
      <c r="AE46" s="88">
        <v>9851</v>
      </c>
      <c r="AF46" s="89">
        <f t="shared" si="8"/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19905</v>
      </c>
      <c r="AL46" s="88">
        <v>0</v>
      </c>
      <c r="AM46" s="88">
        <v>0</v>
      </c>
      <c r="AN46" s="88">
        <v>54</v>
      </c>
      <c r="AO46" s="88">
        <f t="shared" si="9"/>
        <v>29810</v>
      </c>
      <c r="AP46" s="88">
        <f t="shared" si="23"/>
        <v>0</v>
      </c>
      <c r="AQ46" s="88">
        <f t="shared" si="23"/>
        <v>0</v>
      </c>
      <c r="AR46" s="88">
        <f t="shared" si="23"/>
        <v>0</v>
      </c>
      <c r="AS46" s="88">
        <f t="shared" si="23"/>
        <v>0</v>
      </c>
      <c r="AT46" s="88">
        <f t="shared" si="11"/>
        <v>0</v>
      </c>
      <c r="AU46" s="88">
        <f t="shared" si="12"/>
        <v>0</v>
      </c>
      <c r="AV46" s="88">
        <f t="shared" si="12"/>
        <v>24752</v>
      </c>
      <c r="AW46" s="88">
        <f t="shared" si="13"/>
        <v>688936</v>
      </c>
      <c r="AX46" s="88">
        <f t="shared" si="14"/>
        <v>101001</v>
      </c>
      <c r="AY46" s="88">
        <f t="shared" si="15"/>
        <v>123692</v>
      </c>
      <c r="AZ46" s="88">
        <f t="shared" si="16"/>
        <v>0</v>
      </c>
      <c r="BA46" s="88">
        <f t="shared" si="17"/>
        <v>123276</v>
      </c>
      <c r="BB46" s="88">
        <f t="shared" si="18"/>
        <v>416</v>
      </c>
      <c r="BC46" s="88">
        <f t="shared" si="19"/>
        <v>0</v>
      </c>
      <c r="BD46" s="88">
        <f t="shared" si="20"/>
        <v>464243</v>
      </c>
      <c r="BE46" s="88">
        <f t="shared" si="21"/>
        <v>0</v>
      </c>
      <c r="BF46" s="88">
        <f t="shared" si="21"/>
        <v>143420</v>
      </c>
      <c r="BG46" s="88">
        <f t="shared" si="22"/>
        <v>57468</v>
      </c>
      <c r="BH46" s="88">
        <f t="shared" si="22"/>
        <v>746404</v>
      </c>
    </row>
    <row r="47" spans="1:60" ht="13.5">
      <c r="A47" s="17" t="s">
        <v>85</v>
      </c>
      <c r="B47" s="76" t="s">
        <v>162</v>
      </c>
      <c r="C47" s="77" t="s">
        <v>163</v>
      </c>
      <c r="D47" s="88">
        <f t="shared" si="0"/>
        <v>0</v>
      </c>
      <c r="E47" s="88">
        <f t="shared" si="1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29701</v>
      </c>
      <c r="K47" s="88">
        <f t="shared" si="2"/>
        <v>644797</v>
      </c>
      <c r="L47" s="88">
        <v>133849</v>
      </c>
      <c r="M47" s="89">
        <f t="shared" si="3"/>
        <v>13715</v>
      </c>
      <c r="N47" s="88">
        <v>0</v>
      </c>
      <c r="O47" s="88">
        <v>13715</v>
      </c>
      <c r="P47" s="88">
        <v>0</v>
      </c>
      <c r="Q47" s="88">
        <v>0</v>
      </c>
      <c r="R47" s="88">
        <v>497233</v>
      </c>
      <c r="S47" s="88">
        <v>0</v>
      </c>
      <c r="T47" s="88">
        <v>446665</v>
      </c>
      <c r="U47" s="88">
        <v>0</v>
      </c>
      <c r="V47" s="88">
        <f t="shared" si="4"/>
        <v>644797</v>
      </c>
      <c r="W47" s="88">
        <f t="shared" si="5"/>
        <v>0</v>
      </c>
      <c r="X47" s="88">
        <f t="shared" si="6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3072</v>
      </c>
      <c r="AD47" s="88">
        <f t="shared" si="7"/>
        <v>13340</v>
      </c>
      <c r="AE47" s="88">
        <v>9560</v>
      </c>
      <c r="AF47" s="89">
        <f t="shared" si="8"/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3780</v>
      </c>
      <c r="AL47" s="88">
        <v>0</v>
      </c>
      <c r="AM47" s="88">
        <v>2016</v>
      </c>
      <c r="AN47" s="88">
        <v>0</v>
      </c>
      <c r="AO47" s="88">
        <f t="shared" si="9"/>
        <v>13340</v>
      </c>
      <c r="AP47" s="88">
        <f t="shared" si="23"/>
        <v>0</v>
      </c>
      <c r="AQ47" s="88">
        <f t="shared" si="23"/>
        <v>0</v>
      </c>
      <c r="AR47" s="88">
        <f t="shared" si="23"/>
        <v>0</v>
      </c>
      <c r="AS47" s="88">
        <f t="shared" si="23"/>
        <v>0</v>
      </c>
      <c r="AT47" s="88">
        <f t="shared" si="11"/>
        <v>0</v>
      </c>
      <c r="AU47" s="88">
        <f t="shared" si="12"/>
        <v>0</v>
      </c>
      <c r="AV47" s="88">
        <f t="shared" si="12"/>
        <v>32773</v>
      </c>
      <c r="AW47" s="88">
        <f t="shared" si="13"/>
        <v>658137</v>
      </c>
      <c r="AX47" s="88">
        <f t="shared" si="14"/>
        <v>143409</v>
      </c>
      <c r="AY47" s="88">
        <f t="shared" si="15"/>
        <v>13715</v>
      </c>
      <c r="AZ47" s="88">
        <f t="shared" si="16"/>
        <v>0</v>
      </c>
      <c r="BA47" s="88">
        <f t="shared" si="17"/>
        <v>13715</v>
      </c>
      <c r="BB47" s="88">
        <f t="shared" si="18"/>
        <v>0</v>
      </c>
      <c r="BC47" s="88">
        <f t="shared" si="19"/>
        <v>0</v>
      </c>
      <c r="BD47" s="88">
        <f t="shared" si="20"/>
        <v>501013</v>
      </c>
      <c r="BE47" s="88">
        <f t="shared" si="21"/>
        <v>0</v>
      </c>
      <c r="BF47" s="88">
        <f t="shared" si="21"/>
        <v>448681</v>
      </c>
      <c r="BG47" s="88">
        <f t="shared" si="22"/>
        <v>0</v>
      </c>
      <c r="BH47" s="88">
        <f t="shared" si="22"/>
        <v>658137</v>
      </c>
    </row>
    <row r="48" spans="1:60" ht="13.5">
      <c r="A48" s="17" t="s">
        <v>85</v>
      </c>
      <c r="B48" s="76" t="s">
        <v>164</v>
      </c>
      <c r="C48" s="77" t="s">
        <v>165</v>
      </c>
      <c r="D48" s="88">
        <f t="shared" si="0"/>
        <v>0</v>
      </c>
      <c r="E48" s="88">
        <f t="shared" si="1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46729</v>
      </c>
      <c r="K48" s="88">
        <f t="shared" si="2"/>
        <v>754517</v>
      </c>
      <c r="L48" s="88">
        <v>98897</v>
      </c>
      <c r="M48" s="89">
        <f t="shared" si="3"/>
        <v>11377</v>
      </c>
      <c r="N48" s="88">
        <v>236</v>
      </c>
      <c r="O48" s="88">
        <v>11141</v>
      </c>
      <c r="P48" s="88">
        <v>0</v>
      </c>
      <c r="Q48" s="88">
        <v>0</v>
      </c>
      <c r="R48" s="88">
        <v>420554</v>
      </c>
      <c r="S48" s="88">
        <v>223689</v>
      </c>
      <c r="T48" s="88">
        <v>291808</v>
      </c>
      <c r="U48" s="88">
        <v>0</v>
      </c>
      <c r="V48" s="88">
        <f t="shared" si="4"/>
        <v>754517</v>
      </c>
      <c r="W48" s="88">
        <f t="shared" si="5"/>
        <v>0</v>
      </c>
      <c r="X48" s="88">
        <f t="shared" si="6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f t="shared" si="7"/>
        <v>28143</v>
      </c>
      <c r="AE48" s="88">
        <v>10989</v>
      </c>
      <c r="AF48" s="89">
        <f t="shared" si="8"/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15953</v>
      </c>
      <c r="AL48" s="88">
        <v>1201</v>
      </c>
      <c r="AM48" s="88">
        <v>52680</v>
      </c>
      <c r="AN48" s="88">
        <v>0</v>
      </c>
      <c r="AO48" s="88">
        <f t="shared" si="9"/>
        <v>28143</v>
      </c>
      <c r="AP48" s="88">
        <f t="shared" si="23"/>
        <v>0</v>
      </c>
      <c r="AQ48" s="88">
        <f t="shared" si="23"/>
        <v>0</v>
      </c>
      <c r="AR48" s="88">
        <f t="shared" si="23"/>
        <v>0</v>
      </c>
      <c r="AS48" s="88">
        <f t="shared" si="23"/>
        <v>0</v>
      </c>
      <c r="AT48" s="88">
        <f t="shared" si="11"/>
        <v>0</v>
      </c>
      <c r="AU48" s="88">
        <f t="shared" si="12"/>
        <v>0</v>
      </c>
      <c r="AV48" s="88">
        <f t="shared" si="12"/>
        <v>46729</v>
      </c>
      <c r="AW48" s="88">
        <f t="shared" si="13"/>
        <v>782660</v>
      </c>
      <c r="AX48" s="88">
        <f t="shared" si="14"/>
        <v>109886</v>
      </c>
      <c r="AY48" s="88">
        <f t="shared" si="15"/>
        <v>11377</v>
      </c>
      <c r="AZ48" s="88">
        <f t="shared" si="16"/>
        <v>236</v>
      </c>
      <c r="BA48" s="88">
        <f t="shared" si="17"/>
        <v>11141</v>
      </c>
      <c r="BB48" s="88">
        <f t="shared" si="18"/>
        <v>0</v>
      </c>
      <c r="BC48" s="88">
        <f t="shared" si="19"/>
        <v>0</v>
      </c>
      <c r="BD48" s="88">
        <f t="shared" si="20"/>
        <v>436507</v>
      </c>
      <c r="BE48" s="88">
        <f t="shared" si="21"/>
        <v>224890</v>
      </c>
      <c r="BF48" s="88">
        <f t="shared" si="21"/>
        <v>344488</v>
      </c>
      <c r="BG48" s="88">
        <f t="shared" si="22"/>
        <v>0</v>
      </c>
      <c r="BH48" s="88">
        <f t="shared" si="22"/>
        <v>782660</v>
      </c>
    </row>
    <row r="49" spans="1:60" ht="13.5">
      <c r="A49" s="17" t="s">
        <v>85</v>
      </c>
      <c r="B49" s="76" t="s">
        <v>166</v>
      </c>
      <c r="C49" s="77" t="s">
        <v>167</v>
      </c>
      <c r="D49" s="88">
        <f t="shared" si="0"/>
        <v>0</v>
      </c>
      <c r="E49" s="88">
        <f t="shared" si="1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71418</v>
      </c>
      <c r="K49" s="88">
        <f t="shared" si="2"/>
        <v>439917</v>
      </c>
      <c r="L49" s="88">
        <v>222554</v>
      </c>
      <c r="M49" s="89">
        <f t="shared" si="3"/>
        <v>6389</v>
      </c>
      <c r="N49" s="88">
        <v>6389</v>
      </c>
      <c r="O49" s="88">
        <v>0</v>
      </c>
      <c r="P49" s="88">
        <v>0</v>
      </c>
      <c r="Q49" s="88">
        <v>0</v>
      </c>
      <c r="R49" s="88">
        <v>208874</v>
      </c>
      <c r="S49" s="88">
        <v>2100</v>
      </c>
      <c r="T49" s="88">
        <v>263973</v>
      </c>
      <c r="U49" s="88">
        <v>272432</v>
      </c>
      <c r="V49" s="88">
        <f t="shared" si="4"/>
        <v>712349</v>
      </c>
      <c r="W49" s="88">
        <f t="shared" si="5"/>
        <v>0</v>
      </c>
      <c r="X49" s="88">
        <f t="shared" si="6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7"/>
        <v>3163</v>
      </c>
      <c r="AE49" s="88">
        <v>0</v>
      </c>
      <c r="AF49" s="89">
        <f t="shared" si="8"/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3163</v>
      </c>
      <c r="AL49" s="88">
        <v>0</v>
      </c>
      <c r="AM49" s="88">
        <v>8267</v>
      </c>
      <c r="AN49" s="88">
        <v>0</v>
      </c>
      <c r="AO49" s="88">
        <f t="shared" si="9"/>
        <v>3163</v>
      </c>
      <c r="AP49" s="88">
        <f t="shared" si="23"/>
        <v>0</v>
      </c>
      <c r="AQ49" s="88">
        <f t="shared" si="23"/>
        <v>0</v>
      </c>
      <c r="AR49" s="88">
        <f t="shared" si="23"/>
        <v>0</v>
      </c>
      <c r="AS49" s="88">
        <f t="shared" si="23"/>
        <v>0</v>
      </c>
      <c r="AT49" s="88">
        <f t="shared" si="11"/>
        <v>0</v>
      </c>
      <c r="AU49" s="88">
        <f t="shared" si="12"/>
        <v>0</v>
      </c>
      <c r="AV49" s="88">
        <f t="shared" si="12"/>
        <v>71418</v>
      </c>
      <c r="AW49" s="88">
        <f t="shared" si="13"/>
        <v>443080</v>
      </c>
      <c r="AX49" s="88">
        <f t="shared" si="14"/>
        <v>222554</v>
      </c>
      <c r="AY49" s="88">
        <f t="shared" si="15"/>
        <v>6389</v>
      </c>
      <c r="AZ49" s="88">
        <f t="shared" si="16"/>
        <v>6389</v>
      </c>
      <c r="BA49" s="88">
        <f t="shared" si="17"/>
        <v>0</v>
      </c>
      <c r="BB49" s="88">
        <f t="shared" si="18"/>
        <v>0</v>
      </c>
      <c r="BC49" s="88">
        <f t="shared" si="19"/>
        <v>0</v>
      </c>
      <c r="BD49" s="88">
        <f t="shared" si="20"/>
        <v>212037</v>
      </c>
      <c r="BE49" s="88">
        <f t="shared" si="21"/>
        <v>2100</v>
      </c>
      <c r="BF49" s="88">
        <f t="shared" si="21"/>
        <v>272240</v>
      </c>
      <c r="BG49" s="88">
        <f t="shared" si="22"/>
        <v>272432</v>
      </c>
      <c r="BH49" s="88">
        <f t="shared" si="22"/>
        <v>715512</v>
      </c>
    </row>
    <row r="50" spans="1:60" ht="13.5">
      <c r="A50" s="17" t="s">
        <v>85</v>
      </c>
      <c r="B50" s="76" t="s">
        <v>168</v>
      </c>
      <c r="C50" s="77" t="s">
        <v>169</v>
      </c>
      <c r="D50" s="88">
        <f t="shared" si="0"/>
        <v>0</v>
      </c>
      <c r="E50" s="88">
        <f t="shared" si="1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117619</v>
      </c>
      <c r="K50" s="88">
        <f t="shared" si="2"/>
        <v>962887</v>
      </c>
      <c r="L50" s="88">
        <v>378778</v>
      </c>
      <c r="M50" s="89">
        <f t="shared" si="3"/>
        <v>119246</v>
      </c>
      <c r="N50" s="88">
        <v>119246</v>
      </c>
      <c r="O50" s="88">
        <v>0</v>
      </c>
      <c r="P50" s="88">
        <v>0</v>
      </c>
      <c r="Q50" s="88">
        <v>11553</v>
      </c>
      <c r="R50" s="88">
        <v>439909</v>
      </c>
      <c r="S50" s="88">
        <v>13401</v>
      </c>
      <c r="T50" s="88">
        <v>473841</v>
      </c>
      <c r="U50" s="88">
        <v>0</v>
      </c>
      <c r="V50" s="88">
        <f t="shared" si="4"/>
        <v>962887</v>
      </c>
      <c r="W50" s="88">
        <f t="shared" si="5"/>
        <v>0</v>
      </c>
      <c r="X50" s="88">
        <f t="shared" si="6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7"/>
        <v>23313</v>
      </c>
      <c r="AE50" s="88">
        <v>17575</v>
      </c>
      <c r="AF50" s="89">
        <f t="shared" si="8"/>
        <v>302</v>
      </c>
      <c r="AG50" s="88">
        <v>302</v>
      </c>
      <c r="AH50" s="88">
        <v>0</v>
      </c>
      <c r="AI50" s="88">
        <v>0</v>
      </c>
      <c r="AJ50" s="88">
        <v>0</v>
      </c>
      <c r="AK50" s="88">
        <v>5113</v>
      </c>
      <c r="AL50" s="88">
        <v>323</v>
      </c>
      <c r="AM50" s="88">
        <v>19506</v>
      </c>
      <c r="AN50" s="88">
        <v>0</v>
      </c>
      <c r="AO50" s="88">
        <f t="shared" si="9"/>
        <v>23313</v>
      </c>
      <c r="AP50" s="88">
        <f t="shared" si="23"/>
        <v>0</v>
      </c>
      <c r="AQ50" s="88">
        <f t="shared" si="23"/>
        <v>0</v>
      </c>
      <c r="AR50" s="88">
        <f t="shared" si="23"/>
        <v>0</v>
      </c>
      <c r="AS50" s="88">
        <f t="shared" si="23"/>
        <v>0</v>
      </c>
      <c r="AT50" s="88">
        <f t="shared" si="11"/>
        <v>0</v>
      </c>
      <c r="AU50" s="88">
        <f t="shared" si="12"/>
        <v>0</v>
      </c>
      <c r="AV50" s="88">
        <f t="shared" si="12"/>
        <v>117619</v>
      </c>
      <c r="AW50" s="88">
        <f t="shared" si="13"/>
        <v>986200</v>
      </c>
      <c r="AX50" s="88">
        <f t="shared" si="14"/>
        <v>396353</v>
      </c>
      <c r="AY50" s="88">
        <f t="shared" si="15"/>
        <v>119548</v>
      </c>
      <c r="AZ50" s="88">
        <f t="shared" si="16"/>
        <v>119548</v>
      </c>
      <c r="BA50" s="88">
        <f t="shared" si="17"/>
        <v>0</v>
      </c>
      <c r="BB50" s="88">
        <f t="shared" si="18"/>
        <v>0</v>
      </c>
      <c r="BC50" s="88">
        <f t="shared" si="19"/>
        <v>11553</v>
      </c>
      <c r="BD50" s="88">
        <f t="shared" si="20"/>
        <v>445022</v>
      </c>
      <c r="BE50" s="88">
        <f t="shared" si="21"/>
        <v>13724</v>
      </c>
      <c r="BF50" s="88">
        <f t="shared" si="21"/>
        <v>493347</v>
      </c>
      <c r="BG50" s="88">
        <f t="shared" si="22"/>
        <v>0</v>
      </c>
      <c r="BH50" s="88">
        <f t="shared" si="22"/>
        <v>986200</v>
      </c>
    </row>
    <row r="51" spans="1:60" ht="13.5">
      <c r="A51" s="17" t="s">
        <v>85</v>
      </c>
      <c r="B51" s="76" t="s">
        <v>170</v>
      </c>
      <c r="C51" s="77" t="s">
        <v>171</v>
      </c>
      <c r="D51" s="88">
        <f t="shared" si="0"/>
        <v>0</v>
      </c>
      <c r="E51" s="88">
        <f t="shared" si="1"/>
        <v>0</v>
      </c>
      <c r="F51" s="88">
        <v>0</v>
      </c>
      <c r="G51" s="88">
        <v>0</v>
      </c>
      <c r="H51" s="88">
        <v>0</v>
      </c>
      <c r="I51" s="88">
        <v>0</v>
      </c>
      <c r="J51" s="88">
        <v>40719</v>
      </c>
      <c r="K51" s="88">
        <f t="shared" si="2"/>
        <v>544748</v>
      </c>
      <c r="L51" s="88">
        <v>60620</v>
      </c>
      <c r="M51" s="89">
        <f t="shared" si="3"/>
        <v>67791</v>
      </c>
      <c r="N51" s="88">
        <v>0</v>
      </c>
      <c r="O51" s="88">
        <v>67535</v>
      </c>
      <c r="P51" s="88">
        <v>256</v>
      </c>
      <c r="Q51" s="88">
        <v>0</v>
      </c>
      <c r="R51" s="88">
        <v>351404</v>
      </c>
      <c r="S51" s="88">
        <v>64933</v>
      </c>
      <c r="T51" s="88">
        <v>261065</v>
      </c>
      <c r="U51" s="88">
        <v>0</v>
      </c>
      <c r="V51" s="88">
        <f t="shared" si="4"/>
        <v>544748</v>
      </c>
      <c r="W51" s="88">
        <f t="shared" si="5"/>
        <v>0</v>
      </c>
      <c r="X51" s="88">
        <f t="shared" si="6"/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f t="shared" si="7"/>
        <v>29866</v>
      </c>
      <c r="AE51" s="88">
        <v>8660</v>
      </c>
      <c r="AF51" s="89">
        <f t="shared" si="8"/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19933</v>
      </c>
      <c r="AL51" s="88">
        <v>1273</v>
      </c>
      <c r="AM51" s="88">
        <v>32467</v>
      </c>
      <c r="AN51" s="88">
        <v>0</v>
      </c>
      <c r="AO51" s="88">
        <f t="shared" si="9"/>
        <v>29866</v>
      </c>
      <c r="AP51" s="88">
        <f t="shared" si="23"/>
        <v>0</v>
      </c>
      <c r="AQ51" s="88">
        <f t="shared" si="23"/>
        <v>0</v>
      </c>
      <c r="AR51" s="88">
        <f t="shared" si="23"/>
        <v>0</v>
      </c>
      <c r="AS51" s="88">
        <f t="shared" si="23"/>
        <v>0</v>
      </c>
      <c r="AT51" s="88">
        <f t="shared" si="11"/>
        <v>0</v>
      </c>
      <c r="AU51" s="88">
        <f t="shared" si="12"/>
        <v>0</v>
      </c>
      <c r="AV51" s="88">
        <f t="shared" si="12"/>
        <v>40719</v>
      </c>
      <c r="AW51" s="88">
        <f t="shared" si="13"/>
        <v>574614</v>
      </c>
      <c r="AX51" s="88">
        <f t="shared" si="14"/>
        <v>69280</v>
      </c>
      <c r="AY51" s="88">
        <f t="shared" si="15"/>
        <v>67791</v>
      </c>
      <c r="AZ51" s="88">
        <f t="shared" si="16"/>
        <v>0</v>
      </c>
      <c r="BA51" s="88">
        <f t="shared" si="17"/>
        <v>67535</v>
      </c>
      <c r="BB51" s="88">
        <f t="shared" si="18"/>
        <v>256</v>
      </c>
      <c r="BC51" s="88">
        <f t="shared" si="19"/>
        <v>0</v>
      </c>
      <c r="BD51" s="88">
        <f t="shared" si="20"/>
        <v>371337</v>
      </c>
      <c r="BE51" s="88">
        <f t="shared" si="21"/>
        <v>66206</v>
      </c>
      <c r="BF51" s="88">
        <f t="shared" si="21"/>
        <v>293532</v>
      </c>
      <c r="BG51" s="88">
        <f t="shared" si="22"/>
        <v>0</v>
      </c>
      <c r="BH51" s="88">
        <f t="shared" si="22"/>
        <v>574614</v>
      </c>
    </row>
    <row r="52" spans="1:60" ht="13.5">
      <c r="A52" s="17" t="s">
        <v>85</v>
      </c>
      <c r="B52" s="76" t="s">
        <v>172</v>
      </c>
      <c r="C52" s="77" t="s">
        <v>173</v>
      </c>
      <c r="D52" s="88">
        <f t="shared" si="0"/>
        <v>6090</v>
      </c>
      <c r="E52" s="88">
        <f t="shared" si="1"/>
        <v>0</v>
      </c>
      <c r="F52" s="88">
        <v>0</v>
      </c>
      <c r="G52" s="88">
        <v>0</v>
      </c>
      <c r="H52" s="88">
        <v>0</v>
      </c>
      <c r="I52" s="88">
        <v>6090</v>
      </c>
      <c r="J52" s="88">
        <v>589874</v>
      </c>
      <c r="K52" s="88">
        <f t="shared" si="2"/>
        <v>1468494</v>
      </c>
      <c r="L52" s="88">
        <v>172501</v>
      </c>
      <c r="M52" s="89">
        <f t="shared" si="3"/>
        <v>117970</v>
      </c>
      <c r="N52" s="88">
        <v>56754</v>
      </c>
      <c r="O52" s="88">
        <v>61216</v>
      </c>
      <c r="P52" s="88">
        <v>0</v>
      </c>
      <c r="Q52" s="88">
        <v>0</v>
      </c>
      <c r="R52" s="88">
        <v>1078714</v>
      </c>
      <c r="S52" s="88">
        <v>99309</v>
      </c>
      <c r="T52" s="88">
        <v>881626</v>
      </c>
      <c r="U52" s="88">
        <v>0</v>
      </c>
      <c r="V52" s="88">
        <f t="shared" si="4"/>
        <v>1474584</v>
      </c>
      <c r="W52" s="88">
        <f t="shared" si="5"/>
        <v>0</v>
      </c>
      <c r="X52" s="88">
        <f t="shared" si="6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f t="shared" si="7"/>
        <v>39603</v>
      </c>
      <c r="AE52" s="88">
        <v>1584</v>
      </c>
      <c r="AF52" s="89">
        <f t="shared" si="8"/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37461</v>
      </c>
      <c r="AL52" s="88">
        <v>558</v>
      </c>
      <c r="AM52" s="88">
        <v>0</v>
      </c>
      <c r="AN52" s="88">
        <v>0</v>
      </c>
      <c r="AO52" s="88">
        <f t="shared" si="9"/>
        <v>39603</v>
      </c>
      <c r="AP52" s="88">
        <f t="shared" si="23"/>
        <v>6090</v>
      </c>
      <c r="AQ52" s="88">
        <f t="shared" si="23"/>
        <v>0</v>
      </c>
      <c r="AR52" s="88">
        <f t="shared" si="23"/>
        <v>0</v>
      </c>
      <c r="AS52" s="88">
        <f t="shared" si="23"/>
        <v>0</v>
      </c>
      <c r="AT52" s="88">
        <f t="shared" si="11"/>
        <v>0</v>
      </c>
      <c r="AU52" s="88">
        <f t="shared" si="12"/>
        <v>6090</v>
      </c>
      <c r="AV52" s="88">
        <f t="shared" si="12"/>
        <v>589874</v>
      </c>
      <c r="AW52" s="88">
        <f t="shared" si="13"/>
        <v>1508097</v>
      </c>
      <c r="AX52" s="88">
        <f t="shared" si="14"/>
        <v>174085</v>
      </c>
      <c r="AY52" s="88">
        <f t="shared" si="15"/>
        <v>117970</v>
      </c>
      <c r="AZ52" s="88">
        <f t="shared" si="16"/>
        <v>56754</v>
      </c>
      <c r="BA52" s="88">
        <f t="shared" si="17"/>
        <v>61216</v>
      </c>
      <c r="BB52" s="88">
        <f t="shared" si="18"/>
        <v>0</v>
      </c>
      <c r="BC52" s="88">
        <f t="shared" si="19"/>
        <v>0</v>
      </c>
      <c r="BD52" s="88">
        <f t="shared" si="20"/>
        <v>1116175</v>
      </c>
      <c r="BE52" s="88">
        <f t="shared" si="21"/>
        <v>99867</v>
      </c>
      <c r="BF52" s="88">
        <f t="shared" si="21"/>
        <v>881626</v>
      </c>
      <c r="BG52" s="88">
        <f t="shared" si="22"/>
        <v>0</v>
      </c>
      <c r="BH52" s="88">
        <f t="shared" si="22"/>
        <v>1514187</v>
      </c>
    </row>
    <row r="53" spans="1:60" ht="13.5">
      <c r="A53" s="17" t="s">
        <v>85</v>
      </c>
      <c r="B53" s="76" t="s">
        <v>174</v>
      </c>
      <c r="C53" s="77" t="s">
        <v>175</v>
      </c>
      <c r="D53" s="88">
        <f aca="true" t="shared" si="24" ref="D53:D84">E53+I53</f>
        <v>0</v>
      </c>
      <c r="E53" s="88">
        <f aca="true" t="shared" si="25" ref="E53:E84">SUM(F53:H53)</f>
        <v>0</v>
      </c>
      <c r="F53" s="88">
        <v>0</v>
      </c>
      <c r="G53" s="88">
        <v>0</v>
      </c>
      <c r="H53" s="88">
        <v>0</v>
      </c>
      <c r="I53" s="88">
        <v>0</v>
      </c>
      <c r="J53" s="88">
        <v>24213</v>
      </c>
      <c r="K53" s="88">
        <f aca="true" t="shared" si="26" ref="K53:K84">L53+M53+Q53+R53+S53</f>
        <v>985372</v>
      </c>
      <c r="L53" s="88">
        <v>0</v>
      </c>
      <c r="M53" s="89">
        <f aca="true" t="shared" si="27" ref="M53:M84">SUM(N53:P53)</f>
        <v>0</v>
      </c>
      <c r="N53" s="88">
        <v>0</v>
      </c>
      <c r="O53" s="88">
        <v>0</v>
      </c>
      <c r="P53" s="88">
        <v>0</v>
      </c>
      <c r="Q53" s="88">
        <v>0</v>
      </c>
      <c r="R53" s="88">
        <v>430594</v>
      </c>
      <c r="S53" s="88">
        <v>554778</v>
      </c>
      <c r="T53" s="88">
        <v>445784</v>
      </c>
      <c r="U53" s="88">
        <v>0</v>
      </c>
      <c r="V53" s="88">
        <f aca="true" t="shared" si="28" ref="V53:V84">D53+K53+U53</f>
        <v>985372</v>
      </c>
      <c r="W53" s="88">
        <f aca="true" t="shared" si="29" ref="W53:W84">X53+AB53</f>
        <v>0</v>
      </c>
      <c r="X53" s="88">
        <f aca="true" t="shared" si="30" ref="X53:X84">SUM(Y53:AA53)</f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aca="true" t="shared" si="31" ref="AD53:AD84">AE53+AF53+AJ53+AK53+AL53</f>
        <v>72042</v>
      </c>
      <c r="AE53" s="88">
        <v>0</v>
      </c>
      <c r="AF53" s="89">
        <f aca="true" t="shared" si="32" ref="AF53:AF84">SUM(AG53:AI53)</f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47301</v>
      </c>
      <c r="AL53" s="88">
        <v>24741</v>
      </c>
      <c r="AM53" s="88">
        <v>184129</v>
      </c>
      <c r="AN53" s="88">
        <v>0</v>
      </c>
      <c r="AO53" s="88">
        <f aca="true" t="shared" si="33" ref="AO53:AO84">W53+AD53+AN53</f>
        <v>72042</v>
      </c>
      <c r="AP53" s="88">
        <f t="shared" si="23"/>
        <v>0</v>
      </c>
      <c r="AQ53" s="88">
        <f t="shared" si="23"/>
        <v>0</v>
      </c>
      <c r="AR53" s="88">
        <f t="shared" si="23"/>
        <v>0</v>
      </c>
      <c r="AS53" s="88">
        <f t="shared" si="23"/>
        <v>0</v>
      </c>
      <c r="AT53" s="88">
        <f t="shared" si="11"/>
        <v>0</v>
      </c>
      <c r="AU53" s="88">
        <f t="shared" si="12"/>
        <v>0</v>
      </c>
      <c r="AV53" s="88">
        <f t="shared" si="12"/>
        <v>24213</v>
      </c>
      <c r="AW53" s="88">
        <f t="shared" si="13"/>
        <v>1057414</v>
      </c>
      <c r="AX53" s="88">
        <f t="shared" si="14"/>
        <v>0</v>
      </c>
      <c r="AY53" s="88">
        <f t="shared" si="15"/>
        <v>0</v>
      </c>
      <c r="AZ53" s="88">
        <f t="shared" si="16"/>
        <v>0</v>
      </c>
      <c r="BA53" s="88">
        <f t="shared" si="17"/>
        <v>0</v>
      </c>
      <c r="BB53" s="88">
        <f t="shared" si="18"/>
        <v>0</v>
      </c>
      <c r="BC53" s="88">
        <f t="shared" si="19"/>
        <v>0</v>
      </c>
      <c r="BD53" s="88">
        <f t="shared" si="20"/>
        <v>477895</v>
      </c>
      <c r="BE53" s="88">
        <f t="shared" si="21"/>
        <v>579519</v>
      </c>
      <c r="BF53" s="88">
        <f t="shared" si="21"/>
        <v>629913</v>
      </c>
      <c r="BG53" s="88">
        <f t="shared" si="22"/>
        <v>0</v>
      </c>
      <c r="BH53" s="88">
        <f t="shared" si="22"/>
        <v>1057414</v>
      </c>
    </row>
    <row r="54" spans="1:60" ht="13.5">
      <c r="A54" s="17" t="s">
        <v>85</v>
      </c>
      <c r="B54" s="76" t="s">
        <v>176</v>
      </c>
      <c r="C54" s="77" t="s">
        <v>177</v>
      </c>
      <c r="D54" s="88">
        <f t="shared" si="24"/>
        <v>2940</v>
      </c>
      <c r="E54" s="88">
        <f t="shared" si="25"/>
        <v>2940</v>
      </c>
      <c r="F54" s="88">
        <v>2940</v>
      </c>
      <c r="G54" s="88">
        <v>0</v>
      </c>
      <c r="H54" s="88">
        <v>0</v>
      </c>
      <c r="I54" s="88">
        <v>0</v>
      </c>
      <c r="J54" s="88">
        <v>36802</v>
      </c>
      <c r="K54" s="88">
        <f t="shared" si="26"/>
        <v>919516</v>
      </c>
      <c r="L54" s="88">
        <v>61242</v>
      </c>
      <c r="M54" s="89">
        <f t="shared" si="27"/>
        <v>517803</v>
      </c>
      <c r="N54" s="88">
        <v>21567</v>
      </c>
      <c r="O54" s="88">
        <v>454865</v>
      </c>
      <c r="P54" s="88">
        <v>41371</v>
      </c>
      <c r="Q54" s="88">
        <v>0</v>
      </c>
      <c r="R54" s="88">
        <v>319307</v>
      </c>
      <c r="S54" s="88">
        <v>21164</v>
      </c>
      <c r="T54" s="88">
        <v>133118</v>
      </c>
      <c r="U54" s="88">
        <v>0</v>
      </c>
      <c r="V54" s="88">
        <f t="shared" si="28"/>
        <v>922456</v>
      </c>
      <c r="W54" s="88">
        <f t="shared" si="29"/>
        <v>0</v>
      </c>
      <c r="X54" s="88">
        <f t="shared" si="30"/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f t="shared" si="31"/>
        <v>38106</v>
      </c>
      <c r="AE54" s="88">
        <v>8749</v>
      </c>
      <c r="AF54" s="89">
        <f t="shared" si="32"/>
        <v>8066</v>
      </c>
      <c r="AG54" s="88">
        <v>136</v>
      </c>
      <c r="AH54" s="88">
        <v>7930</v>
      </c>
      <c r="AI54" s="88">
        <v>0</v>
      </c>
      <c r="AJ54" s="88">
        <v>0</v>
      </c>
      <c r="AK54" s="88">
        <v>20388</v>
      </c>
      <c r="AL54" s="88">
        <v>903</v>
      </c>
      <c r="AM54" s="88">
        <v>0</v>
      </c>
      <c r="AN54" s="88">
        <v>0</v>
      </c>
      <c r="AO54" s="88">
        <f t="shared" si="33"/>
        <v>38106</v>
      </c>
      <c r="AP54" s="88">
        <f t="shared" si="23"/>
        <v>2940</v>
      </c>
      <c r="AQ54" s="88">
        <f t="shared" si="23"/>
        <v>2940</v>
      </c>
      <c r="AR54" s="88">
        <f t="shared" si="23"/>
        <v>2940</v>
      </c>
      <c r="AS54" s="88">
        <f t="shared" si="23"/>
        <v>0</v>
      </c>
      <c r="AT54" s="88">
        <f t="shared" si="11"/>
        <v>0</v>
      </c>
      <c r="AU54" s="88">
        <f t="shared" si="12"/>
        <v>0</v>
      </c>
      <c r="AV54" s="88">
        <f t="shared" si="12"/>
        <v>36802</v>
      </c>
      <c r="AW54" s="88">
        <f t="shared" si="13"/>
        <v>957622</v>
      </c>
      <c r="AX54" s="88">
        <f t="shared" si="14"/>
        <v>69991</v>
      </c>
      <c r="AY54" s="88">
        <f t="shared" si="15"/>
        <v>525869</v>
      </c>
      <c r="AZ54" s="88">
        <f t="shared" si="16"/>
        <v>21703</v>
      </c>
      <c r="BA54" s="88">
        <f t="shared" si="17"/>
        <v>462795</v>
      </c>
      <c r="BB54" s="88">
        <f t="shared" si="18"/>
        <v>41371</v>
      </c>
      <c r="BC54" s="88">
        <f t="shared" si="19"/>
        <v>0</v>
      </c>
      <c r="BD54" s="88">
        <f t="shared" si="20"/>
        <v>339695</v>
      </c>
      <c r="BE54" s="88">
        <f t="shared" si="21"/>
        <v>22067</v>
      </c>
      <c r="BF54" s="88">
        <f t="shared" si="21"/>
        <v>133118</v>
      </c>
      <c r="BG54" s="88">
        <f aca="true" t="shared" si="34" ref="BG54:BG84">U54+AN54</f>
        <v>0</v>
      </c>
      <c r="BH54" s="88">
        <f aca="true" t="shared" si="35" ref="BH54:BH84">V54+AO54</f>
        <v>960562</v>
      </c>
    </row>
    <row r="55" spans="1:60" ht="13.5">
      <c r="A55" s="17" t="s">
        <v>85</v>
      </c>
      <c r="B55" s="76" t="s">
        <v>178</v>
      </c>
      <c r="C55" s="77" t="s">
        <v>179</v>
      </c>
      <c r="D55" s="88">
        <f t="shared" si="24"/>
        <v>0</v>
      </c>
      <c r="E55" s="88">
        <f t="shared" si="25"/>
        <v>0</v>
      </c>
      <c r="F55" s="88">
        <v>0</v>
      </c>
      <c r="G55" s="88">
        <v>0</v>
      </c>
      <c r="H55" s="88">
        <v>0</v>
      </c>
      <c r="I55" s="88">
        <v>0</v>
      </c>
      <c r="J55" s="88">
        <v>171363</v>
      </c>
      <c r="K55" s="88">
        <f t="shared" si="26"/>
        <v>445646</v>
      </c>
      <c r="L55" s="88">
        <v>31887</v>
      </c>
      <c r="M55" s="89">
        <f t="shared" si="27"/>
        <v>379</v>
      </c>
      <c r="N55" s="88">
        <v>379</v>
      </c>
      <c r="O55" s="88">
        <v>0</v>
      </c>
      <c r="P55" s="88">
        <v>0</v>
      </c>
      <c r="Q55" s="88">
        <v>0</v>
      </c>
      <c r="R55" s="88">
        <v>375828</v>
      </c>
      <c r="S55" s="88">
        <v>37552</v>
      </c>
      <c r="T55" s="88">
        <v>580231</v>
      </c>
      <c r="U55" s="88">
        <v>0</v>
      </c>
      <c r="V55" s="88">
        <f t="shared" si="28"/>
        <v>445646</v>
      </c>
      <c r="W55" s="88">
        <f t="shared" si="29"/>
        <v>0</v>
      </c>
      <c r="X55" s="88">
        <f t="shared" si="30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1677</v>
      </c>
      <c r="AD55" s="88">
        <f t="shared" si="31"/>
        <v>142171</v>
      </c>
      <c r="AE55" s="88">
        <v>23914</v>
      </c>
      <c r="AF55" s="89">
        <f t="shared" si="32"/>
        <v>80</v>
      </c>
      <c r="AG55" s="88">
        <v>80</v>
      </c>
      <c r="AH55" s="88">
        <v>0</v>
      </c>
      <c r="AI55" s="88">
        <v>0</v>
      </c>
      <c r="AJ55" s="88">
        <v>0</v>
      </c>
      <c r="AK55" s="88">
        <v>95997</v>
      </c>
      <c r="AL55" s="88">
        <v>22180</v>
      </c>
      <c r="AM55" s="88">
        <v>150456</v>
      </c>
      <c r="AN55" s="88">
        <v>0</v>
      </c>
      <c r="AO55" s="88">
        <f t="shared" si="33"/>
        <v>142171</v>
      </c>
      <c r="AP55" s="88">
        <f t="shared" si="23"/>
        <v>0</v>
      </c>
      <c r="AQ55" s="88">
        <f t="shared" si="23"/>
        <v>0</v>
      </c>
      <c r="AR55" s="88">
        <f t="shared" si="23"/>
        <v>0</v>
      </c>
      <c r="AS55" s="88">
        <f t="shared" si="23"/>
        <v>0</v>
      </c>
      <c r="AT55" s="88">
        <f t="shared" si="11"/>
        <v>0</v>
      </c>
      <c r="AU55" s="88">
        <f t="shared" si="12"/>
        <v>0</v>
      </c>
      <c r="AV55" s="88">
        <f t="shared" si="12"/>
        <v>173040</v>
      </c>
      <c r="AW55" s="88">
        <f t="shared" si="13"/>
        <v>587817</v>
      </c>
      <c r="AX55" s="88">
        <f t="shared" si="14"/>
        <v>55801</v>
      </c>
      <c r="AY55" s="88">
        <f t="shared" si="15"/>
        <v>459</v>
      </c>
      <c r="AZ55" s="88">
        <f t="shared" si="16"/>
        <v>459</v>
      </c>
      <c r="BA55" s="88">
        <f t="shared" si="17"/>
        <v>0</v>
      </c>
      <c r="BB55" s="88">
        <f t="shared" si="18"/>
        <v>0</v>
      </c>
      <c r="BC55" s="88">
        <f t="shared" si="19"/>
        <v>0</v>
      </c>
      <c r="BD55" s="88">
        <f t="shared" si="20"/>
        <v>471825</v>
      </c>
      <c r="BE55" s="88">
        <f t="shared" si="21"/>
        <v>59732</v>
      </c>
      <c r="BF55" s="88">
        <f t="shared" si="21"/>
        <v>730687</v>
      </c>
      <c r="BG55" s="88">
        <f t="shared" si="34"/>
        <v>0</v>
      </c>
      <c r="BH55" s="88">
        <f t="shared" si="35"/>
        <v>587817</v>
      </c>
    </row>
    <row r="56" spans="1:60" ht="13.5">
      <c r="A56" s="17" t="s">
        <v>85</v>
      </c>
      <c r="B56" s="76" t="s">
        <v>252</v>
      </c>
      <c r="C56" s="77" t="s">
        <v>262</v>
      </c>
      <c r="D56" s="88">
        <f t="shared" si="24"/>
        <v>0</v>
      </c>
      <c r="E56" s="88">
        <f t="shared" si="25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193045</v>
      </c>
      <c r="K56" s="88">
        <f t="shared" si="26"/>
        <v>1178378</v>
      </c>
      <c r="L56" s="88">
        <v>714360</v>
      </c>
      <c r="M56" s="89">
        <f t="shared" si="27"/>
        <v>74977</v>
      </c>
      <c r="N56" s="88">
        <v>74977</v>
      </c>
      <c r="O56" s="88">
        <v>0</v>
      </c>
      <c r="P56" s="88">
        <v>0</v>
      </c>
      <c r="Q56" s="88">
        <v>7087</v>
      </c>
      <c r="R56" s="88">
        <v>377754</v>
      </c>
      <c r="S56" s="88">
        <v>4200</v>
      </c>
      <c r="T56" s="88">
        <v>809139</v>
      </c>
      <c r="U56" s="88">
        <v>65041</v>
      </c>
      <c r="V56" s="88">
        <f t="shared" si="28"/>
        <v>1243419</v>
      </c>
      <c r="W56" s="88">
        <f t="shared" si="29"/>
        <v>0</v>
      </c>
      <c r="X56" s="88">
        <f t="shared" si="30"/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f t="shared" si="31"/>
        <v>19175</v>
      </c>
      <c r="AE56" s="88">
        <v>8500</v>
      </c>
      <c r="AF56" s="89">
        <f t="shared" si="32"/>
        <v>9</v>
      </c>
      <c r="AG56" s="88">
        <v>9</v>
      </c>
      <c r="AH56" s="88">
        <v>0</v>
      </c>
      <c r="AI56" s="88">
        <v>0</v>
      </c>
      <c r="AJ56" s="88">
        <v>0</v>
      </c>
      <c r="AK56" s="88">
        <v>10666</v>
      </c>
      <c r="AL56" s="88">
        <v>0</v>
      </c>
      <c r="AM56" s="88">
        <v>33010</v>
      </c>
      <c r="AN56" s="88">
        <v>0</v>
      </c>
      <c r="AO56" s="88">
        <f t="shared" si="33"/>
        <v>19175</v>
      </c>
      <c r="AP56" s="88">
        <f t="shared" si="23"/>
        <v>0</v>
      </c>
      <c r="AQ56" s="88">
        <f t="shared" si="23"/>
        <v>0</v>
      </c>
      <c r="AR56" s="88">
        <f t="shared" si="23"/>
        <v>0</v>
      </c>
      <c r="AS56" s="88">
        <f t="shared" si="23"/>
        <v>0</v>
      </c>
      <c r="AT56" s="88">
        <f t="shared" si="11"/>
        <v>0</v>
      </c>
      <c r="AU56" s="88">
        <f t="shared" si="12"/>
        <v>0</v>
      </c>
      <c r="AV56" s="88">
        <f t="shared" si="12"/>
        <v>193045</v>
      </c>
      <c r="AW56" s="88">
        <f t="shared" si="13"/>
        <v>1197553</v>
      </c>
      <c r="AX56" s="88">
        <f t="shared" si="14"/>
        <v>722860</v>
      </c>
      <c r="AY56" s="88">
        <f t="shared" si="15"/>
        <v>74986</v>
      </c>
      <c r="AZ56" s="88">
        <f t="shared" si="16"/>
        <v>74986</v>
      </c>
      <c r="BA56" s="88">
        <f t="shared" si="17"/>
        <v>0</v>
      </c>
      <c r="BB56" s="88">
        <f t="shared" si="18"/>
        <v>0</v>
      </c>
      <c r="BC56" s="88">
        <f t="shared" si="19"/>
        <v>7087</v>
      </c>
      <c r="BD56" s="88">
        <f t="shared" si="20"/>
        <v>388420</v>
      </c>
      <c r="BE56" s="88">
        <f t="shared" si="21"/>
        <v>4200</v>
      </c>
      <c r="BF56" s="88">
        <f t="shared" si="21"/>
        <v>842149</v>
      </c>
      <c r="BG56" s="88">
        <f t="shared" si="34"/>
        <v>65041</v>
      </c>
      <c r="BH56" s="88">
        <f t="shared" si="35"/>
        <v>1262594</v>
      </c>
    </row>
    <row r="57" spans="1:60" ht="13.5">
      <c r="A57" s="17" t="s">
        <v>85</v>
      </c>
      <c r="B57" s="76" t="s">
        <v>180</v>
      </c>
      <c r="C57" s="77" t="s">
        <v>181</v>
      </c>
      <c r="D57" s="88">
        <f t="shared" si="24"/>
        <v>417414</v>
      </c>
      <c r="E57" s="88">
        <f t="shared" si="25"/>
        <v>386586</v>
      </c>
      <c r="F57" s="88">
        <v>386586</v>
      </c>
      <c r="G57" s="88">
        <v>0</v>
      </c>
      <c r="H57" s="88">
        <v>0</v>
      </c>
      <c r="I57" s="88">
        <v>30828</v>
      </c>
      <c r="J57" s="88">
        <v>20969</v>
      </c>
      <c r="K57" s="88">
        <f t="shared" si="26"/>
        <v>243469</v>
      </c>
      <c r="L57" s="88">
        <v>49901</v>
      </c>
      <c r="M57" s="89">
        <f t="shared" si="27"/>
        <v>20333</v>
      </c>
      <c r="N57" s="88">
        <v>0</v>
      </c>
      <c r="O57" s="88">
        <v>18757</v>
      </c>
      <c r="P57" s="88">
        <v>1576</v>
      </c>
      <c r="Q57" s="88">
        <v>0</v>
      </c>
      <c r="R57" s="88">
        <v>158884</v>
      </c>
      <c r="S57" s="88">
        <v>14351</v>
      </c>
      <c r="T57" s="88">
        <v>85108</v>
      </c>
      <c r="U57" s="88">
        <v>0</v>
      </c>
      <c r="V57" s="88">
        <f t="shared" si="28"/>
        <v>660883</v>
      </c>
      <c r="W57" s="88">
        <f t="shared" si="29"/>
        <v>4692</v>
      </c>
      <c r="X57" s="88">
        <f t="shared" si="30"/>
        <v>4692</v>
      </c>
      <c r="Y57" s="88">
        <v>0</v>
      </c>
      <c r="Z57" s="88">
        <v>0</v>
      </c>
      <c r="AA57" s="88">
        <v>4692</v>
      </c>
      <c r="AB57" s="88">
        <v>0</v>
      </c>
      <c r="AC57" s="88">
        <v>0</v>
      </c>
      <c r="AD57" s="88">
        <f t="shared" si="31"/>
        <v>44694</v>
      </c>
      <c r="AE57" s="88">
        <v>3772</v>
      </c>
      <c r="AF57" s="89">
        <f t="shared" si="32"/>
        <v>721</v>
      </c>
      <c r="AG57" s="88">
        <v>0</v>
      </c>
      <c r="AH57" s="88">
        <v>721</v>
      </c>
      <c r="AI57" s="88">
        <v>0</v>
      </c>
      <c r="AJ57" s="88">
        <v>0</v>
      </c>
      <c r="AK57" s="88">
        <v>40136</v>
      </c>
      <c r="AL57" s="88">
        <v>65</v>
      </c>
      <c r="AM57" s="88">
        <v>0</v>
      </c>
      <c r="AN57" s="88">
        <v>0</v>
      </c>
      <c r="AO57" s="88">
        <f t="shared" si="33"/>
        <v>49386</v>
      </c>
      <c r="AP57" s="88">
        <f t="shared" si="23"/>
        <v>422106</v>
      </c>
      <c r="AQ57" s="88">
        <f t="shared" si="23"/>
        <v>391278</v>
      </c>
      <c r="AR57" s="88">
        <f t="shared" si="23"/>
        <v>386586</v>
      </c>
      <c r="AS57" s="88">
        <f t="shared" si="23"/>
        <v>0</v>
      </c>
      <c r="AT57" s="88">
        <f t="shared" si="11"/>
        <v>4692</v>
      </c>
      <c r="AU57" s="88">
        <f t="shared" si="12"/>
        <v>30828</v>
      </c>
      <c r="AV57" s="88">
        <f t="shared" si="12"/>
        <v>20969</v>
      </c>
      <c r="AW57" s="88">
        <f t="shared" si="13"/>
        <v>288163</v>
      </c>
      <c r="AX57" s="88">
        <f t="shared" si="14"/>
        <v>53673</v>
      </c>
      <c r="AY57" s="88">
        <f t="shared" si="15"/>
        <v>21054</v>
      </c>
      <c r="AZ57" s="88">
        <f t="shared" si="16"/>
        <v>0</v>
      </c>
      <c r="BA57" s="88">
        <f t="shared" si="17"/>
        <v>19478</v>
      </c>
      <c r="BB57" s="88">
        <f t="shared" si="18"/>
        <v>1576</v>
      </c>
      <c r="BC57" s="88">
        <f t="shared" si="19"/>
        <v>0</v>
      </c>
      <c r="BD57" s="88">
        <f t="shared" si="20"/>
        <v>199020</v>
      </c>
      <c r="BE57" s="88">
        <f t="shared" si="21"/>
        <v>14416</v>
      </c>
      <c r="BF57" s="88">
        <f t="shared" si="21"/>
        <v>85108</v>
      </c>
      <c r="BG57" s="88">
        <f t="shared" si="34"/>
        <v>0</v>
      </c>
      <c r="BH57" s="88">
        <f t="shared" si="35"/>
        <v>710269</v>
      </c>
    </row>
    <row r="58" spans="1:60" ht="13.5">
      <c r="A58" s="17" t="s">
        <v>85</v>
      </c>
      <c r="B58" s="76" t="s">
        <v>182</v>
      </c>
      <c r="C58" s="77" t="s">
        <v>183</v>
      </c>
      <c r="D58" s="88">
        <f t="shared" si="24"/>
        <v>0</v>
      </c>
      <c r="E58" s="88">
        <f t="shared" si="25"/>
        <v>0</v>
      </c>
      <c r="F58" s="88">
        <v>0</v>
      </c>
      <c r="G58" s="88">
        <v>0</v>
      </c>
      <c r="H58" s="88">
        <v>0</v>
      </c>
      <c r="I58" s="88">
        <v>0</v>
      </c>
      <c r="J58" s="88">
        <v>39317</v>
      </c>
      <c r="K58" s="88">
        <f t="shared" si="26"/>
        <v>231894</v>
      </c>
      <c r="L58" s="88">
        <v>8318</v>
      </c>
      <c r="M58" s="89">
        <f t="shared" si="27"/>
        <v>1997</v>
      </c>
      <c r="N58" s="88">
        <v>0</v>
      </c>
      <c r="O58" s="88">
        <v>1997</v>
      </c>
      <c r="P58" s="88">
        <v>0</v>
      </c>
      <c r="Q58" s="88">
        <v>0</v>
      </c>
      <c r="R58" s="88">
        <v>114960</v>
      </c>
      <c r="S58" s="88">
        <v>106619</v>
      </c>
      <c r="T58" s="88">
        <v>133127</v>
      </c>
      <c r="U58" s="88">
        <v>0</v>
      </c>
      <c r="V58" s="88">
        <f t="shared" si="28"/>
        <v>231894</v>
      </c>
      <c r="W58" s="88">
        <f t="shared" si="29"/>
        <v>0</v>
      </c>
      <c r="X58" s="88">
        <f t="shared" si="30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372</v>
      </c>
      <c r="AD58" s="88">
        <f t="shared" si="31"/>
        <v>30479</v>
      </c>
      <c r="AE58" s="88">
        <v>5384</v>
      </c>
      <c r="AF58" s="89">
        <f t="shared" si="32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19020</v>
      </c>
      <c r="AL58" s="88">
        <v>6075</v>
      </c>
      <c r="AM58" s="88">
        <v>33391</v>
      </c>
      <c r="AN58" s="88">
        <v>0</v>
      </c>
      <c r="AO58" s="88">
        <f t="shared" si="33"/>
        <v>30479</v>
      </c>
      <c r="AP58" s="88">
        <f t="shared" si="23"/>
        <v>0</v>
      </c>
      <c r="AQ58" s="88">
        <f t="shared" si="23"/>
        <v>0</v>
      </c>
      <c r="AR58" s="88">
        <f t="shared" si="23"/>
        <v>0</v>
      </c>
      <c r="AS58" s="88">
        <f t="shared" si="23"/>
        <v>0</v>
      </c>
      <c r="AT58" s="88">
        <f t="shared" si="11"/>
        <v>0</v>
      </c>
      <c r="AU58" s="88">
        <f t="shared" si="12"/>
        <v>0</v>
      </c>
      <c r="AV58" s="88">
        <f t="shared" si="12"/>
        <v>39689</v>
      </c>
      <c r="AW58" s="88">
        <f t="shared" si="13"/>
        <v>262373</v>
      </c>
      <c r="AX58" s="88">
        <f t="shared" si="14"/>
        <v>13702</v>
      </c>
      <c r="AY58" s="88">
        <f t="shared" si="15"/>
        <v>1997</v>
      </c>
      <c r="AZ58" s="88">
        <f t="shared" si="16"/>
        <v>0</v>
      </c>
      <c r="BA58" s="88">
        <f t="shared" si="17"/>
        <v>1997</v>
      </c>
      <c r="BB58" s="88">
        <f t="shared" si="18"/>
        <v>0</v>
      </c>
      <c r="BC58" s="88">
        <f t="shared" si="19"/>
        <v>0</v>
      </c>
      <c r="BD58" s="88">
        <f t="shared" si="20"/>
        <v>133980</v>
      </c>
      <c r="BE58" s="88">
        <f t="shared" si="21"/>
        <v>112694</v>
      </c>
      <c r="BF58" s="88">
        <f t="shared" si="21"/>
        <v>166518</v>
      </c>
      <c r="BG58" s="88">
        <f t="shared" si="34"/>
        <v>0</v>
      </c>
      <c r="BH58" s="88">
        <f t="shared" si="35"/>
        <v>262373</v>
      </c>
    </row>
    <row r="59" spans="1:60" ht="13.5">
      <c r="A59" s="17" t="s">
        <v>85</v>
      </c>
      <c r="B59" s="76" t="s">
        <v>184</v>
      </c>
      <c r="C59" s="77" t="s">
        <v>185</v>
      </c>
      <c r="D59" s="88">
        <f t="shared" si="24"/>
        <v>0</v>
      </c>
      <c r="E59" s="88">
        <f t="shared" si="25"/>
        <v>0</v>
      </c>
      <c r="F59" s="88">
        <v>0</v>
      </c>
      <c r="G59" s="88">
        <v>0</v>
      </c>
      <c r="H59" s="88">
        <v>0</v>
      </c>
      <c r="I59" s="88">
        <v>0</v>
      </c>
      <c r="J59" s="88">
        <v>13726</v>
      </c>
      <c r="K59" s="88">
        <f t="shared" si="26"/>
        <v>37910</v>
      </c>
      <c r="L59" s="88">
        <v>0</v>
      </c>
      <c r="M59" s="89">
        <f t="shared" si="27"/>
        <v>0</v>
      </c>
      <c r="N59" s="88">
        <v>0</v>
      </c>
      <c r="O59" s="88">
        <v>0</v>
      </c>
      <c r="P59" s="88">
        <v>0</v>
      </c>
      <c r="Q59" s="88">
        <v>0</v>
      </c>
      <c r="R59" s="88">
        <v>37910</v>
      </c>
      <c r="S59" s="88">
        <v>0</v>
      </c>
      <c r="T59" s="88">
        <v>46474</v>
      </c>
      <c r="U59" s="88">
        <v>5348</v>
      </c>
      <c r="V59" s="88">
        <f t="shared" si="28"/>
        <v>43258</v>
      </c>
      <c r="W59" s="88">
        <f t="shared" si="29"/>
        <v>0</v>
      </c>
      <c r="X59" s="88">
        <f t="shared" si="30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182</v>
      </c>
      <c r="AD59" s="88">
        <f t="shared" si="31"/>
        <v>19550</v>
      </c>
      <c r="AE59" s="88">
        <v>0</v>
      </c>
      <c r="AF59" s="89">
        <f t="shared" si="32"/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19550</v>
      </c>
      <c r="AL59" s="88">
        <v>0</v>
      </c>
      <c r="AM59" s="88">
        <v>16296</v>
      </c>
      <c r="AN59" s="88">
        <v>5978</v>
      </c>
      <c r="AO59" s="88">
        <f t="shared" si="33"/>
        <v>25528</v>
      </c>
      <c r="AP59" s="88">
        <f t="shared" si="23"/>
        <v>0</v>
      </c>
      <c r="AQ59" s="88">
        <f t="shared" si="23"/>
        <v>0</v>
      </c>
      <c r="AR59" s="88">
        <f t="shared" si="23"/>
        <v>0</v>
      </c>
      <c r="AS59" s="88">
        <f t="shared" si="23"/>
        <v>0</v>
      </c>
      <c r="AT59" s="88">
        <f t="shared" si="11"/>
        <v>0</v>
      </c>
      <c r="AU59" s="88">
        <f t="shared" si="12"/>
        <v>0</v>
      </c>
      <c r="AV59" s="88">
        <f t="shared" si="12"/>
        <v>13908</v>
      </c>
      <c r="AW59" s="88">
        <f t="shared" si="13"/>
        <v>57460</v>
      </c>
      <c r="AX59" s="88">
        <f t="shared" si="14"/>
        <v>0</v>
      </c>
      <c r="AY59" s="88">
        <f t="shared" si="15"/>
        <v>0</v>
      </c>
      <c r="AZ59" s="88">
        <f t="shared" si="16"/>
        <v>0</v>
      </c>
      <c r="BA59" s="88">
        <f t="shared" si="17"/>
        <v>0</v>
      </c>
      <c r="BB59" s="88">
        <f t="shared" si="18"/>
        <v>0</v>
      </c>
      <c r="BC59" s="88">
        <f t="shared" si="19"/>
        <v>0</v>
      </c>
      <c r="BD59" s="88">
        <f t="shared" si="20"/>
        <v>57460</v>
      </c>
      <c r="BE59" s="88">
        <f t="shared" si="21"/>
        <v>0</v>
      </c>
      <c r="BF59" s="88">
        <f t="shared" si="21"/>
        <v>62770</v>
      </c>
      <c r="BG59" s="88">
        <f t="shared" si="34"/>
        <v>11326</v>
      </c>
      <c r="BH59" s="88">
        <f t="shared" si="35"/>
        <v>68786</v>
      </c>
    </row>
    <row r="60" spans="1:60" ht="13.5">
      <c r="A60" s="17" t="s">
        <v>85</v>
      </c>
      <c r="B60" s="76" t="s">
        <v>186</v>
      </c>
      <c r="C60" s="77" t="s">
        <v>187</v>
      </c>
      <c r="D60" s="88">
        <f t="shared" si="24"/>
        <v>0</v>
      </c>
      <c r="E60" s="88">
        <f t="shared" si="25"/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f t="shared" si="26"/>
        <v>140572</v>
      </c>
      <c r="L60" s="88">
        <v>38509</v>
      </c>
      <c r="M60" s="89">
        <f t="shared" si="27"/>
        <v>22914</v>
      </c>
      <c r="N60" s="88">
        <v>1334</v>
      </c>
      <c r="O60" s="88">
        <v>19161</v>
      </c>
      <c r="P60" s="88">
        <v>2419</v>
      </c>
      <c r="Q60" s="88">
        <v>0</v>
      </c>
      <c r="R60" s="88">
        <v>72809</v>
      </c>
      <c r="S60" s="88">
        <v>6340</v>
      </c>
      <c r="T60" s="88">
        <v>0</v>
      </c>
      <c r="U60" s="88">
        <v>0</v>
      </c>
      <c r="V60" s="88">
        <f t="shared" si="28"/>
        <v>140572</v>
      </c>
      <c r="W60" s="88">
        <f t="shared" si="29"/>
        <v>0</v>
      </c>
      <c r="X60" s="88">
        <f t="shared" si="30"/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334</v>
      </c>
      <c r="AD60" s="88">
        <f t="shared" si="31"/>
        <v>90200</v>
      </c>
      <c r="AE60" s="88">
        <v>16627</v>
      </c>
      <c r="AF60" s="89">
        <f t="shared" si="32"/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36628</v>
      </c>
      <c r="AL60" s="88">
        <v>36945</v>
      </c>
      <c r="AM60" s="88">
        <v>29996</v>
      </c>
      <c r="AN60" s="88">
        <v>0</v>
      </c>
      <c r="AO60" s="88">
        <f t="shared" si="33"/>
        <v>90200</v>
      </c>
      <c r="AP60" s="88">
        <f t="shared" si="23"/>
        <v>0</v>
      </c>
      <c r="AQ60" s="88">
        <f t="shared" si="23"/>
        <v>0</v>
      </c>
      <c r="AR60" s="88">
        <f t="shared" si="23"/>
        <v>0</v>
      </c>
      <c r="AS60" s="88">
        <f t="shared" si="23"/>
        <v>0</v>
      </c>
      <c r="AT60" s="88">
        <f t="shared" si="11"/>
        <v>0</v>
      </c>
      <c r="AU60" s="88">
        <f t="shared" si="12"/>
        <v>0</v>
      </c>
      <c r="AV60" s="88">
        <f t="shared" si="12"/>
        <v>334</v>
      </c>
      <c r="AW60" s="88">
        <f t="shared" si="13"/>
        <v>230772</v>
      </c>
      <c r="AX60" s="88">
        <f t="shared" si="14"/>
        <v>55136</v>
      </c>
      <c r="AY60" s="88">
        <f t="shared" si="15"/>
        <v>22914</v>
      </c>
      <c r="AZ60" s="88">
        <f t="shared" si="16"/>
        <v>1334</v>
      </c>
      <c r="BA60" s="88">
        <f t="shared" si="17"/>
        <v>19161</v>
      </c>
      <c r="BB60" s="88">
        <f t="shared" si="18"/>
        <v>2419</v>
      </c>
      <c r="BC60" s="88">
        <f t="shared" si="19"/>
        <v>0</v>
      </c>
      <c r="BD60" s="88">
        <f t="shared" si="20"/>
        <v>109437</v>
      </c>
      <c r="BE60" s="88">
        <f t="shared" si="21"/>
        <v>43285</v>
      </c>
      <c r="BF60" s="88">
        <f t="shared" si="21"/>
        <v>29996</v>
      </c>
      <c r="BG60" s="88">
        <f t="shared" si="34"/>
        <v>0</v>
      </c>
      <c r="BH60" s="88">
        <f t="shared" si="35"/>
        <v>230772</v>
      </c>
    </row>
    <row r="61" spans="1:60" ht="13.5">
      <c r="A61" s="17" t="s">
        <v>85</v>
      </c>
      <c r="B61" s="76" t="s">
        <v>188</v>
      </c>
      <c r="C61" s="77" t="s">
        <v>189</v>
      </c>
      <c r="D61" s="88">
        <f t="shared" si="24"/>
        <v>420294</v>
      </c>
      <c r="E61" s="88">
        <f t="shared" si="25"/>
        <v>420294</v>
      </c>
      <c r="F61" s="88">
        <v>420294</v>
      </c>
      <c r="G61" s="88">
        <v>0</v>
      </c>
      <c r="H61" s="88">
        <v>0</v>
      </c>
      <c r="I61" s="88">
        <v>0</v>
      </c>
      <c r="J61" s="88">
        <v>0</v>
      </c>
      <c r="K61" s="88">
        <f t="shared" si="26"/>
        <v>381891</v>
      </c>
      <c r="L61" s="88">
        <v>17866</v>
      </c>
      <c r="M61" s="89">
        <f t="shared" si="27"/>
        <v>174655</v>
      </c>
      <c r="N61" s="88">
        <v>1294</v>
      </c>
      <c r="O61" s="88">
        <v>18487</v>
      </c>
      <c r="P61" s="88">
        <v>154874</v>
      </c>
      <c r="Q61" s="88">
        <v>0</v>
      </c>
      <c r="R61" s="88">
        <v>189370</v>
      </c>
      <c r="S61" s="88">
        <v>0</v>
      </c>
      <c r="T61" s="88">
        <v>0</v>
      </c>
      <c r="U61" s="88">
        <v>0</v>
      </c>
      <c r="V61" s="88">
        <f t="shared" si="28"/>
        <v>802185</v>
      </c>
      <c r="W61" s="88">
        <f t="shared" si="29"/>
        <v>0</v>
      </c>
      <c r="X61" s="88">
        <f t="shared" si="30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f t="shared" si="31"/>
        <v>58081</v>
      </c>
      <c r="AE61" s="88">
        <v>5337</v>
      </c>
      <c r="AF61" s="89">
        <f t="shared" si="32"/>
        <v>22595</v>
      </c>
      <c r="AG61" s="88">
        <v>22595</v>
      </c>
      <c r="AH61" s="88">
        <v>0</v>
      </c>
      <c r="AI61" s="88">
        <v>0</v>
      </c>
      <c r="AJ61" s="88">
        <v>0</v>
      </c>
      <c r="AK61" s="88">
        <v>30149</v>
      </c>
      <c r="AL61" s="88">
        <v>0</v>
      </c>
      <c r="AM61" s="88">
        <v>0</v>
      </c>
      <c r="AN61" s="88">
        <v>0</v>
      </c>
      <c r="AO61" s="88">
        <f t="shared" si="33"/>
        <v>58081</v>
      </c>
      <c r="AP61" s="88">
        <f t="shared" si="23"/>
        <v>420294</v>
      </c>
      <c r="AQ61" s="88">
        <f t="shared" si="23"/>
        <v>420294</v>
      </c>
      <c r="AR61" s="88">
        <f t="shared" si="23"/>
        <v>420294</v>
      </c>
      <c r="AS61" s="88">
        <f t="shared" si="23"/>
        <v>0</v>
      </c>
      <c r="AT61" s="88">
        <f aca="true" t="shared" si="36" ref="AT61:AT84">H61+AA61</f>
        <v>0</v>
      </c>
      <c r="AU61" s="88">
        <f aca="true" t="shared" si="37" ref="AU61:AV84">I61+AB61</f>
        <v>0</v>
      </c>
      <c r="AV61" s="88">
        <f t="shared" si="37"/>
        <v>0</v>
      </c>
      <c r="AW61" s="88">
        <f t="shared" si="13"/>
        <v>439972</v>
      </c>
      <c r="AX61" s="88">
        <f t="shared" si="14"/>
        <v>23203</v>
      </c>
      <c r="AY61" s="88">
        <f t="shared" si="15"/>
        <v>197250</v>
      </c>
      <c r="AZ61" s="88">
        <f t="shared" si="16"/>
        <v>23889</v>
      </c>
      <c r="BA61" s="88">
        <f t="shared" si="17"/>
        <v>18487</v>
      </c>
      <c r="BB61" s="88">
        <f t="shared" si="18"/>
        <v>154874</v>
      </c>
      <c r="BC61" s="88">
        <f t="shared" si="19"/>
        <v>0</v>
      </c>
      <c r="BD61" s="88">
        <f t="shared" si="20"/>
        <v>219519</v>
      </c>
      <c r="BE61" s="88">
        <f t="shared" si="21"/>
        <v>0</v>
      </c>
      <c r="BF61" s="88">
        <f t="shared" si="21"/>
        <v>0</v>
      </c>
      <c r="BG61" s="88">
        <f t="shared" si="34"/>
        <v>0</v>
      </c>
      <c r="BH61" s="88">
        <f t="shared" si="35"/>
        <v>860266</v>
      </c>
    </row>
    <row r="62" spans="1:60" ht="13.5">
      <c r="A62" s="17" t="s">
        <v>85</v>
      </c>
      <c r="B62" s="76" t="s">
        <v>190</v>
      </c>
      <c r="C62" s="77" t="s">
        <v>191</v>
      </c>
      <c r="D62" s="88">
        <f t="shared" si="24"/>
        <v>10074</v>
      </c>
      <c r="E62" s="88">
        <f t="shared" si="25"/>
        <v>10074</v>
      </c>
      <c r="F62" s="88">
        <v>7613</v>
      </c>
      <c r="G62" s="88">
        <v>2000</v>
      </c>
      <c r="H62" s="88">
        <v>461</v>
      </c>
      <c r="I62" s="88">
        <v>0</v>
      </c>
      <c r="J62" s="88">
        <v>0</v>
      </c>
      <c r="K62" s="88">
        <f t="shared" si="26"/>
        <v>24685</v>
      </c>
      <c r="L62" s="88">
        <v>0</v>
      </c>
      <c r="M62" s="89">
        <f t="shared" si="27"/>
        <v>7040</v>
      </c>
      <c r="N62" s="88">
        <v>0</v>
      </c>
      <c r="O62" s="88">
        <v>7040</v>
      </c>
      <c r="P62" s="88">
        <v>0</v>
      </c>
      <c r="Q62" s="88">
        <v>0</v>
      </c>
      <c r="R62" s="88">
        <v>15246</v>
      </c>
      <c r="S62" s="88">
        <v>2399</v>
      </c>
      <c r="T62" s="88">
        <v>0</v>
      </c>
      <c r="U62" s="88">
        <v>13444</v>
      </c>
      <c r="V62" s="88">
        <f t="shared" si="28"/>
        <v>48203</v>
      </c>
      <c r="W62" s="88">
        <f t="shared" si="29"/>
        <v>34703</v>
      </c>
      <c r="X62" s="88">
        <f t="shared" si="30"/>
        <v>34703</v>
      </c>
      <c r="Y62" s="88">
        <v>34703</v>
      </c>
      <c r="Z62" s="88">
        <v>0</v>
      </c>
      <c r="AA62" s="88">
        <v>0</v>
      </c>
      <c r="AB62" s="88">
        <v>0</v>
      </c>
      <c r="AC62" s="88">
        <v>0</v>
      </c>
      <c r="AD62" s="88">
        <f t="shared" si="31"/>
        <v>32617</v>
      </c>
      <c r="AE62" s="88">
        <v>0</v>
      </c>
      <c r="AF62" s="89">
        <f t="shared" si="32"/>
        <v>4323</v>
      </c>
      <c r="AG62" s="88">
        <v>2907</v>
      </c>
      <c r="AH62" s="88">
        <v>1416</v>
      </c>
      <c r="AI62" s="88">
        <v>0</v>
      </c>
      <c r="AJ62" s="88">
        <v>0</v>
      </c>
      <c r="AK62" s="88">
        <v>23222</v>
      </c>
      <c r="AL62" s="88">
        <v>5072</v>
      </c>
      <c r="AM62" s="88">
        <v>0</v>
      </c>
      <c r="AN62" s="88">
        <v>2219</v>
      </c>
      <c r="AO62" s="88">
        <f t="shared" si="33"/>
        <v>69539</v>
      </c>
      <c r="AP62" s="88">
        <f t="shared" si="23"/>
        <v>44777</v>
      </c>
      <c r="AQ62" s="88">
        <f t="shared" si="23"/>
        <v>44777</v>
      </c>
      <c r="AR62" s="88">
        <f t="shared" si="23"/>
        <v>42316</v>
      </c>
      <c r="AS62" s="88">
        <f t="shared" si="23"/>
        <v>2000</v>
      </c>
      <c r="AT62" s="88">
        <f t="shared" si="36"/>
        <v>461</v>
      </c>
      <c r="AU62" s="88">
        <f t="shared" si="37"/>
        <v>0</v>
      </c>
      <c r="AV62" s="88">
        <f t="shared" si="37"/>
        <v>0</v>
      </c>
      <c r="AW62" s="88">
        <f t="shared" si="13"/>
        <v>57302</v>
      </c>
      <c r="AX62" s="88">
        <f t="shared" si="14"/>
        <v>0</v>
      </c>
      <c r="AY62" s="88">
        <f t="shared" si="15"/>
        <v>11363</v>
      </c>
      <c r="AZ62" s="88">
        <f t="shared" si="16"/>
        <v>2907</v>
      </c>
      <c r="BA62" s="88">
        <f t="shared" si="17"/>
        <v>8456</v>
      </c>
      <c r="BB62" s="88">
        <f t="shared" si="18"/>
        <v>0</v>
      </c>
      <c r="BC62" s="88">
        <f t="shared" si="19"/>
        <v>0</v>
      </c>
      <c r="BD62" s="88">
        <f t="shared" si="20"/>
        <v>38468</v>
      </c>
      <c r="BE62" s="88">
        <f t="shared" si="21"/>
        <v>7471</v>
      </c>
      <c r="BF62" s="88">
        <f t="shared" si="21"/>
        <v>0</v>
      </c>
      <c r="BG62" s="88">
        <f t="shared" si="34"/>
        <v>15663</v>
      </c>
      <c r="BH62" s="88">
        <f t="shared" si="35"/>
        <v>117742</v>
      </c>
    </row>
    <row r="63" spans="1:60" ht="13.5">
      <c r="A63" s="17" t="s">
        <v>85</v>
      </c>
      <c r="B63" s="76" t="s">
        <v>192</v>
      </c>
      <c r="C63" s="77" t="s">
        <v>193</v>
      </c>
      <c r="D63" s="88">
        <f t="shared" si="24"/>
        <v>424845</v>
      </c>
      <c r="E63" s="88">
        <f t="shared" si="25"/>
        <v>424845</v>
      </c>
      <c r="F63" s="88">
        <v>0</v>
      </c>
      <c r="G63" s="88">
        <v>0</v>
      </c>
      <c r="H63" s="88">
        <v>424845</v>
      </c>
      <c r="I63" s="88">
        <v>0</v>
      </c>
      <c r="J63" s="88">
        <v>0</v>
      </c>
      <c r="K63" s="88">
        <f t="shared" si="26"/>
        <v>57358</v>
      </c>
      <c r="L63" s="88">
        <v>13</v>
      </c>
      <c r="M63" s="89">
        <f t="shared" si="27"/>
        <v>22062</v>
      </c>
      <c r="N63" s="88">
        <v>2720</v>
      </c>
      <c r="O63" s="88">
        <v>17181</v>
      </c>
      <c r="P63" s="88">
        <v>2161</v>
      </c>
      <c r="Q63" s="88">
        <v>0</v>
      </c>
      <c r="R63" s="88">
        <v>34522</v>
      </c>
      <c r="S63" s="88">
        <v>761</v>
      </c>
      <c r="T63" s="88">
        <v>0</v>
      </c>
      <c r="U63" s="88">
        <v>0</v>
      </c>
      <c r="V63" s="88">
        <f t="shared" si="28"/>
        <v>482203</v>
      </c>
      <c r="W63" s="88">
        <f t="shared" si="29"/>
        <v>0</v>
      </c>
      <c r="X63" s="88">
        <f t="shared" si="30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f t="shared" si="31"/>
        <v>10777</v>
      </c>
      <c r="AE63" s="88">
        <v>0</v>
      </c>
      <c r="AF63" s="89">
        <f t="shared" si="32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10574</v>
      </c>
      <c r="AL63" s="88">
        <v>203</v>
      </c>
      <c r="AM63" s="88">
        <v>0</v>
      </c>
      <c r="AN63" s="88">
        <v>0</v>
      </c>
      <c r="AO63" s="88">
        <f t="shared" si="33"/>
        <v>10777</v>
      </c>
      <c r="AP63" s="88">
        <f t="shared" si="23"/>
        <v>424845</v>
      </c>
      <c r="AQ63" s="88">
        <f t="shared" si="23"/>
        <v>424845</v>
      </c>
      <c r="AR63" s="88">
        <f t="shared" si="23"/>
        <v>0</v>
      </c>
      <c r="AS63" s="88">
        <f t="shared" si="23"/>
        <v>0</v>
      </c>
      <c r="AT63" s="88">
        <f t="shared" si="36"/>
        <v>424845</v>
      </c>
      <c r="AU63" s="88">
        <f t="shared" si="37"/>
        <v>0</v>
      </c>
      <c r="AV63" s="88">
        <f t="shared" si="37"/>
        <v>0</v>
      </c>
      <c r="AW63" s="88">
        <f t="shared" si="13"/>
        <v>68135</v>
      </c>
      <c r="AX63" s="88">
        <f t="shared" si="14"/>
        <v>13</v>
      </c>
      <c r="AY63" s="88">
        <f t="shared" si="15"/>
        <v>22062</v>
      </c>
      <c r="AZ63" s="88">
        <f t="shared" si="16"/>
        <v>2720</v>
      </c>
      <c r="BA63" s="88">
        <f t="shared" si="17"/>
        <v>17181</v>
      </c>
      <c r="BB63" s="88">
        <f t="shared" si="18"/>
        <v>2161</v>
      </c>
      <c r="BC63" s="88">
        <f t="shared" si="19"/>
        <v>0</v>
      </c>
      <c r="BD63" s="88">
        <f t="shared" si="20"/>
        <v>45096</v>
      </c>
      <c r="BE63" s="88">
        <f t="shared" si="21"/>
        <v>964</v>
      </c>
      <c r="BF63" s="88">
        <f t="shared" si="21"/>
        <v>0</v>
      </c>
      <c r="BG63" s="88">
        <f t="shared" si="34"/>
        <v>0</v>
      </c>
      <c r="BH63" s="88">
        <f t="shared" si="35"/>
        <v>492980</v>
      </c>
    </row>
    <row r="64" spans="1:60" ht="13.5">
      <c r="A64" s="17" t="s">
        <v>85</v>
      </c>
      <c r="B64" s="76" t="s">
        <v>194</v>
      </c>
      <c r="C64" s="77" t="s">
        <v>195</v>
      </c>
      <c r="D64" s="88">
        <f t="shared" si="24"/>
        <v>75884</v>
      </c>
      <c r="E64" s="88">
        <f t="shared" si="25"/>
        <v>75884</v>
      </c>
      <c r="F64" s="88">
        <v>75884</v>
      </c>
      <c r="G64" s="88">
        <v>0</v>
      </c>
      <c r="H64" s="88">
        <v>0</v>
      </c>
      <c r="I64" s="88">
        <v>0</v>
      </c>
      <c r="J64" s="88">
        <v>0</v>
      </c>
      <c r="K64" s="88">
        <f t="shared" si="26"/>
        <v>80706</v>
      </c>
      <c r="L64" s="88">
        <v>2048</v>
      </c>
      <c r="M64" s="89">
        <f t="shared" si="27"/>
        <v>26415</v>
      </c>
      <c r="N64" s="88">
        <v>4103</v>
      </c>
      <c r="O64" s="88">
        <v>22258</v>
      </c>
      <c r="P64" s="88">
        <v>54</v>
      </c>
      <c r="Q64" s="88">
        <v>31078</v>
      </c>
      <c r="R64" s="88">
        <v>18860</v>
      </c>
      <c r="S64" s="88">
        <v>2305</v>
      </c>
      <c r="T64" s="88">
        <v>0</v>
      </c>
      <c r="U64" s="88">
        <v>50526</v>
      </c>
      <c r="V64" s="88">
        <f t="shared" si="28"/>
        <v>207116</v>
      </c>
      <c r="W64" s="88">
        <f t="shared" si="29"/>
        <v>0</v>
      </c>
      <c r="X64" s="88">
        <f t="shared" si="30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f t="shared" si="31"/>
        <v>16867</v>
      </c>
      <c r="AE64" s="88">
        <v>0</v>
      </c>
      <c r="AF64" s="89">
        <f t="shared" si="32"/>
        <v>183</v>
      </c>
      <c r="AG64" s="88">
        <v>0</v>
      </c>
      <c r="AH64" s="88">
        <v>0</v>
      </c>
      <c r="AI64" s="88">
        <v>183</v>
      </c>
      <c r="AJ64" s="88">
        <v>5297</v>
      </c>
      <c r="AK64" s="88">
        <v>11387</v>
      </c>
      <c r="AL64" s="88">
        <v>0</v>
      </c>
      <c r="AM64" s="88">
        <v>0</v>
      </c>
      <c r="AN64" s="88">
        <v>2747</v>
      </c>
      <c r="AO64" s="88">
        <f t="shared" si="33"/>
        <v>19614</v>
      </c>
      <c r="AP64" s="88">
        <f t="shared" si="23"/>
        <v>75884</v>
      </c>
      <c r="AQ64" s="88">
        <f t="shared" si="23"/>
        <v>75884</v>
      </c>
      <c r="AR64" s="88">
        <f t="shared" si="23"/>
        <v>75884</v>
      </c>
      <c r="AS64" s="88">
        <f t="shared" si="23"/>
        <v>0</v>
      </c>
      <c r="AT64" s="88">
        <f t="shared" si="36"/>
        <v>0</v>
      </c>
      <c r="AU64" s="88">
        <f t="shared" si="37"/>
        <v>0</v>
      </c>
      <c r="AV64" s="88">
        <f t="shared" si="37"/>
        <v>0</v>
      </c>
      <c r="AW64" s="88">
        <f t="shared" si="13"/>
        <v>97573</v>
      </c>
      <c r="AX64" s="88">
        <f t="shared" si="14"/>
        <v>2048</v>
      </c>
      <c r="AY64" s="88">
        <f t="shared" si="15"/>
        <v>26598</v>
      </c>
      <c r="AZ64" s="88">
        <f t="shared" si="16"/>
        <v>4103</v>
      </c>
      <c r="BA64" s="88">
        <f aca="true" t="shared" si="38" ref="BA64:BA84">O64+AH64</f>
        <v>22258</v>
      </c>
      <c r="BB64" s="88">
        <f aca="true" t="shared" si="39" ref="BB64:BB84">P64+AI64</f>
        <v>237</v>
      </c>
      <c r="BC64" s="88">
        <f aca="true" t="shared" si="40" ref="BC64:BC84">Q64+AJ64</f>
        <v>36375</v>
      </c>
      <c r="BD64" s="88">
        <f aca="true" t="shared" si="41" ref="BD64:BD84">R64+AK64</f>
        <v>30247</v>
      </c>
      <c r="BE64" s="88">
        <f aca="true" t="shared" si="42" ref="BE64:BF84">S64+AL64</f>
        <v>2305</v>
      </c>
      <c r="BF64" s="88">
        <f t="shared" si="42"/>
        <v>0</v>
      </c>
      <c r="BG64" s="88">
        <f t="shared" si="34"/>
        <v>53273</v>
      </c>
      <c r="BH64" s="88">
        <f t="shared" si="35"/>
        <v>226730</v>
      </c>
    </row>
    <row r="65" spans="1:60" ht="13.5">
      <c r="A65" s="17" t="s">
        <v>85</v>
      </c>
      <c r="B65" s="76" t="s">
        <v>196</v>
      </c>
      <c r="C65" s="77" t="s">
        <v>197</v>
      </c>
      <c r="D65" s="88">
        <f t="shared" si="24"/>
        <v>0</v>
      </c>
      <c r="E65" s="88">
        <f t="shared" si="25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f t="shared" si="26"/>
        <v>0</v>
      </c>
      <c r="L65" s="88">
        <v>0</v>
      </c>
      <c r="M65" s="89">
        <f t="shared" si="27"/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28"/>
        <v>0</v>
      </c>
      <c r="W65" s="88">
        <f t="shared" si="29"/>
        <v>0</v>
      </c>
      <c r="X65" s="88">
        <f t="shared" si="30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f t="shared" si="31"/>
        <v>0</v>
      </c>
      <c r="AE65" s="88">
        <v>0</v>
      </c>
      <c r="AF65" s="89">
        <f t="shared" si="32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f t="shared" si="33"/>
        <v>0</v>
      </c>
      <c r="AP65" s="88">
        <f t="shared" si="23"/>
        <v>0</v>
      </c>
      <c r="AQ65" s="88">
        <f t="shared" si="23"/>
        <v>0</v>
      </c>
      <c r="AR65" s="88">
        <f t="shared" si="23"/>
        <v>0</v>
      </c>
      <c r="AS65" s="88">
        <f t="shared" si="23"/>
        <v>0</v>
      </c>
      <c r="AT65" s="88">
        <f t="shared" si="36"/>
        <v>0</v>
      </c>
      <c r="AU65" s="88">
        <f t="shared" si="37"/>
        <v>0</v>
      </c>
      <c r="AV65" s="88">
        <f t="shared" si="37"/>
        <v>0</v>
      </c>
      <c r="AW65" s="88">
        <f aca="true" t="shared" si="43" ref="AW65:AW84">K65+AD65</f>
        <v>0</v>
      </c>
      <c r="AX65" s="88">
        <f aca="true" t="shared" si="44" ref="AX65:AX84">L65+AE65</f>
        <v>0</v>
      </c>
      <c r="AY65" s="88">
        <f aca="true" t="shared" si="45" ref="AY65:AY84">M65+AF65</f>
        <v>0</v>
      </c>
      <c r="AZ65" s="88">
        <f aca="true" t="shared" si="46" ref="AZ65:AZ84">N65+AG65</f>
        <v>0</v>
      </c>
      <c r="BA65" s="88">
        <f t="shared" si="38"/>
        <v>0</v>
      </c>
      <c r="BB65" s="88">
        <f t="shared" si="39"/>
        <v>0</v>
      </c>
      <c r="BC65" s="88">
        <f t="shared" si="40"/>
        <v>0</v>
      </c>
      <c r="BD65" s="88">
        <f t="shared" si="41"/>
        <v>0</v>
      </c>
      <c r="BE65" s="88">
        <f t="shared" si="42"/>
        <v>0</v>
      </c>
      <c r="BF65" s="88">
        <f t="shared" si="42"/>
        <v>0</v>
      </c>
      <c r="BG65" s="88">
        <f t="shared" si="34"/>
        <v>0</v>
      </c>
      <c r="BH65" s="88">
        <f t="shared" si="35"/>
        <v>0</v>
      </c>
    </row>
    <row r="66" spans="1:60" ht="13.5">
      <c r="A66" s="17" t="s">
        <v>85</v>
      </c>
      <c r="B66" s="76" t="s">
        <v>198</v>
      </c>
      <c r="C66" s="77" t="s">
        <v>199</v>
      </c>
      <c r="D66" s="88">
        <f t="shared" si="24"/>
        <v>94633</v>
      </c>
      <c r="E66" s="88">
        <f t="shared" si="25"/>
        <v>94583</v>
      </c>
      <c r="F66" s="88">
        <v>65583</v>
      </c>
      <c r="G66" s="88">
        <v>29000</v>
      </c>
      <c r="H66" s="88">
        <v>0</v>
      </c>
      <c r="I66" s="88">
        <v>50</v>
      </c>
      <c r="J66" s="88">
        <v>0</v>
      </c>
      <c r="K66" s="88">
        <f t="shared" si="26"/>
        <v>13539</v>
      </c>
      <c r="L66" s="88">
        <v>4734</v>
      </c>
      <c r="M66" s="89">
        <f t="shared" si="27"/>
        <v>4340</v>
      </c>
      <c r="N66" s="88">
        <v>1200</v>
      </c>
      <c r="O66" s="88">
        <v>1200</v>
      </c>
      <c r="P66" s="88">
        <v>1940</v>
      </c>
      <c r="Q66" s="88">
        <v>0</v>
      </c>
      <c r="R66" s="88">
        <v>4445</v>
      </c>
      <c r="S66" s="88">
        <v>20</v>
      </c>
      <c r="T66" s="88">
        <v>0</v>
      </c>
      <c r="U66" s="88">
        <v>60</v>
      </c>
      <c r="V66" s="88">
        <f t="shared" si="28"/>
        <v>108232</v>
      </c>
      <c r="W66" s="88">
        <f t="shared" si="29"/>
        <v>651</v>
      </c>
      <c r="X66" s="88">
        <f t="shared" si="30"/>
        <v>651</v>
      </c>
      <c r="Y66" s="88">
        <v>0</v>
      </c>
      <c r="Z66" s="88">
        <v>0</v>
      </c>
      <c r="AA66" s="88">
        <v>651</v>
      </c>
      <c r="AB66" s="88">
        <v>0</v>
      </c>
      <c r="AC66" s="88">
        <v>0</v>
      </c>
      <c r="AD66" s="88">
        <f t="shared" si="31"/>
        <v>481</v>
      </c>
      <c r="AE66" s="88">
        <v>0</v>
      </c>
      <c r="AF66" s="89">
        <f t="shared" si="32"/>
        <v>481</v>
      </c>
      <c r="AG66" s="88">
        <v>481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13661</v>
      </c>
      <c r="AO66" s="88">
        <f t="shared" si="33"/>
        <v>14793</v>
      </c>
      <c r="AP66" s="88">
        <f t="shared" si="23"/>
        <v>95284</v>
      </c>
      <c r="AQ66" s="88">
        <f t="shared" si="23"/>
        <v>95234</v>
      </c>
      <c r="AR66" s="88">
        <f t="shared" si="23"/>
        <v>65583</v>
      </c>
      <c r="AS66" s="88">
        <f t="shared" si="23"/>
        <v>29000</v>
      </c>
      <c r="AT66" s="88">
        <f t="shared" si="36"/>
        <v>651</v>
      </c>
      <c r="AU66" s="88">
        <f t="shared" si="37"/>
        <v>50</v>
      </c>
      <c r="AV66" s="88">
        <f t="shared" si="37"/>
        <v>0</v>
      </c>
      <c r="AW66" s="88">
        <f t="shared" si="43"/>
        <v>14020</v>
      </c>
      <c r="AX66" s="88">
        <f t="shared" si="44"/>
        <v>4734</v>
      </c>
      <c r="AY66" s="88">
        <f t="shared" si="45"/>
        <v>4821</v>
      </c>
      <c r="AZ66" s="88">
        <f t="shared" si="46"/>
        <v>1681</v>
      </c>
      <c r="BA66" s="88">
        <f t="shared" si="38"/>
        <v>1200</v>
      </c>
      <c r="BB66" s="88">
        <f t="shared" si="39"/>
        <v>1940</v>
      </c>
      <c r="BC66" s="88">
        <f t="shared" si="40"/>
        <v>0</v>
      </c>
      <c r="BD66" s="88">
        <f t="shared" si="41"/>
        <v>4445</v>
      </c>
      <c r="BE66" s="88">
        <f t="shared" si="42"/>
        <v>20</v>
      </c>
      <c r="BF66" s="88">
        <f t="shared" si="42"/>
        <v>0</v>
      </c>
      <c r="BG66" s="88">
        <f t="shared" si="34"/>
        <v>13721</v>
      </c>
      <c r="BH66" s="88">
        <f t="shared" si="35"/>
        <v>123025</v>
      </c>
    </row>
    <row r="67" spans="1:60" ht="13.5">
      <c r="A67" s="17" t="s">
        <v>85</v>
      </c>
      <c r="B67" s="76" t="s">
        <v>200</v>
      </c>
      <c r="C67" s="77" t="s">
        <v>201</v>
      </c>
      <c r="D67" s="88">
        <f t="shared" si="24"/>
        <v>2846</v>
      </c>
      <c r="E67" s="88">
        <f t="shared" si="25"/>
        <v>2846</v>
      </c>
      <c r="F67" s="88">
        <v>2846</v>
      </c>
      <c r="G67" s="88">
        <v>0</v>
      </c>
      <c r="H67" s="88">
        <v>0</v>
      </c>
      <c r="I67" s="88">
        <v>0</v>
      </c>
      <c r="J67" s="88">
        <v>0</v>
      </c>
      <c r="K67" s="88">
        <f t="shared" si="26"/>
        <v>159025</v>
      </c>
      <c r="L67" s="88">
        <v>0</v>
      </c>
      <c r="M67" s="89">
        <f t="shared" si="27"/>
        <v>70305</v>
      </c>
      <c r="N67" s="88">
        <v>23393</v>
      </c>
      <c r="O67" s="88">
        <v>46912</v>
      </c>
      <c r="P67" s="88">
        <v>0</v>
      </c>
      <c r="Q67" s="88">
        <v>0</v>
      </c>
      <c r="R67" s="88">
        <v>88720</v>
      </c>
      <c r="S67" s="88">
        <v>0</v>
      </c>
      <c r="T67" s="88">
        <v>0</v>
      </c>
      <c r="U67" s="88">
        <v>26895</v>
      </c>
      <c r="V67" s="88">
        <f t="shared" si="28"/>
        <v>188766</v>
      </c>
      <c r="W67" s="88">
        <f t="shared" si="29"/>
        <v>0</v>
      </c>
      <c r="X67" s="88">
        <f t="shared" si="30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f t="shared" si="31"/>
        <v>33130</v>
      </c>
      <c r="AE67" s="88">
        <v>0</v>
      </c>
      <c r="AF67" s="89">
        <f t="shared" si="32"/>
        <v>2641</v>
      </c>
      <c r="AG67" s="88">
        <v>2641</v>
      </c>
      <c r="AH67" s="88">
        <v>0</v>
      </c>
      <c r="AI67" s="88">
        <v>0</v>
      </c>
      <c r="AJ67" s="88">
        <v>0</v>
      </c>
      <c r="AK67" s="88">
        <v>30489</v>
      </c>
      <c r="AL67" s="88">
        <v>0</v>
      </c>
      <c r="AM67" s="88">
        <v>0</v>
      </c>
      <c r="AN67" s="88">
        <v>14868</v>
      </c>
      <c r="AO67" s="88">
        <f t="shared" si="33"/>
        <v>47998</v>
      </c>
      <c r="AP67" s="88">
        <f t="shared" si="23"/>
        <v>2846</v>
      </c>
      <c r="AQ67" s="88">
        <f t="shared" si="23"/>
        <v>2846</v>
      </c>
      <c r="AR67" s="88">
        <f t="shared" si="23"/>
        <v>2846</v>
      </c>
      <c r="AS67" s="88">
        <f t="shared" si="23"/>
        <v>0</v>
      </c>
      <c r="AT67" s="88">
        <f t="shared" si="36"/>
        <v>0</v>
      </c>
      <c r="AU67" s="88">
        <f t="shared" si="37"/>
        <v>0</v>
      </c>
      <c r="AV67" s="88">
        <f t="shared" si="37"/>
        <v>0</v>
      </c>
      <c r="AW67" s="88">
        <f t="shared" si="43"/>
        <v>192155</v>
      </c>
      <c r="AX67" s="88">
        <f t="shared" si="44"/>
        <v>0</v>
      </c>
      <c r="AY67" s="88">
        <f t="shared" si="45"/>
        <v>72946</v>
      </c>
      <c r="AZ67" s="88">
        <f t="shared" si="46"/>
        <v>26034</v>
      </c>
      <c r="BA67" s="88">
        <f t="shared" si="38"/>
        <v>46912</v>
      </c>
      <c r="BB67" s="88">
        <f t="shared" si="39"/>
        <v>0</v>
      </c>
      <c r="BC67" s="88">
        <f t="shared" si="40"/>
        <v>0</v>
      </c>
      <c r="BD67" s="88">
        <f t="shared" si="41"/>
        <v>119209</v>
      </c>
      <c r="BE67" s="88">
        <f t="shared" si="42"/>
        <v>0</v>
      </c>
      <c r="BF67" s="88">
        <f t="shared" si="42"/>
        <v>0</v>
      </c>
      <c r="BG67" s="88">
        <f t="shared" si="34"/>
        <v>41763</v>
      </c>
      <c r="BH67" s="88">
        <f t="shared" si="35"/>
        <v>236764</v>
      </c>
    </row>
    <row r="68" spans="1:60" ht="13.5">
      <c r="A68" s="17" t="s">
        <v>85</v>
      </c>
      <c r="B68" s="76" t="s">
        <v>202</v>
      </c>
      <c r="C68" s="77" t="s">
        <v>203</v>
      </c>
      <c r="D68" s="88">
        <f t="shared" si="24"/>
        <v>37018</v>
      </c>
      <c r="E68" s="88">
        <f t="shared" si="25"/>
        <v>37007</v>
      </c>
      <c r="F68" s="88">
        <v>36932</v>
      </c>
      <c r="G68" s="88">
        <v>0</v>
      </c>
      <c r="H68" s="88">
        <v>75</v>
      </c>
      <c r="I68" s="88">
        <v>11</v>
      </c>
      <c r="J68" s="88">
        <v>0</v>
      </c>
      <c r="K68" s="88">
        <f t="shared" si="26"/>
        <v>20866</v>
      </c>
      <c r="L68" s="88">
        <v>2797</v>
      </c>
      <c r="M68" s="89">
        <f t="shared" si="27"/>
        <v>7093</v>
      </c>
      <c r="N68" s="88">
        <v>5358</v>
      </c>
      <c r="O68" s="88">
        <v>968</v>
      </c>
      <c r="P68" s="88">
        <v>767</v>
      </c>
      <c r="Q68" s="88">
        <v>0</v>
      </c>
      <c r="R68" s="88">
        <v>10976</v>
      </c>
      <c r="S68" s="88">
        <v>0</v>
      </c>
      <c r="T68" s="88">
        <v>0</v>
      </c>
      <c r="U68" s="88">
        <v>0</v>
      </c>
      <c r="V68" s="88">
        <f t="shared" si="28"/>
        <v>57884</v>
      </c>
      <c r="W68" s="88">
        <f t="shared" si="29"/>
        <v>0</v>
      </c>
      <c r="X68" s="88">
        <f t="shared" si="30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f t="shared" si="31"/>
        <v>504</v>
      </c>
      <c r="AE68" s="88">
        <v>0</v>
      </c>
      <c r="AF68" s="89">
        <f t="shared" si="32"/>
        <v>120</v>
      </c>
      <c r="AG68" s="88">
        <v>0</v>
      </c>
      <c r="AH68" s="88">
        <v>0</v>
      </c>
      <c r="AI68" s="88">
        <v>120</v>
      </c>
      <c r="AJ68" s="88">
        <v>0</v>
      </c>
      <c r="AK68" s="88">
        <v>384</v>
      </c>
      <c r="AL68" s="88">
        <v>0</v>
      </c>
      <c r="AM68" s="88">
        <v>0</v>
      </c>
      <c r="AN68" s="88">
        <v>0</v>
      </c>
      <c r="AO68" s="88">
        <f t="shared" si="33"/>
        <v>504</v>
      </c>
      <c r="AP68" s="88">
        <f t="shared" si="23"/>
        <v>37018</v>
      </c>
      <c r="AQ68" s="88">
        <f t="shared" si="23"/>
        <v>37007</v>
      </c>
      <c r="AR68" s="88">
        <f t="shared" si="23"/>
        <v>36932</v>
      </c>
      <c r="AS68" s="88">
        <f t="shared" si="23"/>
        <v>0</v>
      </c>
      <c r="AT68" s="88">
        <f t="shared" si="36"/>
        <v>75</v>
      </c>
      <c r="AU68" s="88">
        <f t="shared" si="37"/>
        <v>11</v>
      </c>
      <c r="AV68" s="88">
        <f t="shared" si="37"/>
        <v>0</v>
      </c>
      <c r="AW68" s="88">
        <f t="shared" si="43"/>
        <v>21370</v>
      </c>
      <c r="AX68" s="88">
        <f t="shared" si="44"/>
        <v>2797</v>
      </c>
      <c r="AY68" s="88">
        <f t="shared" si="45"/>
        <v>7213</v>
      </c>
      <c r="AZ68" s="88">
        <f t="shared" si="46"/>
        <v>5358</v>
      </c>
      <c r="BA68" s="88">
        <f t="shared" si="38"/>
        <v>968</v>
      </c>
      <c r="BB68" s="88">
        <f t="shared" si="39"/>
        <v>887</v>
      </c>
      <c r="BC68" s="88">
        <f t="shared" si="40"/>
        <v>0</v>
      </c>
      <c r="BD68" s="88">
        <f t="shared" si="41"/>
        <v>11360</v>
      </c>
      <c r="BE68" s="88">
        <f t="shared" si="42"/>
        <v>0</v>
      </c>
      <c r="BF68" s="88">
        <f t="shared" si="42"/>
        <v>0</v>
      </c>
      <c r="BG68" s="88">
        <f t="shared" si="34"/>
        <v>0</v>
      </c>
      <c r="BH68" s="88">
        <f t="shared" si="35"/>
        <v>58388</v>
      </c>
    </row>
    <row r="69" spans="1:60" ht="13.5">
      <c r="A69" s="17" t="s">
        <v>85</v>
      </c>
      <c r="B69" s="76" t="s">
        <v>204</v>
      </c>
      <c r="C69" s="77" t="s">
        <v>205</v>
      </c>
      <c r="D69" s="88">
        <f t="shared" si="24"/>
        <v>81155</v>
      </c>
      <c r="E69" s="88">
        <f t="shared" si="25"/>
        <v>73752</v>
      </c>
      <c r="F69" s="88">
        <v>0</v>
      </c>
      <c r="G69" s="88">
        <v>0</v>
      </c>
      <c r="H69" s="88">
        <v>73752</v>
      </c>
      <c r="I69" s="88">
        <v>7403</v>
      </c>
      <c r="J69" s="88">
        <v>0</v>
      </c>
      <c r="K69" s="88">
        <f t="shared" si="26"/>
        <v>137479</v>
      </c>
      <c r="L69" s="88">
        <v>1542</v>
      </c>
      <c r="M69" s="89">
        <f t="shared" si="27"/>
        <v>53741</v>
      </c>
      <c r="N69" s="88">
        <v>16687</v>
      </c>
      <c r="O69" s="88">
        <v>32943</v>
      </c>
      <c r="P69" s="88">
        <v>4111</v>
      </c>
      <c r="Q69" s="88">
        <v>0</v>
      </c>
      <c r="R69" s="88">
        <v>82196</v>
      </c>
      <c r="S69" s="88">
        <v>0</v>
      </c>
      <c r="T69" s="88">
        <v>0</v>
      </c>
      <c r="U69" s="88">
        <v>0</v>
      </c>
      <c r="V69" s="88">
        <f t="shared" si="28"/>
        <v>218634</v>
      </c>
      <c r="W69" s="88">
        <f t="shared" si="29"/>
        <v>52231</v>
      </c>
      <c r="X69" s="88">
        <f t="shared" si="30"/>
        <v>52231</v>
      </c>
      <c r="Y69" s="88">
        <v>52231</v>
      </c>
      <c r="Z69" s="88">
        <v>0</v>
      </c>
      <c r="AA69" s="88">
        <v>0</v>
      </c>
      <c r="AB69" s="88">
        <v>0</v>
      </c>
      <c r="AC69" s="88">
        <v>0</v>
      </c>
      <c r="AD69" s="88">
        <f t="shared" si="31"/>
        <v>55345</v>
      </c>
      <c r="AE69" s="88">
        <v>1072</v>
      </c>
      <c r="AF69" s="89">
        <f t="shared" si="32"/>
        <v>16983</v>
      </c>
      <c r="AG69" s="88">
        <v>0</v>
      </c>
      <c r="AH69" s="88">
        <v>16983</v>
      </c>
      <c r="AI69" s="88">
        <v>0</v>
      </c>
      <c r="AJ69" s="88">
        <v>0</v>
      </c>
      <c r="AK69" s="88">
        <v>37290</v>
      </c>
      <c r="AL69" s="88">
        <v>0</v>
      </c>
      <c r="AM69" s="88">
        <v>0</v>
      </c>
      <c r="AN69" s="88">
        <v>0</v>
      </c>
      <c r="AO69" s="88">
        <f t="shared" si="33"/>
        <v>107576</v>
      </c>
      <c r="AP69" s="88">
        <f t="shared" si="23"/>
        <v>133386</v>
      </c>
      <c r="AQ69" s="88">
        <f t="shared" si="23"/>
        <v>125983</v>
      </c>
      <c r="AR69" s="88">
        <f t="shared" si="23"/>
        <v>52231</v>
      </c>
      <c r="AS69" s="88">
        <f t="shared" si="23"/>
        <v>0</v>
      </c>
      <c r="AT69" s="88">
        <f t="shared" si="36"/>
        <v>73752</v>
      </c>
      <c r="AU69" s="88">
        <f t="shared" si="37"/>
        <v>7403</v>
      </c>
      <c r="AV69" s="88">
        <f t="shared" si="37"/>
        <v>0</v>
      </c>
      <c r="AW69" s="88">
        <f t="shared" si="43"/>
        <v>192824</v>
      </c>
      <c r="AX69" s="88">
        <f t="shared" si="44"/>
        <v>2614</v>
      </c>
      <c r="AY69" s="88">
        <f t="shared" si="45"/>
        <v>70724</v>
      </c>
      <c r="AZ69" s="88">
        <f t="shared" si="46"/>
        <v>16687</v>
      </c>
      <c r="BA69" s="88">
        <f t="shared" si="38"/>
        <v>49926</v>
      </c>
      <c r="BB69" s="88">
        <f t="shared" si="39"/>
        <v>4111</v>
      </c>
      <c r="BC69" s="88">
        <f t="shared" si="40"/>
        <v>0</v>
      </c>
      <c r="BD69" s="88">
        <f t="shared" si="41"/>
        <v>119486</v>
      </c>
      <c r="BE69" s="88">
        <f t="shared" si="42"/>
        <v>0</v>
      </c>
      <c r="BF69" s="88">
        <f t="shared" si="42"/>
        <v>0</v>
      </c>
      <c r="BG69" s="88">
        <f t="shared" si="34"/>
        <v>0</v>
      </c>
      <c r="BH69" s="88">
        <f t="shared" si="35"/>
        <v>326210</v>
      </c>
    </row>
    <row r="70" spans="1:60" ht="13.5">
      <c r="A70" s="17" t="s">
        <v>85</v>
      </c>
      <c r="B70" s="78" t="s">
        <v>206</v>
      </c>
      <c r="C70" s="79" t="s">
        <v>207</v>
      </c>
      <c r="D70" s="88">
        <f t="shared" si="24"/>
        <v>793800</v>
      </c>
      <c r="E70" s="88">
        <f t="shared" si="25"/>
        <v>793800</v>
      </c>
      <c r="F70" s="88">
        <v>793800</v>
      </c>
      <c r="G70" s="88">
        <v>0</v>
      </c>
      <c r="H70" s="88">
        <v>0</v>
      </c>
      <c r="I70" s="88">
        <v>0</v>
      </c>
      <c r="J70" s="88" t="s">
        <v>248</v>
      </c>
      <c r="K70" s="88">
        <f t="shared" si="26"/>
        <v>1482810</v>
      </c>
      <c r="L70" s="88">
        <v>69435</v>
      </c>
      <c r="M70" s="89">
        <f t="shared" si="27"/>
        <v>1413375</v>
      </c>
      <c r="N70" s="88">
        <v>0</v>
      </c>
      <c r="O70" s="88">
        <v>1413375</v>
      </c>
      <c r="P70" s="88">
        <v>0</v>
      </c>
      <c r="Q70" s="88">
        <v>0</v>
      </c>
      <c r="R70" s="88">
        <v>0</v>
      </c>
      <c r="S70" s="88">
        <v>0</v>
      </c>
      <c r="T70" s="88" t="s">
        <v>248</v>
      </c>
      <c r="U70" s="88">
        <v>0</v>
      </c>
      <c r="V70" s="88">
        <f t="shared" si="28"/>
        <v>2276610</v>
      </c>
      <c r="W70" s="88">
        <f t="shared" si="29"/>
        <v>0</v>
      </c>
      <c r="X70" s="88">
        <f t="shared" si="30"/>
        <v>0</v>
      </c>
      <c r="Y70" s="88">
        <v>0</v>
      </c>
      <c r="Z70" s="88">
        <v>0</v>
      </c>
      <c r="AA70" s="88">
        <v>0</v>
      </c>
      <c r="AB70" s="88">
        <v>0</v>
      </c>
      <c r="AC70" s="88" t="s">
        <v>248</v>
      </c>
      <c r="AD70" s="88">
        <f t="shared" si="31"/>
        <v>0</v>
      </c>
      <c r="AE70" s="88">
        <v>0</v>
      </c>
      <c r="AF70" s="89">
        <f t="shared" si="32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 t="s">
        <v>248</v>
      </c>
      <c r="AN70" s="88">
        <v>0</v>
      </c>
      <c r="AO70" s="88">
        <f t="shared" si="33"/>
        <v>0</v>
      </c>
      <c r="AP70" s="88">
        <f aca="true" t="shared" si="47" ref="AP70:AP84">D70+W70</f>
        <v>793800</v>
      </c>
      <c r="AQ70" s="88">
        <f aca="true" t="shared" si="48" ref="AQ70:AQ84">E70+X70</f>
        <v>793800</v>
      </c>
      <c r="AR70" s="88">
        <f aca="true" t="shared" si="49" ref="AR70:AR84">F70+Y70</f>
        <v>793800</v>
      </c>
      <c r="AS70" s="88">
        <f aca="true" t="shared" si="50" ref="AS70:AS84">G70+Z70</f>
        <v>0</v>
      </c>
      <c r="AT70" s="88">
        <f t="shared" si="36"/>
        <v>0</v>
      </c>
      <c r="AU70" s="88">
        <f t="shared" si="37"/>
        <v>0</v>
      </c>
      <c r="AV70" s="89" t="s">
        <v>18</v>
      </c>
      <c r="AW70" s="88">
        <f t="shared" si="43"/>
        <v>1482810</v>
      </c>
      <c r="AX70" s="88">
        <f t="shared" si="44"/>
        <v>69435</v>
      </c>
      <c r="AY70" s="88">
        <f t="shared" si="45"/>
        <v>1413375</v>
      </c>
      <c r="AZ70" s="88">
        <f t="shared" si="46"/>
        <v>0</v>
      </c>
      <c r="BA70" s="88">
        <f t="shared" si="38"/>
        <v>1413375</v>
      </c>
      <c r="BB70" s="88">
        <f t="shared" si="39"/>
        <v>0</v>
      </c>
      <c r="BC70" s="88">
        <f t="shared" si="40"/>
        <v>0</v>
      </c>
      <c r="BD70" s="88">
        <f t="shared" si="41"/>
        <v>0</v>
      </c>
      <c r="BE70" s="88">
        <f t="shared" si="42"/>
        <v>0</v>
      </c>
      <c r="BF70" s="89" t="s">
        <v>18</v>
      </c>
      <c r="BG70" s="88">
        <f t="shared" si="34"/>
        <v>0</v>
      </c>
      <c r="BH70" s="88">
        <f t="shared" si="35"/>
        <v>2276610</v>
      </c>
    </row>
    <row r="71" spans="1:60" ht="13.5">
      <c r="A71" s="17" t="s">
        <v>85</v>
      </c>
      <c r="B71" s="78" t="s">
        <v>220</v>
      </c>
      <c r="C71" s="79" t="s">
        <v>221</v>
      </c>
      <c r="D71" s="88">
        <f t="shared" si="24"/>
        <v>119144</v>
      </c>
      <c r="E71" s="88">
        <f t="shared" si="25"/>
        <v>119144</v>
      </c>
      <c r="F71" s="88">
        <v>0</v>
      </c>
      <c r="G71" s="88">
        <v>0</v>
      </c>
      <c r="H71" s="88">
        <v>119144</v>
      </c>
      <c r="I71" s="88">
        <v>0</v>
      </c>
      <c r="J71" s="88" t="s">
        <v>248</v>
      </c>
      <c r="K71" s="88">
        <f t="shared" si="26"/>
        <v>1569251</v>
      </c>
      <c r="L71" s="88">
        <v>714336</v>
      </c>
      <c r="M71" s="89">
        <f t="shared" si="27"/>
        <v>456129</v>
      </c>
      <c r="N71" s="88">
        <v>0</v>
      </c>
      <c r="O71" s="88">
        <v>456129</v>
      </c>
      <c r="P71" s="88">
        <v>0</v>
      </c>
      <c r="Q71" s="88">
        <v>0</v>
      </c>
      <c r="R71" s="88">
        <v>245076</v>
      </c>
      <c r="S71" s="88">
        <v>153710</v>
      </c>
      <c r="T71" s="88" t="s">
        <v>248</v>
      </c>
      <c r="U71" s="88">
        <v>0</v>
      </c>
      <c r="V71" s="88">
        <f t="shared" si="28"/>
        <v>1688395</v>
      </c>
      <c r="W71" s="88">
        <f t="shared" si="29"/>
        <v>0</v>
      </c>
      <c r="X71" s="88">
        <f t="shared" si="30"/>
        <v>0</v>
      </c>
      <c r="Y71" s="88">
        <v>0</v>
      </c>
      <c r="Z71" s="88">
        <v>0</v>
      </c>
      <c r="AA71" s="88">
        <v>0</v>
      </c>
      <c r="AB71" s="88">
        <v>0</v>
      </c>
      <c r="AC71" s="88" t="s">
        <v>248</v>
      </c>
      <c r="AD71" s="88">
        <f t="shared" si="31"/>
        <v>0</v>
      </c>
      <c r="AE71" s="88">
        <v>0</v>
      </c>
      <c r="AF71" s="89">
        <f t="shared" si="32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 t="s">
        <v>248</v>
      </c>
      <c r="AN71" s="88">
        <v>0</v>
      </c>
      <c r="AO71" s="88">
        <f t="shared" si="33"/>
        <v>0</v>
      </c>
      <c r="AP71" s="88">
        <f t="shared" si="47"/>
        <v>119144</v>
      </c>
      <c r="AQ71" s="88">
        <f t="shared" si="48"/>
        <v>119144</v>
      </c>
      <c r="AR71" s="88">
        <f t="shared" si="49"/>
        <v>0</v>
      </c>
      <c r="AS71" s="88">
        <f t="shared" si="50"/>
        <v>0</v>
      </c>
      <c r="AT71" s="88">
        <f t="shared" si="36"/>
        <v>119144</v>
      </c>
      <c r="AU71" s="88">
        <f t="shared" si="37"/>
        <v>0</v>
      </c>
      <c r="AV71" s="89" t="s">
        <v>18</v>
      </c>
      <c r="AW71" s="88">
        <f t="shared" si="43"/>
        <v>1569251</v>
      </c>
      <c r="AX71" s="88">
        <f t="shared" si="44"/>
        <v>714336</v>
      </c>
      <c r="AY71" s="88">
        <f t="shared" si="45"/>
        <v>456129</v>
      </c>
      <c r="AZ71" s="88">
        <f t="shared" si="46"/>
        <v>0</v>
      </c>
      <c r="BA71" s="88">
        <f t="shared" si="38"/>
        <v>456129</v>
      </c>
      <c r="BB71" s="88">
        <f t="shared" si="39"/>
        <v>0</v>
      </c>
      <c r="BC71" s="88">
        <f t="shared" si="40"/>
        <v>0</v>
      </c>
      <c r="BD71" s="88">
        <f t="shared" si="41"/>
        <v>245076</v>
      </c>
      <c r="BE71" s="88">
        <f t="shared" si="42"/>
        <v>153710</v>
      </c>
      <c r="BF71" s="89" t="s">
        <v>18</v>
      </c>
      <c r="BG71" s="88">
        <f t="shared" si="34"/>
        <v>0</v>
      </c>
      <c r="BH71" s="88">
        <f t="shared" si="35"/>
        <v>1688395</v>
      </c>
    </row>
    <row r="72" spans="1:60" ht="13.5">
      <c r="A72" s="17" t="s">
        <v>85</v>
      </c>
      <c r="B72" s="78" t="s">
        <v>222</v>
      </c>
      <c r="C72" s="79" t="s">
        <v>223</v>
      </c>
      <c r="D72" s="88">
        <f t="shared" si="24"/>
        <v>0</v>
      </c>
      <c r="E72" s="88">
        <f t="shared" si="25"/>
        <v>0</v>
      </c>
      <c r="F72" s="88">
        <v>0</v>
      </c>
      <c r="G72" s="88">
        <v>0</v>
      </c>
      <c r="H72" s="88">
        <v>0</v>
      </c>
      <c r="I72" s="88">
        <v>0</v>
      </c>
      <c r="J72" s="88" t="s">
        <v>248</v>
      </c>
      <c r="K72" s="88">
        <f t="shared" si="26"/>
        <v>0</v>
      </c>
      <c r="L72" s="88">
        <v>0</v>
      </c>
      <c r="M72" s="89">
        <f t="shared" si="27"/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 t="s">
        <v>248</v>
      </c>
      <c r="U72" s="88">
        <v>0</v>
      </c>
      <c r="V72" s="88">
        <f t="shared" si="28"/>
        <v>0</v>
      </c>
      <c r="W72" s="88">
        <f t="shared" si="29"/>
        <v>28203</v>
      </c>
      <c r="X72" s="88">
        <f t="shared" si="30"/>
        <v>28203</v>
      </c>
      <c r="Y72" s="88">
        <v>28203</v>
      </c>
      <c r="Z72" s="88">
        <v>0</v>
      </c>
      <c r="AA72" s="88">
        <v>0</v>
      </c>
      <c r="AB72" s="88">
        <v>0</v>
      </c>
      <c r="AC72" s="88" t="s">
        <v>248</v>
      </c>
      <c r="AD72" s="88">
        <f t="shared" si="31"/>
        <v>204402</v>
      </c>
      <c r="AE72" s="88">
        <v>118171</v>
      </c>
      <c r="AF72" s="89">
        <f t="shared" si="32"/>
        <v>53053</v>
      </c>
      <c r="AG72" s="88">
        <v>0</v>
      </c>
      <c r="AH72" s="88">
        <v>53053</v>
      </c>
      <c r="AI72" s="88">
        <v>0</v>
      </c>
      <c r="AJ72" s="88">
        <v>0</v>
      </c>
      <c r="AK72" s="88">
        <v>33178</v>
      </c>
      <c r="AL72" s="88">
        <v>0</v>
      </c>
      <c r="AM72" s="88" t="s">
        <v>248</v>
      </c>
      <c r="AN72" s="88">
        <v>17359</v>
      </c>
      <c r="AO72" s="88">
        <f t="shared" si="33"/>
        <v>249964</v>
      </c>
      <c r="AP72" s="88">
        <f t="shared" si="47"/>
        <v>28203</v>
      </c>
      <c r="AQ72" s="88">
        <f t="shared" si="48"/>
        <v>28203</v>
      </c>
      <c r="AR72" s="88">
        <f t="shared" si="49"/>
        <v>28203</v>
      </c>
      <c r="AS72" s="88">
        <f t="shared" si="50"/>
        <v>0</v>
      </c>
      <c r="AT72" s="88">
        <f t="shared" si="36"/>
        <v>0</v>
      </c>
      <c r="AU72" s="88">
        <f t="shared" si="37"/>
        <v>0</v>
      </c>
      <c r="AV72" s="89" t="s">
        <v>18</v>
      </c>
      <c r="AW72" s="88">
        <f t="shared" si="43"/>
        <v>204402</v>
      </c>
      <c r="AX72" s="88">
        <f t="shared" si="44"/>
        <v>118171</v>
      </c>
      <c r="AY72" s="88">
        <f t="shared" si="45"/>
        <v>53053</v>
      </c>
      <c r="AZ72" s="88">
        <f t="shared" si="46"/>
        <v>0</v>
      </c>
      <c r="BA72" s="88">
        <f t="shared" si="38"/>
        <v>53053</v>
      </c>
      <c r="BB72" s="88">
        <f t="shared" si="39"/>
        <v>0</v>
      </c>
      <c r="BC72" s="88">
        <f t="shared" si="40"/>
        <v>0</v>
      </c>
      <c r="BD72" s="88">
        <f t="shared" si="41"/>
        <v>33178</v>
      </c>
      <c r="BE72" s="88">
        <f t="shared" si="42"/>
        <v>0</v>
      </c>
      <c r="BF72" s="89" t="s">
        <v>18</v>
      </c>
      <c r="BG72" s="88">
        <f t="shared" si="34"/>
        <v>17359</v>
      </c>
      <c r="BH72" s="88">
        <f t="shared" si="35"/>
        <v>249964</v>
      </c>
    </row>
    <row r="73" spans="1:60" ht="13.5">
      <c r="A73" s="17" t="s">
        <v>85</v>
      </c>
      <c r="B73" s="78" t="s">
        <v>224</v>
      </c>
      <c r="C73" s="79" t="s">
        <v>225</v>
      </c>
      <c r="D73" s="88">
        <f t="shared" si="24"/>
        <v>140217</v>
      </c>
      <c r="E73" s="88">
        <f t="shared" si="25"/>
        <v>140217</v>
      </c>
      <c r="F73" s="88">
        <v>140217</v>
      </c>
      <c r="G73" s="88">
        <v>0</v>
      </c>
      <c r="H73" s="88">
        <v>0</v>
      </c>
      <c r="I73" s="88">
        <v>0</v>
      </c>
      <c r="J73" s="88" t="s">
        <v>248</v>
      </c>
      <c r="K73" s="88">
        <f t="shared" si="26"/>
        <v>1002977</v>
      </c>
      <c r="L73" s="88">
        <v>145471</v>
      </c>
      <c r="M73" s="89">
        <f t="shared" si="27"/>
        <v>133066</v>
      </c>
      <c r="N73" s="88">
        <v>0</v>
      </c>
      <c r="O73" s="88">
        <v>133066</v>
      </c>
      <c r="P73" s="88">
        <v>0</v>
      </c>
      <c r="Q73" s="88">
        <v>0</v>
      </c>
      <c r="R73" s="88">
        <v>679282</v>
      </c>
      <c r="S73" s="88">
        <v>45158</v>
      </c>
      <c r="T73" s="88" t="s">
        <v>248</v>
      </c>
      <c r="U73" s="88">
        <v>0</v>
      </c>
      <c r="V73" s="88">
        <f t="shared" si="28"/>
        <v>1143194</v>
      </c>
      <c r="W73" s="88">
        <f t="shared" si="29"/>
        <v>0</v>
      </c>
      <c r="X73" s="88">
        <f t="shared" si="30"/>
        <v>0</v>
      </c>
      <c r="Y73" s="88">
        <v>0</v>
      </c>
      <c r="Z73" s="88">
        <v>0</v>
      </c>
      <c r="AA73" s="88">
        <v>0</v>
      </c>
      <c r="AB73" s="88">
        <v>0</v>
      </c>
      <c r="AC73" s="88" t="s">
        <v>248</v>
      </c>
      <c r="AD73" s="88">
        <f t="shared" si="31"/>
        <v>0</v>
      </c>
      <c r="AE73" s="88">
        <v>0</v>
      </c>
      <c r="AF73" s="89">
        <f t="shared" si="32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 t="s">
        <v>248</v>
      </c>
      <c r="AN73" s="88">
        <v>0</v>
      </c>
      <c r="AO73" s="88">
        <f t="shared" si="33"/>
        <v>0</v>
      </c>
      <c r="AP73" s="88">
        <f t="shared" si="47"/>
        <v>140217</v>
      </c>
      <c r="AQ73" s="88">
        <f t="shared" si="48"/>
        <v>140217</v>
      </c>
      <c r="AR73" s="88">
        <f t="shared" si="49"/>
        <v>140217</v>
      </c>
      <c r="AS73" s="88">
        <f t="shared" si="50"/>
        <v>0</v>
      </c>
      <c r="AT73" s="88">
        <f t="shared" si="36"/>
        <v>0</v>
      </c>
      <c r="AU73" s="88">
        <f t="shared" si="37"/>
        <v>0</v>
      </c>
      <c r="AV73" s="89" t="s">
        <v>18</v>
      </c>
      <c r="AW73" s="88">
        <f t="shared" si="43"/>
        <v>1002977</v>
      </c>
      <c r="AX73" s="88">
        <f t="shared" si="44"/>
        <v>145471</v>
      </c>
      <c r="AY73" s="88">
        <f t="shared" si="45"/>
        <v>133066</v>
      </c>
      <c r="AZ73" s="88">
        <f t="shared" si="46"/>
        <v>0</v>
      </c>
      <c r="BA73" s="88">
        <f t="shared" si="38"/>
        <v>133066</v>
      </c>
      <c r="BB73" s="88">
        <f t="shared" si="39"/>
        <v>0</v>
      </c>
      <c r="BC73" s="88">
        <f t="shared" si="40"/>
        <v>0</v>
      </c>
      <c r="BD73" s="88">
        <f t="shared" si="41"/>
        <v>679282</v>
      </c>
      <c r="BE73" s="88">
        <f t="shared" si="42"/>
        <v>45158</v>
      </c>
      <c r="BF73" s="89" t="s">
        <v>18</v>
      </c>
      <c r="BG73" s="88">
        <f t="shared" si="34"/>
        <v>0</v>
      </c>
      <c r="BH73" s="88">
        <f t="shared" si="35"/>
        <v>1143194</v>
      </c>
    </row>
    <row r="74" spans="1:60" ht="13.5">
      <c r="A74" s="17" t="s">
        <v>85</v>
      </c>
      <c r="B74" s="78" t="s">
        <v>226</v>
      </c>
      <c r="C74" s="79" t="s">
        <v>227</v>
      </c>
      <c r="D74" s="88">
        <f t="shared" si="24"/>
        <v>481618</v>
      </c>
      <c r="E74" s="88">
        <f t="shared" si="25"/>
        <v>479580</v>
      </c>
      <c r="F74" s="88">
        <v>479580</v>
      </c>
      <c r="G74" s="88">
        <v>0</v>
      </c>
      <c r="H74" s="88">
        <v>0</v>
      </c>
      <c r="I74" s="88">
        <v>2038</v>
      </c>
      <c r="J74" s="88" t="s">
        <v>248</v>
      </c>
      <c r="K74" s="88">
        <f t="shared" si="26"/>
        <v>1634774</v>
      </c>
      <c r="L74" s="88">
        <v>660459</v>
      </c>
      <c r="M74" s="89">
        <f t="shared" si="27"/>
        <v>551513</v>
      </c>
      <c r="N74" s="88">
        <v>0</v>
      </c>
      <c r="O74" s="88">
        <v>551513</v>
      </c>
      <c r="P74" s="88">
        <v>0</v>
      </c>
      <c r="Q74" s="88">
        <v>0</v>
      </c>
      <c r="R74" s="88">
        <v>420600</v>
      </c>
      <c r="S74" s="88">
        <v>2202</v>
      </c>
      <c r="T74" s="88" t="s">
        <v>248</v>
      </c>
      <c r="U74" s="88">
        <v>620524</v>
      </c>
      <c r="V74" s="88">
        <f t="shared" si="28"/>
        <v>2736916</v>
      </c>
      <c r="W74" s="88">
        <f t="shared" si="29"/>
        <v>0</v>
      </c>
      <c r="X74" s="88">
        <f t="shared" si="30"/>
        <v>0</v>
      </c>
      <c r="Y74" s="88">
        <v>0</v>
      </c>
      <c r="Z74" s="88">
        <v>0</v>
      </c>
      <c r="AA74" s="88">
        <v>0</v>
      </c>
      <c r="AB74" s="88">
        <v>0</v>
      </c>
      <c r="AC74" s="88" t="s">
        <v>248</v>
      </c>
      <c r="AD74" s="88">
        <f t="shared" si="31"/>
        <v>83329</v>
      </c>
      <c r="AE74" s="88">
        <v>13379</v>
      </c>
      <c r="AF74" s="89">
        <f t="shared" si="32"/>
        <v>30040</v>
      </c>
      <c r="AG74" s="88">
        <v>0</v>
      </c>
      <c r="AH74" s="88">
        <v>30040</v>
      </c>
      <c r="AI74" s="88">
        <v>0</v>
      </c>
      <c r="AJ74" s="88">
        <v>0</v>
      </c>
      <c r="AK74" s="88">
        <v>39802</v>
      </c>
      <c r="AL74" s="88">
        <v>108</v>
      </c>
      <c r="AM74" s="88" t="s">
        <v>248</v>
      </c>
      <c r="AN74" s="88">
        <v>10259</v>
      </c>
      <c r="AO74" s="88">
        <f t="shared" si="33"/>
        <v>93588</v>
      </c>
      <c r="AP74" s="88">
        <f t="shared" si="47"/>
        <v>481618</v>
      </c>
      <c r="AQ74" s="88">
        <f t="shared" si="48"/>
        <v>479580</v>
      </c>
      <c r="AR74" s="88">
        <f t="shared" si="49"/>
        <v>479580</v>
      </c>
      <c r="AS74" s="88">
        <f t="shared" si="50"/>
        <v>0</v>
      </c>
      <c r="AT74" s="88">
        <f t="shared" si="36"/>
        <v>0</v>
      </c>
      <c r="AU74" s="88">
        <f t="shared" si="37"/>
        <v>2038</v>
      </c>
      <c r="AV74" s="89" t="s">
        <v>18</v>
      </c>
      <c r="AW74" s="88">
        <f t="shared" si="43"/>
        <v>1718103</v>
      </c>
      <c r="AX74" s="88">
        <f t="shared" si="44"/>
        <v>673838</v>
      </c>
      <c r="AY74" s="88">
        <f t="shared" si="45"/>
        <v>581553</v>
      </c>
      <c r="AZ74" s="88">
        <f t="shared" si="46"/>
        <v>0</v>
      </c>
      <c r="BA74" s="88">
        <f t="shared" si="38"/>
        <v>581553</v>
      </c>
      <c r="BB74" s="88">
        <f t="shared" si="39"/>
        <v>0</v>
      </c>
      <c r="BC74" s="88">
        <f t="shared" si="40"/>
        <v>0</v>
      </c>
      <c r="BD74" s="88">
        <f t="shared" si="41"/>
        <v>460402</v>
      </c>
      <c r="BE74" s="88">
        <f t="shared" si="42"/>
        <v>2310</v>
      </c>
      <c r="BF74" s="89" t="s">
        <v>18</v>
      </c>
      <c r="BG74" s="88">
        <f t="shared" si="34"/>
        <v>630783</v>
      </c>
      <c r="BH74" s="88">
        <f t="shared" si="35"/>
        <v>2830504</v>
      </c>
    </row>
    <row r="75" spans="1:60" ht="13.5">
      <c r="A75" s="17" t="s">
        <v>85</v>
      </c>
      <c r="B75" s="78" t="s">
        <v>228</v>
      </c>
      <c r="C75" s="79" t="s">
        <v>229</v>
      </c>
      <c r="D75" s="88">
        <f t="shared" si="24"/>
        <v>0</v>
      </c>
      <c r="E75" s="88">
        <f t="shared" si="25"/>
        <v>0</v>
      </c>
      <c r="F75" s="88">
        <v>0</v>
      </c>
      <c r="G75" s="88">
        <v>0</v>
      </c>
      <c r="H75" s="88">
        <v>0</v>
      </c>
      <c r="I75" s="88">
        <v>0</v>
      </c>
      <c r="J75" s="88" t="s">
        <v>248</v>
      </c>
      <c r="K75" s="88">
        <f t="shared" si="26"/>
        <v>0</v>
      </c>
      <c r="L75" s="88">
        <v>0</v>
      </c>
      <c r="M75" s="89">
        <f t="shared" si="27"/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 t="s">
        <v>248</v>
      </c>
      <c r="U75" s="88">
        <v>0</v>
      </c>
      <c r="V75" s="88">
        <f t="shared" si="28"/>
        <v>0</v>
      </c>
      <c r="W75" s="88">
        <f t="shared" si="29"/>
        <v>0</v>
      </c>
      <c r="X75" s="88">
        <f t="shared" si="30"/>
        <v>0</v>
      </c>
      <c r="Y75" s="88">
        <v>0</v>
      </c>
      <c r="Z75" s="88">
        <v>0</v>
      </c>
      <c r="AA75" s="88">
        <v>0</v>
      </c>
      <c r="AB75" s="88">
        <v>0</v>
      </c>
      <c r="AC75" s="88" t="s">
        <v>248</v>
      </c>
      <c r="AD75" s="88">
        <f t="shared" si="31"/>
        <v>126242</v>
      </c>
      <c r="AE75" s="88">
        <v>51101</v>
      </c>
      <c r="AF75" s="89">
        <f t="shared" si="32"/>
        <v>19018</v>
      </c>
      <c r="AG75" s="88">
        <v>0</v>
      </c>
      <c r="AH75" s="88">
        <v>19018</v>
      </c>
      <c r="AI75" s="88">
        <v>0</v>
      </c>
      <c r="AJ75" s="88">
        <v>0</v>
      </c>
      <c r="AK75" s="88">
        <v>36613</v>
      </c>
      <c r="AL75" s="88">
        <v>19510</v>
      </c>
      <c r="AM75" s="88" t="s">
        <v>248</v>
      </c>
      <c r="AN75" s="88">
        <v>0</v>
      </c>
      <c r="AO75" s="88">
        <f t="shared" si="33"/>
        <v>126242</v>
      </c>
      <c r="AP75" s="88">
        <f t="shared" si="47"/>
        <v>0</v>
      </c>
      <c r="AQ75" s="88">
        <f t="shared" si="48"/>
        <v>0</v>
      </c>
      <c r="AR75" s="88">
        <f t="shared" si="49"/>
        <v>0</v>
      </c>
      <c r="AS75" s="88">
        <f t="shared" si="50"/>
        <v>0</v>
      </c>
      <c r="AT75" s="88">
        <f t="shared" si="36"/>
        <v>0</v>
      </c>
      <c r="AU75" s="88">
        <f t="shared" si="37"/>
        <v>0</v>
      </c>
      <c r="AV75" s="89" t="s">
        <v>18</v>
      </c>
      <c r="AW75" s="88">
        <f t="shared" si="43"/>
        <v>126242</v>
      </c>
      <c r="AX75" s="88">
        <f t="shared" si="44"/>
        <v>51101</v>
      </c>
      <c r="AY75" s="88">
        <f t="shared" si="45"/>
        <v>19018</v>
      </c>
      <c r="AZ75" s="88">
        <f t="shared" si="46"/>
        <v>0</v>
      </c>
      <c r="BA75" s="88">
        <f t="shared" si="38"/>
        <v>19018</v>
      </c>
      <c r="BB75" s="88">
        <f t="shared" si="39"/>
        <v>0</v>
      </c>
      <c r="BC75" s="88">
        <f t="shared" si="40"/>
        <v>0</v>
      </c>
      <c r="BD75" s="88">
        <f t="shared" si="41"/>
        <v>36613</v>
      </c>
      <c r="BE75" s="88">
        <f t="shared" si="42"/>
        <v>19510</v>
      </c>
      <c r="BF75" s="89" t="s">
        <v>18</v>
      </c>
      <c r="BG75" s="88">
        <f t="shared" si="34"/>
        <v>0</v>
      </c>
      <c r="BH75" s="88">
        <f t="shared" si="35"/>
        <v>126242</v>
      </c>
    </row>
    <row r="76" spans="1:60" ht="13.5">
      <c r="A76" s="17" t="s">
        <v>85</v>
      </c>
      <c r="B76" s="78" t="s">
        <v>230</v>
      </c>
      <c r="C76" s="79" t="s">
        <v>231</v>
      </c>
      <c r="D76" s="88">
        <f t="shared" si="24"/>
        <v>0</v>
      </c>
      <c r="E76" s="88">
        <f t="shared" si="25"/>
        <v>0</v>
      </c>
      <c r="F76" s="88">
        <v>0</v>
      </c>
      <c r="G76" s="88">
        <v>0</v>
      </c>
      <c r="H76" s="88">
        <v>0</v>
      </c>
      <c r="I76" s="88">
        <v>0</v>
      </c>
      <c r="J76" s="88" t="s">
        <v>248</v>
      </c>
      <c r="K76" s="88">
        <f t="shared" si="26"/>
        <v>0</v>
      </c>
      <c r="L76" s="88">
        <v>0</v>
      </c>
      <c r="M76" s="89">
        <f t="shared" si="27"/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 t="s">
        <v>248</v>
      </c>
      <c r="U76" s="88">
        <v>0</v>
      </c>
      <c r="V76" s="88">
        <f t="shared" si="28"/>
        <v>0</v>
      </c>
      <c r="W76" s="88">
        <f t="shared" si="29"/>
        <v>0</v>
      </c>
      <c r="X76" s="88">
        <f t="shared" si="30"/>
        <v>0</v>
      </c>
      <c r="Y76" s="88">
        <v>0</v>
      </c>
      <c r="Z76" s="88">
        <v>0</v>
      </c>
      <c r="AA76" s="88">
        <v>0</v>
      </c>
      <c r="AB76" s="88">
        <v>0</v>
      </c>
      <c r="AC76" s="88" t="s">
        <v>248</v>
      </c>
      <c r="AD76" s="88">
        <f t="shared" si="31"/>
        <v>46075</v>
      </c>
      <c r="AE76" s="88">
        <v>37400</v>
      </c>
      <c r="AF76" s="89">
        <f t="shared" si="32"/>
        <v>2353</v>
      </c>
      <c r="AG76" s="88">
        <v>0</v>
      </c>
      <c r="AH76" s="88">
        <v>2353</v>
      </c>
      <c r="AI76" s="88">
        <v>0</v>
      </c>
      <c r="AJ76" s="88">
        <v>0</v>
      </c>
      <c r="AK76" s="88">
        <v>5799</v>
      </c>
      <c r="AL76" s="88">
        <v>523</v>
      </c>
      <c r="AM76" s="88" t="s">
        <v>248</v>
      </c>
      <c r="AN76" s="88">
        <v>0</v>
      </c>
      <c r="AO76" s="88">
        <f t="shared" si="33"/>
        <v>46075</v>
      </c>
      <c r="AP76" s="88">
        <f t="shared" si="47"/>
        <v>0</v>
      </c>
      <c r="AQ76" s="88">
        <f t="shared" si="48"/>
        <v>0</v>
      </c>
      <c r="AR76" s="88">
        <f t="shared" si="49"/>
        <v>0</v>
      </c>
      <c r="AS76" s="88">
        <f t="shared" si="50"/>
        <v>0</v>
      </c>
      <c r="AT76" s="88">
        <f t="shared" si="36"/>
        <v>0</v>
      </c>
      <c r="AU76" s="88">
        <f t="shared" si="37"/>
        <v>0</v>
      </c>
      <c r="AV76" s="89" t="s">
        <v>18</v>
      </c>
      <c r="AW76" s="88">
        <f t="shared" si="43"/>
        <v>46075</v>
      </c>
      <c r="AX76" s="88">
        <f t="shared" si="44"/>
        <v>37400</v>
      </c>
      <c r="AY76" s="88">
        <f t="shared" si="45"/>
        <v>2353</v>
      </c>
      <c r="AZ76" s="88">
        <f t="shared" si="46"/>
        <v>0</v>
      </c>
      <c r="BA76" s="88">
        <f t="shared" si="38"/>
        <v>2353</v>
      </c>
      <c r="BB76" s="88">
        <f t="shared" si="39"/>
        <v>0</v>
      </c>
      <c r="BC76" s="88">
        <f t="shared" si="40"/>
        <v>0</v>
      </c>
      <c r="BD76" s="88">
        <f t="shared" si="41"/>
        <v>5799</v>
      </c>
      <c r="BE76" s="88">
        <f t="shared" si="42"/>
        <v>523</v>
      </c>
      <c r="BF76" s="89" t="s">
        <v>18</v>
      </c>
      <c r="BG76" s="88">
        <f t="shared" si="34"/>
        <v>0</v>
      </c>
      <c r="BH76" s="88">
        <f t="shared" si="35"/>
        <v>46075</v>
      </c>
    </row>
    <row r="77" spans="1:60" ht="13.5">
      <c r="A77" s="17" t="s">
        <v>85</v>
      </c>
      <c r="B77" s="78" t="s">
        <v>232</v>
      </c>
      <c r="C77" s="79" t="s">
        <v>233</v>
      </c>
      <c r="D77" s="88">
        <f t="shared" si="24"/>
        <v>0</v>
      </c>
      <c r="E77" s="88">
        <f t="shared" si="25"/>
        <v>0</v>
      </c>
      <c r="F77" s="88">
        <v>0</v>
      </c>
      <c r="G77" s="88">
        <v>0</v>
      </c>
      <c r="H77" s="88">
        <v>0</v>
      </c>
      <c r="I77" s="88">
        <v>0</v>
      </c>
      <c r="J77" s="88" t="s">
        <v>248</v>
      </c>
      <c r="K77" s="88">
        <f t="shared" si="26"/>
        <v>674962</v>
      </c>
      <c r="L77" s="88">
        <v>330558</v>
      </c>
      <c r="M77" s="89">
        <f t="shared" si="27"/>
        <v>235802</v>
      </c>
      <c r="N77" s="88">
        <v>0</v>
      </c>
      <c r="O77" s="88">
        <v>235802</v>
      </c>
      <c r="P77" s="88">
        <v>0</v>
      </c>
      <c r="Q77" s="88">
        <v>0</v>
      </c>
      <c r="R77" s="88">
        <v>86216</v>
      </c>
      <c r="S77" s="88">
        <v>22386</v>
      </c>
      <c r="T77" s="88" t="s">
        <v>248</v>
      </c>
      <c r="U77" s="88">
        <v>0</v>
      </c>
      <c r="V77" s="88">
        <f t="shared" si="28"/>
        <v>674962</v>
      </c>
      <c r="W77" s="88">
        <f t="shared" si="29"/>
        <v>0</v>
      </c>
      <c r="X77" s="88">
        <f t="shared" si="30"/>
        <v>0</v>
      </c>
      <c r="Y77" s="88">
        <v>0</v>
      </c>
      <c r="Z77" s="88">
        <v>0</v>
      </c>
      <c r="AA77" s="88">
        <v>0</v>
      </c>
      <c r="AB77" s="88">
        <v>0</v>
      </c>
      <c r="AC77" s="88" t="s">
        <v>248</v>
      </c>
      <c r="AD77" s="88">
        <f t="shared" si="31"/>
        <v>0</v>
      </c>
      <c r="AE77" s="88">
        <v>0</v>
      </c>
      <c r="AF77" s="89">
        <f t="shared" si="32"/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 t="s">
        <v>248</v>
      </c>
      <c r="AN77" s="88">
        <v>0</v>
      </c>
      <c r="AO77" s="88">
        <f t="shared" si="33"/>
        <v>0</v>
      </c>
      <c r="AP77" s="88">
        <f t="shared" si="47"/>
        <v>0</v>
      </c>
      <c r="AQ77" s="88">
        <f t="shared" si="48"/>
        <v>0</v>
      </c>
      <c r="AR77" s="88">
        <f t="shared" si="49"/>
        <v>0</v>
      </c>
      <c r="AS77" s="88">
        <f t="shared" si="50"/>
        <v>0</v>
      </c>
      <c r="AT77" s="88">
        <f t="shared" si="36"/>
        <v>0</v>
      </c>
      <c r="AU77" s="88">
        <f t="shared" si="37"/>
        <v>0</v>
      </c>
      <c r="AV77" s="89" t="s">
        <v>18</v>
      </c>
      <c r="AW77" s="88">
        <f t="shared" si="43"/>
        <v>674962</v>
      </c>
      <c r="AX77" s="88">
        <f t="shared" si="44"/>
        <v>330558</v>
      </c>
      <c r="AY77" s="88">
        <f t="shared" si="45"/>
        <v>235802</v>
      </c>
      <c r="AZ77" s="88">
        <f t="shared" si="46"/>
        <v>0</v>
      </c>
      <c r="BA77" s="88">
        <f t="shared" si="38"/>
        <v>235802</v>
      </c>
      <c r="BB77" s="88">
        <f t="shared" si="39"/>
        <v>0</v>
      </c>
      <c r="BC77" s="88">
        <f t="shared" si="40"/>
        <v>0</v>
      </c>
      <c r="BD77" s="88">
        <f t="shared" si="41"/>
        <v>86216</v>
      </c>
      <c r="BE77" s="88">
        <f t="shared" si="42"/>
        <v>22386</v>
      </c>
      <c r="BF77" s="89" t="s">
        <v>18</v>
      </c>
      <c r="BG77" s="88">
        <f t="shared" si="34"/>
        <v>0</v>
      </c>
      <c r="BH77" s="88">
        <f t="shared" si="35"/>
        <v>674962</v>
      </c>
    </row>
    <row r="78" spans="1:60" ht="13.5">
      <c r="A78" s="17" t="s">
        <v>85</v>
      </c>
      <c r="B78" s="78" t="s">
        <v>234</v>
      </c>
      <c r="C78" s="79" t="s">
        <v>235</v>
      </c>
      <c r="D78" s="88">
        <f t="shared" si="24"/>
        <v>3780</v>
      </c>
      <c r="E78" s="88">
        <f t="shared" si="25"/>
        <v>3780</v>
      </c>
      <c r="F78" s="88">
        <v>3780</v>
      </c>
      <c r="G78" s="88">
        <v>0</v>
      </c>
      <c r="H78" s="88">
        <v>0</v>
      </c>
      <c r="I78" s="88">
        <v>0</v>
      </c>
      <c r="J78" s="88" t="s">
        <v>248</v>
      </c>
      <c r="K78" s="88">
        <f t="shared" si="26"/>
        <v>2223265</v>
      </c>
      <c r="L78" s="88">
        <v>286132</v>
      </c>
      <c r="M78" s="89">
        <f t="shared" si="27"/>
        <v>1423263</v>
      </c>
      <c r="N78" s="88">
        <v>0</v>
      </c>
      <c r="O78" s="88">
        <v>1423263</v>
      </c>
      <c r="P78" s="88">
        <v>0</v>
      </c>
      <c r="Q78" s="88">
        <v>0</v>
      </c>
      <c r="R78" s="88">
        <v>513870</v>
      </c>
      <c r="S78" s="88">
        <v>0</v>
      </c>
      <c r="T78" s="88" t="s">
        <v>248</v>
      </c>
      <c r="U78" s="88">
        <v>0</v>
      </c>
      <c r="V78" s="88">
        <f t="shared" si="28"/>
        <v>2227045</v>
      </c>
      <c r="W78" s="88">
        <f t="shared" si="29"/>
        <v>324551</v>
      </c>
      <c r="X78" s="88">
        <f t="shared" si="30"/>
        <v>324551</v>
      </c>
      <c r="Y78" s="88">
        <v>324551</v>
      </c>
      <c r="Z78" s="88">
        <v>0</v>
      </c>
      <c r="AA78" s="88">
        <v>0</v>
      </c>
      <c r="AB78" s="88">
        <v>0</v>
      </c>
      <c r="AC78" s="88" t="s">
        <v>248</v>
      </c>
      <c r="AD78" s="88">
        <f t="shared" si="31"/>
        <v>174759</v>
      </c>
      <c r="AE78" s="88">
        <v>29042</v>
      </c>
      <c r="AF78" s="89">
        <f t="shared" si="32"/>
        <v>98913</v>
      </c>
      <c r="AG78" s="88">
        <v>0</v>
      </c>
      <c r="AH78" s="88">
        <v>98913</v>
      </c>
      <c r="AI78" s="88">
        <v>0</v>
      </c>
      <c r="AJ78" s="88">
        <v>0</v>
      </c>
      <c r="AK78" s="88">
        <v>46804</v>
      </c>
      <c r="AL78" s="88">
        <v>0</v>
      </c>
      <c r="AM78" s="88" t="s">
        <v>248</v>
      </c>
      <c r="AN78" s="88">
        <v>0</v>
      </c>
      <c r="AO78" s="88">
        <f t="shared" si="33"/>
        <v>499310</v>
      </c>
      <c r="AP78" s="88">
        <f t="shared" si="47"/>
        <v>328331</v>
      </c>
      <c r="AQ78" s="88">
        <f t="shared" si="48"/>
        <v>328331</v>
      </c>
      <c r="AR78" s="88">
        <f t="shared" si="49"/>
        <v>328331</v>
      </c>
      <c r="AS78" s="88">
        <f t="shared" si="50"/>
        <v>0</v>
      </c>
      <c r="AT78" s="88">
        <f t="shared" si="36"/>
        <v>0</v>
      </c>
      <c r="AU78" s="88">
        <f t="shared" si="37"/>
        <v>0</v>
      </c>
      <c r="AV78" s="89" t="s">
        <v>18</v>
      </c>
      <c r="AW78" s="88">
        <f t="shared" si="43"/>
        <v>2398024</v>
      </c>
      <c r="AX78" s="88">
        <f t="shared" si="44"/>
        <v>315174</v>
      </c>
      <c r="AY78" s="88">
        <f t="shared" si="45"/>
        <v>1522176</v>
      </c>
      <c r="AZ78" s="88">
        <f t="shared" si="46"/>
        <v>0</v>
      </c>
      <c r="BA78" s="88">
        <f t="shared" si="38"/>
        <v>1522176</v>
      </c>
      <c r="BB78" s="88">
        <f t="shared" si="39"/>
        <v>0</v>
      </c>
      <c r="BC78" s="88">
        <f t="shared" si="40"/>
        <v>0</v>
      </c>
      <c r="BD78" s="88">
        <f t="shared" si="41"/>
        <v>560674</v>
      </c>
      <c r="BE78" s="88">
        <f t="shared" si="42"/>
        <v>0</v>
      </c>
      <c r="BF78" s="89" t="s">
        <v>18</v>
      </c>
      <c r="BG78" s="88">
        <f t="shared" si="34"/>
        <v>0</v>
      </c>
      <c r="BH78" s="88">
        <f t="shared" si="35"/>
        <v>2726355</v>
      </c>
    </row>
    <row r="79" spans="1:60" ht="13.5">
      <c r="A79" s="17" t="s">
        <v>85</v>
      </c>
      <c r="B79" s="78" t="s">
        <v>236</v>
      </c>
      <c r="C79" s="79" t="s">
        <v>237</v>
      </c>
      <c r="D79" s="88">
        <f t="shared" si="24"/>
        <v>154790</v>
      </c>
      <c r="E79" s="88">
        <f t="shared" si="25"/>
        <v>154790</v>
      </c>
      <c r="F79" s="88">
        <v>154790</v>
      </c>
      <c r="G79" s="88">
        <v>0</v>
      </c>
      <c r="H79" s="88">
        <v>0</v>
      </c>
      <c r="I79" s="88">
        <v>0</v>
      </c>
      <c r="J79" s="88" t="s">
        <v>248</v>
      </c>
      <c r="K79" s="88">
        <f t="shared" si="26"/>
        <v>1084788</v>
      </c>
      <c r="L79" s="88">
        <v>348229</v>
      </c>
      <c r="M79" s="89">
        <f t="shared" si="27"/>
        <v>300379</v>
      </c>
      <c r="N79" s="88">
        <v>0</v>
      </c>
      <c r="O79" s="88">
        <v>300379</v>
      </c>
      <c r="P79" s="88">
        <v>0</v>
      </c>
      <c r="Q79" s="88">
        <v>0</v>
      </c>
      <c r="R79" s="88">
        <v>388662</v>
      </c>
      <c r="S79" s="88">
        <v>47518</v>
      </c>
      <c r="T79" s="88" t="s">
        <v>248</v>
      </c>
      <c r="U79" s="88">
        <v>0</v>
      </c>
      <c r="V79" s="88">
        <f t="shared" si="28"/>
        <v>1239578</v>
      </c>
      <c r="W79" s="88">
        <f t="shared" si="29"/>
        <v>0</v>
      </c>
      <c r="X79" s="88">
        <f t="shared" si="30"/>
        <v>0</v>
      </c>
      <c r="Y79" s="88">
        <v>0</v>
      </c>
      <c r="Z79" s="88">
        <v>0</v>
      </c>
      <c r="AA79" s="88">
        <v>0</v>
      </c>
      <c r="AB79" s="88">
        <v>0</v>
      </c>
      <c r="AC79" s="88" t="s">
        <v>248</v>
      </c>
      <c r="AD79" s="88">
        <f t="shared" si="31"/>
        <v>0</v>
      </c>
      <c r="AE79" s="88">
        <v>0</v>
      </c>
      <c r="AF79" s="89">
        <f t="shared" si="32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 t="s">
        <v>248</v>
      </c>
      <c r="AN79" s="88">
        <v>0</v>
      </c>
      <c r="AO79" s="88">
        <f t="shared" si="33"/>
        <v>0</v>
      </c>
      <c r="AP79" s="88">
        <f t="shared" si="47"/>
        <v>154790</v>
      </c>
      <c r="AQ79" s="88">
        <f t="shared" si="48"/>
        <v>154790</v>
      </c>
      <c r="AR79" s="88">
        <f t="shared" si="49"/>
        <v>154790</v>
      </c>
      <c r="AS79" s="88">
        <f t="shared" si="50"/>
        <v>0</v>
      </c>
      <c r="AT79" s="88">
        <f t="shared" si="36"/>
        <v>0</v>
      </c>
      <c r="AU79" s="88">
        <f t="shared" si="37"/>
        <v>0</v>
      </c>
      <c r="AV79" s="89" t="s">
        <v>18</v>
      </c>
      <c r="AW79" s="88">
        <f t="shared" si="43"/>
        <v>1084788</v>
      </c>
      <c r="AX79" s="88">
        <f t="shared" si="44"/>
        <v>348229</v>
      </c>
      <c r="AY79" s="88">
        <f t="shared" si="45"/>
        <v>300379</v>
      </c>
      <c r="AZ79" s="88">
        <f t="shared" si="46"/>
        <v>0</v>
      </c>
      <c r="BA79" s="88">
        <f t="shared" si="38"/>
        <v>300379</v>
      </c>
      <c r="BB79" s="88">
        <f t="shared" si="39"/>
        <v>0</v>
      </c>
      <c r="BC79" s="88">
        <f t="shared" si="40"/>
        <v>0</v>
      </c>
      <c r="BD79" s="88">
        <f t="shared" si="41"/>
        <v>388662</v>
      </c>
      <c r="BE79" s="88">
        <f t="shared" si="42"/>
        <v>47518</v>
      </c>
      <c r="BF79" s="89" t="s">
        <v>18</v>
      </c>
      <c r="BG79" s="88">
        <f t="shared" si="34"/>
        <v>0</v>
      </c>
      <c r="BH79" s="88">
        <f t="shared" si="35"/>
        <v>1239578</v>
      </c>
    </row>
    <row r="80" spans="1:60" ht="13.5">
      <c r="A80" s="17" t="s">
        <v>85</v>
      </c>
      <c r="B80" s="78" t="s">
        <v>238</v>
      </c>
      <c r="C80" s="79" t="s">
        <v>239</v>
      </c>
      <c r="D80" s="88">
        <f t="shared" si="24"/>
        <v>0</v>
      </c>
      <c r="E80" s="88">
        <f t="shared" si="25"/>
        <v>0</v>
      </c>
      <c r="F80" s="88">
        <v>0</v>
      </c>
      <c r="G80" s="88">
        <v>0</v>
      </c>
      <c r="H80" s="88">
        <v>0</v>
      </c>
      <c r="I80" s="88">
        <v>0</v>
      </c>
      <c r="J80" s="88" t="s">
        <v>248</v>
      </c>
      <c r="K80" s="88">
        <f t="shared" si="26"/>
        <v>0</v>
      </c>
      <c r="L80" s="88">
        <v>0</v>
      </c>
      <c r="M80" s="89">
        <f t="shared" si="27"/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 t="s">
        <v>248</v>
      </c>
      <c r="U80" s="88">
        <v>0</v>
      </c>
      <c r="V80" s="88">
        <f t="shared" si="28"/>
        <v>0</v>
      </c>
      <c r="W80" s="88">
        <f t="shared" si="29"/>
        <v>2565</v>
      </c>
      <c r="X80" s="88">
        <f t="shared" si="30"/>
        <v>2565</v>
      </c>
      <c r="Y80" s="88">
        <v>2565</v>
      </c>
      <c r="Z80" s="88">
        <v>0</v>
      </c>
      <c r="AA80" s="88">
        <v>0</v>
      </c>
      <c r="AB80" s="88">
        <v>0</v>
      </c>
      <c r="AC80" s="88" t="s">
        <v>248</v>
      </c>
      <c r="AD80" s="88">
        <f t="shared" si="31"/>
        <v>230139</v>
      </c>
      <c r="AE80" s="88">
        <v>85431</v>
      </c>
      <c r="AF80" s="89">
        <f t="shared" si="32"/>
        <v>79897</v>
      </c>
      <c r="AG80" s="88">
        <v>0</v>
      </c>
      <c r="AH80" s="88">
        <v>79897</v>
      </c>
      <c r="AI80" s="88">
        <v>0</v>
      </c>
      <c r="AJ80" s="88">
        <v>0</v>
      </c>
      <c r="AK80" s="88">
        <v>64811</v>
      </c>
      <c r="AL80" s="88">
        <v>0</v>
      </c>
      <c r="AM80" s="88" t="s">
        <v>248</v>
      </c>
      <c r="AN80" s="88">
        <v>0</v>
      </c>
      <c r="AO80" s="88">
        <f t="shared" si="33"/>
        <v>232704</v>
      </c>
      <c r="AP80" s="88">
        <f t="shared" si="47"/>
        <v>2565</v>
      </c>
      <c r="AQ80" s="88">
        <f t="shared" si="48"/>
        <v>2565</v>
      </c>
      <c r="AR80" s="88">
        <f t="shared" si="49"/>
        <v>2565</v>
      </c>
      <c r="AS80" s="88">
        <f t="shared" si="50"/>
        <v>0</v>
      </c>
      <c r="AT80" s="88">
        <f t="shared" si="36"/>
        <v>0</v>
      </c>
      <c r="AU80" s="88">
        <f t="shared" si="37"/>
        <v>0</v>
      </c>
      <c r="AV80" s="89" t="s">
        <v>18</v>
      </c>
      <c r="AW80" s="88">
        <f t="shared" si="43"/>
        <v>230139</v>
      </c>
      <c r="AX80" s="88">
        <f t="shared" si="44"/>
        <v>85431</v>
      </c>
      <c r="AY80" s="88">
        <f t="shared" si="45"/>
        <v>79897</v>
      </c>
      <c r="AZ80" s="88">
        <f t="shared" si="46"/>
        <v>0</v>
      </c>
      <c r="BA80" s="88">
        <f t="shared" si="38"/>
        <v>79897</v>
      </c>
      <c r="BB80" s="88">
        <f t="shared" si="39"/>
        <v>0</v>
      </c>
      <c r="BC80" s="88">
        <f t="shared" si="40"/>
        <v>0</v>
      </c>
      <c r="BD80" s="88">
        <f t="shared" si="41"/>
        <v>64811</v>
      </c>
      <c r="BE80" s="88">
        <f t="shared" si="42"/>
        <v>0</v>
      </c>
      <c r="BF80" s="89" t="s">
        <v>18</v>
      </c>
      <c r="BG80" s="88">
        <f t="shared" si="34"/>
        <v>0</v>
      </c>
      <c r="BH80" s="88">
        <f t="shared" si="35"/>
        <v>232704</v>
      </c>
    </row>
    <row r="81" spans="1:60" ht="13.5">
      <c r="A81" s="17" t="s">
        <v>85</v>
      </c>
      <c r="B81" s="78" t="s">
        <v>240</v>
      </c>
      <c r="C81" s="79" t="s">
        <v>241</v>
      </c>
      <c r="D81" s="88">
        <f t="shared" si="24"/>
        <v>364613</v>
      </c>
      <c r="E81" s="88">
        <f t="shared" si="25"/>
        <v>364613</v>
      </c>
      <c r="F81" s="88">
        <v>234621</v>
      </c>
      <c r="G81" s="88">
        <v>129992</v>
      </c>
      <c r="H81" s="88">
        <v>0</v>
      </c>
      <c r="I81" s="88">
        <v>0</v>
      </c>
      <c r="J81" s="88" t="s">
        <v>248</v>
      </c>
      <c r="K81" s="88">
        <f t="shared" si="26"/>
        <v>911389</v>
      </c>
      <c r="L81" s="88">
        <v>242051</v>
      </c>
      <c r="M81" s="89">
        <f t="shared" si="27"/>
        <v>243340</v>
      </c>
      <c r="N81" s="88">
        <v>0</v>
      </c>
      <c r="O81" s="88">
        <v>235744</v>
      </c>
      <c r="P81" s="88">
        <v>7596</v>
      </c>
      <c r="Q81" s="88">
        <v>0</v>
      </c>
      <c r="R81" s="88">
        <v>258180</v>
      </c>
      <c r="S81" s="88">
        <v>167818</v>
      </c>
      <c r="T81" s="88" t="s">
        <v>248</v>
      </c>
      <c r="U81" s="88">
        <v>0</v>
      </c>
      <c r="V81" s="88">
        <f t="shared" si="28"/>
        <v>1276002</v>
      </c>
      <c r="W81" s="88">
        <f t="shared" si="29"/>
        <v>0</v>
      </c>
      <c r="X81" s="88">
        <f t="shared" si="30"/>
        <v>0</v>
      </c>
      <c r="Y81" s="88">
        <v>0</v>
      </c>
      <c r="Z81" s="88">
        <v>0</v>
      </c>
      <c r="AA81" s="88">
        <v>0</v>
      </c>
      <c r="AB81" s="88">
        <v>0</v>
      </c>
      <c r="AC81" s="88" t="s">
        <v>248</v>
      </c>
      <c r="AD81" s="88">
        <f t="shared" si="31"/>
        <v>0</v>
      </c>
      <c r="AE81" s="88">
        <v>0</v>
      </c>
      <c r="AF81" s="89">
        <f t="shared" si="32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 t="s">
        <v>248</v>
      </c>
      <c r="AN81" s="88">
        <v>0</v>
      </c>
      <c r="AO81" s="88">
        <f t="shared" si="33"/>
        <v>0</v>
      </c>
      <c r="AP81" s="88">
        <f t="shared" si="47"/>
        <v>364613</v>
      </c>
      <c r="AQ81" s="88">
        <f t="shared" si="48"/>
        <v>364613</v>
      </c>
      <c r="AR81" s="88">
        <f t="shared" si="49"/>
        <v>234621</v>
      </c>
      <c r="AS81" s="88">
        <f t="shared" si="50"/>
        <v>129992</v>
      </c>
      <c r="AT81" s="88">
        <f t="shared" si="36"/>
        <v>0</v>
      </c>
      <c r="AU81" s="88">
        <f t="shared" si="37"/>
        <v>0</v>
      </c>
      <c r="AV81" s="89" t="s">
        <v>18</v>
      </c>
      <c r="AW81" s="88">
        <f t="shared" si="43"/>
        <v>911389</v>
      </c>
      <c r="AX81" s="88">
        <f t="shared" si="44"/>
        <v>242051</v>
      </c>
      <c r="AY81" s="88">
        <f t="shared" si="45"/>
        <v>243340</v>
      </c>
      <c r="AZ81" s="88">
        <f t="shared" si="46"/>
        <v>0</v>
      </c>
      <c r="BA81" s="88">
        <f t="shared" si="38"/>
        <v>235744</v>
      </c>
      <c r="BB81" s="88">
        <f t="shared" si="39"/>
        <v>7596</v>
      </c>
      <c r="BC81" s="88">
        <f t="shared" si="40"/>
        <v>0</v>
      </c>
      <c r="BD81" s="88">
        <f t="shared" si="41"/>
        <v>258180</v>
      </c>
      <c r="BE81" s="88">
        <f t="shared" si="42"/>
        <v>167818</v>
      </c>
      <c r="BF81" s="89" t="s">
        <v>18</v>
      </c>
      <c r="BG81" s="88">
        <f t="shared" si="34"/>
        <v>0</v>
      </c>
      <c r="BH81" s="88">
        <f t="shared" si="35"/>
        <v>1276002</v>
      </c>
    </row>
    <row r="82" spans="1:60" ht="13.5">
      <c r="A82" s="17" t="s">
        <v>85</v>
      </c>
      <c r="B82" s="78" t="s">
        <v>242</v>
      </c>
      <c r="C82" s="79" t="s">
        <v>243</v>
      </c>
      <c r="D82" s="88">
        <f t="shared" si="24"/>
        <v>5554122</v>
      </c>
      <c r="E82" s="88">
        <f t="shared" si="25"/>
        <v>4875823</v>
      </c>
      <c r="F82" s="88">
        <v>0</v>
      </c>
      <c r="G82" s="88">
        <v>4875823</v>
      </c>
      <c r="H82" s="88">
        <v>0</v>
      </c>
      <c r="I82" s="88">
        <v>678299</v>
      </c>
      <c r="J82" s="88" t="s">
        <v>248</v>
      </c>
      <c r="K82" s="88">
        <f t="shared" si="26"/>
        <v>4213526</v>
      </c>
      <c r="L82" s="88">
        <v>347659</v>
      </c>
      <c r="M82" s="89">
        <f t="shared" si="27"/>
        <v>1483470</v>
      </c>
      <c r="N82" s="88">
        <v>0</v>
      </c>
      <c r="O82" s="88">
        <v>0</v>
      </c>
      <c r="P82" s="88">
        <v>1483470</v>
      </c>
      <c r="Q82" s="88">
        <v>0</v>
      </c>
      <c r="R82" s="88">
        <v>385519</v>
      </c>
      <c r="S82" s="88">
        <v>1996878</v>
      </c>
      <c r="T82" s="88" t="s">
        <v>248</v>
      </c>
      <c r="U82" s="88">
        <v>0</v>
      </c>
      <c r="V82" s="88">
        <f t="shared" si="28"/>
        <v>9767648</v>
      </c>
      <c r="W82" s="88">
        <f t="shared" si="29"/>
        <v>0</v>
      </c>
      <c r="X82" s="88">
        <f t="shared" si="30"/>
        <v>0</v>
      </c>
      <c r="Y82" s="88">
        <v>0</v>
      </c>
      <c r="Z82" s="88">
        <v>0</v>
      </c>
      <c r="AA82" s="88">
        <v>0</v>
      </c>
      <c r="AB82" s="88">
        <v>0</v>
      </c>
      <c r="AC82" s="88" t="s">
        <v>248</v>
      </c>
      <c r="AD82" s="88">
        <f t="shared" si="31"/>
        <v>0</v>
      </c>
      <c r="AE82" s="88">
        <v>0</v>
      </c>
      <c r="AF82" s="89">
        <f t="shared" si="32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 t="s">
        <v>248</v>
      </c>
      <c r="AN82" s="88">
        <v>0</v>
      </c>
      <c r="AO82" s="88">
        <f t="shared" si="33"/>
        <v>0</v>
      </c>
      <c r="AP82" s="88">
        <f t="shared" si="47"/>
        <v>5554122</v>
      </c>
      <c r="AQ82" s="88">
        <f t="shared" si="48"/>
        <v>4875823</v>
      </c>
      <c r="AR82" s="88">
        <f t="shared" si="49"/>
        <v>0</v>
      </c>
      <c r="AS82" s="88">
        <f t="shared" si="50"/>
        <v>4875823</v>
      </c>
      <c r="AT82" s="88">
        <f t="shared" si="36"/>
        <v>0</v>
      </c>
      <c r="AU82" s="88">
        <f t="shared" si="37"/>
        <v>678299</v>
      </c>
      <c r="AV82" s="89" t="s">
        <v>18</v>
      </c>
      <c r="AW82" s="88">
        <f t="shared" si="43"/>
        <v>4213526</v>
      </c>
      <c r="AX82" s="88">
        <f t="shared" si="44"/>
        <v>347659</v>
      </c>
      <c r="AY82" s="88">
        <f t="shared" si="45"/>
        <v>1483470</v>
      </c>
      <c r="AZ82" s="88">
        <f t="shared" si="46"/>
        <v>0</v>
      </c>
      <c r="BA82" s="88">
        <f t="shared" si="38"/>
        <v>0</v>
      </c>
      <c r="BB82" s="88">
        <f t="shared" si="39"/>
        <v>1483470</v>
      </c>
      <c r="BC82" s="88">
        <f t="shared" si="40"/>
        <v>0</v>
      </c>
      <c r="BD82" s="88">
        <f t="shared" si="41"/>
        <v>385519</v>
      </c>
      <c r="BE82" s="88">
        <f t="shared" si="42"/>
        <v>1996878</v>
      </c>
      <c r="BF82" s="89" t="s">
        <v>18</v>
      </c>
      <c r="BG82" s="88">
        <f t="shared" si="34"/>
        <v>0</v>
      </c>
      <c r="BH82" s="88">
        <f t="shared" si="35"/>
        <v>9767648</v>
      </c>
    </row>
    <row r="83" spans="1:60" ht="13.5">
      <c r="A83" s="17" t="s">
        <v>85</v>
      </c>
      <c r="B83" s="78" t="s">
        <v>244</v>
      </c>
      <c r="C83" s="79" t="s">
        <v>245</v>
      </c>
      <c r="D83" s="88">
        <f t="shared" si="24"/>
        <v>4902436</v>
      </c>
      <c r="E83" s="88">
        <f t="shared" si="25"/>
        <v>4899755</v>
      </c>
      <c r="F83" s="88">
        <v>4899755</v>
      </c>
      <c r="G83" s="88">
        <v>0</v>
      </c>
      <c r="H83" s="88">
        <v>0</v>
      </c>
      <c r="I83" s="88">
        <v>2681</v>
      </c>
      <c r="J83" s="88" t="s">
        <v>248</v>
      </c>
      <c r="K83" s="88">
        <f t="shared" si="26"/>
        <v>1456299</v>
      </c>
      <c r="L83" s="88">
        <v>218126</v>
      </c>
      <c r="M83" s="89">
        <f t="shared" si="27"/>
        <v>1158300</v>
      </c>
      <c r="N83" s="88">
        <v>0</v>
      </c>
      <c r="O83" s="88">
        <v>1158300</v>
      </c>
      <c r="P83" s="88">
        <v>0</v>
      </c>
      <c r="Q83" s="88">
        <v>0</v>
      </c>
      <c r="R83" s="88">
        <v>0</v>
      </c>
      <c r="S83" s="88">
        <v>79873</v>
      </c>
      <c r="T83" s="88" t="s">
        <v>248</v>
      </c>
      <c r="U83" s="88">
        <v>0</v>
      </c>
      <c r="V83" s="88">
        <f t="shared" si="28"/>
        <v>6358735</v>
      </c>
      <c r="W83" s="88">
        <f t="shared" si="29"/>
        <v>0</v>
      </c>
      <c r="X83" s="88">
        <f t="shared" si="30"/>
        <v>0</v>
      </c>
      <c r="Y83" s="88">
        <v>0</v>
      </c>
      <c r="Z83" s="88">
        <v>0</v>
      </c>
      <c r="AA83" s="88">
        <v>0</v>
      </c>
      <c r="AB83" s="88">
        <v>0</v>
      </c>
      <c r="AC83" s="88" t="s">
        <v>248</v>
      </c>
      <c r="AD83" s="88">
        <f t="shared" si="31"/>
        <v>0</v>
      </c>
      <c r="AE83" s="88">
        <v>0</v>
      </c>
      <c r="AF83" s="89">
        <f t="shared" si="32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 t="s">
        <v>248</v>
      </c>
      <c r="AN83" s="88">
        <v>0</v>
      </c>
      <c r="AO83" s="88">
        <f t="shared" si="33"/>
        <v>0</v>
      </c>
      <c r="AP83" s="88">
        <f t="shared" si="47"/>
        <v>4902436</v>
      </c>
      <c r="AQ83" s="88">
        <f t="shared" si="48"/>
        <v>4899755</v>
      </c>
      <c r="AR83" s="88">
        <f t="shared" si="49"/>
        <v>4899755</v>
      </c>
      <c r="AS83" s="88">
        <f t="shared" si="50"/>
        <v>0</v>
      </c>
      <c r="AT83" s="88">
        <f t="shared" si="36"/>
        <v>0</v>
      </c>
      <c r="AU83" s="88">
        <f t="shared" si="37"/>
        <v>2681</v>
      </c>
      <c r="AV83" s="89" t="s">
        <v>18</v>
      </c>
      <c r="AW83" s="88">
        <f t="shared" si="43"/>
        <v>1456299</v>
      </c>
      <c r="AX83" s="88">
        <f t="shared" si="44"/>
        <v>218126</v>
      </c>
      <c r="AY83" s="88">
        <f t="shared" si="45"/>
        <v>1158300</v>
      </c>
      <c r="AZ83" s="88">
        <f t="shared" si="46"/>
        <v>0</v>
      </c>
      <c r="BA83" s="88">
        <f t="shared" si="38"/>
        <v>1158300</v>
      </c>
      <c r="BB83" s="88">
        <f t="shared" si="39"/>
        <v>0</v>
      </c>
      <c r="BC83" s="88">
        <f t="shared" si="40"/>
        <v>0</v>
      </c>
      <c r="BD83" s="88">
        <f t="shared" si="41"/>
        <v>0</v>
      </c>
      <c r="BE83" s="88">
        <f t="shared" si="42"/>
        <v>79873</v>
      </c>
      <c r="BF83" s="89" t="s">
        <v>18</v>
      </c>
      <c r="BG83" s="88">
        <f t="shared" si="34"/>
        <v>0</v>
      </c>
      <c r="BH83" s="88">
        <f t="shared" si="35"/>
        <v>6358735</v>
      </c>
    </row>
    <row r="84" spans="1:60" ht="13.5">
      <c r="A84" s="17" t="s">
        <v>85</v>
      </c>
      <c r="B84" s="78" t="s">
        <v>246</v>
      </c>
      <c r="C84" s="79" t="s">
        <v>247</v>
      </c>
      <c r="D84" s="88">
        <f t="shared" si="24"/>
        <v>47098002</v>
      </c>
      <c r="E84" s="88">
        <f t="shared" si="25"/>
        <v>46924142</v>
      </c>
      <c r="F84" s="88">
        <v>46924142</v>
      </c>
      <c r="G84" s="88">
        <v>0</v>
      </c>
      <c r="H84" s="88">
        <v>0</v>
      </c>
      <c r="I84" s="88">
        <v>173860</v>
      </c>
      <c r="J84" s="88" t="s">
        <v>248</v>
      </c>
      <c r="K84" s="88">
        <f t="shared" si="26"/>
        <v>43669190</v>
      </c>
      <c r="L84" s="88">
        <v>15438232</v>
      </c>
      <c r="M84" s="89">
        <f t="shared" si="27"/>
        <v>18314182</v>
      </c>
      <c r="N84" s="88">
        <v>0</v>
      </c>
      <c r="O84" s="88">
        <v>18314182</v>
      </c>
      <c r="P84" s="88">
        <v>0</v>
      </c>
      <c r="Q84" s="88">
        <v>0</v>
      </c>
      <c r="R84" s="88">
        <v>9913836</v>
      </c>
      <c r="S84" s="88">
        <v>2940</v>
      </c>
      <c r="T84" s="88" t="s">
        <v>248</v>
      </c>
      <c r="U84" s="88">
        <v>11466446</v>
      </c>
      <c r="V84" s="88">
        <f t="shared" si="28"/>
        <v>102233638</v>
      </c>
      <c r="W84" s="88">
        <f t="shared" si="29"/>
        <v>142435</v>
      </c>
      <c r="X84" s="88">
        <f t="shared" si="30"/>
        <v>142435</v>
      </c>
      <c r="Y84" s="88">
        <v>142435</v>
      </c>
      <c r="Z84" s="88">
        <v>0</v>
      </c>
      <c r="AA84" s="88">
        <v>0</v>
      </c>
      <c r="AB84" s="88">
        <v>0</v>
      </c>
      <c r="AC84" s="88" t="s">
        <v>248</v>
      </c>
      <c r="AD84" s="88">
        <f t="shared" si="31"/>
        <v>289763</v>
      </c>
      <c r="AE84" s="88">
        <v>84709</v>
      </c>
      <c r="AF84" s="89">
        <f t="shared" si="32"/>
        <v>167569</v>
      </c>
      <c r="AG84" s="88">
        <v>0</v>
      </c>
      <c r="AH84" s="88">
        <v>167569</v>
      </c>
      <c r="AI84" s="88">
        <v>0</v>
      </c>
      <c r="AJ84" s="88">
        <v>1176</v>
      </c>
      <c r="AK84" s="88">
        <v>36309</v>
      </c>
      <c r="AL84" s="88">
        <v>0</v>
      </c>
      <c r="AM84" s="88" t="s">
        <v>248</v>
      </c>
      <c r="AN84" s="88">
        <v>0</v>
      </c>
      <c r="AO84" s="88">
        <f t="shared" si="33"/>
        <v>432198</v>
      </c>
      <c r="AP84" s="88">
        <f t="shared" si="47"/>
        <v>47240437</v>
      </c>
      <c r="AQ84" s="88">
        <f t="shared" si="48"/>
        <v>47066577</v>
      </c>
      <c r="AR84" s="88">
        <f t="shared" si="49"/>
        <v>47066577</v>
      </c>
      <c r="AS84" s="88">
        <f t="shared" si="50"/>
        <v>0</v>
      </c>
      <c r="AT84" s="88">
        <f t="shared" si="36"/>
        <v>0</v>
      </c>
      <c r="AU84" s="88">
        <f t="shared" si="37"/>
        <v>173860</v>
      </c>
      <c r="AV84" s="89" t="s">
        <v>18</v>
      </c>
      <c r="AW84" s="88">
        <f t="shared" si="43"/>
        <v>43958953</v>
      </c>
      <c r="AX84" s="88">
        <f t="shared" si="44"/>
        <v>15522941</v>
      </c>
      <c r="AY84" s="88">
        <f t="shared" si="45"/>
        <v>18481751</v>
      </c>
      <c r="AZ84" s="88">
        <f t="shared" si="46"/>
        <v>0</v>
      </c>
      <c r="BA84" s="88">
        <f t="shared" si="38"/>
        <v>18481751</v>
      </c>
      <c r="BB84" s="88">
        <f t="shared" si="39"/>
        <v>0</v>
      </c>
      <c r="BC84" s="88">
        <f t="shared" si="40"/>
        <v>1176</v>
      </c>
      <c r="BD84" s="88">
        <f t="shared" si="41"/>
        <v>9950145</v>
      </c>
      <c r="BE84" s="88">
        <f t="shared" si="42"/>
        <v>2940</v>
      </c>
      <c r="BF84" s="89" t="s">
        <v>18</v>
      </c>
      <c r="BG84" s="88">
        <f t="shared" si="34"/>
        <v>11466446</v>
      </c>
      <c r="BH84" s="88">
        <f t="shared" si="35"/>
        <v>102665836</v>
      </c>
    </row>
    <row r="85" spans="1:60" ht="13.5">
      <c r="A85" s="96" t="s">
        <v>249</v>
      </c>
      <c r="B85" s="97"/>
      <c r="C85" s="98"/>
      <c r="D85" s="88">
        <f aca="true" t="shared" si="51" ref="D85:AI85">SUM(D7:D84)</f>
        <v>67121982</v>
      </c>
      <c r="E85" s="88">
        <f t="shared" si="51"/>
        <v>66196322</v>
      </c>
      <c r="F85" s="88">
        <f t="shared" si="51"/>
        <v>58547620</v>
      </c>
      <c r="G85" s="88">
        <f t="shared" si="51"/>
        <v>5036815</v>
      </c>
      <c r="H85" s="88">
        <f t="shared" si="51"/>
        <v>2611887</v>
      </c>
      <c r="I85" s="88">
        <f t="shared" si="51"/>
        <v>925660</v>
      </c>
      <c r="J85" s="88">
        <f t="shared" si="51"/>
        <v>11642924</v>
      </c>
      <c r="K85" s="88">
        <f t="shared" si="51"/>
        <v>208307219</v>
      </c>
      <c r="L85" s="88">
        <f t="shared" si="51"/>
        <v>97162607</v>
      </c>
      <c r="M85" s="88">
        <f t="shared" si="51"/>
        <v>61366831</v>
      </c>
      <c r="N85" s="88">
        <f t="shared" si="51"/>
        <v>31180284</v>
      </c>
      <c r="O85" s="88">
        <f t="shared" si="51"/>
        <v>28317716</v>
      </c>
      <c r="P85" s="88">
        <f t="shared" si="51"/>
        <v>1868831</v>
      </c>
      <c r="Q85" s="88">
        <f t="shared" si="51"/>
        <v>931558</v>
      </c>
      <c r="R85" s="88">
        <f t="shared" si="51"/>
        <v>41975755</v>
      </c>
      <c r="S85" s="88">
        <f t="shared" si="51"/>
        <v>6870468</v>
      </c>
      <c r="T85" s="88">
        <f t="shared" si="51"/>
        <v>45385328</v>
      </c>
      <c r="U85" s="88">
        <f t="shared" si="51"/>
        <v>22344510</v>
      </c>
      <c r="V85" s="88">
        <f t="shared" si="51"/>
        <v>297773711</v>
      </c>
      <c r="W85" s="88">
        <f t="shared" si="51"/>
        <v>1367001</v>
      </c>
      <c r="X85" s="88">
        <f t="shared" si="51"/>
        <v>1367001</v>
      </c>
      <c r="Y85" s="88">
        <f t="shared" si="51"/>
        <v>1361658</v>
      </c>
      <c r="Z85" s="88">
        <f t="shared" si="51"/>
        <v>0</v>
      </c>
      <c r="AA85" s="88">
        <f t="shared" si="51"/>
        <v>5343</v>
      </c>
      <c r="AB85" s="88">
        <f t="shared" si="51"/>
        <v>0</v>
      </c>
      <c r="AC85" s="88">
        <f t="shared" si="51"/>
        <v>172527</v>
      </c>
      <c r="AD85" s="88">
        <f t="shared" si="51"/>
        <v>5717834</v>
      </c>
      <c r="AE85" s="88">
        <f t="shared" si="51"/>
        <v>2499838</v>
      </c>
      <c r="AF85" s="88">
        <f t="shared" si="51"/>
        <v>1504079</v>
      </c>
      <c r="AG85" s="88">
        <f t="shared" si="51"/>
        <v>762036</v>
      </c>
      <c r="AH85" s="88">
        <f t="shared" si="51"/>
        <v>741740</v>
      </c>
      <c r="AI85" s="88">
        <f t="shared" si="51"/>
        <v>303</v>
      </c>
      <c r="AJ85" s="88">
        <f aca="true" t="shared" si="52" ref="AJ85:BH85">SUM(AJ7:AJ84)</f>
        <v>12680</v>
      </c>
      <c r="AK85" s="88">
        <f t="shared" si="52"/>
        <v>1518387</v>
      </c>
      <c r="AL85" s="88">
        <f t="shared" si="52"/>
        <v>182850</v>
      </c>
      <c r="AM85" s="88">
        <f t="shared" si="52"/>
        <v>1158061</v>
      </c>
      <c r="AN85" s="88">
        <f t="shared" si="52"/>
        <v>118243</v>
      </c>
      <c r="AO85" s="88">
        <f t="shared" si="52"/>
        <v>7203078</v>
      </c>
      <c r="AP85" s="88">
        <f t="shared" si="52"/>
        <v>68488983</v>
      </c>
      <c r="AQ85" s="88">
        <f t="shared" si="52"/>
        <v>67563323</v>
      </c>
      <c r="AR85" s="88">
        <f t="shared" si="52"/>
        <v>59909278</v>
      </c>
      <c r="AS85" s="88">
        <f t="shared" si="52"/>
        <v>5036815</v>
      </c>
      <c r="AT85" s="88">
        <f t="shared" si="52"/>
        <v>2617230</v>
      </c>
      <c r="AU85" s="88">
        <f t="shared" si="52"/>
        <v>925660</v>
      </c>
      <c r="AV85" s="88">
        <f t="shared" si="52"/>
        <v>11815451</v>
      </c>
      <c r="AW85" s="88">
        <f t="shared" si="52"/>
        <v>214025053</v>
      </c>
      <c r="AX85" s="88">
        <f t="shared" si="52"/>
        <v>99662445</v>
      </c>
      <c r="AY85" s="88">
        <f t="shared" si="52"/>
        <v>62870910</v>
      </c>
      <c r="AZ85" s="88">
        <f t="shared" si="52"/>
        <v>31942320</v>
      </c>
      <c r="BA85" s="88">
        <f t="shared" si="52"/>
        <v>29059456</v>
      </c>
      <c r="BB85" s="88">
        <f t="shared" si="52"/>
        <v>1869134</v>
      </c>
      <c r="BC85" s="88">
        <f t="shared" si="52"/>
        <v>944238</v>
      </c>
      <c r="BD85" s="88">
        <f t="shared" si="52"/>
        <v>43494142</v>
      </c>
      <c r="BE85" s="88">
        <f t="shared" si="52"/>
        <v>7053318</v>
      </c>
      <c r="BF85" s="88">
        <f t="shared" si="52"/>
        <v>46543389</v>
      </c>
      <c r="BG85" s="88">
        <f t="shared" si="52"/>
        <v>22462753</v>
      </c>
      <c r="BH85" s="88">
        <f t="shared" si="52"/>
        <v>304976789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0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258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78</v>
      </c>
      <c r="B2" s="115" t="s">
        <v>21</v>
      </c>
      <c r="C2" s="122" t="s">
        <v>55</v>
      </c>
      <c r="D2" s="44" t="s">
        <v>208</v>
      </c>
      <c r="E2" s="45"/>
      <c r="F2" s="45"/>
      <c r="G2" s="45"/>
      <c r="H2" s="45"/>
      <c r="I2" s="45"/>
      <c r="J2" s="44" t="s">
        <v>209</v>
      </c>
      <c r="K2" s="46"/>
      <c r="L2" s="46"/>
      <c r="M2" s="46"/>
      <c r="N2" s="46"/>
      <c r="O2" s="46"/>
      <c r="P2" s="46"/>
      <c r="Q2" s="47"/>
      <c r="R2" s="48" t="s">
        <v>210</v>
      </c>
      <c r="S2" s="46"/>
      <c r="T2" s="46"/>
      <c r="U2" s="46"/>
      <c r="V2" s="46"/>
      <c r="W2" s="46"/>
      <c r="X2" s="46"/>
      <c r="Y2" s="47"/>
      <c r="Z2" s="44" t="s">
        <v>211</v>
      </c>
      <c r="AA2" s="46"/>
      <c r="AB2" s="46"/>
      <c r="AC2" s="46"/>
      <c r="AD2" s="46"/>
      <c r="AE2" s="46"/>
      <c r="AF2" s="46"/>
      <c r="AG2" s="47"/>
      <c r="AH2" s="44" t="s">
        <v>212</v>
      </c>
      <c r="AI2" s="46"/>
      <c r="AJ2" s="46"/>
      <c r="AK2" s="46"/>
      <c r="AL2" s="46"/>
      <c r="AM2" s="46"/>
      <c r="AN2" s="46"/>
      <c r="AO2" s="47"/>
      <c r="AP2" s="44" t="s">
        <v>213</v>
      </c>
      <c r="AQ2" s="46"/>
      <c r="AR2" s="46"/>
      <c r="AS2" s="46"/>
      <c r="AT2" s="46"/>
      <c r="AU2" s="46"/>
      <c r="AV2" s="46"/>
      <c r="AW2" s="47"/>
      <c r="AX2" s="44" t="s">
        <v>214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56</v>
      </c>
      <c r="E4" s="59"/>
      <c r="F4" s="50"/>
      <c r="G4" s="49" t="s">
        <v>2</v>
      </c>
      <c r="H4" s="59"/>
      <c r="I4" s="50"/>
      <c r="J4" s="115" t="s">
        <v>215</v>
      </c>
      <c r="K4" s="118" t="s">
        <v>216</v>
      </c>
      <c r="L4" s="49" t="s">
        <v>57</v>
      </c>
      <c r="M4" s="59"/>
      <c r="N4" s="50"/>
      <c r="O4" s="49" t="s">
        <v>2</v>
      </c>
      <c r="P4" s="59"/>
      <c r="Q4" s="50"/>
      <c r="R4" s="115" t="s">
        <v>215</v>
      </c>
      <c r="S4" s="118" t="s">
        <v>216</v>
      </c>
      <c r="T4" s="49" t="s">
        <v>57</v>
      </c>
      <c r="U4" s="59"/>
      <c r="V4" s="50"/>
      <c r="W4" s="49" t="s">
        <v>2</v>
      </c>
      <c r="X4" s="59"/>
      <c r="Y4" s="50"/>
      <c r="Z4" s="115" t="s">
        <v>215</v>
      </c>
      <c r="AA4" s="118" t="s">
        <v>216</v>
      </c>
      <c r="AB4" s="49" t="s">
        <v>57</v>
      </c>
      <c r="AC4" s="59"/>
      <c r="AD4" s="50"/>
      <c r="AE4" s="49" t="s">
        <v>2</v>
      </c>
      <c r="AF4" s="59"/>
      <c r="AG4" s="50"/>
      <c r="AH4" s="115" t="s">
        <v>215</v>
      </c>
      <c r="AI4" s="118" t="s">
        <v>216</v>
      </c>
      <c r="AJ4" s="49" t="s">
        <v>57</v>
      </c>
      <c r="AK4" s="59"/>
      <c r="AL4" s="50"/>
      <c r="AM4" s="49" t="s">
        <v>2</v>
      </c>
      <c r="AN4" s="59"/>
      <c r="AO4" s="50"/>
      <c r="AP4" s="115" t="s">
        <v>215</v>
      </c>
      <c r="AQ4" s="118" t="s">
        <v>216</v>
      </c>
      <c r="AR4" s="49" t="s">
        <v>57</v>
      </c>
      <c r="AS4" s="59"/>
      <c r="AT4" s="50"/>
      <c r="AU4" s="49" t="s">
        <v>2</v>
      </c>
      <c r="AV4" s="59"/>
      <c r="AW4" s="50"/>
      <c r="AX4" s="115" t="s">
        <v>215</v>
      </c>
      <c r="AY4" s="118" t="s">
        <v>216</v>
      </c>
      <c r="AZ4" s="49" t="s">
        <v>57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9"/>
      <c r="B5" s="116"/>
      <c r="C5" s="119"/>
      <c r="D5" s="51" t="s">
        <v>217</v>
      </c>
      <c r="E5" s="19" t="s">
        <v>218</v>
      </c>
      <c r="F5" s="52" t="s">
        <v>3</v>
      </c>
      <c r="G5" s="51" t="s">
        <v>217</v>
      </c>
      <c r="H5" s="19" t="s">
        <v>218</v>
      </c>
      <c r="I5" s="38" t="s">
        <v>3</v>
      </c>
      <c r="J5" s="116"/>
      <c r="K5" s="119"/>
      <c r="L5" s="51" t="s">
        <v>217</v>
      </c>
      <c r="M5" s="19" t="s">
        <v>218</v>
      </c>
      <c r="N5" s="38" t="s">
        <v>219</v>
      </c>
      <c r="O5" s="51" t="s">
        <v>217</v>
      </c>
      <c r="P5" s="19" t="s">
        <v>218</v>
      </c>
      <c r="Q5" s="38" t="s">
        <v>219</v>
      </c>
      <c r="R5" s="116"/>
      <c r="S5" s="119"/>
      <c r="T5" s="51" t="s">
        <v>217</v>
      </c>
      <c r="U5" s="19" t="s">
        <v>218</v>
      </c>
      <c r="V5" s="38" t="s">
        <v>219</v>
      </c>
      <c r="W5" s="51" t="s">
        <v>217</v>
      </c>
      <c r="X5" s="19" t="s">
        <v>218</v>
      </c>
      <c r="Y5" s="38" t="s">
        <v>219</v>
      </c>
      <c r="Z5" s="116"/>
      <c r="AA5" s="119"/>
      <c r="AB5" s="51" t="s">
        <v>217</v>
      </c>
      <c r="AC5" s="19" t="s">
        <v>218</v>
      </c>
      <c r="AD5" s="38" t="s">
        <v>219</v>
      </c>
      <c r="AE5" s="51" t="s">
        <v>217</v>
      </c>
      <c r="AF5" s="19" t="s">
        <v>218</v>
      </c>
      <c r="AG5" s="38" t="s">
        <v>219</v>
      </c>
      <c r="AH5" s="116"/>
      <c r="AI5" s="119"/>
      <c r="AJ5" s="51" t="s">
        <v>217</v>
      </c>
      <c r="AK5" s="19" t="s">
        <v>218</v>
      </c>
      <c r="AL5" s="38" t="s">
        <v>219</v>
      </c>
      <c r="AM5" s="51" t="s">
        <v>217</v>
      </c>
      <c r="AN5" s="19" t="s">
        <v>218</v>
      </c>
      <c r="AO5" s="38" t="s">
        <v>219</v>
      </c>
      <c r="AP5" s="116"/>
      <c r="AQ5" s="119"/>
      <c r="AR5" s="51" t="s">
        <v>217</v>
      </c>
      <c r="AS5" s="19" t="s">
        <v>218</v>
      </c>
      <c r="AT5" s="38" t="s">
        <v>219</v>
      </c>
      <c r="AU5" s="51" t="s">
        <v>217</v>
      </c>
      <c r="AV5" s="19" t="s">
        <v>218</v>
      </c>
      <c r="AW5" s="38" t="s">
        <v>219</v>
      </c>
      <c r="AX5" s="116"/>
      <c r="AY5" s="119"/>
      <c r="AZ5" s="51" t="s">
        <v>217</v>
      </c>
      <c r="BA5" s="19" t="s">
        <v>218</v>
      </c>
      <c r="BB5" s="38" t="s">
        <v>219</v>
      </c>
      <c r="BC5" s="51" t="s">
        <v>217</v>
      </c>
      <c r="BD5" s="19" t="s">
        <v>218</v>
      </c>
      <c r="BE5" s="38" t="s">
        <v>219</v>
      </c>
    </row>
    <row r="6" spans="1:57" s="70" customFormat="1" ht="22.5" customHeight="1">
      <c r="A6" s="121"/>
      <c r="B6" s="117"/>
      <c r="C6" s="120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7"/>
      <c r="K6" s="120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7"/>
      <c r="S6" s="120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7"/>
      <c r="AA6" s="120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7"/>
      <c r="AI6" s="120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7"/>
      <c r="AQ6" s="120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7"/>
      <c r="AY6" s="120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3" t="s">
        <v>85</v>
      </c>
      <c r="B7" s="80" t="s">
        <v>251</v>
      </c>
      <c r="C7" s="77" t="s">
        <v>260</v>
      </c>
      <c r="D7" s="18">
        <f aca="true" t="shared" si="0" ref="D7:D46">L7+T7+AB7+AJ7+AR7+AZ7</f>
        <v>0</v>
      </c>
      <c r="E7" s="18">
        <f aca="true" t="shared" si="1" ref="E7:E46">M7+U7+AC7+AK7+AS7+BA7</f>
        <v>0</v>
      </c>
      <c r="F7" s="18">
        <f aca="true" t="shared" si="2" ref="F7:F46">D7+E7</f>
        <v>0</v>
      </c>
      <c r="G7" s="18">
        <f aca="true" t="shared" si="3" ref="G7:G46">O7+W7+AE7+AM7+AU7+BC7</f>
        <v>0</v>
      </c>
      <c r="H7" s="18">
        <f aca="true" t="shared" si="4" ref="H7:H46">P7+X7+AF7+AN7+AV7+BD7</f>
        <v>0</v>
      </c>
      <c r="I7" s="18">
        <f aca="true" t="shared" si="5" ref="I7:I46">G7+H7</f>
        <v>0</v>
      </c>
      <c r="J7" s="87" t="s">
        <v>0</v>
      </c>
      <c r="K7" s="81"/>
      <c r="L7" s="18"/>
      <c r="M7" s="18"/>
      <c r="N7" s="18">
        <f aca="true" t="shared" si="6" ref="N7:N46">SUM(L7:M7)</f>
        <v>0</v>
      </c>
      <c r="O7" s="18"/>
      <c r="P7" s="18"/>
      <c r="Q7" s="18">
        <f aca="true" t="shared" si="7" ref="Q7:Q46">SUM(O7:P7)</f>
        <v>0</v>
      </c>
      <c r="R7" s="87" t="s">
        <v>0</v>
      </c>
      <c r="S7" s="81"/>
      <c r="T7" s="18"/>
      <c r="U7" s="18"/>
      <c r="V7" s="18">
        <f aca="true" t="shared" si="8" ref="V7:V69">SUM(T7:U7)</f>
        <v>0</v>
      </c>
      <c r="W7" s="18"/>
      <c r="X7" s="18"/>
      <c r="Y7" s="18">
        <f aca="true" t="shared" si="9" ref="Y7:Y69">SUM(W7:X7)</f>
        <v>0</v>
      </c>
      <c r="Z7" s="87" t="s">
        <v>0</v>
      </c>
      <c r="AA7" s="81"/>
      <c r="AB7" s="18"/>
      <c r="AC7" s="18"/>
      <c r="AD7" s="18">
        <f aca="true" t="shared" si="10" ref="AD7:AD69">SUM(AB7:AC7)</f>
        <v>0</v>
      </c>
      <c r="AE7" s="18"/>
      <c r="AF7" s="18"/>
      <c r="AG7" s="18">
        <f aca="true" t="shared" si="11" ref="AG7:AG69">SUM(AE7:AF7)</f>
        <v>0</v>
      </c>
      <c r="AH7" s="87" t="s">
        <v>0</v>
      </c>
      <c r="AI7" s="81"/>
      <c r="AJ7" s="18"/>
      <c r="AK7" s="18"/>
      <c r="AL7" s="18">
        <f aca="true" t="shared" si="12" ref="AL7:AL69">SUM(AJ7:AK7)</f>
        <v>0</v>
      </c>
      <c r="AM7" s="18"/>
      <c r="AN7" s="18"/>
      <c r="AO7" s="18">
        <f aca="true" t="shared" si="13" ref="AO7:AO69">SUM(AM7:AN7)</f>
        <v>0</v>
      </c>
      <c r="AP7" s="87" t="s">
        <v>0</v>
      </c>
      <c r="AQ7" s="81"/>
      <c r="AR7" s="18"/>
      <c r="AS7" s="18"/>
      <c r="AT7" s="18">
        <f aca="true" t="shared" si="14" ref="AT7:AT69">SUM(AR7:AS7)</f>
        <v>0</v>
      </c>
      <c r="AU7" s="18"/>
      <c r="AV7" s="18"/>
      <c r="AW7" s="18">
        <f aca="true" t="shared" si="15" ref="AW7:AW69">SUM(AU7:AV7)</f>
        <v>0</v>
      </c>
      <c r="AX7" s="87" t="s">
        <v>0</v>
      </c>
      <c r="AY7" s="81"/>
      <c r="AZ7" s="18"/>
      <c r="BA7" s="18"/>
      <c r="BB7" s="18">
        <f aca="true" t="shared" si="16" ref="BB7:BB69">SUM(AZ7:BA7)</f>
        <v>0</v>
      </c>
      <c r="BC7" s="18"/>
      <c r="BD7" s="18"/>
      <c r="BE7" s="18">
        <f aca="true" t="shared" si="17" ref="BE7:BE69">SUM(BC7:BD7)</f>
        <v>0</v>
      </c>
    </row>
    <row r="8" spans="1:57" ht="13.5">
      <c r="A8" s="83" t="s">
        <v>85</v>
      </c>
      <c r="B8" s="76" t="s">
        <v>86</v>
      </c>
      <c r="C8" s="77" t="s">
        <v>87</v>
      </c>
      <c r="D8" s="18">
        <f t="shared" si="0"/>
        <v>39764</v>
      </c>
      <c r="E8" s="18">
        <f t="shared" si="1"/>
        <v>164420</v>
      </c>
      <c r="F8" s="18">
        <f t="shared" si="2"/>
        <v>204184</v>
      </c>
      <c r="G8" s="18">
        <f t="shared" si="3"/>
        <v>711</v>
      </c>
      <c r="H8" s="18">
        <f t="shared" si="4"/>
        <v>1447</v>
      </c>
      <c r="I8" s="18">
        <f t="shared" si="5"/>
        <v>2158</v>
      </c>
      <c r="J8" s="87" t="s">
        <v>246</v>
      </c>
      <c r="K8" s="81" t="s">
        <v>247</v>
      </c>
      <c r="L8" s="18">
        <v>39764</v>
      </c>
      <c r="M8" s="18">
        <v>164420</v>
      </c>
      <c r="N8" s="18">
        <f t="shared" si="6"/>
        <v>204184</v>
      </c>
      <c r="O8" s="18">
        <v>711</v>
      </c>
      <c r="P8" s="18">
        <v>1447</v>
      </c>
      <c r="Q8" s="18">
        <f t="shared" si="7"/>
        <v>2158</v>
      </c>
      <c r="R8" s="87" t="s">
        <v>0</v>
      </c>
      <c r="S8" s="81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7" t="s">
        <v>0</v>
      </c>
      <c r="AA8" s="81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7" t="s">
        <v>0</v>
      </c>
      <c r="AI8" s="81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7" t="s">
        <v>0</v>
      </c>
      <c r="AQ8" s="81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7" t="s">
        <v>0</v>
      </c>
      <c r="AY8" s="81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3" t="s">
        <v>85</v>
      </c>
      <c r="B9" s="76" t="s">
        <v>88</v>
      </c>
      <c r="C9" s="77" t="s">
        <v>89</v>
      </c>
      <c r="D9" s="18">
        <f t="shared" si="0"/>
        <v>79706</v>
      </c>
      <c r="E9" s="18">
        <f t="shared" si="1"/>
        <v>329581</v>
      </c>
      <c r="F9" s="18">
        <f t="shared" si="2"/>
        <v>409287</v>
      </c>
      <c r="G9" s="18">
        <f t="shared" si="3"/>
        <v>1426</v>
      </c>
      <c r="H9" s="18">
        <f t="shared" si="4"/>
        <v>2901</v>
      </c>
      <c r="I9" s="18">
        <f t="shared" si="5"/>
        <v>4327</v>
      </c>
      <c r="J9" s="87" t="s">
        <v>246</v>
      </c>
      <c r="K9" s="81" t="s">
        <v>247</v>
      </c>
      <c r="L9" s="18">
        <v>79706</v>
      </c>
      <c r="M9" s="18">
        <v>329581</v>
      </c>
      <c r="N9" s="18">
        <f t="shared" si="6"/>
        <v>409287</v>
      </c>
      <c r="O9" s="18">
        <v>1426</v>
      </c>
      <c r="P9" s="18">
        <v>2901</v>
      </c>
      <c r="Q9" s="18">
        <f t="shared" si="7"/>
        <v>4327</v>
      </c>
      <c r="R9" s="87" t="s">
        <v>0</v>
      </c>
      <c r="S9" s="81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7" t="s">
        <v>0</v>
      </c>
      <c r="AA9" s="81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7" t="s">
        <v>0</v>
      </c>
      <c r="AI9" s="81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7" t="s">
        <v>0</v>
      </c>
      <c r="AQ9" s="81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7" t="s">
        <v>0</v>
      </c>
      <c r="AY9" s="81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3" t="s">
        <v>85</v>
      </c>
      <c r="B10" s="76" t="s">
        <v>90</v>
      </c>
      <c r="C10" s="77" t="s">
        <v>91</v>
      </c>
      <c r="D10" s="18">
        <f t="shared" si="0"/>
        <v>170290</v>
      </c>
      <c r="E10" s="18">
        <f t="shared" si="1"/>
        <v>704141</v>
      </c>
      <c r="F10" s="18">
        <f t="shared" si="2"/>
        <v>874431</v>
      </c>
      <c r="G10" s="18">
        <f t="shared" si="3"/>
        <v>3047</v>
      </c>
      <c r="H10" s="18">
        <f t="shared" si="4"/>
        <v>6198</v>
      </c>
      <c r="I10" s="18">
        <f t="shared" si="5"/>
        <v>9245</v>
      </c>
      <c r="J10" s="87" t="s">
        <v>246</v>
      </c>
      <c r="K10" s="81" t="s">
        <v>247</v>
      </c>
      <c r="L10" s="18">
        <v>170290</v>
      </c>
      <c r="M10" s="18">
        <v>704141</v>
      </c>
      <c r="N10" s="18">
        <f t="shared" si="6"/>
        <v>874431</v>
      </c>
      <c r="O10" s="18">
        <v>3047</v>
      </c>
      <c r="P10" s="18">
        <v>6198</v>
      </c>
      <c r="Q10" s="18">
        <f t="shared" si="7"/>
        <v>9245</v>
      </c>
      <c r="R10" s="87" t="s">
        <v>0</v>
      </c>
      <c r="S10" s="81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7" t="s">
        <v>0</v>
      </c>
      <c r="AA10" s="81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7" t="s">
        <v>0</v>
      </c>
      <c r="AI10" s="81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7" t="s">
        <v>0</v>
      </c>
      <c r="AQ10" s="81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7" t="s">
        <v>0</v>
      </c>
      <c r="AY10" s="81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3" t="s">
        <v>85</v>
      </c>
      <c r="B11" s="76" t="s">
        <v>92</v>
      </c>
      <c r="C11" s="77" t="s">
        <v>93</v>
      </c>
      <c r="D11" s="18">
        <f t="shared" si="0"/>
        <v>278897</v>
      </c>
      <c r="E11" s="18">
        <f t="shared" si="1"/>
        <v>1153228</v>
      </c>
      <c r="F11" s="18">
        <f t="shared" si="2"/>
        <v>1432125</v>
      </c>
      <c r="G11" s="18">
        <f t="shared" si="3"/>
        <v>4990</v>
      </c>
      <c r="H11" s="18">
        <f t="shared" si="4"/>
        <v>10151</v>
      </c>
      <c r="I11" s="18">
        <f t="shared" si="5"/>
        <v>15141</v>
      </c>
      <c r="J11" s="87" t="s">
        <v>246</v>
      </c>
      <c r="K11" s="81" t="s">
        <v>247</v>
      </c>
      <c r="L11" s="18">
        <v>278897</v>
      </c>
      <c r="M11" s="18">
        <v>1153228</v>
      </c>
      <c r="N11" s="18">
        <f t="shared" si="6"/>
        <v>1432125</v>
      </c>
      <c r="O11" s="18">
        <v>4990</v>
      </c>
      <c r="P11" s="18">
        <v>10151</v>
      </c>
      <c r="Q11" s="18">
        <f t="shared" si="7"/>
        <v>15141</v>
      </c>
      <c r="R11" s="87" t="s">
        <v>0</v>
      </c>
      <c r="S11" s="81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7" t="s">
        <v>0</v>
      </c>
      <c r="AA11" s="81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7" t="s">
        <v>0</v>
      </c>
      <c r="AI11" s="81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7" t="s">
        <v>0</v>
      </c>
      <c r="AQ11" s="81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7" t="s">
        <v>0</v>
      </c>
      <c r="AY11" s="81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3" t="s">
        <v>85</v>
      </c>
      <c r="B12" s="76" t="s">
        <v>94</v>
      </c>
      <c r="C12" s="77" t="s">
        <v>95</v>
      </c>
      <c r="D12" s="18">
        <f t="shared" si="0"/>
        <v>170656</v>
      </c>
      <c r="E12" s="18">
        <f t="shared" si="1"/>
        <v>705654</v>
      </c>
      <c r="F12" s="18">
        <f t="shared" si="2"/>
        <v>876310</v>
      </c>
      <c r="G12" s="18">
        <f t="shared" si="3"/>
        <v>3053</v>
      </c>
      <c r="H12" s="18">
        <f t="shared" si="4"/>
        <v>6211</v>
      </c>
      <c r="I12" s="18">
        <f t="shared" si="5"/>
        <v>9264</v>
      </c>
      <c r="J12" s="87" t="s">
        <v>246</v>
      </c>
      <c r="K12" s="81" t="s">
        <v>247</v>
      </c>
      <c r="L12" s="18">
        <v>170656</v>
      </c>
      <c r="M12" s="18">
        <v>705654</v>
      </c>
      <c r="N12" s="18">
        <f t="shared" si="6"/>
        <v>876310</v>
      </c>
      <c r="O12" s="18">
        <v>3053</v>
      </c>
      <c r="P12" s="18">
        <v>6211</v>
      </c>
      <c r="Q12" s="18">
        <f t="shared" si="7"/>
        <v>9264</v>
      </c>
      <c r="R12" s="87" t="s">
        <v>0</v>
      </c>
      <c r="S12" s="81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7" t="s">
        <v>0</v>
      </c>
      <c r="AA12" s="81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7" t="s">
        <v>0</v>
      </c>
      <c r="AI12" s="81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7" t="s">
        <v>0</v>
      </c>
      <c r="AQ12" s="81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7" t="s">
        <v>0</v>
      </c>
      <c r="AY12" s="81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3" t="s">
        <v>85</v>
      </c>
      <c r="B13" s="76" t="s">
        <v>96</v>
      </c>
      <c r="C13" s="77" t="s">
        <v>97</v>
      </c>
      <c r="D13" s="18">
        <f t="shared" si="0"/>
        <v>156438</v>
      </c>
      <c r="E13" s="18">
        <f t="shared" si="1"/>
        <v>646865</v>
      </c>
      <c r="F13" s="18">
        <f t="shared" si="2"/>
        <v>803303</v>
      </c>
      <c r="G13" s="18">
        <f t="shared" si="3"/>
        <v>2799</v>
      </c>
      <c r="H13" s="18">
        <f t="shared" si="4"/>
        <v>5694</v>
      </c>
      <c r="I13" s="18">
        <f t="shared" si="5"/>
        <v>8493</v>
      </c>
      <c r="J13" s="87" t="s">
        <v>246</v>
      </c>
      <c r="K13" s="81" t="s">
        <v>247</v>
      </c>
      <c r="L13" s="18">
        <v>156438</v>
      </c>
      <c r="M13" s="18">
        <v>646865</v>
      </c>
      <c r="N13" s="18">
        <f t="shared" si="6"/>
        <v>803303</v>
      </c>
      <c r="O13" s="18">
        <v>2799</v>
      </c>
      <c r="P13" s="18">
        <v>5694</v>
      </c>
      <c r="Q13" s="18">
        <f t="shared" si="7"/>
        <v>8493</v>
      </c>
      <c r="R13" s="87" t="s">
        <v>0</v>
      </c>
      <c r="S13" s="81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7" t="s">
        <v>0</v>
      </c>
      <c r="AA13" s="81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7" t="s">
        <v>0</v>
      </c>
      <c r="AI13" s="81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7" t="s">
        <v>0</v>
      </c>
      <c r="AQ13" s="81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7" t="s">
        <v>0</v>
      </c>
      <c r="AY13" s="81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3" t="s">
        <v>85</v>
      </c>
      <c r="B14" s="76" t="s">
        <v>98</v>
      </c>
      <c r="C14" s="77" t="s">
        <v>99</v>
      </c>
      <c r="D14" s="18">
        <f t="shared" si="0"/>
        <v>217109</v>
      </c>
      <c r="E14" s="18">
        <f t="shared" si="1"/>
        <v>897736</v>
      </c>
      <c r="F14" s="18">
        <f t="shared" si="2"/>
        <v>1114845</v>
      </c>
      <c r="G14" s="18">
        <f t="shared" si="3"/>
        <v>3884</v>
      </c>
      <c r="H14" s="18">
        <f t="shared" si="4"/>
        <v>7902</v>
      </c>
      <c r="I14" s="18">
        <f t="shared" si="5"/>
        <v>11786</v>
      </c>
      <c r="J14" s="87" t="s">
        <v>246</v>
      </c>
      <c r="K14" s="81" t="s">
        <v>247</v>
      </c>
      <c r="L14" s="18">
        <v>217109</v>
      </c>
      <c r="M14" s="18">
        <v>897736</v>
      </c>
      <c r="N14" s="18">
        <f t="shared" si="6"/>
        <v>1114845</v>
      </c>
      <c r="O14" s="18">
        <v>3884</v>
      </c>
      <c r="P14" s="18">
        <v>7902</v>
      </c>
      <c r="Q14" s="18">
        <f t="shared" si="7"/>
        <v>11786</v>
      </c>
      <c r="R14" s="87" t="s">
        <v>0</v>
      </c>
      <c r="S14" s="81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7" t="s">
        <v>0</v>
      </c>
      <c r="AA14" s="81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7" t="s">
        <v>0</v>
      </c>
      <c r="AI14" s="81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7" t="s">
        <v>0</v>
      </c>
      <c r="AQ14" s="81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7" t="s">
        <v>0</v>
      </c>
      <c r="AY14" s="81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3" t="s">
        <v>85</v>
      </c>
      <c r="B15" s="76" t="s">
        <v>100</v>
      </c>
      <c r="C15" s="77" t="s">
        <v>101</v>
      </c>
      <c r="D15" s="18">
        <f t="shared" si="0"/>
        <v>374162</v>
      </c>
      <c r="E15" s="18">
        <f t="shared" si="1"/>
        <v>1547145</v>
      </c>
      <c r="F15" s="18">
        <f t="shared" si="2"/>
        <v>1921307</v>
      </c>
      <c r="G15" s="18">
        <f t="shared" si="3"/>
        <v>6694</v>
      </c>
      <c r="H15" s="18">
        <f t="shared" si="4"/>
        <v>13618</v>
      </c>
      <c r="I15" s="18">
        <f t="shared" si="5"/>
        <v>20312</v>
      </c>
      <c r="J15" s="87" t="s">
        <v>246</v>
      </c>
      <c r="K15" s="81" t="s">
        <v>247</v>
      </c>
      <c r="L15" s="18">
        <v>374162</v>
      </c>
      <c r="M15" s="18">
        <v>1547145</v>
      </c>
      <c r="N15" s="18">
        <f t="shared" si="6"/>
        <v>1921307</v>
      </c>
      <c r="O15" s="18">
        <v>6694</v>
      </c>
      <c r="P15" s="18">
        <v>13618</v>
      </c>
      <c r="Q15" s="18">
        <f t="shared" si="7"/>
        <v>20312</v>
      </c>
      <c r="R15" s="87" t="s">
        <v>0</v>
      </c>
      <c r="S15" s="81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7" t="s">
        <v>0</v>
      </c>
      <c r="AA15" s="81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7" t="s">
        <v>0</v>
      </c>
      <c r="AI15" s="81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7" t="s">
        <v>0</v>
      </c>
      <c r="AQ15" s="81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7" t="s">
        <v>0</v>
      </c>
      <c r="AY15" s="81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3" t="s">
        <v>85</v>
      </c>
      <c r="B16" s="76" t="s">
        <v>102</v>
      </c>
      <c r="C16" s="77" t="s">
        <v>103</v>
      </c>
      <c r="D16" s="18">
        <f t="shared" si="0"/>
        <v>317012</v>
      </c>
      <c r="E16" s="18">
        <f t="shared" si="1"/>
        <v>1310832</v>
      </c>
      <c r="F16" s="18">
        <f t="shared" si="2"/>
        <v>1627844</v>
      </c>
      <c r="G16" s="18">
        <f t="shared" si="3"/>
        <v>5672</v>
      </c>
      <c r="H16" s="18">
        <f t="shared" si="4"/>
        <v>11538</v>
      </c>
      <c r="I16" s="18">
        <f t="shared" si="5"/>
        <v>17210</v>
      </c>
      <c r="J16" s="87" t="s">
        <v>246</v>
      </c>
      <c r="K16" s="81" t="s">
        <v>247</v>
      </c>
      <c r="L16" s="18">
        <v>317012</v>
      </c>
      <c r="M16" s="18">
        <v>1310832</v>
      </c>
      <c r="N16" s="18">
        <f t="shared" si="6"/>
        <v>1627844</v>
      </c>
      <c r="O16" s="18">
        <v>5672</v>
      </c>
      <c r="P16" s="18">
        <v>11538</v>
      </c>
      <c r="Q16" s="18">
        <f t="shared" si="7"/>
        <v>17210</v>
      </c>
      <c r="R16" s="87" t="s">
        <v>0</v>
      </c>
      <c r="S16" s="81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7" t="s">
        <v>0</v>
      </c>
      <c r="AA16" s="81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7" t="s">
        <v>0</v>
      </c>
      <c r="AI16" s="81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7" t="s">
        <v>0</v>
      </c>
      <c r="AQ16" s="81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7" t="s">
        <v>0</v>
      </c>
      <c r="AY16" s="81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3" t="s">
        <v>85</v>
      </c>
      <c r="B17" s="76" t="s">
        <v>104</v>
      </c>
      <c r="C17" s="77" t="s">
        <v>105</v>
      </c>
      <c r="D17" s="18">
        <f t="shared" si="0"/>
        <v>241951</v>
      </c>
      <c r="E17" s="18">
        <f t="shared" si="1"/>
        <v>1000456</v>
      </c>
      <c r="F17" s="18">
        <f t="shared" si="2"/>
        <v>1242407</v>
      </c>
      <c r="G17" s="18">
        <f t="shared" si="3"/>
        <v>4329</v>
      </c>
      <c r="H17" s="18">
        <f t="shared" si="4"/>
        <v>8806</v>
      </c>
      <c r="I17" s="18">
        <f t="shared" si="5"/>
        <v>13135</v>
      </c>
      <c r="J17" s="87" t="s">
        <v>246</v>
      </c>
      <c r="K17" s="81" t="s">
        <v>247</v>
      </c>
      <c r="L17" s="18">
        <v>241951</v>
      </c>
      <c r="M17" s="18">
        <v>1000456</v>
      </c>
      <c r="N17" s="18">
        <f t="shared" si="6"/>
        <v>1242407</v>
      </c>
      <c r="O17" s="18">
        <v>4329</v>
      </c>
      <c r="P17" s="18">
        <v>8806</v>
      </c>
      <c r="Q17" s="18">
        <f t="shared" si="7"/>
        <v>13135</v>
      </c>
      <c r="R17" s="87" t="s">
        <v>0</v>
      </c>
      <c r="S17" s="81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7" t="s">
        <v>0</v>
      </c>
      <c r="AA17" s="81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7" t="s">
        <v>0</v>
      </c>
      <c r="AI17" s="81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7" t="s">
        <v>0</v>
      </c>
      <c r="AQ17" s="81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7" t="s">
        <v>0</v>
      </c>
      <c r="AY17" s="81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3" t="s">
        <v>85</v>
      </c>
      <c r="B18" s="76" t="s">
        <v>106</v>
      </c>
      <c r="C18" s="77" t="s">
        <v>261</v>
      </c>
      <c r="D18" s="18">
        <f t="shared" si="0"/>
        <v>634333</v>
      </c>
      <c r="E18" s="18">
        <f t="shared" si="1"/>
        <v>2622939</v>
      </c>
      <c r="F18" s="18">
        <f t="shared" si="2"/>
        <v>3257272</v>
      </c>
      <c r="G18" s="18">
        <f t="shared" si="3"/>
        <v>11349</v>
      </c>
      <c r="H18" s="18">
        <f t="shared" si="4"/>
        <v>23088</v>
      </c>
      <c r="I18" s="18">
        <f t="shared" si="5"/>
        <v>34437</v>
      </c>
      <c r="J18" s="87" t="s">
        <v>246</v>
      </c>
      <c r="K18" s="81" t="s">
        <v>247</v>
      </c>
      <c r="L18" s="18">
        <v>634333</v>
      </c>
      <c r="M18" s="18">
        <v>2622939</v>
      </c>
      <c r="N18" s="18">
        <f t="shared" si="6"/>
        <v>3257272</v>
      </c>
      <c r="O18" s="18">
        <v>11349</v>
      </c>
      <c r="P18" s="18">
        <v>23088</v>
      </c>
      <c r="Q18" s="18">
        <f t="shared" si="7"/>
        <v>34437</v>
      </c>
      <c r="R18" s="87" t="s">
        <v>0</v>
      </c>
      <c r="S18" s="81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7" t="s">
        <v>0</v>
      </c>
      <c r="AA18" s="81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7" t="s">
        <v>0</v>
      </c>
      <c r="AI18" s="81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7" t="s">
        <v>0</v>
      </c>
      <c r="AQ18" s="81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7" t="s">
        <v>0</v>
      </c>
      <c r="AY18" s="81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3" t="s">
        <v>85</v>
      </c>
      <c r="B19" s="76" t="s">
        <v>107</v>
      </c>
      <c r="C19" s="77" t="s">
        <v>108</v>
      </c>
      <c r="D19" s="18">
        <f t="shared" si="0"/>
        <v>771522</v>
      </c>
      <c r="E19" s="18">
        <f t="shared" si="1"/>
        <v>3190210</v>
      </c>
      <c r="F19" s="18">
        <f t="shared" si="2"/>
        <v>3961732</v>
      </c>
      <c r="G19" s="18">
        <f t="shared" si="3"/>
        <v>13803</v>
      </c>
      <c r="H19" s="18">
        <f t="shared" si="4"/>
        <v>28081</v>
      </c>
      <c r="I19" s="18">
        <f t="shared" si="5"/>
        <v>41884</v>
      </c>
      <c r="J19" s="87" t="s">
        <v>246</v>
      </c>
      <c r="K19" s="81" t="s">
        <v>247</v>
      </c>
      <c r="L19" s="18">
        <v>771522</v>
      </c>
      <c r="M19" s="18">
        <v>3190210</v>
      </c>
      <c r="N19" s="18">
        <f t="shared" si="6"/>
        <v>3961732</v>
      </c>
      <c r="O19" s="18">
        <v>13803</v>
      </c>
      <c r="P19" s="18">
        <v>28081</v>
      </c>
      <c r="Q19" s="18">
        <f t="shared" si="7"/>
        <v>41884</v>
      </c>
      <c r="R19" s="87" t="s">
        <v>0</v>
      </c>
      <c r="S19" s="81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7" t="s">
        <v>0</v>
      </c>
      <c r="AA19" s="81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7" t="s">
        <v>0</v>
      </c>
      <c r="AI19" s="81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7" t="s">
        <v>0</v>
      </c>
      <c r="AQ19" s="81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7" t="s">
        <v>0</v>
      </c>
      <c r="AY19" s="81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3" t="s">
        <v>85</v>
      </c>
      <c r="B20" s="76" t="s">
        <v>109</v>
      </c>
      <c r="C20" s="77" t="s">
        <v>110</v>
      </c>
      <c r="D20" s="18">
        <f t="shared" si="0"/>
        <v>194741</v>
      </c>
      <c r="E20" s="18">
        <f t="shared" si="1"/>
        <v>805245</v>
      </c>
      <c r="F20" s="18">
        <f t="shared" si="2"/>
        <v>999986</v>
      </c>
      <c r="G20" s="18">
        <f t="shared" si="3"/>
        <v>3484</v>
      </c>
      <c r="H20" s="18">
        <f t="shared" si="4"/>
        <v>7088</v>
      </c>
      <c r="I20" s="18">
        <f t="shared" si="5"/>
        <v>10572</v>
      </c>
      <c r="J20" s="87" t="s">
        <v>246</v>
      </c>
      <c r="K20" s="81" t="s">
        <v>247</v>
      </c>
      <c r="L20" s="18">
        <v>194741</v>
      </c>
      <c r="M20" s="18">
        <v>805245</v>
      </c>
      <c r="N20" s="18">
        <f t="shared" si="6"/>
        <v>999986</v>
      </c>
      <c r="O20" s="18">
        <v>3484</v>
      </c>
      <c r="P20" s="18">
        <v>7088</v>
      </c>
      <c r="Q20" s="18">
        <f t="shared" si="7"/>
        <v>10572</v>
      </c>
      <c r="R20" s="87" t="s">
        <v>0</v>
      </c>
      <c r="S20" s="81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7" t="s">
        <v>0</v>
      </c>
      <c r="AA20" s="81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7" t="s">
        <v>0</v>
      </c>
      <c r="AI20" s="81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7" t="s">
        <v>0</v>
      </c>
      <c r="AQ20" s="81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7" t="s">
        <v>0</v>
      </c>
      <c r="AY20" s="81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3" t="s">
        <v>85</v>
      </c>
      <c r="B21" s="76" t="s">
        <v>111</v>
      </c>
      <c r="C21" s="77" t="s">
        <v>112</v>
      </c>
      <c r="D21" s="18">
        <f t="shared" si="0"/>
        <v>295661</v>
      </c>
      <c r="E21" s="18">
        <f t="shared" si="1"/>
        <v>1222545</v>
      </c>
      <c r="F21" s="18">
        <f t="shared" si="2"/>
        <v>1518206</v>
      </c>
      <c r="G21" s="18">
        <f t="shared" si="3"/>
        <v>5290</v>
      </c>
      <c r="H21" s="18">
        <f t="shared" si="4"/>
        <v>10761</v>
      </c>
      <c r="I21" s="18">
        <f t="shared" si="5"/>
        <v>16051</v>
      </c>
      <c r="J21" s="87" t="s">
        <v>246</v>
      </c>
      <c r="K21" s="81" t="s">
        <v>247</v>
      </c>
      <c r="L21" s="18">
        <v>295661</v>
      </c>
      <c r="M21" s="18">
        <v>1222545</v>
      </c>
      <c r="N21" s="18">
        <f t="shared" si="6"/>
        <v>1518206</v>
      </c>
      <c r="O21" s="18">
        <v>5290</v>
      </c>
      <c r="P21" s="18">
        <v>10761</v>
      </c>
      <c r="Q21" s="18">
        <f t="shared" si="7"/>
        <v>16051</v>
      </c>
      <c r="R21" s="87" t="s">
        <v>0</v>
      </c>
      <c r="S21" s="81"/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0</v>
      </c>
      <c r="Y21" s="18">
        <f t="shared" si="9"/>
        <v>0</v>
      </c>
      <c r="Z21" s="87" t="s">
        <v>0</v>
      </c>
      <c r="AA21" s="81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7" t="s">
        <v>0</v>
      </c>
      <c r="AI21" s="81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7" t="s">
        <v>0</v>
      </c>
      <c r="AQ21" s="81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7" t="s">
        <v>0</v>
      </c>
      <c r="AY21" s="81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3" t="s">
        <v>85</v>
      </c>
      <c r="B22" s="76" t="s">
        <v>113</v>
      </c>
      <c r="C22" s="77" t="s">
        <v>114</v>
      </c>
      <c r="D22" s="18">
        <f t="shared" si="0"/>
        <v>499144</v>
      </c>
      <c r="E22" s="18">
        <f t="shared" si="1"/>
        <v>2063937</v>
      </c>
      <c r="F22" s="18">
        <f t="shared" si="2"/>
        <v>2563081</v>
      </c>
      <c r="G22" s="18">
        <f t="shared" si="3"/>
        <v>8930</v>
      </c>
      <c r="H22" s="18">
        <f t="shared" si="4"/>
        <v>18167</v>
      </c>
      <c r="I22" s="18">
        <f t="shared" si="5"/>
        <v>27097</v>
      </c>
      <c r="J22" s="87" t="s">
        <v>246</v>
      </c>
      <c r="K22" s="81" t="s">
        <v>247</v>
      </c>
      <c r="L22" s="18">
        <v>499144</v>
      </c>
      <c r="M22" s="18">
        <v>2063937</v>
      </c>
      <c r="N22" s="18">
        <f t="shared" si="6"/>
        <v>2563081</v>
      </c>
      <c r="O22" s="18">
        <v>8930</v>
      </c>
      <c r="P22" s="18">
        <v>18167</v>
      </c>
      <c r="Q22" s="18">
        <f t="shared" si="7"/>
        <v>27097</v>
      </c>
      <c r="R22" s="87" t="s">
        <v>0</v>
      </c>
      <c r="S22" s="81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7" t="s">
        <v>0</v>
      </c>
      <c r="AA22" s="81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7" t="s">
        <v>0</v>
      </c>
      <c r="AI22" s="81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7" t="s">
        <v>0</v>
      </c>
      <c r="AQ22" s="81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7" t="s">
        <v>0</v>
      </c>
      <c r="AY22" s="81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3" t="s">
        <v>85</v>
      </c>
      <c r="B23" s="76" t="s">
        <v>115</v>
      </c>
      <c r="C23" s="77" t="s">
        <v>77</v>
      </c>
      <c r="D23" s="18">
        <f t="shared" si="0"/>
        <v>242186</v>
      </c>
      <c r="E23" s="18">
        <f t="shared" si="1"/>
        <v>1001428</v>
      </c>
      <c r="F23" s="18">
        <f t="shared" si="2"/>
        <v>1243614</v>
      </c>
      <c r="G23" s="18">
        <f t="shared" si="3"/>
        <v>4333</v>
      </c>
      <c r="H23" s="18">
        <f t="shared" si="4"/>
        <v>8815</v>
      </c>
      <c r="I23" s="18">
        <f t="shared" si="5"/>
        <v>13148</v>
      </c>
      <c r="J23" s="87" t="s">
        <v>246</v>
      </c>
      <c r="K23" s="81" t="s">
        <v>247</v>
      </c>
      <c r="L23" s="18">
        <v>242186</v>
      </c>
      <c r="M23" s="18">
        <v>1001428</v>
      </c>
      <c r="N23" s="18">
        <f t="shared" si="6"/>
        <v>1243614</v>
      </c>
      <c r="O23" s="18">
        <v>4333</v>
      </c>
      <c r="P23" s="18">
        <v>8815</v>
      </c>
      <c r="Q23" s="18">
        <f t="shared" si="7"/>
        <v>13148</v>
      </c>
      <c r="R23" s="87" t="s">
        <v>0</v>
      </c>
      <c r="S23" s="81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7" t="s">
        <v>0</v>
      </c>
      <c r="AA23" s="81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7" t="s">
        <v>0</v>
      </c>
      <c r="AI23" s="81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7" t="s">
        <v>0</v>
      </c>
      <c r="AQ23" s="81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7" t="s">
        <v>0</v>
      </c>
      <c r="AY23" s="81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3" t="s">
        <v>85</v>
      </c>
      <c r="B24" s="76" t="s">
        <v>116</v>
      </c>
      <c r="C24" s="77" t="s">
        <v>117</v>
      </c>
      <c r="D24" s="18">
        <f t="shared" si="0"/>
        <v>317322</v>
      </c>
      <c r="E24" s="18">
        <f t="shared" si="1"/>
        <v>1312112</v>
      </c>
      <c r="F24" s="18">
        <f t="shared" si="2"/>
        <v>1629434</v>
      </c>
      <c r="G24" s="18">
        <f t="shared" si="3"/>
        <v>5677</v>
      </c>
      <c r="H24" s="18">
        <f t="shared" si="4"/>
        <v>11549</v>
      </c>
      <c r="I24" s="18">
        <f t="shared" si="5"/>
        <v>17226</v>
      </c>
      <c r="J24" s="87" t="s">
        <v>246</v>
      </c>
      <c r="K24" s="81" t="s">
        <v>247</v>
      </c>
      <c r="L24" s="18">
        <v>317322</v>
      </c>
      <c r="M24" s="18">
        <v>1312112</v>
      </c>
      <c r="N24" s="18">
        <f t="shared" si="6"/>
        <v>1629434</v>
      </c>
      <c r="O24" s="18">
        <v>5677</v>
      </c>
      <c r="P24" s="18">
        <v>11549</v>
      </c>
      <c r="Q24" s="18">
        <f t="shared" si="7"/>
        <v>17226</v>
      </c>
      <c r="R24" s="87" t="s">
        <v>0</v>
      </c>
      <c r="S24" s="81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7" t="s">
        <v>0</v>
      </c>
      <c r="AA24" s="81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7" t="s">
        <v>0</v>
      </c>
      <c r="AI24" s="81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7" t="s">
        <v>0</v>
      </c>
      <c r="AQ24" s="81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7" t="s">
        <v>0</v>
      </c>
      <c r="AY24" s="81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3" t="s">
        <v>85</v>
      </c>
      <c r="B25" s="76" t="s">
        <v>118</v>
      </c>
      <c r="C25" s="77" t="s">
        <v>119</v>
      </c>
      <c r="D25" s="18">
        <f t="shared" si="0"/>
        <v>177622</v>
      </c>
      <c r="E25" s="18">
        <f t="shared" si="1"/>
        <v>734460</v>
      </c>
      <c r="F25" s="18">
        <f t="shared" si="2"/>
        <v>912082</v>
      </c>
      <c r="G25" s="18">
        <f t="shared" si="3"/>
        <v>3178</v>
      </c>
      <c r="H25" s="18">
        <f t="shared" si="4"/>
        <v>6465</v>
      </c>
      <c r="I25" s="18">
        <f t="shared" si="5"/>
        <v>9643</v>
      </c>
      <c r="J25" s="87" t="s">
        <v>246</v>
      </c>
      <c r="K25" s="81" t="s">
        <v>247</v>
      </c>
      <c r="L25" s="18">
        <v>177622</v>
      </c>
      <c r="M25" s="18">
        <v>734460</v>
      </c>
      <c r="N25" s="18">
        <f t="shared" si="6"/>
        <v>912082</v>
      </c>
      <c r="O25" s="18">
        <v>3178</v>
      </c>
      <c r="P25" s="18">
        <v>6465</v>
      </c>
      <c r="Q25" s="18">
        <f t="shared" si="7"/>
        <v>9643</v>
      </c>
      <c r="R25" s="87" t="s">
        <v>0</v>
      </c>
      <c r="S25" s="81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7" t="s">
        <v>0</v>
      </c>
      <c r="AA25" s="81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7" t="s">
        <v>0</v>
      </c>
      <c r="AI25" s="81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7" t="s">
        <v>0</v>
      </c>
      <c r="AQ25" s="81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7" t="s">
        <v>0</v>
      </c>
      <c r="AY25" s="81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3" t="s">
        <v>85</v>
      </c>
      <c r="B26" s="76" t="s">
        <v>120</v>
      </c>
      <c r="C26" s="77" t="s">
        <v>121</v>
      </c>
      <c r="D26" s="18">
        <f t="shared" si="0"/>
        <v>495618</v>
      </c>
      <c r="E26" s="18">
        <f t="shared" si="1"/>
        <v>2049360</v>
      </c>
      <c r="F26" s="18">
        <f t="shared" si="2"/>
        <v>2544978</v>
      </c>
      <c r="G26" s="18">
        <f t="shared" si="3"/>
        <v>8867</v>
      </c>
      <c r="H26" s="18">
        <f t="shared" si="4"/>
        <v>18039</v>
      </c>
      <c r="I26" s="18">
        <f t="shared" si="5"/>
        <v>26906</v>
      </c>
      <c r="J26" s="87" t="s">
        <v>246</v>
      </c>
      <c r="K26" s="81" t="s">
        <v>247</v>
      </c>
      <c r="L26" s="18">
        <v>495618</v>
      </c>
      <c r="M26" s="18">
        <v>2049360</v>
      </c>
      <c r="N26" s="18">
        <f t="shared" si="6"/>
        <v>2544978</v>
      </c>
      <c r="O26" s="18">
        <v>8867</v>
      </c>
      <c r="P26" s="18">
        <v>18039</v>
      </c>
      <c r="Q26" s="18">
        <f t="shared" si="7"/>
        <v>26906</v>
      </c>
      <c r="R26" s="87" t="s">
        <v>0</v>
      </c>
      <c r="S26" s="81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7" t="s">
        <v>0</v>
      </c>
      <c r="AA26" s="81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7" t="s">
        <v>0</v>
      </c>
      <c r="AI26" s="81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7" t="s">
        <v>0</v>
      </c>
      <c r="AQ26" s="81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7" t="s">
        <v>0</v>
      </c>
      <c r="AY26" s="81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3" t="s">
        <v>85</v>
      </c>
      <c r="B27" s="76" t="s">
        <v>122</v>
      </c>
      <c r="C27" s="77" t="s">
        <v>123</v>
      </c>
      <c r="D27" s="18">
        <f t="shared" si="0"/>
        <v>641522</v>
      </c>
      <c r="E27" s="18">
        <f t="shared" si="1"/>
        <v>2652665</v>
      </c>
      <c r="F27" s="18">
        <f t="shared" si="2"/>
        <v>3294187</v>
      </c>
      <c r="G27" s="18">
        <f t="shared" si="3"/>
        <v>11477</v>
      </c>
      <c r="H27" s="18">
        <f t="shared" si="4"/>
        <v>23349</v>
      </c>
      <c r="I27" s="18">
        <f t="shared" si="5"/>
        <v>34826</v>
      </c>
      <c r="J27" s="87" t="s">
        <v>246</v>
      </c>
      <c r="K27" s="81" t="s">
        <v>247</v>
      </c>
      <c r="L27" s="18">
        <v>641522</v>
      </c>
      <c r="M27" s="18">
        <v>2652665</v>
      </c>
      <c r="N27" s="18">
        <f t="shared" si="6"/>
        <v>3294187</v>
      </c>
      <c r="O27" s="18">
        <v>11477</v>
      </c>
      <c r="P27" s="18">
        <v>23349</v>
      </c>
      <c r="Q27" s="18">
        <f t="shared" si="7"/>
        <v>34826</v>
      </c>
      <c r="R27" s="87" t="s">
        <v>0</v>
      </c>
      <c r="S27" s="81"/>
      <c r="T27" s="18">
        <v>0</v>
      </c>
      <c r="U27" s="18"/>
      <c r="V27" s="18">
        <f t="shared" si="8"/>
        <v>0</v>
      </c>
      <c r="W27" s="18"/>
      <c r="X27" s="18"/>
      <c r="Y27" s="18">
        <f t="shared" si="9"/>
        <v>0</v>
      </c>
      <c r="Z27" s="87" t="s">
        <v>0</v>
      </c>
      <c r="AA27" s="81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7" t="s">
        <v>0</v>
      </c>
      <c r="AI27" s="81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7" t="s">
        <v>0</v>
      </c>
      <c r="AQ27" s="81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7" t="s">
        <v>0</v>
      </c>
      <c r="AY27" s="81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3" t="s">
        <v>85</v>
      </c>
      <c r="B28" s="76" t="s">
        <v>124</v>
      </c>
      <c r="C28" s="77" t="s">
        <v>125</v>
      </c>
      <c r="D28" s="18">
        <f t="shared" si="0"/>
        <v>617285</v>
      </c>
      <c r="E28" s="18">
        <f t="shared" si="1"/>
        <v>2552446</v>
      </c>
      <c r="F28" s="18">
        <f t="shared" si="2"/>
        <v>3169731</v>
      </c>
      <c r="G28" s="18">
        <f t="shared" si="3"/>
        <v>11044</v>
      </c>
      <c r="H28" s="18">
        <f t="shared" si="4"/>
        <v>22467</v>
      </c>
      <c r="I28" s="18">
        <f t="shared" si="5"/>
        <v>33511</v>
      </c>
      <c r="J28" s="87" t="s">
        <v>246</v>
      </c>
      <c r="K28" s="81" t="s">
        <v>247</v>
      </c>
      <c r="L28" s="18">
        <v>617285</v>
      </c>
      <c r="M28" s="18">
        <v>2552446</v>
      </c>
      <c r="N28" s="18">
        <f t="shared" si="6"/>
        <v>3169731</v>
      </c>
      <c r="O28" s="18">
        <v>11044</v>
      </c>
      <c r="P28" s="18">
        <v>22467</v>
      </c>
      <c r="Q28" s="18">
        <f t="shared" si="7"/>
        <v>33511</v>
      </c>
      <c r="R28" s="87" t="s">
        <v>0</v>
      </c>
      <c r="S28" s="81"/>
      <c r="T28" s="18">
        <v>0</v>
      </c>
      <c r="U28" s="18"/>
      <c r="V28" s="18">
        <f t="shared" si="8"/>
        <v>0</v>
      </c>
      <c r="W28" s="18">
        <v>0</v>
      </c>
      <c r="X28" s="18">
        <v>0</v>
      </c>
      <c r="Y28" s="18">
        <f t="shared" si="9"/>
        <v>0</v>
      </c>
      <c r="Z28" s="87" t="s">
        <v>0</v>
      </c>
      <c r="AA28" s="81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7" t="s">
        <v>0</v>
      </c>
      <c r="AI28" s="81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7" t="s">
        <v>0</v>
      </c>
      <c r="AQ28" s="81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7" t="s">
        <v>0</v>
      </c>
      <c r="AY28" s="81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3" t="s">
        <v>85</v>
      </c>
      <c r="B29" s="76" t="s">
        <v>126</v>
      </c>
      <c r="C29" s="77" t="s">
        <v>127</v>
      </c>
      <c r="D29" s="18">
        <f t="shared" si="0"/>
        <v>415731</v>
      </c>
      <c r="E29" s="18">
        <f t="shared" si="1"/>
        <v>1719031</v>
      </c>
      <c r="F29" s="18">
        <f t="shared" si="2"/>
        <v>2134762</v>
      </c>
      <c r="G29" s="18">
        <f t="shared" si="3"/>
        <v>7438</v>
      </c>
      <c r="H29" s="18">
        <f t="shared" si="4"/>
        <v>15131</v>
      </c>
      <c r="I29" s="18">
        <f t="shared" si="5"/>
        <v>22569</v>
      </c>
      <c r="J29" s="87" t="s">
        <v>246</v>
      </c>
      <c r="K29" s="81" t="s">
        <v>247</v>
      </c>
      <c r="L29" s="18">
        <v>415731</v>
      </c>
      <c r="M29" s="18">
        <v>1719031</v>
      </c>
      <c r="N29" s="18">
        <f t="shared" si="6"/>
        <v>2134762</v>
      </c>
      <c r="O29" s="18">
        <v>7438</v>
      </c>
      <c r="P29" s="18">
        <v>15131</v>
      </c>
      <c r="Q29" s="18">
        <f t="shared" si="7"/>
        <v>22569</v>
      </c>
      <c r="R29" s="87" t="s">
        <v>0</v>
      </c>
      <c r="S29" s="81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7" t="s">
        <v>0</v>
      </c>
      <c r="AA29" s="81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7" t="s">
        <v>0</v>
      </c>
      <c r="AI29" s="81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7" t="s">
        <v>0</v>
      </c>
      <c r="AQ29" s="81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7" t="s">
        <v>0</v>
      </c>
      <c r="AY29" s="81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3" t="s">
        <v>85</v>
      </c>
      <c r="B30" s="76" t="s">
        <v>128</v>
      </c>
      <c r="C30" s="77" t="s">
        <v>129</v>
      </c>
      <c r="D30" s="18">
        <f t="shared" si="0"/>
        <v>612602</v>
      </c>
      <c r="E30" s="18">
        <f t="shared" si="1"/>
        <v>2533080</v>
      </c>
      <c r="F30" s="18">
        <f t="shared" si="2"/>
        <v>3145682</v>
      </c>
      <c r="G30" s="18">
        <f t="shared" si="3"/>
        <v>10960</v>
      </c>
      <c r="H30" s="18">
        <f t="shared" si="4"/>
        <v>22297</v>
      </c>
      <c r="I30" s="18">
        <f t="shared" si="5"/>
        <v>33257</v>
      </c>
      <c r="J30" s="87" t="s">
        <v>246</v>
      </c>
      <c r="K30" s="81" t="s">
        <v>247</v>
      </c>
      <c r="L30" s="18">
        <v>612602</v>
      </c>
      <c r="M30" s="18">
        <v>2533080</v>
      </c>
      <c r="N30" s="18">
        <f t="shared" si="6"/>
        <v>3145682</v>
      </c>
      <c r="O30" s="18">
        <v>10960</v>
      </c>
      <c r="P30" s="18">
        <v>22297</v>
      </c>
      <c r="Q30" s="18">
        <f t="shared" si="7"/>
        <v>33257</v>
      </c>
      <c r="R30" s="87" t="s">
        <v>0</v>
      </c>
      <c r="S30" s="81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7" t="s">
        <v>0</v>
      </c>
      <c r="AA30" s="81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7" t="s">
        <v>0</v>
      </c>
      <c r="AI30" s="81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7" t="s">
        <v>0</v>
      </c>
      <c r="AQ30" s="81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7" t="s">
        <v>0</v>
      </c>
      <c r="AY30" s="81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3" t="s">
        <v>85</v>
      </c>
      <c r="B31" s="76" t="s">
        <v>130</v>
      </c>
      <c r="C31" s="77" t="s">
        <v>131</v>
      </c>
      <c r="D31" s="18">
        <f t="shared" si="0"/>
        <v>660379</v>
      </c>
      <c r="E31" s="18">
        <f t="shared" si="1"/>
        <v>632701</v>
      </c>
      <c r="F31" s="18">
        <f t="shared" si="2"/>
        <v>1293080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87" t="s">
        <v>242</v>
      </c>
      <c r="K31" s="81" t="s">
        <v>243</v>
      </c>
      <c r="L31" s="18">
        <v>259146</v>
      </c>
      <c r="M31" s="18">
        <v>200950</v>
      </c>
      <c r="N31" s="18">
        <f t="shared" si="6"/>
        <v>460096</v>
      </c>
      <c r="O31" s="18"/>
      <c r="P31" s="18"/>
      <c r="Q31" s="18">
        <f t="shared" si="7"/>
        <v>0</v>
      </c>
      <c r="R31" s="87" t="s">
        <v>244</v>
      </c>
      <c r="S31" s="81" t="s">
        <v>245</v>
      </c>
      <c r="T31" s="18">
        <v>401233</v>
      </c>
      <c r="U31" s="18">
        <v>431751</v>
      </c>
      <c r="V31" s="18">
        <f t="shared" si="8"/>
        <v>832984</v>
      </c>
      <c r="W31" s="18"/>
      <c r="X31" s="18"/>
      <c r="Y31" s="18">
        <f t="shared" si="9"/>
        <v>0</v>
      </c>
      <c r="Z31" s="87" t="s">
        <v>0</v>
      </c>
      <c r="AA31" s="81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7" t="s">
        <v>0</v>
      </c>
      <c r="AI31" s="81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7" t="s">
        <v>0</v>
      </c>
      <c r="AQ31" s="81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7" t="s">
        <v>0</v>
      </c>
      <c r="AY31" s="81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3" t="s">
        <v>85</v>
      </c>
      <c r="B32" s="76" t="s">
        <v>132</v>
      </c>
      <c r="C32" s="77" t="s">
        <v>133</v>
      </c>
      <c r="D32" s="18">
        <f t="shared" si="0"/>
        <v>139891</v>
      </c>
      <c r="E32" s="18">
        <f t="shared" si="1"/>
        <v>100296</v>
      </c>
      <c r="F32" s="18">
        <f t="shared" si="2"/>
        <v>240187</v>
      </c>
      <c r="G32" s="18">
        <f t="shared" si="3"/>
        <v>0</v>
      </c>
      <c r="H32" s="18">
        <f t="shared" si="4"/>
        <v>36090</v>
      </c>
      <c r="I32" s="18">
        <f t="shared" si="5"/>
        <v>36090</v>
      </c>
      <c r="J32" s="87" t="s">
        <v>242</v>
      </c>
      <c r="K32" s="81" t="s">
        <v>243</v>
      </c>
      <c r="L32" s="18">
        <v>139891</v>
      </c>
      <c r="M32" s="18">
        <v>100296</v>
      </c>
      <c r="N32" s="18">
        <f t="shared" si="6"/>
        <v>240187</v>
      </c>
      <c r="O32" s="18"/>
      <c r="P32" s="18"/>
      <c r="Q32" s="18">
        <f t="shared" si="7"/>
        <v>0</v>
      </c>
      <c r="R32" s="87" t="s">
        <v>222</v>
      </c>
      <c r="S32" s="81" t="s">
        <v>223</v>
      </c>
      <c r="T32" s="18">
        <v>0</v>
      </c>
      <c r="U32" s="18">
        <v>0</v>
      </c>
      <c r="V32" s="18">
        <f t="shared" si="8"/>
        <v>0</v>
      </c>
      <c r="W32" s="18">
        <v>0</v>
      </c>
      <c r="X32" s="18">
        <v>36090</v>
      </c>
      <c r="Y32" s="18">
        <f t="shared" si="9"/>
        <v>36090</v>
      </c>
      <c r="Z32" s="87" t="s">
        <v>0</v>
      </c>
      <c r="AA32" s="81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7" t="s">
        <v>0</v>
      </c>
      <c r="AI32" s="81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7" t="s">
        <v>0</v>
      </c>
      <c r="AQ32" s="81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7" t="s">
        <v>0</v>
      </c>
      <c r="AY32" s="81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3" t="s">
        <v>85</v>
      </c>
      <c r="B33" s="76" t="s">
        <v>134</v>
      </c>
      <c r="C33" s="77" t="s">
        <v>135</v>
      </c>
      <c r="D33" s="18">
        <f t="shared" si="0"/>
        <v>194404</v>
      </c>
      <c r="E33" s="18">
        <f t="shared" si="1"/>
        <v>443454</v>
      </c>
      <c r="F33" s="18">
        <f t="shared" si="2"/>
        <v>637858</v>
      </c>
      <c r="G33" s="18">
        <f t="shared" si="3"/>
        <v>0</v>
      </c>
      <c r="H33" s="18">
        <f t="shared" si="4"/>
        <v>9604</v>
      </c>
      <c r="I33" s="18">
        <f t="shared" si="5"/>
        <v>9604</v>
      </c>
      <c r="J33" s="87" t="s">
        <v>206</v>
      </c>
      <c r="K33" s="81" t="s">
        <v>207</v>
      </c>
      <c r="L33" s="18">
        <v>68825</v>
      </c>
      <c r="M33" s="18">
        <v>355426</v>
      </c>
      <c r="N33" s="18">
        <f t="shared" si="6"/>
        <v>424251</v>
      </c>
      <c r="O33" s="18"/>
      <c r="P33" s="18"/>
      <c r="Q33" s="18">
        <f t="shared" si="7"/>
        <v>0</v>
      </c>
      <c r="R33" s="87" t="s">
        <v>228</v>
      </c>
      <c r="S33" s="81" t="s">
        <v>229</v>
      </c>
      <c r="T33" s="18"/>
      <c r="U33" s="18"/>
      <c r="V33" s="18">
        <f t="shared" si="8"/>
        <v>0</v>
      </c>
      <c r="W33" s="18"/>
      <c r="X33" s="18">
        <v>9604</v>
      </c>
      <c r="Y33" s="18">
        <f t="shared" si="9"/>
        <v>9604</v>
      </c>
      <c r="Z33" s="87" t="s">
        <v>242</v>
      </c>
      <c r="AA33" s="81" t="s">
        <v>243</v>
      </c>
      <c r="AB33" s="18">
        <v>125579</v>
      </c>
      <c r="AC33" s="18">
        <v>88028</v>
      </c>
      <c r="AD33" s="18">
        <f t="shared" si="10"/>
        <v>213607</v>
      </c>
      <c r="AE33" s="18"/>
      <c r="AF33" s="18"/>
      <c r="AG33" s="18">
        <f t="shared" si="11"/>
        <v>0</v>
      </c>
      <c r="AH33" s="87" t="s">
        <v>0</v>
      </c>
      <c r="AI33" s="81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7" t="s">
        <v>0</v>
      </c>
      <c r="AQ33" s="81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7" t="s">
        <v>0</v>
      </c>
      <c r="AY33" s="81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3" t="s">
        <v>85</v>
      </c>
      <c r="B34" s="76" t="s">
        <v>136</v>
      </c>
      <c r="C34" s="77" t="s">
        <v>137</v>
      </c>
      <c r="D34" s="18">
        <f t="shared" si="0"/>
        <v>134090</v>
      </c>
      <c r="E34" s="18">
        <f t="shared" si="1"/>
        <v>1034087</v>
      </c>
      <c r="F34" s="18">
        <f t="shared" si="2"/>
        <v>1168177</v>
      </c>
      <c r="G34" s="18">
        <f t="shared" si="3"/>
        <v>0</v>
      </c>
      <c r="H34" s="18">
        <f t="shared" si="4"/>
        <v>0</v>
      </c>
      <c r="I34" s="18">
        <f t="shared" si="5"/>
        <v>0</v>
      </c>
      <c r="J34" s="87" t="s">
        <v>206</v>
      </c>
      <c r="K34" s="81" t="s">
        <v>207</v>
      </c>
      <c r="L34" s="18">
        <v>16613</v>
      </c>
      <c r="M34" s="18">
        <v>433354</v>
      </c>
      <c r="N34" s="18">
        <f t="shared" si="6"/>
        <v>449967</v>
      </c>
      <c r="O34" s="18">
        <v>0</v>
      </c>
      <c r="P34" s="18">
        <v>0</v>
      </c>
      <c r="Q34" s="18">
        <f t="shared" si="7"/>
        <v>0</v>
      </c>
      <c r="R34" s="87" t="s">
        <v>224</v>
      </c>
      <c r="S34" s="81" t="s">
        <v>225</v>
      </c>
      <c r="T34" s="18">
        <v>12497</v>
      </c>
      <c r="U34" s="18">
        <v>524255</v>
      </c>
      <c r="V34" s="18">
        <f t="shared" si="8"/>
        <v>536752</v>
      </c>
      <c r="W34" s="18">
        <v>0</v>
      </c>
      <c r="X34" s="18">
        <v>0</v>
      </c>
      <c r="Y34" s="18">
        <f t="shared" si="9"/>
        <v>0</v>
      </c>
      <c r="Z34" s="87" t="s">
        <v>242</v>
      </c>
      <c r="AA34" s="81" t="s">
        <v>243</v>
      </c>
      <c r="AB34" s="18">
        <v>104980</v>
      </c>
      <c r="AC34" s="18">
        <v>76478</v>
      </c>
      <c r="AD34" s="18">
        <f t="shared" si="10"/>
        <v>181458</v>
      </c>
      <c r="AE34" s="18">
        <v>0</v>
      </c>
      <c r="AF34" s="18">
        <v>0</v>
      </c>
      <c r="AG34" s="18">
        <f t="shared" si="11"/>
        <v>0</v>
      </c>
      <c r="AH34" s="87" t="s">
        <v>0</v>
      </c>
      <c r="AI34" s="81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7" t="s">
        <v>0</v>
      </c>
      <c r="AQ34" s="81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7" t="s">
        <v>0</v>
      </c>
      <c r="AY34" s="81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3" t="s">
        <v>85</v>
      </c>
      <c r="B35" s="76" t="s">
        <v>138</v>
      </c>
      <c r="C35" s="77" t="s">
        <v>139</v>
      </c>
      <c r="D35" s="18">
        <f t="shared" si="0"/>
        <v>75456</v>
      </c>
      <c r="E35" s="18">
        <f t="shared" si="1"/>
        <v>321230</v>
      </c>
      <c r="F35" s="18">
        <f t="shared" si="2"/>
        <v>396686</v>
      </c>
      <c r="G35" s="18">
        <f t="shared" si="3"/>
        <v>0</v>
      </c>
      <c r="H35" s="18">
        <f t="shared" si="4"/>
        <v>0</v>
      </c>
      <c r="I35" s="18">
        <f t="shared" si="5"/>
        <v>0</v>
      </c>
      <c r="J35" s="87" t="s">
        <v>232</v>
      </c>
      <c r="K35" s="81" t="s">
        <v>233</v>
      </c>
      <c r="L35" s="18">
        <v>0</v>
      </c>
      <c r="M35" s="18">
        <v>264407</v>
      </c>
      <c r="N35" s="18">
        <f t="shared" si="6"/>
        <v>264407</v>
      </c>
      <c r="O35" s="18">
        <v>0</v>
      </c>
      <c r="P35" s="18">
        <v>0</v>
      </c>
      <c r="Q35" s="18">
        <f t="shared" si="7"/>
        <v>0</v>
      </c>
      <c r="R35" s="87" t="s">
        <v>242</v>
      </c>
      <c r="S35" s="81" t="s">
        <v>243</v>
      </c>
      <c r="T35" s="18">
        <v>75456</v>
      </c>
      <c r="U35" s="18">
        <v>56823</v>
      </c>
      <c r="V35" s="18">
        <f t="shared" si="8"/>
        <v>132279</v>
      </c>
      <c r="W35" s="18">
        <v>0</v>
      </c>
      <c r="X35" s="18">
        <v>0</v>
      </c>
      <c r="Y35" s="18">
        <f t="shared" si="9"/>
        <v>0</v>
      </c>
      <c r="Z35" s="87" t="s">
        <v>0</v>
      </c>
      <c r="AA35" s="81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7" t="s">
        <v>0</v>
      </c>
      <c r="AI35" s="81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7" t="s">
        <v>0</v>
      </c>
      <c r="AQ35" s="81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7" t="s">
        <v>0</v>
      </c>
      <c r="AY35" s="81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3" t="s">
        <v>85</v>
      </c>
      <c r="B36" s="76" t="s">
        <v>140</v>
      </c>
      <c r="C36" s="77" t="s">
        <v>141</v>
      </c>
      <c r="D36" s="18">
        <f t="shared" si="0"/>
        <v>0</v>
      </c>
      <c r="E36" s="18">
        <f t="shared" si="1"/>
        <v>1255326</v>
      </c>
      <c r="F36" s="18">
        <f t="shared" si="2"/>
        <v>1255326</v>
      </c>
      <c r="G36" s="18">
        <f t="shared" si="3"/>
        <v>0</v>
      </c>
      <c r="H36" s="18">
        <f t="shared" si="4"/>
        <v>15358</v>
      </c>
      <c r="I36" s="18">
        <f t="shared" si="5"/>
        <v>15358</v>
      </c>
      <c r="J36" s="87" t="s">
        <v>220</v>
      </c>
      <c r="K36" s="81" t="s">
        <v>221</v>
      </c>
      <c r="L36" s="18"/>
      <c r="M36" s="18">
        <v>400622</v>
      </c>
      <c r="N36" s="18">
        <f t="shared" si="6"/>
        <v>400622</v>
      </c>
      <c r="O36" s="18"/>
      <c r="P36" s="18"/>
      <c r="Q36" s="18">
        <f t="shared" si="7"/>
        <v>0</v>
      </c>
      <c r="R36" s="87" t="s">
        <v>230</v>
      </c>
      <c r="S36" s="81" t="s">
        <v>231</v>
      </c>
      <c r="T36" s="18"/>
      <c r="U36" s="18"/>
      <c r="V36" s="18">
        <f t="shared" si="8"/>
        <v>0</v>
      </c>
      <c r="W36" s="18"/>
      <c r="X36" s="18">
        <v>15358</v>
      </c>
      <c r="Y36" s="18">
        <f t="shared" si="9"/>
        <v>15358</v>
      </c>
      <c r="Z36" s="87" t="s">
        <v>234</v>
      </c>
      <c r="AA36" s="81" t="s">
        <v>235</v>
      </c>
      <c r="AB36" s="18"/>
      <c r="AC36" s="18">
        <v>645556</v>
      </c>
      <c r="AD36" s="18">
        <f t="shared" si="10"/>
        <v>645556</v>
      </c>
      <c r="AE36" s="18"/>
      <c r="AF36" s="18"/>
      <c r="AG36" s="18">
        <f t="shared" si="11"/>
        <v>0</v>
      </c>
      <c r="AH36" s="87" t="s">
        <v>242</v>
      </c>
      <c r="AI36" s="81" t="s">
        <v>243</v>
      </c>
      <c r="AJ36" s="18"/>
      <c r="AK36" s="18">
        <v>209148</v>
      </c>
      <c r="AL36" s="18">
        <f t="shared" si="12"/>
        <v>209148</v>
      </c>
      <c r="AM36" s="18"/>
      <c r="AN36" s="18"/>
      <c r="AO36" s="18">
        <f t="shared" si="13"/>
        <v>0</v>
      </c>
      <c r="AP36" s="87" t="s">
        <v>0</v>
      </c>
      <c r="AQ36" s="81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7" t="s">
        <v>0</v>
      </c>
      <c r="AY36" s="81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3" t="s">
        <v>85</v>
      </c>
      <c r="B37" s="76" t="s">
        <v>142</v>
      </c>
      <c r="C37" s="77" t="s">
        <v>143</v>
      </c>
      <c r="D37" s="18">
        <f t="shared" si="0"/>
        <v>86353</v>
      </c>
      <c r="E37" s="18">
        <f t="shared" si="1"/>
        <v>77084</v>
      </c>
      <c r="F37" s="18">
        <f t="shared" si="2"/>
        <v>163437</v>
      </c>
      <c r="G37" s="18">
        <f t="shared" si="3"/>
        <v>24455</v>
      </c>
      <c r="H37" s="18">
        <f t="shared" si="4"/>
        <v>171189</v>
      </c>
      <c r="I37" s="18">
        <f t="shared" si="5"/>
        <v>195644</v>
      </c>
      <c r="J37" s="87" t="s">
        <v>222</v>
      </c>
      <c r="K37" s="81" t="s">
        <v>223</v>
      </c>
      <c r="L37" s="18">
        <v>0</v>
      </c>
      <c r="M37" s="18">
        <v>0</v>
      </c>
      <c r="N37" s="18">
        <f t="shared" si="6"/>
        <v>0</v>
      </c>
      <c r="O37" s="18">
        <v>24455</v>
      </c>
      <c r="P37" s="18">
        <v>171189</v>
      </c>
      <c r="Q37" s="18">
        <f t="shared" si="7"/>
        <v>195644</v>
      </c>
      <c r="R37" s="87" t="s">
        <v>242</v>
      </c>
      <c r="S37" s="81" t="s">
        <v>243</v>
      </c>
      <c r="T37" s="18">
        <v>86353</v>
      </c>
      <c r="U37" s="18">
        <v>77084</v>
      </c>
      <c r="V37" s="18">
        <f t="shared" si="8"/>
        <v>163437</v>
      </c>
      <c r="W37" s="18">
        <v>0</v>
      </c>
      <c r="X37" s="18">
        <v>0</v>
      </c>
      <c r="Y37" s="18">
        <f t="shared" si="9"/>
        <v>0</v>
      </c>
      <c r="Z37" s="87" t="s">
        <v>0</v>
      </c>
      <c r="AA37" s="81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7" t="s">
        <v>0</v>
      </c>
      <c r="AI37" s="81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7" t="s">
        <v>0</v>
      </c>
      <c r="AQ37" s="81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7" t="s">
        <v>0</v>
      </c>
      <c r="AY37" s="81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3" t="s">
        <v>85</v>
      </c>
      <c r="B38" s="76" t="s">
        <v>144</v>
      </c>
      <c r="C38" s="77" t="s">
        <v>145</v>
      </c>
      <c r="D38" s="18">
        <f t="shared" si="0"/>
        <v>142341</v>
      </c>
      <c r="E38" s="18">
        <f t="shared" si="1"/>
        <v>1339235</v>
      </c>
      <c r="F38" s="18">
        <f t="shared" si="2"/>
        <v>1481576</v>
      </c>
      <c r="G38" s="18">
        <f t="shared" si="3"/>
        <v>0</v>
      </c>
      <c r="H38" s="18">
        <f t="shared" si="4"/>
        <v>0</v>
      </c>
      <c r="I38" s="18">
        <f t="shared" si="5"/>
        <v>0</v>
      </c>
      <c r="J38" s="87" t="s">
        <v>220</v>
      </c>
      <c r="K38" s="81" t="s">
        <v>221</v>
      </c>
      <c r="L38" s="18">
        <v>0</v>
      </c>
      <c r="M38" s="18">
        <v>702400</v>
      </c>
      <c r="N38" s="18">
        <f t="shared" si="6"/>
        <v>702400</v>
      </c>
      <c r="O38" s="18">
        <v>0</v>
      </c>
      <c r="P38" s="18">
        <v>0</v>
      </c>
      <c r="Q38" s="18">
        <f t="shared" si="7"/>
        <v>0</v>
      </c>
      <c r="R38" s="87" t="s">
        <v>224</v>
      </c>
      <c r="S38" s="81" t="s">
        <v>225</v>
      </c>
      <c r="T38" s="18">
        <v>0</v>
      </c>
      <c r="U38" s="18">
        <v>534530</v>
      </c>
      <c r="V38" s="18">
        <f t="shared" si="8"/>
        <v>534530</v>
      </c>
      <c r="W38" s="18">
        <v>0</v>
      </c>
      <c r="X38" s="18">
        <v>0</v>
      </c>
      <c r="Y38" s="18">
        <f t="shared" si="9"/>
        <v>0</v>
      </c>
      <c r="Z38" s="87" t="s">
        <v>242</v>
      </c>
      <c r="AA38" s="81" t="s">
        <v>243</v>
      </c>
      <c r="AB38" s="18">
        <v>142341</v>
      </c>
      <c r="AC38" s="18">
        <v>102305</v>
      </c>
      <c r="AD38" s="18">
        <f t="shared" si="10"/>
        <v>244646</v>
      </c>
      <c r="AE38" s="18">
        <v>0</v>
      </c>
      <c r="AF38" s="18">
        <v>0</v>
      </c>
      <c r="AG38" s="18">
        <f t="shared" si="11"/>
        <v>0</v>
      </c>
      <c r="AH38" s="87" t="s">
        <v>0</v>
      </c>
      <c r="AI38" s="81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7" t="s">
        <v>0</v>
      </c>
      <c r="AQ38" s="81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7" t="s">
        <v>0</v>
      </c>
      <c r="AY38" s="81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3" t="s">
        <v>85</v>
      </c>
      <c r="B39" s="76" t="s">
        <v>146</v>
      </c>
      <c r="C39" s="77" t="s">
        <v>147</v>
      </c>
      <c r="D39" s="18">
        <f t="shared" si="0"/>
        <v>213269</v>
      </c>
      <c r="E39" s="18">
        <f t="shared" si="1"/>
        <v>184807</v>
      </c>
      <c r="F39" s="18">
        <f t="shared" si="2"/>
        <v>398076</v>
      </c>
      <c r="G39" s="18">
        <f t="shared" si="3"/>
        <v>0</v>
      </c>
      <c r="H39" s="18">
        <f t="shared" si="4"/>
        <v>0</v>
      </c>
      <c r="I39" s="18">
        <f t="shared" si="5"/>
        <v>0</v>
      </c>
      <c r="J39" s="87" t="s">
        <v>242</v>
      </c>
      <c r="K39" s="81" t="s">
        <v>243</v>
      </c>
      <c r="L39" s="18">
        <v>210124</v>
      </c>
      <c r="M39" s="18">
        <v>159537</v>
      </c>
      <c r="N39" s="18">
        <f t="shared" si="6"/>
        <v>369661</v>
      </c>
      <c r="O39" s="18"/>
      <c r="P39" s="18"/>
      <c r="Q39" s="18">
        <f t="shared" si="7"/>
        <v>0</v>
      </c>
      <c r="R39" s="87" t="s">
        <v>244</v>
      </c>
      <c r="S39" s="81" t="s">
        <v>245</v>
      </c>
      <c r="T39" s="18">
        <v>3145</v>
      </c>
      <c r="U39" s="18">
        <v>25270</v>
      </c>
      <c r="V39" s="18">
        <f t="shared" si="8"/>
        <v>28415</v>
      </c>
      <c r="W39" s="18"/>
      <c r="X39" s="18"/>
      <c r="Y39" s="18">
        <f t="shared" si="9"/>
        <v>0</v>
      </c>
      <c r="Z39" s="87" t="s">
        <v>0</v>
      </c>
      <c r="AA39" s="81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7" t="s">
        <v>0</v>
      </c>
      <c r="AI39" s="81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7" t="s">
        <v>0</v>
      </c>
      <c r="AQ39" s="81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7" t="s">
        <v>0</v>
      </c>
      <c r="AY39" s="81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3" t="s">
        <v>85</v>
      </c>
      <c r="B40" s="76" t="s">
        <v>148</v>
      </c>
      <c r="C40" s="77" t="s">
        <v>149</v>
      </c>
      <c r="D40" s="18">
        <f t="shared" si="0"/>
        <v>78677</v>
      </c>
      <c r="E40" s="18">
        <f t="shared" si="1"/>
        <v>457921</v>
      </c>
      <c r="F40" s="18">
        <f t="shared" si="2"/>
        <v>536598</v>
      </c>
      <c r="G40" s="18">
        <f t="shared" si="3"/>
        <v>0</v>
      </c>
      <c r="H40" s="18">
        <f t="shared" si="4"/>
        <v>6736</v>
      </c>
      <c r="I40" s="18">
        <f t="shared" si="5"/>
        <v>6736</v>
      </c>
      <c r="J40" s="87" t="s">
        <v>242</v>
      </c>
      <c r="K40" s="81" t="s">
        <v>243</v>
      </c>
      <c r="L40" s="18">
        <v>78677</v>
      </c>
      <c r="M40" s="18">
        <v>61049</v>
      </c>
      <c r="N40" s="18">
        <f t="shared" si="6"/>
        <v>139726</v>
      </c>
      <c r="O40" s="18"/>
      <c r="P40" s="18"/>
      <c r="Q40" s="18">
        <f t="shared" si="7"/>
        <v>0</v>
      </c>
      <c r="R40" s="87" t="s">
        <v>220</v>
      </c>
      <c r="S40" s="81" t="s">
        <v>221</v>
      </c>
      <c r="T40" s="18">
        <v>0</v>
      </c>
      <c r="U40" s="18">
        <v>396872</v>
      </c>
      <c r="V40" s="18">
        <f t="shared" si="8"/>
        <v>396872</v>
      </c>
      <c r="W40" s="18"/>
      <c r="X40" s="18"/>
      <c r="Y40" s="18">
        <f t="shared" si="9"/>
        <v>0</v>
      </c>
      <c r="Z40" s="87" t="s">
        <v>228</v>
      </c>
      <c r="AA40" s="81" t="s">
        <v>229</v>
      </c>
      <c r="AB40" s="18"/>
      <c r="AC40" s="18"/>
      <c r="AD40" s="18">
        <f t="shared" si="10"/>
        <v>0</v>
      </c>
      <c r="AE40" s="18"/>
      <c r="AF40" s="18">
        <v>6736</v>
      </c>
      <c r="AG40" s="18">
        <f t="shared" si="11"/>
        <v>6736</v>
      </c>
      <c r="AH40" s="87" t="s">
        <v>0</v>
      </c>
      <c r="AI40" s="81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7" t="s">
        <v>0</v>
      </c>
      <c r="AQ40" s="81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7" t="s">
        <v>0</v>
      </c>
      <c r="AY40" s="81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3" t="s">
        <v>85</v>
      </c>
      <c r="B41" s="76" t="s">
        <v>150</v>
      </c>
      <c r="C41" s="77" t="s">
        <v>151</v>
      </c>
      <c r="D41" s="18">
        <f t="shared" si="0"/>
        <v>104765</v>
      </c>
      <c r="E41" s="18">
        <f t="shared" si="1"/>
        <v>668999</v>
      </c>
      <c r="F41" s="18">
        <f t="shared" si="2"/>
        <v>773764</v>
      </c>
      <c r="G41" s="18">
        <f t="shared" si="3"/>
        <v>0</v>
      </c>
      <c r="H41" s="18">
        <f t="shared" si="4"/>
        <v>36390</v>
      </c>
      <c r="I41" s="18">
        <f t="shared" si="5"/>
        <v>36390</v>
      </c>
      <c r="J41" s="87" t="s">
        <v>236</v>
      </c>
      <c r="K41" s="81" t="s">
        <v>237</v>
      </c>
      <c r="L41" s="18">
        <v>0</v>
      </c>
      <c r="M41" s="18">
        <v>594572</v>
      </c>
      <c r="N41" s="18">
        <f t="shared" si="6"/>
        <v>594572</v>
      </c>
      <c r="O41" s="18">
        <v>0</v>
      </c>
      <c r="P41" s="18">
        <v>0</v>
      </c>
      <c r="Q41" s="18">
        <f t="shared" si="7"/>
        <v>0</v>
      </c>
      <c r="R41" s="87" t="s">
        <v>242</v>
      </c>
      <c r="S41" s="81" t="s">
        <v>243</v>
      </c>
      <c r="T41" s="18">
        <v>104765</v>
      </c>
      <c r="U41" s="18">
        <v>74427</v>
      </c>
      <c r="V41" s="18">
        <f t="shared" si="8"/>
        <v>179192</v>
      </c>
      <c r="W41" s="18">
        <v>0</v>
      </c>
      <c r="X41" s="18">
        <v>0</v>
      </c>
      <c r="Y41" s="18">
        <f t="shared" si="9"/>
        <v>0</v>
      </c>
      <c r="Z41" s="87" t="s">
        <v>228</v>
      </c>
      <c r="AA41" s="81" t="s">
        <v>229</v>
      </c>
      <c r="AB41" s="18">
        <v>0</v>
      </c>
      <c r="AC41" s="18">
        <v>0</v>
      </c>
      <c r="AD41" s="18">
        <f t="shared" si="10"/>
        <v>0</v>
      </c>
      <c r="AE41" s="18">
        <v>0</v>
      </c>
      <c r="AF41" s="18">
        <v>36390</v>
      </c>
      <c r="AG41" s="18">
        <f t="shared" si="11"/>
        <v>36390</v>
      </c>
      <c r="AH41" s="87" t="s">
        <v>0</v>
      </c>
      <c r="AI41" s="81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7" t="s">
        <v>0</v>
      </c>
      <c r="AQ41" s="81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7" t="s">
        <v>0</v>
      </c>
      <c r="AY41" s="81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3" t="s">
        <v>85</v>
      </c>
      <c r="B42" s="76" t="s">
        <v>152</v>
      </c>
      <c r="C42" s="77" t="s">
        <v>153</v>
      </c>
      <c r="D42" s="18">
        <f t="shared" si="0"/>
        <v>123672</v>
      </c>
      <c r="E42" s="18">
        <f t="shared" si="1"/>
        <v>89541</v>
      </c>
      <c r="F42" s="18">
        <f t="shared" si="2"/>
        <v>213213</v>
      </c>
      <c r="G42" s="18">
        <f t="shared" si="3"/>
        <v>0</v>
      </c>
      <c r="H42" s="18">
        <f t="shared" si="4"/>
        <v>0</v>
      </c>
      <c r="I42" s="18">
        <f t="shared" si="5"/>
        <v>0</v>
      </c>
      <c r="J42" s="87" t="s">
        <v>242</v>
      </c>
      <c r="K42" s="81" t="s">
        <v>243</v>
      </c>
      <c r="L42" s="18">
        <v>123672</v>
      </c>
      <c r="M42" s="18">
        <v>89541</v>
      </c>
      <c r="N42" s="18">
        <f t="shared" si="6"/>
        <v>213213</v>
      </c>
      <c r="O42" s="18">
        <v>0</v>
      </c>
      <c r="P42" s="18">
        <v>0</v>
      </c>
      <c r="Q42" s="18">
        <f t="shared" si="7"/>
        <v>0</v>
      </c>
      <c r="R42" s="87" t="s">
        <v>0</v>
      </c>
      <c r="S42" s="81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7" t="s">
        <v>0</v>
      </c>
      <c r="AA42" s="81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7" t="s">
        <v>0</v>
      </c>
      <c r="AI42" s="81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7" t="s">
        <v>0</v>
      </c>
      <c r="AQ42" s="81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7" t="s">
        <v>0</v>
      </c>
      <c r="AY42" s="81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3" t="s">
        <v>85</v>
      </c>
      <c r="B43" s="76" t="s">
        <v>154</v>
      </c>
      <c r="C43" s="77" t="s">
        <v>155</v>
      </c>
      <c r="D43" s="18">
        <f t="shared" si="0"/>
        <v>128807</v>
      </c>
      <c r="E43" s="18">
        <f t="shared" si="1"/>
        <v>94100</v>
      </c>
      <c r="F43" s="18">
        <f t="shared" si="2"/>
        <v>222907</v>
      </c>
      <c r="G43" s="18">
        <f t="shared" si="3"/>
        <v>0</v>
      </c>
      <c r="H43" s="18">
        <f t="shared" si="4"/>
        <v>0</v>
      </c>
      <c r="I43" s="18">
        <f t="shared" si="5"/>
        <v>0</v>
      </c>
      <c r="J43" s="87" t="s">
        <v>242</v>
      </c>
      <c r="K43" s="81" t="s">
        <v>243</v>
      </c>
      <c r="L43" s="18">
        <v>128807</v>
      </c>
      <c r="M43" s="18">
        <v>94100</v>
      </c>
      <c r="N43" s="18">
        <f t="shared" si="6"/>
        <v>222907</v>
      </c>
      <c r="O43" s="18">
        <v>0</v>
      </c>
      <c r="P43" s="18">
        <v>0</v>
      </c>
      <c r="Q43" s="18">
        <f t="shared" si="7"/>
        <v>0</v>
      </c>
      <c r="R43" s="87" t="s">
        <v>0</v>
      </c>
      <c r="S43" s="81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7" t="s">
        <v>0</v>
      </c>
      <c r="AA43" s="81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7" t="s">
        <v>0</v>
      </c>
      <c r="AI43" s="81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7" t="s">
        <v>0</v>
      </c>
      <c r="AQ43" s="81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7" t="s">
        <v>0</v>
      </c>
      <c r="AY43" s="81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3" t="s">
        <v>85</v>
      </c>
      <c r="B44" s="76" t="s">
        <v>156</v>
      </c>
      <c r="C44" s="77" t="s">
        <v>157</v>
      </c>
      <c r="D44" s="18">
        <f t="shared" si="0"/>
        <v>109938</v>
      </c>
      <c r="E44" s="18">
        <f t="shared" si="1"/>
        <v>103574</v>
      </c>
      <c r="F44" s="18">
        <f t="shared" si="2"/>
        <v>213512</v>
      </c>
      <c r="G44" s="18">
        <f t="shared" si="3"/>
        <v>0</v>
      </c>
      <c r="H44" s="18">
        <f t="shared" si="4"/>
        <v>15358</v>
      </c>
      <c r="I44" s="18">
        <f t="shared" si="5"/>
        <v>15358</v>
      </c>
      <c r="J44" s="87" t="s">
        <v>242</v>
      </c>
      <c r="K44" s="81" t="s">
        <v>243</v>
      </c>
      <c r="L44" s="18">
        <v>109938</v>
      </c>
      <c r="M44" s="18">
        <v>103574</v>
      </c>
      <c r="N44" s="18">
        <f t="shared" si="6"/>
        <v>213512</v>
      </c>
      <c r="O44" s="18">
        <v>0</v>
      </c>
      <c r="P44" s="18">
        <v>0</v>
      </c>
      <c r="Q44" s="18">
        <f t="shared" si="7"/>
        <v>0</v>
      </c>
      <c r="R44" s="87" t="s">
        <v>230</v>
      </c>
      <c r="S44" s="81" t="s">
        <v>231</v>
      </c>
      <c r="T44" s="18">
        <v>0</v>
      </c>
      <c r="U44" s="18">
        <v>0</v>
      </c>
      <c r="V44" s="18">
        <f t="shared" si="8"/>
        <v>0</v>
      </c>
      <c r="W44" s="18">
        <v>0</v>
      </c>
      <c r="X44" s="18">
        <v>15358</v>
      </c>
      <c r="Y44" s="18">
        <f t="shared" si="9"/>
        <v>15358</v>
      </c>
      <c r="Z44" s="87" t="s">
        <v>0</v>
      </c>
      <c r="AA44" s="81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7" t="s">
        <v>0</v>
      </c>
      <c r="AI44" s="81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7" t="s">
        <v>0</v>
      </c>
      <c r="AQ44" s="81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7" t="s">
        <v>0</v>
      </c>
      <c r="AY44" s="81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3" t="s">
        <v>85</v>
      </c>
      <c r="B45" s="76" t="s">
        <v>158</v>
      </c>
      <c r="C45" s="77" t="s">
        <v>159</v>
      </c>
      <c r="D45" s="18">
        <f t="shared" si="0"/>
        <v>69361</v>
      </c>
      <c r="E45" s="18">
        <f t="shared" si="1"/>
        <v>668078</v>
      </c>
      <c r="F45" s="18">
        <f t="shared" si="2"/>
        <v>737439</v>
      </c>
      <c r="G45" s="18">
        <f t="shared" si="3"/>
        <v>0</v>
      </c>
      <c r="H45" s="18">
        <f t="shared" si="4"/>
        <v>15359</v>
      </c>
      <c r="I45" s="18">
        <f t="shared" si="5"/>
        <v>15359</v>
      </c>
      <c r="J45" s="87" t="s">
        <v>234</v>
      </c>
      <c r="K45" s="81" t="s">
        <v>235</v>
      </c>
      <c r="L45" s="18">
        <v>0</v>
      </c>
      <c r="M45" s="18">
        <v>613080</v>
      </c>
      <c r="N45" s="18">
        <f t="shared" si="6"/>
        <v>613080</v>
      </c>
      <c r="O45" s="18">
        <v>0</v>
      </c>
      <c r="P45" s="18">
        <v>0</v>
      </c>
      <c r="Q45" s="18">
        <f t="shared" si="7"/>
        <v>0</v>
      </c>
      <c r="R45" s="87" t="s">
        <v>242</v>
      </c>
      <c r="S45" s="81" t="s">
        <v>243</v>
      </c>
      <c r="T45" s="18">
        <v>69361</v>
      </c>
      <c r="U45" s="18">
        <v>54998</v>
      </c>
      <c r="V45" s="18">
        <f t="shared" si="8"/>
        <v>124359</v>
      </c>
      <c r="W45" s="18">
        <v>0</v>
      </c>
      <c r="X45" s="18">
        <v>0</v>
      </c>
      <c r="Y45" s="18">
        <f t="shared" si="9"/>
        <v>0</v>
      </c>
      <c r="Z45" s="87" t="s">
        <v>230</v>
      </c>
      <c r="AA45" s="81" t="s">
        <v>231</v>
      </c>
      <c r="AB45" s="18"/>
      <c r="AC45" s="18"/>
      <c r="AD45" s="18">
        <f t="shared" si="10"/>
        <v>0</v>
      </c>
      <c r="AE45" s="18"/>
      <c r="AF45" s="18">
        <v>15359</v>
      </c>
      <c r="AG45" s="18">
        <f t="shared" si="11"/>
        <v>15359</v>
      </c>
      <c r="AH45" s="87" t="s">
        <v>0</v>
      </c>
      <c r="AI45" s="81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7" t="s">
        <v>0</v>
      </c>
      <c r="AQ45" s="81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7" t="s">
        <v>0</v>
      </c>
      <c r="AY45" s="81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3" t="s">
        <v>85</v>
      </c>
      <c r="B46" s="76" t="s">
        <v>160</v>
      </c>
      <c r="C46" s="77" t="s">
        <v>161</v>
      </c>
      <c r="D46" s="18">
        <f t="shared" si="0"/>
        <v>24752</v>
      </c>
      <c r="E46" s="18">
        <f t="shared" si="1"/>
        <v>143420</v>
      </c>
      <c r="F46" s="18">
        <f t="shared" si="2"/>
        <v>168172</v>
      </c>
      <c r="G46" s="18">
        <f t="shared" si="3"/>
        <v>0</v>
      </c>
      <c r="H46" s="18">
        <f t="shared" si="4"/>
        <v>0</v>
      </c>
      <c r="I46" s="18">
        <f t="shared" si="5"/>
        <v>0</v>
      </c>
      <c r="J46" s="87" t="s">
        <v>232</v>
      </c>
      <c r="K46" s="81" t="s">
        <v>233</v>
      </c>
      <c r="L46" s="18">
        <v>0</v>
      </c>
      <c r="M46" s="18">
        <v>121398</v>
      </c>
      <c r="N46" s="18">
        <f t="shared" si="6"/>
        <v>121398</v>
      </c>
      <c r="O46" s="18">
        <v>0</v>
      </c>
      <c r="P46" s="18">
        <v>0</v>
      </c>
      <c r="Q46" s="18">
        <f t="shared" si="7"/>
        <v>0</v>
      </c>
      <c r="R46" s="87" t="s">
        <v>242</v>
      </c>
      <c r="S46" s="81" t="s">
        <v>243</v>
      </c>
      <c r="T46" s="18">
        <v>24752</v>
      </c>
      <c r="U46" s="18">
        <v>22022</v>
      </c>
      <c r="V46" s="18">
        <f t="shared" si="8"/>
        <v>46774</v>
      </c>
      <c r="W46" s="18">
        <v>0</v>
      </c>
      <c r="X46" s="18">
        <v>0</v>
      </c>
      <c r="Y46" s="18">
        <f t="shared" si="9"/>
        <v>0</v>
      </c>
      <c r="Z46" s="87" t="s">
        <v>0</v>
      </c>
      <c r="AA46" s="81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7" t="s">
        <v>0</v>
      </c>
      <c r="AI46" s="81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7" t="s">
        <v>0</v>
      </c>
      <c r="AQ46" s="81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7" t="s">
        <v>0</v>
      </c>
      <c r="AY46" s="81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3" t="s">
        <v>85</v>
      </c>
      <c r="B47" s="76" t="s">
        <v>162</v>
      </c>
      <c r="C47" s="77" t="s">
        <v>163</v>
      </c>
      <c r="D47" s="18">
        <f aca="true" t="shared" si="18" ref="D47:D69">L47+T47+AB47+AJ47+AR47+AZ47</f>
        <v>29701</v>
      </c>
      <c r="E47" s="18">
        <f aca="true" t="shared" si="19" ref="E47:E69">M47+U47+AC47+AK47+AS47+BA47</f>
        <v>446665</v>
      </c>
      <c r="F47" s="18">
        <f aca="true" t="shared" si="20" ref="F47:F69">D47+E47</f>
        <v>476366</v>
      </c>
      <c r="G47" s="18">
        <f aca="true" t="shared" si="21" ref="G47:G69">O47+W47+AE47+AM47+AU47+BC47</f>
        <v>3072</v>
      </c>
      <c r="H47" s="18">
        <f aca="true" t="shared" si="22" ref="H47:H69">P47+X47+AF47+AN47+AV47+BD47</f>
        <v>2016</v>
      </c>
      <c r="I47" s="18">
        <f aca="true" t="shared" si="23" ref="I47:I69">G47+H47</f>
        <v>5088</v>
      </c>
      <c r="J47" s="87" t="s">
        <v>234</v>
      </c>
      <c r="K47" s="81" t="s">
        <v>235</v>
      </c>
      <c r="L47" s="18"/>
      <c r="M47" s="18">
        <v>420819</v>
      </c>
      <c r="N47" s="18">
        <f aca="true" t="shared" si="24" ref="N47:N69">SUM(L47:M47)</f>
        <v>420819</v>
      </c>
      <c r="O47" s="18">
        <v>3072</v>
      </c>
      <c r="P47" s="18">
        <v>2016</v>
      </c>
      <c r="Q47" s="18">
        <f aca="true" t="shared" si="25" ref="Q47:Q69">SUM(O47:P47)</f>
        <v>5088</v>
      </c>
      <c r="R47" s="87" t="s">
        <v>242</v>
      </c>
      <c r="S47" s="81" t="s">
        <v>243</v>
      </c>
      <c r="T47" s="18">
        <v>29701</v>
      </c>
      <c r="U47" s="18">
        <v>25846</v>
      </c>
      <c r="V47" s="18">
        <f t="shared" si="8"/>
        <v>55547</v>
      </c>
      <c r="W47" s="18"/>
      <c r="X47" s="18"/>
      <c r="Y47" s="18">
        <f t="shared" si="9"/>
        <v>0</v>
      </c>
      <c r="Z47" s="87" t="s">
        <v>0</v>
      </c>
      <c r="AA47" s="81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7" t="s">
        <v>0</v>
      </c>
      <c r="AI47" s="81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7" t="s">
        <v>0</v>
      </c>
      <c r="AQ47" s="81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7" t="s">
        <v>0</v>
      </c>
      <c r="AY47" s="81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3" t="s">
        <v>85</v>
      </c>
      <c r="B48" s="76" t="s">
        <v>164</v>
      </c>
      <c r="C48" s="77" t="s">
        <v>165</v>
      </c>
      <c r="D48" s="18">
        <f t="shared" si="18"/>
        <v>46729</v>
      </c>
      <c r="E48" s="18">
        <f t="shared" si="19"/>
        <v>291808</v>
      </c>
      <c r="F48" s="18">
        <f t="shared" si="20"/>
        <v>338537</v>
      </c>
      <c r="G48" s="18">
        <f t="shared" si="21"/>
        <v>0</v>
      </c>
      <c r="H48" s="18">
        <f t="shared" si="22"/>
        <v>52680</v>
      </c>
      <c r="I48" s="18">
        <f t="shared" si="23"/>
        <v>52680</v>
      </c>
      <c r="J48" s="87" t="s">
        <v>242</v>
      </c>
      <c r="K48" s="81" t="s">
        <v>243</v>
      </c>
      <c r="L48" s="18">
        <v>46729</v>
      </c>
      <c r="M48" s="18">
        <v>34171</v>
      </c>
      <c r="N48" s="18">
        <f t="shared" si="24"/>
        <v>80900</v>
      </c>
      <c r="O48" s="18">
        <v>0</v>
      </c>
      <c r="P48" s="18">
        <v>0</v>
      </c>
      <c r="Q48" s="18">
        <f t="shared" si="25"/>
        <v>0</v>
      </c>
      <c r="R48" s="87" t="s">
        <v>236</v>
      </c>
      <c r="S48" s="81" t="s">
        <v>237</v>
      </c>
      <c r="T48" s="18">
        <v>0</v>
      </c>
      <c r="U48" s="18">
        <v>257637</v>
      </c>
      <c r="V48" s="18">
        <f t="shared" si="8"/>
        <v>257637</v>
      </c>
      <c r="W48" s="18">
        <v>0</v>
      </c>
      <c r="X48" s="18">
        <v>0</v>
      </c>
      <c r="Y48" s="18">
        <f t="shared" si="9"/>
        <v>0</v>
      </c>
      <c r="Z48" s="87" t="s">
        <v>228</v>
      </c>
      <c r="AA48" s="81" t="s">
        <v>229</v>
      </c>
      <c r="AB48" s="18">
        <v>0</v>
      </c>
      <c r="AC48" s="18">
        <v>0</v>
      </c>
      <c r="AD48" s="18">
        <f t="shared" si="10"/>
        <v>0</v>
      </c>
      <c r="AE48" s="18">
        <v>0</v>
      </c>
      <c r="AF48" s="18">
        <v>52680</v>
      </c>
      <c r="AG48" s="18">
        <f t="shared" si="11"/>
        <v>52680</v>
      </c>
      <c r="AH48" s="87" t="s">
        <v>0</v>
      </c>
      <c r="AI48" s="81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7" t="s">
        <v>0</v>
      </c>
      <c r="AQ48" s="81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7" t="s">
        <v>0</v>
      </c>
      <c r="AY48" s="81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3" t="s">
        <v>85</v>
      </c>
      <c r="B49" s="76" t="s">
        <v>166</v>
      </c>
      <c r="C49" s="77" t="s">
        <v>167</v>
      </c>
      <c r="D49" s="18">
        <f t="shared" si="18"/>
        <v>71418</v>
      </c>
      <c r="E49" s="18">
        <f t="shared" si="19"/>
        <v>263973</v>
      </c>
      <c r="F49" s="18">
        <f t="shared" si="20"/>
        <v>335391</v>
      </c>
      <c r="G49" s="18">
        <f t="shared" si="21"/>
        <v>0</v>
      </c>
      <c r="H49" s="18">
        <f t="shared" si="22"/>
        <v>8267</v>
      </c>
      <c r="I49" s="18">
        <f t="shared" si="23"/>
        <v>8267</v>
      </c>
      <c r="J49" s="87" t="s">
        <v>226</v>
      </c>
      <c r="K49" s="81" t="s">
        <v>227</v>
      </c>
      <c r="L49" s="18">
        <v>0</v>
      </c>
      <c r="M49" s="18">
        <v>214701</v>
      </c>
      <c r="N49" s="18">
        <f t="shared" si="24"/>
        <v>214701</v>
      </c>
      <c r="O49" s="18">
        <v>0</v>
      </c>
      <c r="P49" s="18">
        <v>8267</v>
      </c>
      <c r="Q49" s="18">
        <f t="shared" si="25"/>
        <v>8267</v>
      </c>
      <c r="R49" s="87" t="s">
        <v>242</v>
      </c>
      <c r="S49" s="81" t="s">
        <v>243</v>
      </c>
      <c r="T49" s="18">
        <v>71418</v>
      </c>
      <c r="U49" s="18">
        <v>49272</v>
      </c>
      <c r="V49" s="18">
        <f t="shared" si="8"/>
        <v>120690</v>
      </c>
      <c r="W49" s="18">
        <v>0</v>
      </c>
      <c r="X49" s="18">
        <v>0</v>
      </c>
      <c r="Y49" s="18">
        <f t="shared" si="9"/>
        <v>0</v>
      </c>
      <c r="Z49" s="87" t="s">
        <v>0</v>
      </c>
      <c r="AA49" s="81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7" t="s">
        <v>0</v>
      </c>
      <c r="AI49" s="81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7" t="s">
        <v>0</v>
      </c>
      <c r="AQ49" s="81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7" t="s">
        <v>0</v>
      </c>
      <c r="AY49" s="81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3" t="s">
        <v>85</v>
      </c>
      <c r="B50" s="76" t="s">
        <v>168</v>
      </c>
      <c r="C50" s="77" t="s">
        <v>169</v>
      </c>
      <c r="D50" s="18">
        <f t="shared" si="18"/>
        <v>117619</v>
      </c>
      <c r="E50" s="18">
        <f t="shared" si="19"/>
        <v>473841</v>
      </c>
      <c r="F50" s="18">
        <f t="shared" si="20"/>
        <v>591460</v>
      </c>
      <c r="G50" s="18">
        <f t="shared" si="21"/>
        <v>0</v>
      </c>
      <c r="H50" s="18">
        <f t="shared" si="22"/>
        <v>19506</v>
      </c>
      <c r="I50" s="18">
        <f t="shared" si="23"/>
        <v>19506</v>
      </c>
      <c r="J50" s="87" t="s">
        <v>226</v>
      </c>
      <c r="K50" s="81" t="s">
        <v>227</v>
      </c>
      <c r="L50" s="18">
        <v>0</v>
      </c>
      <c r="M50" s="18">
        <v>382710</v>
      </c>
      <c r="N50" s="18">
        <f t="shared" si="24"/>
        <v>382710</v>
      </c>
      <c r="O50" s="18">
        <v>0</v>
      </c>
      <c r="P50" s="18">
        <v>19506</v>
      </c>
      <c r="Q50" s="18">
        <f t="shared" si="25"/>
        <v>19506</v>
      </c>
      <c r="R50" s="87" t="s">
        <v>242</v>
      </c>
      <c r="S50" s="81" t="s">
        <v>243</v>
      </c>
      <c r="T50" s="18">
        <v>117619</v>
      </c>
      <c r="U50" s="18">
        <v>91131</v>
      </c>
      <c r="V50" s="18">
        <f t="shared" si="8"/>
        <v>208750</v>
      </c>
      <c r="W50" s="18">
        <v>0</v>
      </c>
      <c r="X50" s="18">
        <v>0</v>
      </c>
      <c r="Y50" s="18">
        <f t="shared" si="9"/>
        <v>0</v>
      </c>
      <c r="Z50" s="87" t="s">
        <v>0</v>
      </c>
      <c r="AA50" s="81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7" t="s">
        <v>0</v>
      </c>
      <c r="AI50" s="81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7" t="s">
        <v>0</v>
      </c>
      <c r="AQ50" s="81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7" t="s">
        <v>0</v>
      </c>
      <c r="AY50" s="81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3" t="s">
        <v>85</v>
      </c>
      <c r="B51" s="76" t="s">
        <v>170</v>
      </c>
      <c r="C51" s="77" t="s">
        <v>171</v>
      </c>
      <c r="D51" s="18">
        <f t="shared" si="18"/>
        <v>40719</v>
      </c>
      <c r="E51" s="18">
        <f t="shared" si="19"/>
        <v>261065</v>
      </c>
      <c r="F51" s="18">
        <f t="shared" si="20"/>
        <v>301784</v>
      </c>
      <c r="G51" s="18">
        <f t="shared" si="21"/>
        <v>0</v>
      </c>
      <c r="H51" s="18">
        <f t="shared" si="22"/>
        <v>32467</v>
      </c>
      <c r="I51" s="18">
        <f t="shared" si="23"/>
        <v>32467</v>
      </c>
      <c r="J51" s="87" t="s">
        <v>236</v>
      </c>
      <c r="K51" s="81" t="s">
        <v>237</v>
      </c>
      <c r="L51" s="18">
        <v>0</v>
      </c>
      <c r="M51" s="18">
        <v>232579</v>
      </c>
      <c r="N51" s="18">
        <f t="shared" si="24"/>
        <v>232579</v>
      </c>
      <c r="O51" s="18">
        <v>0</v>
      </c>
      <c r="P51" s="18">
        <v>0</v>
      </c>
      <c r="Q51" s="18">
        <f t="shared" si="25"/>
        <v>0</v>
      </c>
      <c r="R51" s="87" t="s">
        <v>242</v>
      </c>
      <c r="S51" s="81" t="s">
        <v>243</v>
      </c>
      <c r="T51" s="18">
        <v>40719</v>
      </c>
      <c r="U51" s="18">
        <v>28486</v>
      </c>
      <c r="V51" s="18">
        <f t="shared" si="8"/>
        <v>69205</v>
      </c>
      <c r="W51" s="18">
        <v>0</v>
      </c>
      <c r="X51" s="18">
        <v>0</v>
      </c>
      <c r="Y51" s="18">
        <f t="shared" si="9"/>
        <v>0</v>
      </c>
      <c r="Z51" s="87" t="s">
        <v>228</v>
      </c>
      <c r="AA51" s="81" t="s">
        <v>229</v>
      </c>
      <c r="AB51" s="18">
        <v>0</v>
      </c>
      <c r="AC51" s="18">
        <v>0</v>
      </c>
      <c r="AD51" s="18">
        <f t="shared" si="10"/>
        <v>0</v>
      </c>
      <c r="AE51" s="18">
        <v>0</v>
      </c>
      <c r="AF51" s="18">
        <v>32467</v>
      </c>
      <c r="AG51" s="18">
        <f t="shared" si="11"/>
        <v>32467</v>
      </c>
      <c r="AH51" s="87" t="s">
        <v>0</v>
      </c>
      <c r="AI51" s="81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7" t="s">
        <v>0</v>
      </c>
      <c r="AQ51" s="81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7" t="s">
        <v>0</v>
      </c>
      <c r="AY51" s="81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3" t="s">
        <v>85</v>
      </c>
      <c r="B52" s="76" t="s">
        <v>172</v>
      </c>
      <c r="C52" s="77" t="s">
        <v>173</v>
      </c>
      <c r="D52" s="18">
        <f t="shared" si="18"/>
        <v>589874</v>
      </c>
      <c r="E52" s="18">
        <f t="shared" si="19"/>
        <v>881626</v>
      </c>
      <c r="F52" s="18">
        <f t="shared" si="20"/>
        <v>1471500</v>
      </c>
      <c r="G52" s="18">
        <f t="shared" si="21"/>
        <v>0</v>
      </c>
      <c r="H52" s="18">
        <f t="shared" si="22"/>
        <v>0</v>
      </c>
      <c r="I52" s="18">
        <f t="shared" si="23"/>
        <v>0</v>
      </c>
      <c r="J52" s="87" t="s">
        <v>244</v>
      </c>
      <c r="K52" s="81" t="s">
        <v>245</v>
      </c>
      <c r="L52" s="18">
        <v>494142</v>
      </c>
      <c r="M52" s="18">
        <v>810504</v>
      </c>
      <c r="N52" s="18">
        <f t="shared" si="24"/>
        <v>1304646</v>
      </c>
      <c r="O52" s="18">
        <v>0</v>
      </c>
      <c r="P52" s="18">
        <v>0</v>
      </c>
      <c r="Q52" s="18">
        <f t="shared" si="25"/>
        <v>0</v>
      </c>
      <c r="R52" s="87" t="s">
        <v>242</v>
      </c>
      <c r="S52" s="81" t="s">
        <v>243</v>
      </c>
      <c r="T52" s="18">
        <v>95732</v>
      </c>
      <c r="U52" s="18">
        <v>71122</v>
      </c>
      <c r="V52" s="18">
        <f t="shared" si="8"/>
        <v>166854</v>
      </c>
      <c r="W52" s="18">
        <v>0</v>
      </c>
      <c r="X52" s="18">
        <v>0</v>
      </c>
      <c r="Y52" s="18">
        <f t="shared" si="9"/>
        <v>0</v>
      </c>
      <c r="Z52" s="87" t="s">
        <v>0</v>
      </c>
      <c r="AA52" s="81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7" t="s">
        <v>0</v>
      </c>
      <c r="AI52" s="81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7" t="s">
        <v>0</v>
      </c>
      <c r="AQ52" s="81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7" t="s">
        <v>0</v>
      </c>
      <c r="AY52" s="81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3" t="s">
        <v>85</v>
      </c>
      <c r="B53" s="76" t="s">
        <v>174</v>
      </c>
      <c r="C53" s="77" t="s">
        <v>175</v>
      </c>
      <c r="D53" s="18">
        <f t="shared" si="18"/>
        <v>24213</v>
      </c>
      <c r="E53" s="18">
        <f t="shared" si="19"/>
        <v>445784</v>
      </c>
      <c r="F53" s="18">
        <f t="shared" si="20"/>
        <v>469997</v>
      </c>
      <c r="G53" s="18">
        <f t="shared" si="21"/>
        <v>0</v>
      </c>
      <c r="H53" s="18">
        <f t="shared" si="22"/>
        <v>184129</v>
      </c>
      <c r="I53" s="18">
        <f t="shared" si="23"/>
        <v>184129</v>
      </c>
      <c r="J53" s="87" t="s">
        <v>234</v>
      </c>
      <c r="K53" s="81" t="s">
        <v>235</v>
      </c>
      <c r="L53" s="18">
        <v>0</v>
      </c>
      <c r="M53" s="18">
        <v>422949</v>
      </c>
      <c r="N53" s="18">
        <f t="shared" si="24"/>
        <v>422949</v>
      </c>
      <c r="O53" s="18">
        <v>0</v>
      </c>
      <c r="P53" s="18">
        <v>184129</v>
      </c>
      <c r="Q53" s="18">
        <f t="shared" si="25"/>
        <v>184129</v>
      </c>
      <c r="R53" s="87" t="s">
        <v>242</v>
      </c>
      <c r="S53" s="81" t="s">
        <v>243</v>
      </c>
      <c r="T53" s="18">
        <v>24213</v>
      </c>
      <c r="U53" s="18">
        <v>22835</v>
      </c>
      <c r="V53" s="18">
        <f t="shared" si="8"/>
        <v>47048</v>
      </c>
      <c r="W53" s="18">
        <v>0</v>
      </c>
      <c r="X53" s="18">
        <v>0</v>
      </c>
      <c r="Y53" s="18">
        <f t="shared" si="9"/>
        <v>0</v>
      </c>
      <c r="Z53" s="87" t="s">
        <v>0</v>
      </c>
      <c r="AA53" s="81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7" t="s">
        <v>0</v>
      </c>
      <c r="AI53" s="81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7" t="s">
        <v>0</v>
      </c>
      <c r="AQ53" s="81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7" t="s">
        <v>0</v>
      </c>
      <c r="AY53" s="81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3" t="s">
        <v>85</v>
      </c>
      <c r="B54" s="76" t="s">
        <v>176</v>
      </c>
      <c r="C54" s="77" t="s">
        <v>177</v>
      </c>
      <c r="D54" s="18">
        <f t="shared" si="18"/>
        <v>36802</v>
      </c>
      <c r="E54" s="18">
        <f t="shared" si="19"/>
        <v>133118</v>
      </c>
      <c r="F54" s="18">
        <f t="shared" si="20"/>
        <v>169920</v>
      </c>
      <c r="G54" s="18">
        <f t="shared" si="21"/>
        <v>0</v>
      </c>
      <c r="H54" s="18">
        <f t="shared" si="22"/>
        <v>0</v>
      </c>
      <c r="I54" s="18">
        <f t="shared" si="23"/>
        <v>0</v>
      </c>
      <c r="J54" s="87" t="s">
        <v>232</v>
      </c>
      <c r="K54" s="81" t="s">
        <v>233</v>
      </c>
      <c r="L54" s="18"/>
      <c r="M54" s="18">
        <v>109010</v>
      </c>
      <c r="N54" s="18">
        <f t="shared" si="24"/>
        <v>109010</v>
      </c>
      <c r="O54" s="18"/>
      <c r="P54" s="18"/>
      <c r="Q54" s="18">
        <f t="shared" si="25"/>
        <v>0</v>
      </c>
      <c r="R54" s="87" t="s">
        <v>242</v>
      </c>
      <c r="S54" s="81" t="s">
        <v>243</v>
      </c>
      <c r="T54" s="18">
        <v>36802</v>
      </c>
      <c r="U54" s="18">
        <v>24108</v>
      </c>
      <c r="V54" s="18">
        <f t="shared" si="8"/>
        <v>60910</v>
      </c>
      <c r="W54" s="18"/>
      <c r="X54" s="18"/>
      <c r="Y54" s="18">
        <f t="shared" si="9"/>
        <v>0</v>
      </c>
      <c r="Z54" s="87" t="s">
        <v>0</v>
      </c>
      <c r="AA54" s="81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7" t="s">
        <v>0</v>
      </c>
      <c r="AI54" s="81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7" t="s">
        <v>0</v>
      </c>
      <c r="AQ54" s="81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7" t="s">
        <v>0</v>
      </c>
      <c r="AY54" s="81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3" t="s">
        <v>85</v>
      </c>
      <c r="B55" s="76" t="s">
        <v>178</v>
      </c>
      <c r="C55" s="77" t="s">
        <v>179</v>
      </c>
      <c r="D55" s="18">
        <f t="shared" si="18"/>
        <v>171363</v>
      </c>
      <c r="E55" s="18">
        <f t="shared" si="19"/>
        <v>580231</v>
      </c>
      <c r="F55" s="18">
        <f t="shared" si="20"/>
        <v>751594</v>
      </c>
      <c r="G55" s="18">
        <f t="shared" si="21"/>
        <v>1677</v>
      </c>
      <c r="H55" s="18">
        <f t="shared" si="22"/>
        <v>150456</v>
      </c>
      <c r="I55" s="18">
        <f t="shared" si="23"/>
        <v>152133</v>
      </c>
      <c r="J55" s="87" t="s">
        <v>238</v>
      </c>
      <c r="K55" s="81" t="s">
        <v>239</v>
      </c>
      <c r="L55" s="18">
        <v>0</v>
      </c>
      <c r="M55" s="18">
        <v>0</v>
      </c>
      <c r="N55" s="18">
        <f t="shared" si="24"/>
        <v>0</v>
      </c>
      <c r="O55" s="18">
        <v>1677</v>
      </c>
      <c r="P55" s="18">
        <v>150456</v>
      </c>
      <c r="Q55" s="18">
        <f t="shared" si="25"/>
        <v>152133</v>
      </c>
      <c r="R55" s="87" t="s">
        <v>240</v>
      </c>
      <c r="S55" s="81" t="s">
        <v>241</v>
      </c>
      <c r="T55" s="18">
        <v>171363</v>
      </c>
      <c r="U55" s="18">
        <v>580231</v>
      </c>
      <c r="V55" s="18">
        <f t="shared" si="8"/>
        <v>751594</v>
      </c>
      <c r="W55" s="18">
        <v>0</v>
      </c>
      <c r="X55" s="18">
        <v>0</v>
      </c>
      <c r="Y55" s="18">
        <f t="shared" si="9"/>
        <v>0</v>
      </c>
      <c r="Z55" s="87" t="s">
        <v>0</v>
      </c>
      <c r="AA55" s="81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7" t="s">
        <v>0</v>
      </c>
      <c r="AI55" s="81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7" t="s">
        <v>0</v>
      </c>
      <c r="AQ55" s="81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7" t="s">
        <v>0</v>
      </c>
      <c r="AY55" s="81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3" t="s">
        <v>85</v>
      </c>
      <c r="B56" s="76" t="s">
        <v>252</v>
      </c>
      <c r="C56" s="77" t="s">
        <v>262</v>
      </c>
      <c r="D56" s="18">
        <f t="shared" si="18"/>
        <v>193045</v>
      </c>
      <c r="E56" s="18">
        <f t="shared" si="19"/>
        <v>809139</v>
      </c>
      <c r="F56" s="18">
        <f t="shared" si="20"/>
        <v>1002184</v>
      </c>
      <c r="G56" s="18">
        <f t="shared" si="21"/>
        <v>0</v>
      </c>
      <c r="H56" s="18">
        <f t="shared" si="22"/>
        <v>33010</v>
      </c>
      <c r="I56" s="18">
        <f t="shared" si="23"/>
        <v>33010</v>
      </c>
      <c r="J56" s="87" t="s">
        <v>226</v>
      </c>
      <c r="K56" s="81" t="s">
        <v>227</v>
      </c>
      <c r="L56" s="18">
        <v>0</v>
      </c>
      <c r="M56" s="18">
        <v>675682</v>
      </c>
      <c r="N56" s="18">
        <f t="shared" si="24"/>
        <v>675682</v>
      </c>
      <c r="O56" s="18">
        <v>0</v>
      </c>
      <c r="P56" s="18">
        <v>33010</v>
      </c>
      <c r="Q56" s="18">
        <f t="shared" si="25"/>
        <v>33010</v>
      </c>
      <c r="R56" s="87" t="s">
        <v>242</v>
      </c>
      <c r="S56" s="81" t="s">
        <v>243</v>
      </c>
      <c r="T56" s="18">
        <v>193045</v>
      </c>
      <c r="U56" s="18">
        <v>133457</v>
      </c>
      <c r="V56" s="18">
        <f t="shared" si="8"/>
        <v>326502</v>
      </c>
      <c r="W56" s="18">
        <v>0</v>
      </c>
      <c r="X56" s="18">
        <v>0</v>
      </c>
      <c r="Y56" s="18">
        <f t="shared" si="9"/>
        <v>0</v>
      </c>
      <c r="Z56" s="87" t="s">
        <v>0</v>
      </c>
      <c r="AA56" s="81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7" t="s">
        <v>0</v>
      </c>
      <c r="AI56" s="81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7" t="s">
        <v>0</v>
      </c>
      <c r="AQ56" s="81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7" t="s">
        <v>0</v>
      </c>
      <c r="AY56" s="81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3" t="s">
        <v>85</v>
      </c>
      <c r="B57" s="76" t="s">
        <v>180</v>
      </c>
      <c r="C57" s="77" t="s">
        <v>181</v>
      </c>
      <c r="D57" s="18">
        <f t="shared" si="18"/>
        <v>20969</v>
      </c>
      <c r="E57" s="18">
        <f t="shared" si="19"/>
        <v>85108</v>
      </c>
      <c r="F57" s="18">
        <f t="shared" si="20"/>
        <v>106077</v>
      </c>
      <c r="G57" s="18">
        <f t="shared" si="21"/>
        <v>0</v>
      </c>
      <c r="H57" s="18">
        <f t="shared" si="22"/>
        <v>0</v>
      </c>
      <c r="I57" s="18">
        <f t="shared" si="23"/>
        <v>0</v>
      </c>
      <c r="J57" s="87" t="s">
        <v>242</v>
      </c>
      <c r="K57" s="81" t="s">
        <v>243</v>
      </c>
      <c r="L57" s="18">
        <v>20969</v>
      </c>
      <c r="M57" s="18">
        <v>14226</v>
      </c>
      <c r="N57" s="18">
        <f t="shared" si="24"/>
        <v>35195</v>
      </c>
      <c r="O57" s="18"/>
      <c r="P57" s="18"/>
      <c r="Q57" s="18">
        <f t="shared" si="25"/>
        <v>0</v>
      </c>
      <c r="R57" s="87" t="s">
        <v>232</v>
      </c>
      <c r="S57" s="81" t="s">
        <v>233</v>
      </c>
      <c r="T57" s="18"/>
      <c r="U57" s="18">
        <v>70882</v>
      </c>
      <c r="V57" s="18">
        <f t="shared" si="8"/>
        <v>70882</v>
      </c>
      <c r="W57" s="18"/>
      <c r="X57" s="18"/>
      <c r="Y57" s="18">
        <f t="shared" si="9"/>
        <v>0</v>
      </c>
      <c r="Z57" s="87" t="s">
        <v>0</v>
      </c>
      <c r="AA57" s="81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7" t="s">
        <v>0</v>
      </c>
      <c r="AI57" s="81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7" t="s">
        <v>0</v>
      </c>
      <c r="AQ57" s="81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7" t="s">
        <v>0</v>
      </c>
      <c r="AY57" s="81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3" t="s">
        <v>85</v>
      </c>
      <c r="B58" s="76" t="s">
        <v>182</v>
      </c>
      <c r="C58" s="77" t="s">
        <v>183</v>
      </c>
      <c r="D58" s="18">
        <f t="shared" si="18"/>
        <v>39317</v>
      </c>
      <c r="E58" s="18">
        <f t="shared" si="19"/>
        <v>133127</v>
      </c>
      <c r="F58" s="18">
        <f t="shared" si="20"/>
        <v>172444</v>
      </c>
      <c r="G58" s="18">
        <f t="shared" si="21"/>
        <v>372</v>
      </c>
      <c r="H58" s="18">
        <f t="shared" si="22"/>
        <v>33391</v>
      </c>
      <c r="I58" s="18">
        <f t="shared" si="23"/>
        <v>33763</v>
      </c>
      <c r="J58" s="87" t="s">
        <v>240</v>
      </c>
      <c r="K58" s="81" t="s">
        <v>241</v>
      </c>
      <c r="L58" s="18">
        <v>39317</v>
      </c>
      <c r="M58" s="18">
        <v>133127</v>
      </c>
      <c r="N58" s="18">
        <f t="shared" si="24"/>
        <v>172444</v>
      </c>
      <c r="O58" s="18"/>
      <c r="P58" s="18"/>
      <c r="Q58" s="18">
        <f t="shared" si="25"/>
        <v>0</v>
      </c>
      <c r="R58" s="87" t="s">
        <v>238</v>
      </c>
      <c r="S58" s="81" t="s">
        <v>239</v>
      </c>
      <c r="T58" s="18"/>
      <c r="U58" s="18"/>
      <c r="V58" s="18">
        <f t="shared" si="8"/>
        <v>0</v>
      </c>
      <c r="W58" s="18">
        <v>372</v>
      </c>
      <c r="X58" s="18">
        <v>33391</v>
      </c>
      <c r="Y58" s="18">
        <f t="shared" si="9"/>
        <v>33763</v>
      </c>
      <c r="Z58" s="87" t="s">
        <v>0</v>
      </c>
      <c r="AA58" s="81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7" t="s">
        <v>0</v>
      </c>
      <c r="AI58" s="81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7" t="s">
        <v>0</v>
      </c>
      <c r="AQ58" s="81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7" t="s">
        <v>0</v>
      </c>
      <c r="AY58" s="81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3" t="s">
        <v>85</v>
      </c>
      <c r="B59" s="76" t="s">
        <v>184</v>
      </c>
      <c r="C59" s="77" t="s">
        <v>185</v>
      </c>
      <c r="D59" s="18">
        <f t="shared" si="18"/>
        <v>13726</v>
      </c>
      <c r="E59" s="18">
        <f t="shared" si="19"/>
        <v>46474</v>
      </c>
      <c r="F59" s="18">
        <f t="shared" si="20"/>
        <v>60200</v>
      </c>
      <c r="G59" s="18">
        <f t="shared" si="21"/>
        <v>182</v>
      </c>
      <c r="H59" s="18">
        <f t="shared" si="22"/>
        <v>16296</v>
      </c>
      <c r="I59" s="18">
        <f t="shared" si="23"/>
        <v>16478</v>
      </c>
      <c r="J59" s="87" t="s">
        <v>238</v>
      </c>
      <c r="K59" s="81" t="s">
        <v>239</v>
      </c>
      <c r="L59" s="18"/>
      <c r="M59" s="18"/>
      <c r="N59" s="18">
        <f t="shared" si="24"/>
        <v>0</v>
      </c>
      <c r="O59" s="18">
        <v>182</v>
      </c>
      <c r="P59" s="18">
        <v>16296</v>
      </c>
      <c r="Q59" s="18">
        <f t="shared" si="25"/>
        <v>16478</v>
      </c>
      <c r="R59" s="87" t="s">
        <v>240</v>
      </c>
      <c r="S59" s="81" t="s">
        <v>241</v>
      </c>
      <c r="T59" s="18">
        <v>13726</v>
      </c>
      <c r="U59" s="18">
        <v>46474</v>
      </c>
      <c r="V59" s="18">
        <f t="shared" si="8"/>
        <v>60200</v>
      </c>
      <c r="W59" s="18"/>
      <c r="X59" s="18"/>
      <c r="Y59" s="18">
        <f t="shared" si="9"/>
        <v>0</v>
      </c>
      <c r="Z59" s="87" t="s">
        <v>0</v>
      </c>
      <c r="AA59" s="81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7" t="s">
        <v>0</v>
      </c>
      <c r="AI59" s="81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7" t="s">
        <v>0</v>
      </c>
      <c r="AQ59" s="81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7" t="s">
        <v>0</v>
      </c>
      <c r="AY59" s="81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3" t="s">
        <v>85</v>
      </c>
      <c r="B60" s="76" t="s">
        <v>186</v>
      </c>
      <c r="C60" s="77" t="s">
        <v>187</v>
      </c>
      <c r="D60" s="18">
        <f t="shared" si="18"/>
        <v>0</v>
      </c>
      <c r="E60" s="18">
        <f t="shared" si="19"/>
        <v>0</v>
      </c>
      <c r="F60" s="18">
        <f t="shared" si="20"/>
        <v>0</v>
      </c>
      <c r="G60" s="18">
        <f t="shared" si="21"/>
        <v>334</v>
      </c>
      <c r="H60" s="18">
        <f t="shared" si="22"/>
        <v>29996</v>
      </c>
      <c r="I60" s="18">
        <f t="shared" si="23"/>
        <v>30330</v>
      </c>
      <c r="J60" s="87" t="s">
        <v>238</v>
      </c>
      <c r="K60" s="81" t="s">
        <v>239</v>
      </c>
      <c r="L60" s="18">
        <v>0</v>
      </c>
      <c r="M60" s="18">
        <v>0</v>
      </c>
      <c r="N60" s="18">
        <f t="shared" si="24"/>
        <v>0</v>
      </c>
      <c r="O60" s="18">
        <v>334</v>
      </c>
      <c r="P60" s="18">
        <v>29996</v>
      </c>
      <c r="Q60" s="18">
        <f t="shared" si="25"/>
        <v>30330</v>
      </c>
      <c r="R60" s="87" t="s">
        <v>0</v>
      </c>
      <c r="S60" s="81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7" t="s">
        <v>0</v>
      </c>
      <c r="AA60" s="81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7" t="s">
        <v>0</v>
      </c>
      <c r="AI60" s="81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7" t="s">
        <v>0</v>
      </c>
      <c r="AQ60" s="81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7" t="s">
        <v>0</v>
      </c>
      <c r="AY60" s="81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3" t="s">
        <v>85</v>
      </c>
      <c r="B61" s="76" t="s">
        <v>188</v>
      </c>
      <c r="C61" s="77" t="s">
        <v>189</v>
      </c>
      <c r="D61" s="18">
        <f t="shared" si="18"/>
        <v>0</v>
      </c>
      <c r="E61" s="18">
        <f t="shared" si="19"/>
        <v>0</v>
      </c>
      <c r="F61" s="18">
        <f t="shared" si="20"/>
        <v>0</v>
      </c>
      <c r="G61" s="18">
        <f t="shared" si="21"/>
        <v>0</v>
      </c>
      <c r="H61" s="18">
        <f t="shared" si="22"/>
        <v>0</v>
      </c>
      <c r="I61" s="18">
        <f t="shared" si="23"/>
        <v>0</v>
      </c>
      <c r="J61" s="87" t="s">
        <v>0</v>
      </c>
      <c r="K61" s="81"/>
      <c r="L61" s="18"/>
      <c r="M61" s="18"/>
      <c r="N61" s="18">
        <f t="shared" si="24"/>
        <v>0</v>
      </c>
      <c r="O61" s="18"/>
      <c r="P61" s="18"/>
      <c r="Q61" s="18">
        <f t="shared" si="25"/>
        <v>0</v>
      </c>
      <c r="R61" s="87" t="s">
        <v>0</v>
      </c>
      <c r="S61" s="81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7" t="s">
        <v>0</v>
      </c>
      <c r="AA61" s="81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7" t="s">
        <v>0</v>
      </c>
      <c r="AI61" s="81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7" t="s">
        <v>0</v>
      </c>
      <c r="AQ61" s="81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7" t="s">
        <v>0</v>
      </c>
      <c r="AY61" s="81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3" t="s">
        <v>85</v>
      </c>
      <c r="B62" s="76" t="s">
        <v>190</v>
      </c>
      <c r="C62" s="77" t="s">
        <v>191</v>
      </c>
      <c r="D62" s="18">
        <f t="shared" si="18"/>
        <v>0</v>
      </c>
      <c r="E62" s="18">
        <f t="shared" si="19"/>
        <v>0</v>
      </c>
      <c r="F62" s="18">
        <f t="shared" si="20"/>
        <v>0</v>
      </c>
      <c r="G62" s="18">
        <f t="shared" si="21"/>
        <v>0</v>
      </c>
      <c r="H62" s="18">
        <f t="shared" si="22"/>
        <v>0</v>
      </c>
      <c r="I62" s="18">
        <f t="shared" si="23"/>
        <v>0</v>
      </c>
      <c r="J62" s="87" t="s">
        <v>0</v>
      </c>
      <c r="K62" s="81"/>
      <c r="L62" s="18"/>
      <c r="M62" s="18"/>
      <c r="N62" s="18">
        <f t="shared" si="24"/>
        <v>0</v>
      </c>
      <c r="O62" s="18"/>
      <c r="P62" s="18"/>
      <c r="Q62" s="18">
        <f t="shared" si="25"/>
        <v>0</v>
      </c>
      <c r="R62" s="87" t="s">
        <v>0</v>
      </c>
      <c r="S62" s="81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7" t="s">
        <v>0</v>
      </c>
      <c r="AA62" s="81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7" t="s">
        <v>0</v>
      </c>
      <c r="AI62" s="81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7" t="s">
        <v>0</v>
      </c>
      <c r="AQ62" s="81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7" t="s">
        <v>0</v>
      </c>
      <c r="AY62" s="81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3" t="s">
        <v>85</v>
      </c>
      <c r="B63" s="76" t="s">
        <v>192</v>
      </c>
      <c r="C63" s="77" t="s">
        <v>193</v>
      </c>
      <c r="D63" s="18">
        <f t="shared" si="18"/>
        <v>0</v>
      </c>
      <c r="E63" s="18">
        <f t="shared" si="19"/>
        <v>0</v>
      </c>
      <c r="F63" s="18">
        <f t="shared" si="20"/>
        <v>0</v>
      </c>
      <c r="G63" s="18">
        <f t="shared" si="21"/>
        <v>0</v>
      </c>
      <c r="H63" s="18">
        <f t="shared" si="22"/>
        <v>0</v>
      </c>
      <c r="I63" s="18">
        <f t="shared" si="23"/>
        <v>0</v>
      </c>
      <c r="J63" s="87" t="s">
        <v>0</v>
      </c>
      <c r="K63" s="81"/>
      <c r="L63" s="18"/>
      <c r="M63" s="18"/>
      <c r="N63" s="18">
        <f t="shared" si="24"/>
        <v>0</v>
      </c>
      <c r="O63" s="18"/>
      <c r="P63" s="18"/>
      <c r="Q63" s="18">
        <f t="shared" si="25"/>
        <v>0</v>
      </c>
      <c r="R63" s="87" t="s">
        <v>0</v>
      </c>
      <c r="S63" s="81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7" t="s">
        <v>0</v>
      </c>
      <c r="AA63" s="81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7" t="s">
        <v>0</v>
      </c>
      <c r="AI63" s="81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7" t="s">
        <v>0</v>
      </c>
      <c r="AQ63" s="81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7" t="s">
        <v>0</v>
      </c>
      <c r="AY63" s="81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3" t="s">
        <v>85</v>
      </c>
      <c r="B64" s="76" t="s">
        <v>194</v>
      </c>
      <c r="C64" s="77" t="s">
        <v>195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0</v>
      </c>
      <c r="H64" s="18">
        <f t="shared" si="22"/>
        <v>0</v>
      </c>
      <c r="I64" s="18">
        <f t="shared" si="23"/>
        <v>0</v>
      </c>
      <c r="J64" s="87" t="s">
        <v>0</v>
      </c>
      <c r="K64" s="81"/>
      <c r="L64" s="18"/>
      <c r="M64" s="18"/>
      <c r="N64" s="18">
        <f t="shared" si="24"/>
        <v>0</v>
      </c>
      <c r="O64" s="18"/>
      <c r="P64" s="18"/>
      <c r="Q64" s="18">
        <f t="shared" si="25"/>
        <v>0</v>
      </c>
      <c r="R64" s="87" t="s">
        <v>0</v>
      </c>
      <c r="S64" s="81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7" t="s">
        <v>0</v>
      </c>
      <c r="AA64" s="81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7" t="s">
        <v>0</v>
      </c>
      <c r="AI64" s="81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7" t="s">
        <v>0</v>
      </c>
      <c r="AQ64" s="81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7" t="s">
        <v>0</v>
      </c>
      <c r="AY64" s="81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3" t="s">
        <v>85</v>
      </c>
      <c r="B65" s="76" t="s">
        <v>196</v>
      </c>
      <c r="C65" s="77" t="s">
        <v>197</v>
      </c>
      <c r="D65" s="18">
        <f t="shared" si="18"/>
        <v>0</v>
      </c>
      <c r="E65" s="18">
        <f t="shared" si="19"/>
        <v>0</v>
      </c>
      <c r="F65" s="18">
        <f t="shared" si="20"/>
        <v>0</v>
      </c>
      <c r="G65" s="18">
        <f t="shared" si="21"/>
        <v>0</v>
      </c>
      <c r="H65" s="18">
        <f t="shared" si="22"/>
        <v>0</v>
      </c>
      <c r="I65" s="18">
        <f t="shared" si="23"/>
        <v>0</v>
      </c>
      <c r="J65" s="84"/>
      <c r="K65" s="81"/>
      <c r="L65" s="18"/>
      <c r="M65" s="18"/>
      <c r="N65" s="18">
        <f t="shared" si="24"/>
        <v>0</v>
      </c>
      <c r="O65" s="18"/>
      <c r="P65" s="18"/>
      <c r="Q65" s="18">
        <f t="shared" si="25"/>
        <v>0</v>
      </c>
      <c r="R65" s="84"/>
      <c r="S65" s="81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4"/>
      <c r="AA65" s="81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4"/>
      <c r="AI65" s="81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4"/>
      <c r="AQ65" s="81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4"/>
      <c r="AY65" s="81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3" t="s">
        <v>85</v>
      </c>
      <c r="B66" s="76" t="s">
        <v>198</v>
      </c>
      <c r="C66" s="77" t="s">
        <v>199</v>
      </c>
      <c r="D66" s="18">
        <f t="shared" si="18"/>
        <v>0</v>
      </c>
      <c r="E66" s="18">
        <f t="shared" si="19"/>
        <v>0</v>
      </c>
      <c r="F66" s="18">
        <f t="shared" si="20"/>
        <v>0</v>
      </c>
      <c r="G66" s="18">
        <f t="shared" si="21"/>
        <v>0</v>
      </c>
      <c r="H66" s="18">
        <f t="shared" si="22"/>
        <v>0</v>
      </c>
      <c r="I66" s="18">
        <f t="shared" si="23"/>
        <v>0</v>
      </c>
      <c r="J66" s="87" t="s">
        <v>0</v>
      </c>
      <c r="K66" s="81"/>
      <c r="L66" s="18"/>
      <c r="M66" s="18"/>
      <c r="N66" s="18">
        <f t="shared" si="24"/>
        <v>0</v>
      </c>
      <c r="O66" s="18"/>
      <c r="P66" s="18"/>
      <c r="Q66" s="18">
        <f t="shared" si="25"/>
        <v>0</v>
      </c>
      <c r="R66" s="87" t="s">
        <v>0</v>
      </c>
      <c r="S66" s="81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7" t="s">
        <v>0</v>
      </c>
      <c r="AA66" s="81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7" t="s">
        <v>0</v>
      </c>
      <c r="AI66" s="81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7" t="s">
        <v>0</v>
      </c>
      <c r="AQ66" s="81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7" t="s">
        <v>0</v>
      </c>
      <c r="AY66" s="81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3" t="s">
        <v>85</v>
      </c>
      <c r="B67" s="76" t="s">
        <v>200</v>
      </c>
      <c r="C67" s="77" t="s">
        <v>201</v>
      </c>
      <c r="D67" s="18">
        <f t="shared" si="18"/>
        <v>0</v>
      </c>
      <c r="E67" s="18">
        <f t="shared" si="19"/>
        <v>0</v>
      </c>
      <c r="F67" s="18">
        <f t="shared" si="20"/>
        <v>0</v>
      </c>
      <c r="G67" s="18">
        <f t="shared" si="21"/>
        <v>0</v>
      </c>
      <c r="H67" s="18">
        <f t="shared" si="22"/>
        <v>0</v>
      </c>
      <c r="I67" s="18">
        <f t="shared" si="23"/>
        <v>0</v>
      </c>
      <c r="J67" s="87" t="s">
        <v>0</v>
      </c>
      <c r="K67" s="81"/>
      <c r="L67" s="18"/>
      <c r="M67" s="18"/>
      <c r="N67" s="18">
        <f t="shared" si="24"/>
        <v>0</v>
      </c>
      <c r="O67" s="18"/>
      <c r="P67" s="18"/>
      <c r="Q67" s="18">
        <f t="shared" si="25"/>
        <v>0</v>
      </c>
      <c r="R67" s="87" t="s">
        <v>0</v>
      </c>
      <c r="S67" s="81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7" t="s">
        <v>0</v>
      </c>
      <c r="AA67" s="81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7" t="s">
        <v>0</v>
      </c>
      <c r="AI67" s="81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7" t="s">
        <v>0</v>
      </c>
      <c r="AQ67" s="81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7" t="s">
        <v>0</v>
      </c>
      <c r="AY67" s="81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3" t="s">
        <v>85</v>
      </c>
      <c r="B68" s="76" t="s">
        <v>202</v>
      </c>
      <c r="C68" s="77" t="s">
        <v>203</v>
      </c>
      <c r="D68" s="18">
        <f t="shared" si="18"/>
        <v>0</v>
      </c>
      <c r="E68" s="18">
        <f t="shared" si="19"/>
        <v>0</v>
      </c>
      <c r="F68" s="18">
        <f t="shared" si="20"/>
        <v>0</v>
      </c>
      <c r="G68" s="18">
        <f t="shared" si="21"/>
        <v>0</v>
      </c>
      <c r="H68" s="18">
        <f t="shared" si="22"/>
        <v>0</v>
      </c>
      <c r="I68" s="18">
        <f t="shared" si="23"/>
        <v>0</v>
      </c>
      <c r="J68" s="87" t="s">
        <v>0</v>
      </c>
      <c r="K68" s="81"/>
      <c r="L68" s="18"/>
      <c r="M68" s="18"/>
      <c r="N68" s="18">
        <f t="shared" si="24"/>
        <v>0</v>
      </c>
      <c r="O68" s="18"/>
      <c r="P68" s="18"/>
      <c r="Q68" s="18">
        <f t="shared" si="25"/>
        <v>0</v>
      </c>
      <c r="R68" s="87" t="s">
        <v>0</v>
      </c>
      <c r="S68" s="81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7" t="s">
        <v>0</v>
      </c>
      <c r="AA68" s="81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7" t="s">
        <v>0</v>
      </c>
      <c r="AI68" s="81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7" t="s">
        <v>0</v>
      </c>
      <c r="AQ68" s="81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7" t="s">
        <v>0</v>
      </c>
      <c r="AY68" s="81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3" t="s">
        <v>85</v>
      </c>
      <c r="B69" s="76" t="s">
        <v>204</v>
      </c>
      <c r="C69" s="77" t="s">
        <v>205</v>
      </c>
      <c r="D69" s="18">
        <f t="shared" si="18"/>
        <v>0</v>
      </c>
      <c r="E69" s="18">
        <f t="shared" si="19"/>
        <v>0</v>
      </c>
      <c r="F69" s="18">
        <f t="shared" si="20"/>
        <v>0</v>
      </c>
      <c r="G69" s="18">
        <f t="shared" si="21"/>
        <v>0</v>
      </c>
      <c r="H69" s="18">
        <f t="shared" si="22"/>
        <v>0</v>
      </c>
      <c r="I69" s="18">
        <f t="shared" si="23"/>
        <v>0</v>
      </c>
      <c r="J69" s="87" t="s">
        <v>0</v>
      </c>
      <c r="K69" s="81"/>
      <c r="L69" s="18">
        <v>0</v>
      </c>
      <c r="M69" s="18">
        <v>0</v>
      </c>
      <c r="N69" s="18">
        <f t="shared" si="24"/>
        <v>0</v>
      </c>
      <c r="O69" s="18">
        <v>0</v>
      </c>
      <c r="P69" s="18">
        <v>0</v>
      </c>
      <c r="Q69" s="18">
        <f t="shared" si="25"/>
        <v>0</v>
      </c>
      <c r="R69" s="87" t="s">
        <v>0</v>
      </c>
      <c r="S69" s="81"/>
      <c r="T69" s="18">
        <v>0</v>
      </c>
      <c r="U69" s="18">
        <v>0</v>
      </c>
      <c r="V69" s="18">
        <f t="shared" si="8"/>
        <v>0</v>
      </c>
      <c r="W69" s="18">
        <v>0</v>
      </c>
      <c r="X69" s="18">
        <v>0</v>
      </c>
      <c r="Y69" s="18">
        <f t="shared" si="9"/>
        <v>0</v>
      </c>
      <c r="Z69" s="87" t="s">
        <v>0</v>
      </c>
      <c r="AA69" s="81"/>
      <c r="AB69" s="18">
        <v>0</v>
      </c>
      <c r="AC69" s="18">
        <v>0</v>
      </c>
      <c r="AD69" s="18">
        <f t="shared" si="10"/>
        <v>0</v>
      </c>
      <c r="AE69" s="18">
        <v>0</v>
      </c>
      <c r="AF69" s="18">
        <v>0</v>
      </c>
      <c r="AG69" s="18">
        <f t="shared" si="11"/>
        <v>0</v>
      </c>
      <c r="AH69" s="87" t="s">
        <v>0</v>
      </c>
      <c r="AI69" s="81"/>
      <c r="AJ69" s="18">
        <v>0</v>
      </c>
      <c r="AK69" s="18">
        <v>0</v>
      </c>
      <c r="AL69" s="18">
        <f t="shared" si="12"/>
        <v>0</v>
      </c>
      <c r="AM69" s="18">
        <v>0</v>
      </c>
      <c r="AN69" s="18">
        <v>0</v>
      </c>
      <c r="AO69" s="18">
        <f t="shared" si="13"/>
        <v>0</v>
      </c>
      <c r="AP69" s="87" t="s">
        <v>0</v>
      </c>
      <c r="AQ69" s="81"/>
      <c r="AR69" s="18">
        <v>0</v>
      </c>
      <c r="AS69" s="18">
        <v>0</v>
      </c>
      <c r="AT69" s="18">
        <f t="shared" si="14"/>
        <v>0</v>
      </c>
      <c r="AU69" s="18">
        <v>0</v>
      </c>
      <c r="AV69" s="18">
        <v>0</v>
      </c>
      <c r="AW69" s="18">
        <f t="shared" si="15"/>
        <v>0</v>
      </c>
      <c r="AX69" s="87" t="s">
        <v>0</v>
      </c>
      <c r="AY69" s="81"/>
      <c r="AZ69" s="18">
        <v>0</v>
      </c>
      <c r="BA69" s="18">
        <v>0</v>
      </c>
      <c r="BB69" s="18">
        <f t="shared" si="16"/>
        <v>0</v>
      </c>
      <c r="BC69" s="18">
        <v>0</v>
      </c>
      <c r="BD69" s="18">
        <v>0</v>
      </c>
      <c r="BE69" s="18">
        <f t="shared" si="17"/>
        <v>0</v>
      </c>
    </row>
    <row r="70" spans="1:57" ht="13.5">
      <c r="A70" s="112" t="s">
        <v>249</v>
      </c>
      <c r="B70" s="113"/>
      <c r="C70" s="114"/>
      <c r="D70" s="18">
        <f aca="true" t="shared" si="26" ref="D70:I70">SUM(D7:D69)</f>
        <v>11642924</v>
      </c>
      <c r="E70" s="18">
        <f t="shared" si="26"/>
        <v>45385328</v>
      </c>
      <c r="F70" s="18">
        <f t="shared" si="26"/>
        <v>57028252</v>
      </c>
      <c r="G70" s="18">
        <f t="shared" si="26"/>
        <v>172527</v>
      </c>
      <c r="H70" s="18">
        <f t="shared" si="26"/>
        <v>1158061</v>
      </c>
      <c r="I70" s="18">
        <f t="shared" si="26"/>
        <v>1330588</v>
      </c>
      <c r="J70" s="86" t="s">
        <v>250</v>
      </c>
      <c r="K70" s="53" t="s">
        <v>250</v>
      </c>
      <c r="L70" s="18">
        <f aca="true" t="shared" si="27" ref="L70:Q70">SUM(L7:L69)</f>
        <v>9698124</v>
      </c>
      <c r="M70" s="18">
        <f t="shared" si="27"/>
        <v>40664300</v>
      </c>
      <c r="N70" s="18">
        <f t="shared" si="27"/>
        <v>50362424</v>
      </c>
      <c r="O70" s="18">
        <f t="shared" si="27"/>
        <v>172155</v>
      </c>
      <c r="P70" s="18">
        <f t="shared" si="27"/>
        <v>904628</v>
      </c>
      <c r="Q70" s="18">
        <f t="shared" si="27"/>
        <v>1076783</v>
      </c>
      <c r="R70" s="86" t="s">
        <v>250</v>
      </c>
      <c r="S70" s="53" t="s">
        <v>250</v>
      </c>
      <c r="T70" s="18">
        <f aca="true" t="shared" si="28" ref="T70:Y70">SUM(T7:T69)</f>
        <v>1571900</v>
      </c>
      <c r="U70" s="18">
        <f t="shared" si="28"/>
        <v>3599513</v>
      </c>
      <c r="V70" s="18">
        <f t="shared" si="28"/>
        <v>5171413</v>
      </c>
      <c r="W70" s="18">
        <f t="shared" si="28"/>
        <v>372</v>
      </c>
      <c r="X70" s="18">
        <f t="shared" si="28"/>
        <v>109801</v>
      </c>
      <c r="Y70" s="18">
        <f t="shared" si="28"/>
        <v>110173</v>
      </c>
      <c r="Z70" s="86" t="s">
        <v>250</v>
      </c>
      <c r="AA70" s="53" t="s">
        <v>250</v>
      </c>
      <c r="AB70" s="18">
        <f aca="true" t="shared" si="29" ref="AB70:AG70">SUM(AB7:AB69)</f>
        <v>372900</v>
      </c>
      <c r="AC70" s="18">
        <f t="shared" si="29"/>
        <v>912367</v>
      </c>
      <c r="AD70" s="18">
        <f t="shared" si="29"/>
        <v>1285267</v>
      </c>
      <c r="AE70" s="18">
        <f t="shared" si="29"/>
        <v>0</v>
      </c>
      <c r="AF70" s="18">
        <f t="shared" si="29"/>
        <v>143632</v>
      </c>
      <c r="AG70" s="18">
        <f t="shared" si="29"/>
        <v>143632</v>
      </c>
      <c r="AH70" s="86" t="s">
        <v>250</v>
      </c>
      <c r="AI70" s="53" t="s">
        <v>250</v>
      </c>
      <c r="AJ70" s="18">
        <f aca="true" t="shared" si="30" ref="AJ70:AO70">SUM(AJ7:AJ69)</f>
        <v>0</v>
      </c>
      <c r="AK70" s="18">
        <f t="shared" si="30"/>
        <v>209148</v>
      </c>
      <c r="AL70" s="18">
        <f t="shared" si="30"/>
        <v>209148</v>
      </c>
      <c r="AM70" s="18">
        <f t="shared" si="30"/>
        <v>0</v>
      </c>
      <c r="AN70" s="18">
        <f t="shared" si="30"/>
        <v>0</v>
      </c>
      <c r="AO70" s="18">
        <f t="shared" si="30"/>
        <v>0</v>
      </c>
      <c r="AP70" s="86" t="s">
        <v>250</v>
      </c>
      <c r="AQ70" s="53" t="s">
        <v>250</v>
      </c>
      <c r="AR70" s="18">
        <f aca="true" t="shared" si="31" ref="AR70:AW70">SUM(AR7:AR69)</f>
        <v>0</v>
      </c>
      <c r="AS70" s="18">
        <f t="shared" si="31"/>
        <v>0</v>
      </c>
      <c r="AT70" s="18">
        <f t="shared" si="31"/>
        <v>0</v>
      </c>
      <c r="AU70" s="18">
        <f t="shared" si="31"/>
        <v>0</v>
      </c>
      <c r="AV70" s="18">
        <f t="shared" si="31"/>
        <v>0</v>
      </c>
      <c r="AW70" s="18">
        <f t="shared" si="31"/>
        <v>0</v>
      </c>
      <c r="AX70" s="86" t="s">
        <v>250</v>
      </c>
      <c r="AY70" s="53" t="s">
        <v>250</v>
      </c>
      <c r="AZ70" s="18">
        <f aca="true" t="shared" si="32" ref="AZ70:BE70">SUM(AZ7:AZ69)</f>
        <v>0</v>
      </c>
      <c r="BA70" s="18">
        <f t="shared" si="32"/>
        <v>0</v>
      </c>
      <c r="BB70" s="18">
        <f t="shared" si="32"/>
        <v>0</v>
      </c>
      <c r="BC70" s="18">
        <f t="shared" si="32"/>
        <v>0</v>
      </c>
      <c r="BD70" s="18">
        <f t="shared" si="32"/>
        <v>0</v>
      </c>
      <c r="BE70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0:C7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257</v>
      </c>
      <c r="B1" s="58"/>
      <c r="C1" s="1"/>
      <c r="D1" s="1"/>
      <c r="E1" s="1"/>
    </row>
    <row r="2" spans="1:125" s="70" customFormat="1" ht="22.5" customHeight="1">
      <c r="A2" s="118" t="s">
        <v>78</v>
      </c>
      <c r="B2" s="115" t="s">
        <v>21</v>
      </c>
      <c r="C2" s="122" t="s">
        <v>253</v>
      </c>
      <c r="D2" s="66" t="s">
        <v>254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52</v>
      </c>
      <c r="E4" s="37" t="s">
        <v>2</v>
      </c>
      <c r="F4" s="124" t="s">
        <v>53</v>
      </c>
      <c r="G4" s="127" t="s">
        <v>255</v>
      </c>
      <c r="H4" s="37" t="s">
        <v>54</v>
      </c>
      <c r="I4" s="37" t="s">
        <v>2</v>
      </c>
      <c r="J4" s="124" t="s">
        <v>53</v>
      </c>
      <c r="K4" s="127" t="s">
        <v>255</v>
      </c>
      <c r="L4" s="37" t="s">
        <v>54</v>
      </c>
      <c r="M4" s="37" t="s">
        <v>2</v>
      </c>
      <c r="N4" s="124" t="s">
        <v>53</v>
      </c>
      <c r="O4" s="127" t="s">
        <v>255</v>
      </c>
      <c r="P4" s="37" t="s">
        <v>54</v>
      </c>
      <c r="Q4" s="37" t="s">
        <v>2</v>
      </c>
      <c r="R4" s="124" t="s">
        <v>53</v>
      </c>
      <c r="S4" s="127" t="s">
        <v>255</v>
      </c>
      <c r="T4" s="37" t="s">
        <v>54</v>
      </c>
      <c r="U4" s="37" t="s">
        <v>2</v>
      </c>
      <c r="V4" s="124" t="s">
        <v>53</v>
      </c>
      <c r="W4" s="127" t="s">
        <v>255</v>
      </c>
      <c r="X4" s="37" t="s">
        <v>54</v>
      </c>
      <c r="Y4" s="37" t="s">
        <v>2</v>
      </c>
      <c r="Z4" s="124" t="s">
        <v>53</v>
      </c>
      <c r="AA4" s="127" t="s">
        <v>255</v>
      </c>
      <c r="AB4" s="37" t="s">
        <v>54</v>
      </c>
      <c r="AC4" s="37" t="s">
        <v>2</v>
      </c>
      <c r="AD4" s="124" t="s">
        <v>53</v>
      </c>
      <c r="AE4" s="127" t="s">
        <v>255</v>
      </c>
      <c r="AF4" s="37" t="s">
        <v>54</v>
      </c>
      <c r="AG4" s="37" t="s">
        <v>2</v>
      </c>
      <c r="AH4" s="124" t="s">
        <v>53</v>
      </c>
      <c r="AI4" s="127" t="s">
        <v>255</v>
      </c>
      <c r="AJ4" s="37" t="s">
        <v>54</v>
      </c>
      <c r="AK4" s="37" t="s">
        <v>2</v>
      </c>
      <c r="AL4" s="124" t="s">
        <v>53</v>
      </c>
      <c r="AM4" s="127" t="s">
        <v>255</v>
      </c>
      <c r="AN4" s="37" t="s">
        <v>54</v>
      </c>
      <c r="AO4" s="37" t="s">
        <v>2</v>
      </c>
      <c r="AP4" s="124" t="s">
        <v>53</v>
      </c>
      <c r="AQ4" s="127" t="s">
        <v>255</v>
      </c>
      <c r="AR4" s="37" t="s">
        <v>54</v>
      </c>
      <c r="AS4" s="37" t="s">
        <v>2</v>
      </c>
      <c r="AT4" s="124" t="s">
        <v>53</v>
      </c>
      <c r="AU4" s="127" t="s">
        <v>255</v>
      </c>
      <c r="AV4" s="37" t="s">
        <v>54</v>
      </c>
      <c r="AW4" s="37" t="s">
        <v>2</v>
      </c>
      <c r="AX4" s="124" t="s">
        <v>53</v>
      </c>
      <c r="AY4" s="127" t="s">
        <v>255</v>
      </c>
      <c r="AZ4" s="37" t="s">
        <v>54</v>
      </c>
      <c r="BA4" s="37" t="s">
        <v>2</v>
      </c>
      <c r="BB4" s="124" t="s">
        <v>53</v>
      </c>
      <c r="BC4" s="127" t="s">
        <v>255</v>
      </c>
      <c r="BD4" s="37" t="s">
        <v>54</v>
      </c>
      <c r="BE4" s="37" t="s">
        <v>2</v>
      </c>
      <c r="BF4" s="124" t="s">
        <v>53</v>
      </c>
      <c r="BG4" s="127" t="s">
        <v>255</v>
      </c>
      <c r="BH4" s="37" t="s">
        <v>54</v>
      </c>
      <c r="BI4" s="37" t="s">
        <v>2</v>
      </c>
      <c r="BJ4" s="124" t="s">
        <v>53</v>
      </c>
      <c r="BK4" s="127" t="s">
        <v>255</v>
      </c>
      <c r="BL4" s="37" t="s">
        <v>54</v>
      </c>
      <c r="BM4" s="37" t="s">
        <v>2</v>
      </c>
      <c r="BN4" s="124" t="s">
        <v>53</v>
      </c>
      <c r="BO4" s="127" t="s">
        <v>255</v>
      </c>
      <c r="BP4" s="37" t="s">
        <v>54</v>
      </c>
      <c r="BQ4" s="37" t="s">
        <v>2</v>
      </c>
      <c r="BR4" s="124" t="s">
        <v>53</v>
      </c>
      <c r="BS4" s="127" t="s">
        <v>255</v>
      </c>
      <c r="BT4" s="37" t="s">
        <v>54</v>
      </c>
      <c r="BU4" s="37" t="s">
        <v>2</v>
      </c>
      <c r="BV4" s="124" t="s">
        <v>53</v>
      </c>
      <c r="BW4" s="127" t="s">
        <v>255</v>
      </c>
      <c r="BX4" s="37" t="s">
        <v>54</v>
      </c>
      <c r="BY4" s="37" t="s">
        <v>2</v>
      </c>
      <c r="BZ4" s="124" t="s">
        <v>53</v>
      </c>
      <c r="CA4" s="127" t="s">
        <v>255</v>
      </c>
      <c r="CB4" s="37" t="s">
        <v>54</v>
      </c>
      <c r="CC4" s="37" t="s">
        <v>2</v>
      </c>
      <c r="CD4" s="124" t="s">
        <v>53</v>
      </c>
      <c r="CE4" s="127" t="s">
        <v>255</v>
      </c>
      <c r="CF4" s="37" t="s">
        <v>54</v>
      </c>
      <c r="CG4" s="37" t="s">
        <v>2</v>
      </c>
      <c r="CH4" s="124" t="s">
        <v>53</v>
      </c>
      <c r="CI4" s="127" t="s">
        <v>255</v>
      </c>
      <c r="CJ4" s="37" t="s">
        <v>54</v>
      </c>
      <c r="CK4" s="37" t="s">
        <v>2</v>
      </c>
      <c r="CL4" s="124" t="s">
        <v>53</v>
      </c>
      <c r="CM4" s="127" t="s">
        <v>255</v>
      </c>
      <c r="CN4" s="37" t="s">
        <v>54</v>
      </c>
      <c r="CO4" s="37" t="s">
        <v>2</v>
      </c>
      <c r="CP4" s="124" t="s">
        <v>53</v>
      </c>
      <c r="CQ4" s="127" t="s">
        <v>255</v>
      </c>
      <c r="CR4" s="37" t="s">
        <v>54</v>
      </c>
      <c r="CS4" s="37" t="s">
        <v>2</v>
      </c>
      <c r="CT4" s="124" t="s">
        <v>53</v>
      </c>
      <c r="CU4" s="127" t="s">
        <v>255</v>
      </c>
      <c r="CV4" s="37" t="s">
        <v>54</v>
      </c>
      <c r="CW4" s="37" t="s">
        <v>2</v>
      </c>
      <c r="CX4" s="124" t="s">
        <v>53</v>
      </c>
      <c r="CY4" s="127" t="s">
        <v>255</v>
      </c>
      <c r="CZ4" s="37" t="s">
        <v>54</v>
      </c>
      <c r="DA4" s="37" t="s">
        <v>2</v>
      </c>
      <c r="DB4" s="124" t="s">
        <v>53</v>
      </c>
      <c r="DC4" s="127" t="s">
        <v>255</v>
      </c>
      <c r="DD4" s="37" t="s">
        <v>54</v>
      </c>
      <c r="DE4" s="37" t="s">
        <v>2</v>
      </c>
      <c r="DF4" s="124" t="s">
        <v>53</v>
      </c>
      <c r="DG4" s="127" t="s">
        <v>255</v>
      </c>
      <c r="DH4" s="37" t="s">
        <v>54</v>
      </c>
      <c r="DI4" s="37" t="s">
        <v>2</v>
      </c>
      <c r="DJ4" s="124" t="s">
        <v>53</v>
      </c>
      <c r="DK4" s="127" t="s">
        <v>255</v>
      </c>
      <c r="DL4" s="37" t="s">
        <v>54</v>
      </c>
      <c r="DM4" s="37" t="s">
        <v>2</v>
      </c>
      <c r="DN4" s="124" t="s">
        <v>53</v>
      </c>
      <c r="DO4" s="127" t="s">
        <v>255</v>
      </c>
      <c r="DP4" s="37" t="s">
        <v>54</v>
      </c>
      <c r="DQ4" s="37" t="s">
        <v>2</v>
      </c>
      <c r="DR4" s="124" t="s">
        <v>53</v>
      </c>
      <c r="DS4" s="127" t="s">
        <v>255</v>
      </c>
      <c r="DT4" s="37" t="s">
        <v>54</v>
      </c>
      <c r="DU4" s="37" t="s">
        <v>2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7</v>
      </c>
      <c r="E6" s="55" t="s">
        <v>7</v>
      </c>
      <c r="F6" s="126"/>
      <c r="G6" s="129"/>
      <c r="H6" s="55" t="s">
        <v>7</v>
      </c>
      <c r="I6" s="55" t="s">
        <v>7</v>
      </c>
      <c r="J6" s="126"/>
      <c r="K6" s="129"/>
      <c r="L6" s="55" t="s">
        <v>7</v>
      </c>
      <c r="M6" s="55" t="s">
        <v>7</v>
      </c>
      <c r="N6" s="126"/>
      <c r="O6" s="129"/>
      <c r="P6" s="55" t="s">
        <v>7</v>
      </c>
      <c r="Q6" s="55" t="s">
        <v>7</v>
      </c>
      <c r="R6" s="126"/>
      <c r="S6" s="129"/>
      <c r="T6" s="55" t="s">
        <v>7</v>
      </c>
      <c r="U6" s="55" t="s">
        <v>7</v>
      </c>
      <c r="V6" s="126"/>
      <c r="W6" s="129"/>
      <c r="X6" s="55" t="s">
        <v>7</v>
      </c>
      <c r="Y6" s="55" t="s">
        <v>7</v>
      </c>
      <c r="Z6" s="126"/>
      <c r="AA6" s="129"/>
      <c r="AB6" s="55" t="s">
        <v>7</v>
      </c>
      <c r="AC6" s="55" t="s">
        <v>7</v>
      </c>
      <c r="AD6" s="126"/>
      <c r="AE6" s="129"/>
      <c r="AF6" s="55" t="s">
        <v>7</v>
      </c>
      <c r="AG6" s="55" t="s">
        <v>7</v>
      </c>
      <c r="AH6" s="126"/>
      <c r="AI6" s="129"/>
      <c r="AJ6" s="55" t="s">
        <v>7</v>
      </c>
      <c r="AK6" s="55" t="s">
        <v>7</v>
      </c>
      <c r="AL6" s="126"/>
      <c r="AM6" s="129"/>
      <c r="AN6" s="55" t="s">
        <v>7</v>
      </c>
      <c r="AO6" s="55" t="s">
        <v>7</v>
      </c>
      <c r="AP6" s="126"/>
      <c r="AQ6" s="129"/>
      <c r="AR6" s="55" t="s">
        <v>7</v>
      </c>
      <c r="AS6" s="55" t="s">
        <v>7</v>
      </c>
      <c r="AT6" s="126"/>
      <c r="AU6" s="129"/>
      <c r="AV6" s="55" t="s">
        <v>7</v>
      </c>
      <c r="AW6" s="55" t="s">
        <v>7</v>
      </c>
      <c r="AX6" s="126"/>
      <c r="AY6" s="129"/>
      <c r="AZ6" s="55" t="s">
        <v>7</v>
      </c>
      <c r="BA6" s="55" t="s">
        <v>7</v>
      </c>
      <c r="BB6" s="126"/>
      <c r="BC6" s="129"/>
      <c r="BD6" s="55" t="s">
        <v>7</v>
      </c>
      <c r="BE6" s="55" t="s">
        <v>7</v>
      </c>
      <c r="BF6" s="126"/>
      <c r="BG6" s="129"/>
      <c r="BH6" s="55" t="s">
        <v>7</v>
      </c>
      <c r="BI6" s="55" t="s">
        <v>7</v>
      </c>
      <c r="BJ6" s="126"/>
      <c r="BK6" s="129"/>
      <c r="BL6" s="55" t="s">
        <v>7</v>
      </c>
      <c r="BM6" s="55" t="s">
        <v>7</v>
      </c>
      <c r="BN6" s="126"/>
      <c r="BO6" s="129"/>
      <c r="BP6" s="55" t="s">
        <v>7</v>
      </c>
      <c r="BQ6" s="55" t="s">
        <v>7</v>
      </c>
      <c r="BR6" s="126"/>
      <c r="BS6" s="129"/>
      <c r="BT6" s="55" t="s">
        <v>7</v>
      </c>
      <c r="BU6" s="55" t="s">
        <v>7</v>
      </c>
      <c r="BV6" s="126"/>
      <c r="BW6" s="129"/>
      <c r="BX6" s="55" t="s">
        <v>7</v>
      </c>
      <c r="BY6" s="55" t="s">
        <v>7</v>
      </c>
      <c r="BZ6" s="126"/>
      <c r="CA6" s="129"/>
      <c r="CB6" s="55" t="s">
        <v>7</v>
      </c>
      <c r="CC6" s="55" t="s">
        <v>7</v>
      </c>
      <c r="CD6" s="126"/>
      <c r="CE6" s="129"/>
      <c r="CF6" s="55" t="s">
        <v>7</v>
      </c>
      <c r="CG6" s="55" t="s">
        <v>7</v>
      </c>
      <c r="CH6" s="126"/>
      <c r="CI6" s="129"/>
      <c r="CJ6" s="55" t="s">
        <v>7</v>
      </c>
      <c r="CK6" s="55" t="s">
        <v>7</v>
      </c>
      <c r="CL6" s="126"/>
      <c r="CM6" s="129"/>
      <c r="CN6" s="55" t="s">
        <v>7</v>
      </c>
      <c r="CO6" s="55" t="s">
        <v>7</v>
      </c>
      <c r="CP6" s="126"/>
      <c r="CQ6" s="129"/>
      <c r="CR6" s="55" t="s">
        <v>7</v>
      </c>
      <c r="CS6" s="55" t="s">
        <v>7</v>
      </c>
      <c r="CT6" s="126"/>
      <c r="CU6" s="129"/>
      <c r="CV6" s="55" t="s">
        <v>7</v>
      </c>
      <c r="CW6" s="55" t="s">
        <v>7</v>
      </c>
      <c r="CX6" s="126"/>
      <c r="CY6" s="129"/>
      <c r="CZ6" s="55" t="s">
        <v>7</v>
      </c>
      <c r="DA6" s="55" t="s">
        <v>7</v>
      </c>
      <c r="DB6" s="126"/>
      <c r="DC6" s="129"/>
      <c r="DD6" s="55" t="s">
        <v>7</v>
      </c>
      <c r="DE6" s="55" t="s">
        <v>7</v>
      </c>
      <c r="DF6" s="126"/>
      <c r="DG6" s="129"/>
      <c r="DH6" s="55" t="s">
        <v>7</v>
      </c>
      <c r="DI6" s="55" t="s">
        <v>7</v>
      </c>
      <c r="DJ6" s="126"/>
      <c r="DK6" s="129"/>
      <c r="DL6" s="55" t="s">
        <v>7</v>
      </c>
      <c r="DM6" s="55" t="s">
        <v>7</v>
      </c>
      <c r="DN6" s="126"/>
      <c r="DO6" s="129"/>
      <c r="DP6" s="55" t="s">
        <v>7</v>
      </c>
      <c r="DQ6" s="55" t="s">
        <v>7</v>
      </c>
      <c r="DR6" s="126"/>
      <c r="DS6" s="129"/>
      <c r="DT6" s="55" t="s">
        <v>7</v>
      </c>
      <c r="DU6" s="55" t="s">
        <v>7</v>
      </c>
    </row>
    <row r="7" spans="1:125" ht="13.5">
      <c r="A7" s="78" t="s">
        <v>85</v>
      </c>
      <c r="B7" s="78" t="s">
        <v>206</v>
      </c>
      <c r="C7" s="79" t="s">
        <v>207</v>
      </c>
      <c r="D7" s="18">
        <f aca="true" t="shared" si="0" ref="D7:D12">H7+L7+P7+T7+X7+AB7+AF7+AJ7+AN7+AR7+AV7+AZ7+BD7+BH7+BL7+BP7+BT7+BX7+CB7+CF7+CJ7+CN7+CR7+CV7+CZ7+DD7+DH7+DL7+DP7+DT7</f>
        <v>874218</v>
      </c>
      <c r="E7" s="18">
        <f aca="true" t="shared" si="1" ref="E7:E12">I7+M7+Q7+U7+Y7+AC7+AG7+AK7+AO7+AS7+AW7+BA7+BE7+BI7+BM7+BQ7+BU7+BY7+CC7+CG7+CK7+CO7+CS7+CW7+DA7+DE7+DI7+DM7+DQ7+DU7</f>
        <v>0</v>
      </c>
      <c r="F7" s="85" t="s">
        <v>134</v>
      </c>
      <c r="G7" s="82" t="s">
        <v>135</v>
      </c>
      <c r="H7" s="18">
        <v>424251</v>
      </c>
      <c r="I7" s="18"/>
      <c r="J7" s="85" t="s">
        <v>136</v>
      </c>
      <c r="K7" s="82" t="s">
        <v>137</v>
      </c>
      <c r="L7" s="18">
        <v>449967</v>
      </c>
      <c r="M7" s="18"/>
      <c r="N7" s="84"/>
      <c r="O7" s="82"/>
      <c r="P7" s="18"/>
      <c r="Q7" s="18"/>
      <c r="R7" s="84"/>
      <c r="S7" s="82"/>
      <c r="T7" s="18"/>
      <c r="U7" s="18"/>
      <c r="V7" s="84"/>
      <c r="W7" s="82"/>
      <c r="X7" s="18"/>
      <c r="Y7" s="18"/>
      <c r="Z7" s="84"/>
      <c r="AA7" s="82"/>
      <c r="AB7" s="18"/>
      <c r="AC7" s="18"/>
      <c r="AD7" s="84"/>
      <c r="AE7" s="82"/>
      <c r="AF7" s="18"/>
      <c r="AG7" s="18"/>
      <c r="AH7" s="84"/>
      <c r="AI7" s="82"/>
      <c r="AJ7" s="18"/>
      <c r="AK7" s="18"/>
      <c r="AL7" s="84"/>
      <c r="AM7" s="82"/>
      <c r="AN7" s="18"/>
      <c r="AO7" s="18"/>
      <c r="AP7" s="84"/>
      <c r="AQ7" s="82"/>
      <c r="AR7" s="18"/>
      <c r="AS7" s="18"/>
      <c r="AT7" s="84"/>
      <c r="AU7" s="82"/>
      <c r="AV7" s="18"/>
      <c r="AW7" s="18"/>
      <c r="AX7" s="84"/>
      <c r="AY7" s="82"/>
      <c r="AZ7" s="18"/>
      <c r="BA7" s="18"/>
      <c r="BB7" s="84"/>
      <c r="BC7" s="82"/>
      <c r="BD7" s="18"/>
      <c r="BE7" s="18"/>
      <c r="BF7" s="84"/>
      <c r="BG7" s="82"/>
      <c r="BH7" s="18"/>
      <c r="BI7" s="18"/>
      <c r="BJ7" s="84"/>
      <c r="BK7" s="82"/>
      <c r="BL7" s="18"/>
      <c r="BM7" s="18"/>
      <c r="BN7" s="84"/>
      <c r="BO7" s="82"/>
      <c r="BP7" s="18"/>
      <c r="BQ7" s="18"/>
      <c r="BR7" s="84"/>
      <c r="BS7" s="82"/>
      <c r="BT7" s="18"/>
      <c r="BU7" s="18"/>
      <c r="BV7" s="84"/>
      <c r="BW7" s="82"/>
      <c r="BX7" s="18"/>
      <c r="BY7" s="18"/>
      <c r="BZ7" s="84"/>
      <c r="CA7" s="82"/>
      <c r="CB7" s="18"/>
      <c r="CC7" s="18"/>
      <c r="CD7" s="84"/>
      <c r="CE7" s="82"/>
      <c r="CF7" s="18"/>
      <c r="CG7" s="18"/>
      <c r="CH7" s="84"/>
      <c r="CI7" s="82"/>
      <c r="CJ7" s="18"/>
      <c r="CK7" s="18"/>
      <c r="CL7" s="84"/>
      <c r="CM7" s="82"/>
      <c r="CN7" s="18"/>
      <c r="CO7" s="18"/>
      <c r="CP7" s="84"/>
      <c r="CQ7" s="82"/>
      <c r="CR7" s="18"/>
      <c r="CS7" s="18"/>
      <c r="CT7" s="84"/>
      <c r="CU7" s="82"/>
      <c r="CV7" s="18"/>
      <c r="CW7" s="18"/>
      <c r="CX7" s="84"/>
      <c r="CY7" s="82"/>
      <c r="CZ7" s="18"/>
      <c r="DA7" s="18"/>
      <c r="DB7" s="84"/>
      <c r="DC7" s="82"/>
      <c r="DD7" s="18"/>
      <c r="DE7" s="18"/>
      <c r="DF7" s="84"/>
      <c r="DG7" s="82"/>
      <c r="DH7" s="18"/>
      <c r="DI7" s="18"/>
      <c r="DJ7" s="84"/>
      <c r="DK7" s="82"/>
      <c r="DL7" s="18"/>
      <c r="DM7" s="18"/>
      <c r="DN7" s="84"/>
      <c r="DO7" s="82"/>
      <c r="DP7" s="18"/>
      <c r="DQ7" s="18"/>
      <c r="DR7" s="84"/>
      <c r="DS7" s="82"/>
      <c r="DT7" s="18"/>
      <c r="DU7" s="18"/>
    </row>
    <row r="8" spans="1:125" ht="13.5">
      <c r="A8" s="78" t="s">
        <v>85</v>
      </c>
      <c r="B8" s="78" t="s">
        <v>220</v>
      </c>
      <c r="C8" s="79" t="s">
        <v>221</v>
      </c>
      <c r="D8" s="18">
        <f t="shared" si="0"/>
        <v>1499894</v>
      </c>
      <c r="E8" s="18">
        <f t="shared" si="1"/>
        <v>0</v>
      </c>
      <c r="F8" s="85" t="s">
        <v>140</v>
      </c>
      <c r="G8" s="82" t="s">
        <v>141</v>
      </c>
      <c r="H8" s="18">
        <v>400622</v>
      </c>
      <c r="I8" s="18">
        <v>0</v>
      </c>
      <c r="J8" s="85" t="s">
        <v>144</v>
      </c>
      <c r="K8" s="82" t="s">
        <v>145</v>
      </c>
      <c r="L8" s="18">
        <v>702400</v>
      </c>
      <c r="M8" s="18">
        <v>0</v>
      </c>
      <c r="N8" s="85" t="s">
        <v>148</v>
      </c>
      <c r="O8" s="82" t="s">
        <v>149</v>
      </c>
      <c r="P8" s="18">
        <v>396872</v>
      </c>
      <c r="Q8" s="18">
        <v>0</v>
      </c>
      <c r="R8" s="84"/>
      <c r="S8" s="82"/>
      <c r="T8" s="18"/>
      <c r="U8" s="18"/>
      <c r="V8" s="84"/>
      <c r="W8" s="82"/>
      <c r="X8" s="18"/>
      <c r="Y8" s="18"/>
      <c r="Z8" s="84"/>
      <c r="AA8" s="82"/>
      <c r="AB8" s="18"/>
      <c r="AC8" s="18"/>
      <c r="AD8" s="84"/>
      <c r="AE8" s="82"/>
      <c r="AF8" s="18"/>
      <c r="AG8" s="18"/>
      <c r="AH8" s="84"/>
      <c r="AI8" s="82"/>
      <c r="AJ8" s="18"/>
      <c r="AK8" s="18"/>
      <c r="AL8" s="84"/>
      <c r="AM8" s="82"/>
      <c r="AN8" s="18"/>
      <c r="AO8" s="18"/>
      <c r="AP8" s="84"/>
      <c r="AQ8" s="82"/>
      <c r="AR8" s="18"/>
      <c r="AS8" s="18"/>
      <c r="AT8" s="84"/>
      <c r="AU8" s="82"/>
      <c r="AV8" s="18"/>
      <c r="AW8" s="18"/>
      <c r="AX8" s="84"/>
      <c r="AY8" s="82"/>
      <c r="AZ8" s="18"/>
      <c r="BA8" s="18"/>
      <c r="BB8" s="84"/>
      <c r="BC8" s="82"/>
      <c r="BD8" s="18"/>
      <c r="BE8" s="18"/>
      <c r="BF8" s="84"/>
      <c r="BG8" s="82"/>
      <c r="BH8" s="18"/>
      <c r="BI8" s="18"/>
      <c r="BJ8" s="84"/>
      <c r="BK8" s="82"/>
      <c r="BL8" s="18"/>
      <c r="BM8" s="18"/>
      <c r="BN8" s="84"/>
      <c r="BO8" s="82"/>
      <c r="BP8" s="18"/>
      <c r="BQ8" s="18"/>
      <c r="BR8" s="84"/>
      <c r="BS8" s="82"/>
      <c r="BT8" s="18"/>
      <c r="BU8" s="18"/>
      <c r="BV8" s="84"/>
      <c r="BW8" s="82"/>
      <c r="BX8" s="18"/>
      <c r="BY8" s="18"/>
      <c r="BZ8" s="84"/>
      <c r="CA8" s="82"/>
      <c r="CB8" s="18"/>
      <c r="CC8" s="18"/>
      <c r="CD8" s="84"/>
      <c r="CE8" s="82"/>
      <c r="CF8" s="18"/>
      <c r="CG8" s="18"/>
      <c r="CH8" s="84"/>
      <c r="CI8" s="82"/>
      <c r="CJ8" s="18"/>
      <c r="CK8" s="18"/>
      <c r="CL8" s="84"/>
      <c r="CM8" s="82"/>
      <c r="CN8" s="18"/>
      <c r="CO8" s="18"/>
      <c r="CP8" s="84"/>
      <c r="CQ8" s="82"/>
      <c r="CR8" s="18"/>
      <c r="CS8" s="18"/>
      <c r="CT8" s="84"/>
      <c r="CU8" s="82"/>
      <c r="CV8" s="18"/>
      <c r="CW8" s="18"/>
      <c r="CX8" s="84"/>
      <c r="CY8" s="82"/>
      <c r="CZ8" s="18"/>
      <c r="DA8" s="18"/>
      <c r="DB8" s="84"/>
      <c r="DC8" s="82"/>
      <c r="DD8" s="18"/>
      <c r="DE8" s="18"/>
      <c r="DF8" s="84"/>
      <c r="DG8" s="82"/>
      <c r="DH8" s="18"/>
      <c r="DI8" s="18"/>
      <c r="DJ8" s="84"/>
      <c r="DK8" s="82"/>
      <c r="DL8" s="18"/>
      <c r="DM8" s="18"/>
      <c r="DN8" s="84"/>
      <c r="DO8" s="82"/>
      <c r="DP8" s="18"/>
      <c r="DQ8" s="18"/>
      <c r="DR8" s="84"/>
      <c r="DS8" s="82"/>
      <c r="DT8" s="18"/>
      <c r="DU8" s="18"/>
    </row>
    <row r="9" spans="1:125" ht="13.5">
      <c r="A9" s="78" t="s">
        <v>85</v>
      </c>
      <c r="B9" s="78" t="s">
        <v>222</v>
      </c>
      <c r="C9" s="79" t="s">
        <v>223</v>
      </c>
      <c r="D9" s="18">
        <f t="shared" si="0"/>
        <v>0</v>
      </c>
      <c r="E9" s="18">
        <f t="shared" si="1"/>
        <v>231734</v>
      </c>
      <c r="F9" s="85" t="s">
        <v>132</v>
      </c>
      <c r="G9" s="82" t="s">
        <v>133</v>
      </c>
      <c r="H9" s="18"/>
      <c r="I9" s="18">
        <v>36090</v>
      </c>
      <c r="J9" s="85" t="s">
        <v>142</v>
      </c>
      <c r="K9" s="82" t="s">
        <v>143</v>
      </c>
      <c r="L9" s="18"/>
      <c r="M9" s="18">
        <v>195644</v>
      </c>
      <c r="N9" s="84"/>
      <c r="O9" s="82"/>
      <c r="P9" s="18"/>
      <c r="Q9" s="18"/>
      <c r="R9" s="84"/>
      <c r="S9" s="82"/>
      <c r="T9" s="18"/>
      <c r="U9" s="18"/>
      <c r="V9" s="84"/>
      <c r="W9" s="82"/>
      <c r="X9" s="18"/>
      <c r="Y9" s="18"/>
      <c r="Z9" s="84"/>
      <c r="AA9" s="82"/>
      <c r="AB9" s="18"/>
      <c r="AC9" s="18"/>
      <c r="AD9" s="84"/>
      <c r="AE9" s="82"/>
      <c r="AF9" s="18"/>
      <c r="AG9" s="18"/>
      <c r="AH9" s="84"/>
      <c r="AI9" s="82"/>
      <c r="AJ9" s="18"/>
      <c r="AK9" s="18"/>
      <c r="AL9" s="84"/>
      <c r="AM9" s="82"/>
      <c r="AN9" s="18"/>
      <c r="AO9" s="18"/>
      <c r="AP9" s="84"/>
      <c r="AQ9" s="82"/>
      <c r="AR9" s="18"/>
      <c r="AS9" s="18"/>
      <c r="AT9" s="84"/>
      <c r="AU9" s="82"/>
      <c r="AV9" s="18"/>
      <c r="AW9" s="18"/>
      <c r="AX9" s="84"/>
      <c r="AY9" s="82"/>
      <c r="AZ9" s="18"/>
      <c r="BA9" s="18"/>
      <c r="BB9" s="84"/>
      <c r="BC9" s="82"/>
      <c r="BD9" s="18"/>
      <c r="BE9" s="18"/>
      <c r="BF9" s="84"/>
      <c r="BG9" s="82"/>
      <c r="BH9" s="18"/>
      <c r="BI9" s="18"/>
      <c r="BJ9" s="84"/>
      <c r="BK9" s="82"/>
      <c r="BL9" s="18"/>
      <c r="BM9" s="18"/>
      <c r="BN9" s="84"/>
      <c r="BO9" s="82"/>
      <c r="BP9" s="18"/>
      <c r="BQ9" s="18"/>
      <c r="BR9" s="84"/>
      <c r="BS9" s="82"/>
      <c r="BT9" s="18"/>
      <c r="BU9" s="18"/>
      <c r="BV9" s="84"/>
      <c r="BW9" s="82"/>
      <c r="BX9" s="18"/>
      <c r="BY9" s="18"/>
      <c r="BZ9" s="84"/>
      <c r="CA9" s="82"/>
      <c r="CB9" s="18"/>
      <c r="CC9" s="18"/>
      <c r="CD9" s="84"/>
      <c r="CE9" s="82"/>
      <c r="CF9" s="18"/>
      <c r="CG9" s="18"/>
      <c r="CH9" s="84"/>
      <c r="CI9" s="82"/>
      <c r="CJ9" s="18"/>
      <c r="CK9" s="18"/>
      <c r="CL9" s="84"/>
      <c r="CM9" s="82"/>
      <c r="CN9" s="18"/>
      <c r="CO9" s="18"/>
      <c r="CP9" s="84"/>
      <c r="CQ9" s="82"/>
      <c r="CR9" s="18"/>
      <c r="CS9" s="18"/>
      <c r="CT9" s="84"/>
      <c r="CU9" s="82"/>
      <c r="CV9" s="18"/>
      <c r="CW9" s="18"/>
      <c r="CX9" s="84"/>
      <c r="CY9" s="82"/>
      <c r="CZ9" s="18"/>
      <c r="DA9" s="18"/>
      <c r="DB9" s="84"/>
      <c r="DC9" s="82"/>
      <c r="DD9" s="18"/>
      <c r="DE9" s="18"/>
      <c r="DF9" s="84"/>
      <c r="DG9" s="82"/>
      <c r="DH9" s="18"/>
      <c r="DI9" s="18"/>
      <c r="DJ9" s="84"/>
      <c r="DK9" s="82"/>
      <c r="DL9" s="18"/>
      <c r="DM9" s="18"/>
      <c r="DN9" s="84"/>
      <c r="DO9" s="82"/>
      <c r="DP9" s="18"/>
      <c r="DQ9" s="18"/>
      <c r="DR9" s="84"/>
      <c r="DS9" s="82"/>
      <c r="DT9" s="18"/>
      <c r="DU9" s="18"/>
    </row>
    <row r="10" spans="1:125" ht="13.5">
      <c r="A10" s="78" t="s">
        <v>85</v>
      </c>
      <c r="B10" s="78" t="s">
        <v>224</v>
      </c>
      <c r="C10" s="79" t="s">
        <v>225</v>
      </c>
      <c r="D10" s="18">
        <f t="shared" si="0"/>
        <v>1071282</v>
      </c>
      <c r="E10" s="18">
        <f t="shared" si="1"/>
        <v>0</v>
      </c>
      <c r="F10" s="85" t="s">
        <v>136</v>
      </c>
      <c r="G10" s="82" t="s">
        <v>137</v>
      </c>
      <c r="H10" s="18">
        <v>536752</v>
      </c>
      <c r="I10" s="18"/>
      <c r="J10" s="85" t="s">
        <v>144</v>
      </c>
      <c r="K10" s="82" t="s">
        <v>145</v>
      </c>
      <c r="L10" s="18">
        <v>534530</v>
      </c>
      <c r="M10" s="18"/>
      <c r="N10" s="84"/>
      <c r="O10" s="82"/>
      <c r="P10" s="18"/>
      <c r="Q10" s="18"/>
      <c r="R10" s="84"/>
      <c r="S10" s="82"/>
      <c r="T10" s="18"/>
      <c r="U10" s="18"/>
      <c r="V10" s="84"/>
      <c r="W10" s="82"/>
      <c r="X10" s="18"/>
      <c r="Y10" s="18"/>
      <c r="Z10" s="84"/>
      <c r="AA10" s="82"/>
      <c r="AB10" s="18"/>
      <c r="AC10" s="18"/>
      <c r="AD10" s="84"/>
      <c r="AE10" s="82"/>
      <c r="AF10" s="18"/>
      <c r="AG10" s="18"/>
      <c r="AH10" s="84"/>
      <c r="AI10" s="82"/>
      <c r="AJ10" s="18"/>
      <c r="AK10" s="18"/>
      <c r="AL10" s="84"/>
      <c r="AM10" s="82"/>
      <c r="AN10" s="18"/>
      <c r="AO10" s="18"/>
      <c r="AP10" s="84"/>
      <c r="AQ10" s="82"/>
      <c r="AR10" s="18"/>
      <c r="AS10" s="18"/>
      <c r="AT10" s="84"/>
      <c r="AU10" s="82"/>
      <c r="AV10" s="18"/>
      <c r="AW10" s="18"/>
      <c r="AX10" s="84"/>
      <c r="AY10" s="82"/>
      <c r="AZ10" s="18"/>
      <c r="BA10" s="18"/>
      <c r="BB10" s="84"/>
      <c r="BC10" s="82"/>
      <c r="BD10" s="18"/>
      <c r="BE10" s="18"/>
      <c r="BF10" s="84"/>
      <c r="BG10" s="82"/>
      <c r="BH10" s="18"/>
      <c r="BI10" s="18"/>
      <c r="BJ10" s="84"/>
      <c r="BK10" s="82"/>
      <c r="BL10" s="18"/>
      <c r="BM10" s="18"/>
      <c r="BN10" s="84"/>
      <c r="BO10" s="82"/>
      <c r="BP10" s="18"/>
      <c r="BQ10" s="18"/>
      <c r="BR10" s="84"/>
      <c r="BS10" s="82"/>
      <c r="BT10" s="18"/>
      <c r="BU10" s="18"/>
      <c r="BV10" s="84"/>
      <c r="BW10" s="82"/>
      <c r="BX10" s="18"/>
      <c r="BY10" s="18"/>
      <c r="BZ10" s="84"/>
      <c r="CA10" s="82"/>
      <c r="CB10" s="18"/>
      <c r="CC10" s="18"/>
      <c r="CD10" s="84"/>
      <c r="CE10" s="82"/>
      <c r="CF10" s="18"/>
      <c r="CG10" s="18"/>
      <c r="CH10" s="84"/>
      <c r="CI10" s="82"/>
      <c r="CJ10" s="18"/>
      <c r="CK10" s="18"/>
      <c r="CL10" s="84"/>
      <c r="CM10" s="82"/>
      <c r="CN10" s="18"/>
      <c r="CO10" s="18"/>
      <c r="CP10" s="84"/>
      <c r="CQ10" s="82"/>
      <c r="CR10" s="18"/>
      <c r="CS10" s="18"/>
      <c r="CT10" s="84"/>
      <c r="CU10" s="82"/>
      <c r="CV10" s="18"/>
      <c r="CW10" s="18"/>
      <c r="CX10" s="84"/>
      <c r="CY10" s="82"/>
      <c r="CZ10" s="18"/>
      <c r="DA10" s="18"/>
      <c r="DB10" s="84"/>
      <c r="DC10" s="82"/>
      <c r="DD10" s="18"/>
      <c r="DE10" s="18"/>
      <c r="DF10" s="84"/>
      <c r="DG10" s="82"/>
      <c r="DH10" s="18"/>
      <c r="DI10" s="18"/>
      <c r="DJ10" s="84"/>
      <c r="DK10" s="82"/>
      <c r="DL10" s="18"/>
      <c r="DM10" s="18"/>
      <c r="DN10" s="84"/>
      <c r="DO10" s="82"/>
      <c r="DP10" s="18"/>
      <c r="DQ10" s="18"/>
      <c r="DR10" s="84"/>
      <c r="DS10" s="82"/>
      <c r="DT10" s="18"/>
      <c r="DU10" s="18"/>
    </row>
    <row r="11" spans="1:125" ht="13.5">
      <c r="A11" s="78" t="s">
        <v>85</v>
      </c>
      <c r="B11" s="78" t="s">
        <v>226</v>
      </c>
      <c r="C11" s="79" t="s">
        <v>227</v>
      </c>
      <c r="D11" s="18">
        <f t="shared" si="0"/>
        <v>1273093</v>
      </c>
      <c r="E11" s="18">
        <f t="shared" si="1"/>
        <v>60783</v>
      </c>
      <c r="F11" s="85" t="s">
        <v>166</v>
      </c>
      <c r="G11" s="82" t="s">
        <v>167</v>
      </c>
      <c r="H11" s="18">
        <v>214701</v>
      </c>
      <c r="I11" s="18">
        <v>8267</v>
      </c>
      <c r="J11" s="85" t="s">
        <v>168</v>
      </c>
      <c r="K11" s="82" t="s">
        <v>169</v>
      </c>
      <c r="L11" s="18">
        <v>382710</v>
      </c>
      <c r="M11" s="18">
        <v>19506</v>
      </c>
      <c r="N11" s="85" t="s">
        <v>252</v>
      </c>
      <c r="O11" s="82" t="s">
        <v>262</v>
      </c>
      <c r="P11" s="18">
        <v>675682</v>
      </c>
      <c r="Q11" s="18">
        <v>33010</v>
      </c>
      <c r="R11" s="84"/>
      <c r="S11" s="82"/>
      <c r="T11" s="18"/>
      <c r="U11" s="18"/>
      <c r="V11" s="84"/>
      <c r="W11" s="82"/>
      <c r="X11" s="18"/>
      <c r="Y11" s="18"/>
      <c r="Z11" s="84"/>
      <c r="AA11" s="82"/>
      <c r="AB11" s="18"/>
      <c r="AC11" s="18"/>
      <c r="AD11" s="84"/>
      <c r="AE11" s="82"/>
      <c r="AF11" s="18"/>
      <c r="AG11" s="18"/>
      <c r="AH11" s="84"/>
      <c r="AI11" s="82"/>
      <c r="AJ11" s="18"/>
      <c r="AK11" s="18"/>
      <c r="AL11" s="84"/>
      <c r="AM11" s="82"/>
      <c r="AN11" s="18"/>
      <c r="AO11" s="18"/>
      <c r="AP11" s="84"/>
      <c r="AQ11" s="82"/>
      <c r="AR11" s="18"/>
      <c r="AS11" s="18"/>
      <c r="AT11" s="84"/>
      <c r="AU11" s="82"/>
      <c r="AV11" s="18"/>
      <c r="AW11" s="18"/>
      <c r="AX11" s="84"/>
      <c r="AY11" s="82"/>
      <c r="AZ11" s="18"/>
      <c r="BA11" s="18"/>
      <c r="BB11" s="84"/>
      <c r="BC11" s="82"/>
      <c r="BD11" s="18"/>
      <c r="BE11" s="18"/>
      <c r="BF11" s="84"/>
      <c r="BG11" s="82"/>
      <c r="BH11" s="18"/>
      <c r="BI11" s="18"/>
      <c r="BJ11" s="84"/>
      <c r="BK11" s="82"/>
      <c r="BL11" s="18"/>
      <c r="BM11" s="18"/>
      <c r="BN11" s="84"/>
      <c r="BO11" s="82"/>
      <c r="BP11" s="18"/>
      <c r="BQ11" s="18"/>
      <c r="BR11" s="84"/>
      <c r="BS11" s="82"/>
      <c r="BT11" s="18"/>
      <c r="BU11" s="18"/>
      <c r="BV11" s="84"/>
      <c r="BW11" s="82"/>
      <c r="BX11" s="18"/>
      <c r="BY11" s="18"/>
      <c r="BZ11" s="84"/>
      <c r="CA11" s="82"/>
      <c r="CB11" s="18"/>
      <c r="CC11" s="18"/>
      <c r="CD11" s="84"/>
      <c r="CE11" s="82"/>
      <c r="CF11" s="18"/>
      <c r="CG11" s="18"/>
      <c r="CH11" s="84"/>
      <c r="CI11" s="82"/>
      <c r="CJ11" s="18"/>
      <c r="CK11" s="18"/>
      <c r="CL11" s="84"/>
      <c r="CM11" s="82"/>
      <c r="CN11" s="18"/>
      <c r="CO11" s="18"/>
      <c r="CP11" s="84"/>
      <c r="CQ11" s="82"/>
      <c r="CR11" s="18"/>
      <c r="CS11" s="18"/>
      <c r="CT11" s="84"/>
      <c r="CU11" s="82"/>
      <c r="CV11" s="18"/>
      <c r="CW11" s="18"/>
      <c r="CX11" s="84"/>
      <c r="CY11" s="82"/>
      <c r="CZ11" s="18"/>
      <c r="DA11" s="18"/>
      <c r="DB11" s="84"/>
      <c r="DC11" s="82"/>
      <c r="DD11" s="18"/>
      <c r="DE11" s="18"/>
      <c r="DF11" s="84"/>
      <c r="DG11" s="82"/>
      <c r="DH11" s="18"/>
      <c r="DI11" s="18"/>
      <c r="DJ11" s="84"/>
      <c r="DK11" s="82"/>
      <c r="DL11" s="18"/>
      <c r="DM11" s="18"/>
      <c r="DN11" s="84"/>
      <c r="DO11" s="82"/>
      <c r="DP11" s="18"/>
      <c r="DQ11" s="18"/>
      <c r="DR11" s="84"/>
      <c r="DS11" s="82"/>
      <c r="DT11" s="18"/>
      <c r="DU11" s="18"/>
    </row>
    <row r="12" spans="1:125" ht="13.5">
      <c r="A12" s="78" t="s">
        <v>85</v>
      </c>
      <c r="B12" s="78" t="s">
        <v>228</v>
      </c>
      <c r="C12" s="79" t="s">
        <v>229</v>
      </c>
      <c r="D12" s="18">
        <f t="shared" si="0"/>
        <v>0</v>
      </c>
      <c r="E12" s="18">
        <f t="shared" si="1"/>
        <v>137877</v>
      </c>
      <c r="F12" s="85" t="s">
        <v>134</v>
      </c>
      <c r="G12" s="82" t="s">
        <v>135</v>
      </c>
      <c r="H12" s="18"/>
      <c r="I12" s="18">
        <v>9604</v>
      </c>
      <c r="J12" s="85" t="s">
        <v>148</v>
      </c>
      <c r="K12" s="82" t="s">
        <v>149</v>
      </c>
      <c r="L12" s="18"/>
      <c r="M12" s="18">
        <v>6736</v>
      </c>
      <c r="N12" s="85" t="s">
        <v>150</v>
      </c>
      <c r="O12" s="82" t="s">
        <v>151</v>
      </c>
      <c r="P12" s="18"/>
      <c r="Q12" s="18">
        <v>36390</v>
      </c>
      <c r="R12" s="85" t="s">
        <v>164</v>
      </c>
      <c r="S12" s="82" t="s">
        <v>165</v>
      </c>
      <c r="T12" s="18"/>
      <c r="U12" s="18">
        <v>52680</v>
      </c>
      <c r="V12" s="85" t="s">
        <v>170</v>
      </c>
      <c r="W12" s="82" t="s">
        <v>171</v>
      </c>
      <c r="X12" s="18"/>
      <c r="Y12" s="18">
        <v>32467</v>
      </c>
      <c r="Z12" s="84"/>
      <c r="AA12" s="82"/>
      <c r="AB12" s="18"/>
      <c r="AC12" s="18"/>
      <c r="AD12" s="84"/>
      <c r="AE12" s="82"/>
      <c r="AF12" s="18"/>
      <c r="AG12" s="18"/>
      <c r="AH12" s="84"/>
      <c r="AI12" s="82"/>
      <c r="AJ12" s="18"/>
      <c r="AK12" s="18"/>
      <c r="AL12" s="84"/>
      <c r="AM12" s="82"/>
      <c r="AN12" s="18"/>
      <c r="AO12" s="18"/>
      <c r="AP12" s="84"/>
      <c r="AQ12" s="82"/>
      <c r="AR12" s="18"/>
      <c r="AS12" s="18"/>
      <c r="AT12" s="84"/>
      <c r="AU12" s="82"/>
      <c r="AV12" s="18"/>
      <c r="AW12" s="18"/>
      <c r="AX12" s="84"/>
      <c r="AY12" s="82"/>
      <c r="AZ12" s="18"/>
      <c r="BA12" s="18"/>
      <c r="BB12" s="84"/>
      <c r="BC12" s="82"/>
      <c r="BD12" s="18"/>
      <c r="BE12" s="18"/>
      <c r="BF12" s="84"/>
      <c r="BG12" s="82"/>
      <c r="BH12" s="18"/>
      <c r="BI12" s="18"/>
      <c r="BJ12" s="84"/>
      <c r="BK12" s="82"/>
      <c r="BL12" s="18"/>
      <c r="BM12" s="18"/>
      <c r="BN12" s="84"/>
      <c r="BO12" s="82"/>
      <c r="BP12" s="18"/>
      <c r="BQ12" s="18"/>
      <c r="BR12" s="84"/>
      <c r="BS12" s="82"/>
      <c r="BT12" s="18"/>
      <c r="BU12" s="18"/>
      <c r="BV12" s="84"/>
      <c r="BW12" s="82"/>
      <c r="BX12" s="18"/>
      <c r="BY12" s="18"/>
      <c r="BZ12" s="84"/>
      <c r="CA12" s="82"/>
      <c r="CB12" s="18"/>
      <c r="CC12" s="18"/>
      <c r="CD12" s="84"/>
      <c r="CE12" s="82"/>
      <c r="CF12" s="18"/>
      <c r="CG12" s="18"/>
      <c r="CH12" s="84"/>
      <c r="CI12" s="82"/>
      <c r="CJ12" s="18"/>
      <c r="CK12" s="18"/>
      <c r="CL12" s="84"/>
      <c r="CM12" s="82"/>
      <c r="CN12" s="18"/>
      <c r="CO12" s="18"/>
      <c r="CP12" s="84"/>
      <c r="CQ12" s="82"/>
      <c r="CR12" s="18"/>
      <c r="CS12" s="18"/>
      <c r="CT12" s="84"/>
      <c r="CU12" s="82"/>
      <c r="CV12" s="18"/>
      <c r="CW12" s="18"/>
      <c r="CX12" s="84"/>
      <c r="CY12" s="82"/>
      <c r="CZ12" s="18"/>
      <c r="DA12" s="18"/>
      <c r="DB12" s="84"/>
      <c r="DC12" s="82"/>
      <c r="DD12" s="18"/>
      <c r="DE12" s="18"/>
      <c r="DF12" s="84"/>
      <c r="DG12" s="82"/>
      <c r="DH12" s="18"/>
      <c r="DI12" s="18"/>
      <c r="DJ12" s="84"/>
      <c r="DK12" s="82"/>
      <c r="DL12" s="18"/>
      <c r="DM12" s="18"/>
      <c r="DN12" s="84"/>
      <c r="DO12" s="82"/>
      <c r="DP12" s="18"/>
      <c r="DQ12" s="18"/>
      <c r="DR12" s="84"/>
      <c r="DS12" s="82"/>
      <c r="DT12" s="18"/>
      <c r="DU12" s="18"/>
    </row>
    <row r="13" spans="1:125" ht="13.5">
      <c r="A13" s="78" t="s">
        <v>85</v>
      </c>
      <c r="B13" s="78" t="s">
        <v>230</v>
      </c>
      <c r="C13" s="79" t="s">
        <v>231</v>
      </c>
      <c r="D13" s="18">
        <f aca="true" t="shared" si="2" ref="D13:D21">H13+L13+P13+T13+X13+AB13+AF13+AJ13+AN13+AR13+AV13+AZ13+BD13+BH13+BL13+BP13+BT13+BX13+CB13+CF13+CJ13+CN13+CR13+CV13+CZ13+DD13+DH13+DL13+DP13+DT13</f>
        <v>0</v>
      </c>
      <c r="E13" s="18">
        <f aca="true" t="shared" si="3" ref="E13:E21">I13+M13+Q13+U13+Y13+AC13+AG13+AK13+AO13+AS13+AW13+BA13+BE13+BI13+BM13+BQ13+BU13+BY13+CC13+CG13+CK13+CO13+CS13+CW13+DA13+DE13+DI13+DM13+DQ13+DU13</f>
        <v>46075</v>
      </c>
      <c r="F13" s="85" t="s">
        <v>140</v>
      </c>
      <c r="G13" s="82" t="s">
        <v>141</v>
      </c>
      <c r="H13" s="18"/>
      <c r="I13" s="18">
        <v>15358</v>
      </c>
      <c r="J13" s="85" t="s">
        <v>156</v>
      </c>
      <c r="K13" s="82" t="s">
        <v>157</v>
      </c>
      <c r="L13" s="18"/>
      <c r="M13" s="18">
        <v>15358</v>
      </c>
      <c r="N13" s="85" t="s">
        <v>158</v>
      </c>
      <c r="O13" s="82" t="s">
        <v>159</v>
      </c>
      <c r="P13" s="18"/>
      <c r="Q13" s="18">
        <v>15359</v>
      </c>
      <c r="R13" s="84"/>
      <c r="S13" s="82"/>
      <c r="T13" s="18"/>
      <c r="U13" s="18"/>
      <c r="V13" s="84"/>
      <c r="W13" s="82"/>
      <c r="X13" s="18"/>
      <c r="Y13" s="18"/>
      <c r="Z13" s="84"/>
      <c r="AA13" s="82"/>
      <c r="AB13" s="18"/>
      <c r="AC13" s="18"/>
      <c r="AD13" s="84"/>
      <c r="AE13" s="82"/>
      <c r="AF13" s="18"/>
      <c r="AG13" s="18"/>
      <c r="AH13" s="84"/>
      <c r="AI13" s="82"/>
      <c r="AJ13" s="18"/>
      <c r="AK13" s="18"/>
      <c r="AL13" s="84"/>
      <c r="AM13" s="82"/>
      <c r="AN13" s="18"/>
      <c r="AO13" s="18"/>
      <c r="AP13" s="84"/>
      <c r="AQ13" s="82"/>
      <c r="AR13" s="18"/>
      <c r="AS13" s="18"/>
      <c r="AT13" s="84"/>
      <c r="AU13" s="82"/>
      <c r="AV13" s="18"/>
      <c r="AW13" s="18"/>
      <c r="AX13" s="84"/>
      <c r="AY13" s="82"/>
      <c r="AZ13" s="18"/>
      <c r="BA13" s="18"/>
      <c r="BB13" s="84"/>
      <c r="BC13" s="82"/>
      <c r="BD13" s="18"/>
      <c r="BE13" s="18"/>
      <c r="BF13" s="84"/>
      <c r="BG13" s="82"/>
      <c r="BH13" s="18"/>
      <c r="BI13" s="18"/>
      <c r="BJ13" s="84"/>
      <c r="BK13" s="82"/>
      <c r="BL13" s="18"/>
      <c r="BM13" s="18"/>
      <c r="BN13" s="84"/>
      <c r="BO13" s="82"/>
      <c r="BP13" s="18"/>
      <c r="BQ13" s="18"/>
      <c r="BR13" s="84"/>
      <c r="BS13" s="82"/>
      <c r="BT13" s="18"/>
      <c r="BU13" s="18"/>
      <c r="BV13" s="84"/>
      <c r="BW13" s="82"/>
      <c r="BX13" s="18"/>
      <c r="BY13" s="18"/>
      <c r="BZ13" s="84"/>
      <c r="CA13" s="82"/>
      <c r="CB13" s="18"/>
      <c r="CC13" s="18"/>
      <c r="CD13" s="84"/>
      <c r="CE13" s="82"/>
      <c r="CF13" s="18"/>
      <c r="CG13" s="18"/>
      <c r="CH13" s="84"/>
      <c r="CI13" s="82"/>
      <c r="CJ13" s="18"/>
      <c r="CK13" s="18"/>
      <c r="CL13" s="84"/>
      <c r="CM13" s="82"/>
      <c r="CN13" s="18"/>
      <c r="CO13" s="18"/>
      <c r="CP13" s="84"/>
      <c r="CQ13" s="82"/>
      <c r="CR13" s="18"/>
      <c r="CS13" s="18"/>
      <c r="CT13" s="84"/>
      <c r="CU13" s="82"/>
      <c r="CV13" s="18"/>
      <c r="CW13" s="18"/>
      <c r="CX13" s="84"/>
      <c r="CY13" s="82"/>
      <c r="CZ13" s="18"/>
      <c r="DA13" s="18"/>
      <c r="DB13" s="84"/>
      <c r="DC13" s="82"/>
      <c r="DD13" s="18"/>
      <c r="DE13" s="18"/>
      <c r="DF13" s="84"/>
      <c r="DG13" s="82"/>
      <c r="DH13" s="18"/>
      <c r="DI13" s="18"/>
      <c r="DJ13" s="84"/>
      <c r="DK13" s="82"/>
      <c r="DL13" s="18"/>
      <c r="DM13" s="18"/>
      <c r="DN13" s="84"/>
      <c r="DO13" s="82"/>
      <c r="DP13" s="18"/>
      <c r="DQ13" s="18"/>
      <c r="DR13" s="84"/>
      <c r="DS13" s="82"/>
      <c r="DT13" s="18"/>
      <c r="DU13" s="18"/>
    </row>
    <row r="14" spans="1:125" ht="13.5">
      <c r="A14" s="78" t="s">
        <v>85</v>
      </c>
      <c r="B14" s="78" t="s">
        <v>232</v>
      </c>
      <c r="C14" s="79" t="s">
        <v>233</v>
      </c>
      <c r="D14" s="18">
        <f t="shared" si="2"/>
        <v>565697</v>
      </c>
      <c r="E14" s="18">
        <f t="shared" si="3"/>
        <v>0</v>
      </c>
      <c r="F14" s="85" t="s">
        <v>138</v>
      </c>
      <c r="G14" s="82" t="s">
        <v>139</v>
      </c>
      <c r="H14" s="18">
        <v>264407</v>
      </c>
      <c r="I14" s="18">
        <v>0</v>
      </c>
      <c r="J14" s="85" t="s">
        <v>160</v>
      </c>
      <c r="K14" s="82" t="s">
        <v>161</v>
      </c>
      <c r="L14" s="18">
        <v>121398</v>
      </c>
      <c r="M14" s="18">
        <v>0</v>
      </c>
      <c r="N14" s="85" t="s">
        <v>176</v>
      </c>
      <c r="O14" s="82" t="s">
        <v>177</v>
      </c>
      <c r="P14" s="18">
        <v>109010</v>
      </c>
      <c r="Q14" s="18">
        <v>0</v>
      </c>
      <c r="R14" s="85" t="s">
        <v>180</v>
      </c>
      <c r="S14" s="82" t="s">
        <v>181</v>
      </c>
      <c r="T14" s="18">
        <v>70882</v>
      </c>
      <c r="U14" s="18">
        <v>0</v>
      </c>
      <c r="V14" s="84"/>
      <c r="W14" s="82"/>
      <c r="X14" s="18"/>
      <c r="Y14" s="18"/>
      <c r="Z14" s="84"/>
      <c r="AA14" s="82"/>
      <c r="AB14" s="18"/>
      <c r="AC14" s="18"/>
      <c r="AD14" s="84"/>
      <c r="AE14" s="82"/>
      <c r="AF14" s="18"/>
      <c r="AG14" s="18"/>
      <c r="AH14" s="84"/>
      <c r="AI14" s="82"/>
      <c r="AJ14" s="18"/>
      <c r="AK14" s="18"/>
      <c r="AL14" s="84"/>
      <c r="AM14" s="82"/>
      <c r="AN14" s="18"/>
      <c r="AO14" s="18"/>
      <c r="AP14" s="84"/>
      <c r="AQ14" s="82"/>
      <c r="AR14" s="18"/>
      <c r="AS14" s="18"/>
      <c r="AT14" s="84"/>
      <c r="AU14" s="82"/>
      <c r="AV14" s="18"/>
      <c r="AW14" s="18"/>
      <c r="AX14" s="84"/>
      <c r="AY14" s="82"/>
      <c r="AZ14" s="18"/>
      <c r="BA14" s="18"/>
      <c r="BB14" s="84"/>
      <c r="BC14" s="82"/>
      <c r="BD14" s="18"/>
      <c r="BE14" s="18"/>
      <c r="BF14" s="84"/>
      <c r="BG14" s="82"/>
      <c r="BH14" s="18"/>
      <c r="BI14" s="18"/>
      <c r="BJ14" s="84"/>
      <c r="BK14" s="82"/>
      <c r="BL14" s="18"/>
      <c r="BM14" s="18"/>
      <c r="BN14" s="84"/>
      <c r="BO14" s="82"/>
      <c r="BP14" s="18"/>
      <c r="BQ14" s="18"/>
      <c r="BR14" s="84"/>
      <c r="BS14" s="82"/>
      <c r="BT14" s="18"/>
      <c r="BU14" s="18"/>
      <c r="BV14" s="84"/>
      <c r="BW14" s="82"/>
      <c r="BX14" s="18"/>
      <c r="BY14" s="18"/>
      <c r="BZ14" s="84"/>
      <c r="CA14" s="82"/>
      <c r="CB14" s="18"/>
      <c r="CC14" s="18"/>
      <c r="CD14" s="84"/>
      <c r="CE14" s="82"/>
      <c r="CF14" s="18"/>
      <c r="CG14" s="18"/>
      <c r="CH14" s="84"/>
      <c r="CI14" s="82"/>
      <c r="CJ14" s="18"/>
      <c r="CK14" s="18"/>
      <c r="CL14" s="84"/>
      <c r="CM14" s="82"/>
      <c r="CN14" s="18"/>
      <c r="CO14" s="18"/>
      <c r="CP14" s="84"/>
      <c r="CQ14" s="82"/>
      <c r="CR14" s="18"/>
      <c r="CS14" s="18"/>
      <c r="CT14" s="84"/>
      <c r="CU14" s="82"/>
      <c r="CV14" s="18"/>
      <c r="CW14" s="18"/>
      <c r="CX14" s="84"/>
      <c r="CY14" s="82"/>
      <c r="CZ14" s="18"/>
      <c r="DA14" s="18"/>
      <c r="DB14" s="84"/>
      <c r="DC14" s="82"/>
      <c r="DD14" s="18"/>
      <c r="DE14" s="18"/>
      <c r="DF14" s="84"/>
      <c r="DG14" s="82"/>
      <c r="DH14" s="18"/>
      <c r="DI14" s="18"/>
      <c r="DJ14" s="84"/>
      <c r="DK14" s="82"/>
      <c r="DL14" s="18"/>
      <c r="DM14" s="18"/>
      <c r="DN14" s="84"/>
      <c r="DO14" s="82"/>
      <c r="DP14" s="18"/>
      <c r="DQ14" s="18"/>
      <c r="DR14" s="84"/>
      <c r="DS14" s="82"/>
      <c r="DT14" s="18"/>
      <c r="DU14" s="18"/>
    </row>
    <row r="15" spans="1:125" ht="13.5">
      <c r="A15" s="78" t="s">
        <v>85</v>
      </c>
      <c r="B15" s="78" t="s">
        <v>234</v>
      </c>
      <c r="C15" s="79" t="s">
        <v>235</v>
      </c>
      <c r="D15" s="18">
        <f t="shared" si="2"/>
        <v>2102404</v>
      </c>
      <c r="E15" s="18">
        <f t="shared" si="3"/>
        <v>189217</v>
      </c>
      <c r="F15" s="85" t="s">
        <v>162</v>
      </c>
      <c r="G15" s="82" t="s">
        <v>163</v>
      </c>
      <c r="H15" s="18">
        <v>420819</v>
      </c>
      <c r="I15" s="18">
        <v>5088</v>
      </c>
      <c r="J15" s="85" t="s">
        <v>174</v>
      </c>
      <c r="K15" s="82" t="s">
        <v>175</v>
      </c>
      <c r="L15" s="18">
        <v>422949</v>
      </c>
      <c r="M15" s="18">
        <v>184129</v>
      </c>
      <c r="N15" s="85" t="s">
        <v>140</v>
      </c>
      <c r="O15" s="82" t="s">
        <v>141</v>
      </c>
      <c r="P15" s="18">
        <v>645556</v>
      </c>
      <c r="Q15" s="18"/>
      <c r="R15" s="85" t="s">
        <v>158</v>
      </c>
      <c r="S15" s="82" t="s">
        <v>159</v>
      </c>
      <c r="T15" s="18">
        <v>613080</v>
      </c>
      <c r="U15" s="18"/>
      <c r="V15" s="84"/>
      <c r="W15" s="82"/>
      <c r="X15" s="18"/>
      <c r="Y15" s="18"/>
      <c r="Z15" s="84"/>
      <c r="AA15" s="82"/>
      <c r="AB15" s="18"/>
      <c r="AC15" s="18"/>
      <c r="AD15" s="84"/>
      <c r="AE15" s="82"/>
      <c r="AF15" s="18"/>
      <c r="AG15" s="18"/>
      <c r="AH15" s="84"/>
      <c r="AI15" s="82"/>
      <c r="AJ15" s="18"/>
      <c r="AK15" s="18"/>
      <c r="AL15" s="84"/>
      <c r="AM15" s="82"/>
      <c r="AN15" s="18"/>
      <c r="AO15" s="18"/>
      <c r="AP15" s="84"/>
      <c r="AQ15" s="82"/>
      <c r="AR15" s="18"/>
      <c r="AS15" s="18"/>
      <c r="AT15" s="84"/>
      <c r="AU15" s="82"/>
      <c r="AV15" s="18"/>
      <c r="AW15" s="18"/>
      <c r="AX15" s="84"/>
      <c r="AY15" s="82"/>
      <c r="AZ15" s="18"/>
      <c r="BA15" s="18"/>
      <c r="BB15" s="84"/>
      <c r="BC15" s="82"/>
      <c r="BD15" s="18"/>
      <c r="BE15" s="18"/>
      <c r="BF15" s="84"/>
      <c r="BG15" s="82"/>
      <c r="BH15" s="18"/>
      <c r="BI15" s="18"/>
      <c r="BJ15" s="84"/>
      <c r="BK15" s="82"/>
      <c r="BL15" s="18"/>
      <c r="BM15" s="18"/>
      <c r="BN15" s="84"/>
      <c r="BO15" s="82"/>
      <c r="BP15" s="18"/>
      <c r="BQ15" s="18"/>
      <c r="BR15" s="84"/>
      <c r="BS15" s="82"/>
      <c r="BT15" s="18"/>
      <c r="BU15" s="18"/>
      <c r="BV15" s="84"/>
      <c r="BW15" s="82"/>
      <c r="BX15" s="18"/>
      <c r="BY15" s="18"/>
      <c r="BZ15" s="84"/>
      <c r="CA15" s="82"/>
      <c r="CB15" s="18"/>
      <c r="CC15" s="18"/>
      <c r="CD15" s="84"/>
      <c r="CE15" s="82"/>
      <c r="CF15" s="18"/>
      <c r="CG15" s="18"/>
      <c r="CH15" s="84"/>
      <c r="CI15" s="82"/>
      <c r="CJ15" s="18"/>
      <c r="CK15" s="18"/>
      <c r="CL15" s="84"/>
      <c r="CM15" s="82"/>
      <c r="CN15" s="18"/>
      <c r="CO15" s="18"/>
      <c r="CP15" s="84"/>
      <c r="CQ15" s="82"/>
      <c r="CR15" s="18"/>
      <c r="CS15" s="18"/>
      <c r="CT15" s="84"/>
      <c r="CU15" s="82"/>
      <c r="CV15" s="18"/>
      <c r="CW15" s="18"/>
      <c r="CX15" s="84"/>
      <c r="CY15" s="82"/>
      <c r="CZ15" s="18"/>
      <c r="DA15" s="18"/>
      <c r="DB15" s="84"/>
      <c r="DC15" s="82"/>
      <c r="DD15" s="18"/>
      <c r="DE15" s="18"/>
      <c r="DF15" s="84"/>
      <c r="DG15" s="82"/>
      <c r="DH15" s="18"/>
      <c r="DI15" s="18"/>
      <c r="DJ15" s="84"/>
      <c r="DK15" s="82"/>
      <c r="DL15" s="18"/>
      <c r="DM15" s="18"/>
      <c r="DN15" s="84"/>
      <c r="DO15" s="82"/>
      <c r="DP15" s="18"/>
      <c r="DQ15" s="18"/>
      <c r="DR15" s="84"/>
      <c r="DS15" s="82"/>
      <c r="DT15" s="18"/>
      <c r="DU15" s="18"/>
    </row>
    <row r="16" spans="1:125" ht="13.5">
      <c r="A16" s="78" t="s">
        <v>85</v>
      </c>
      <c r="B16" s="78" t="s">
        <v>236</v>
      </c>
      <c r="C16" s="79" t="s">
        <v>237</v>
      </c>
      <c r="D16" s="18">
        <f t="shared" si="2"/>
        <v>1084788</v>
      </c>
      <c r="E16" s="18">
        <f t="shared" si="3"/>
        <v>0</v>
      </c>
      <c r="F16" s="85" t="s">
        <v>150</v>
      </c>
      <c r="G16" s="82" t="s">
        <v>151</v>
      </c>
      <c r="H16" s="18">
        <v>594572</v>
      </c>
      <c r="I16" s="18"/>
      <c r="J16" s="85" t="s">
        <v>164</v>
      </c>
      <c r="K16" s="82" t="s">
        <v>165</v>
      </c>
      <c r="L16" s="18">
        <v>257637</v>
      </c>
      <c r="M16" s="18"/>
      <c r="N16" s="85" t="s">
        <v>170</v>
      </c>
      <c r="O16" s="82" t="s">
        <v>171</v>
      </c>
      <c r="P16" s="18">
        <v>232579</v>
      </c>
      <c r="Q16" s="18"/>
      <c r="R16" s="84"/>
      <c r="S16" s="82"/>
      <c r="T16" s="18"/>
      <c r="U16" s="18"/>
      <c r="V16" s="84"/>
      <c r="W16" s="82"/>
      <c r="X16" s="18"/>
      <c r="Y16" s="18"/>
      <c r="Z16" s="84"/>
      <c r="AA16" s="82"/>
      <c r="AB16" s="18"/>
      <c r="AC16" s="18"/>
      <c r="AD16" s="84"/>
      <c r="AE16" s="82"/>
      <c r="AF16" s="18"/>
      <c r="AG16" s="18"/>
      <c r="AH16" s="84"/>
      <c r="AI16" s="82"/>
      <c r="AJ16" s="18"/>
      <c r="AK16" s="18"/>
      <c r="AL16" s="84"/>
      <c r="AM16" s="82"/>
      <c r="AN16" s="18"/>
      <c r="AO16" s="18"/>
      <c r="AP16" s="84"/>
      <c r="AQ16" s="82"/>
      <c r="AR16" s="18"/>
      <c r="AS16" s="18"/>
      <c r="AT16" s="84"/>
      <c r="AU16" s="82"/>
      <c r="AV16" s="18"/>
      <c r="AW16" s="18"/>
      <c r="AX16" s="84"/>
      <c r="AY16" s="82"/>
      <c r="AZ16" s="18"/>
      <c r="BA16" s="18"/>
      <c r="BB16" s="84"/>
      <c r="BC16" s="82"/>
      <c r="BD16" s="18"/>
      <c r="BE16" s="18"/>
      <c r="BF16" s="84"/>
      <c r="BG16" s="82"/>
      <c r="BH16" s="18"/>
      <c r="BI16" s="18"/>
      <c r="BJ16" s="84"/>
      <c r="BK16" s="82"/>
      <c r="BL16" s="18"/>
      <c r="BM16" s="18"/>
      <c r="BN16" s="84"/>
      <c r="BO16" s="82"/>
      <c r="BP16" s="18"/>
      <c r="BQ16" s="18"/>
      <c r="BR16" s="84"/>
      <c r="BS16" s="82"/>
      <c r="BT16" s="18"/>
      <c r="BU16" s="18"/>
      <c r="BV16" s="84"/>
      <c r="BW16" s="82"/>
      <c r="BX16" s="18"/>
      <c r="BY16" s="18"/>
      <c r="BZ16" s="84"/>
      <c r="CA16" s="82"/>
      <c r="CB16" s="18"/>
      <c r="CC16" s="18"/>
      <c r="CD16" s="84"/>
      <c r="CE16" s="82"/>
      <c r="CF16" s="18"/>
      <c r="CG16" s="18"/>
      <c r="CH16" s="84"/>
      <c r="CI16" s="82"/>
      <c r="CJ16" s="18"/>
      <c r="CK16" s="18"/>
      <c r="CL16" s="84"/>
      <c r="CM16" s="82"/>
      <c r="CN16" s="18"/>
      <c r="CO16" s="18"/>
      <c r="CP16" s="84"/>
      <c r="CQ16" s="82"/>
      <c r="CR16" s="18"/>
      <c r="CS16" s="18"/>
      <c r="CT16" s="84"/>
      <c r="CU16" s="82"/>
      <c r="CV16" s="18"/>
      <c r="CW16" s="18"/>
      <c r="CX16" s="84"/>
      <c r="CY16" s="82"/>
      <c r="CZ16" s="18"/>
      <c r="DA16" s="18"/>
      <c r="DB16" s="84"/>
      <c r="DC16" s="82"/>
      <c r="DD16" s="18"/>
      <c r="DE16" s="18"/>
      <c r="DF16" s="84"/>
      <c r="DG16" s="82"/>
      <c r="DH16" s="18"/>
      <c r="DI16" s="18"/>
      <c r="DJ16" s="84"/>
      <c r="DK16" s="82"/>
      <c r="DL16" s="18"/>
      <c r="DM16" s="18"/>
      <c r="DN16" s="84"/>
      <c r="DO16" s="82"/>
      <c r="DP16" s="18"/>
      <c r="DQ16" s="18"/>
      <c r="DR16" s="84"/>
      <c r="DS16" s="82"/>
      <c r="DT16" s="18"/>
      <c r="DU16" s="18"/>
    </row>
    <row r="17" spans="1:125" ht="13.5">
      <c r="A17" s="78" t="s">
        <v>85</v>
      </c>
      <c r="B17" s="78" t="s">
        <v>238</v>
      </c>
      <c r="C17" s="79" t="s">
        <v>239</v>
      </c>
      <c r="D17" s="18">
        <f t="shared" si="2"/>
        <v>0</v>
      </c>
      <c r="E17" s="18">
        <f t="shared" si="3"/>
        <v>232704</v>
      </c>
      <c r="F17" s="85" t="s">
        <v>178</v>
      </c>
      <c r="G17" s="82" t="s">
        <v>179</v>
      </c>
      <c r="H17" s="18"/>
      <c r="I17" s="18">
        <v>152133</v>
      </c>
      <c r="J17" s="85" t="s">
        <v>182</v>
      </c>
      <c r="K17" s="82" t="s">
        <v>183</v>
      </c>
      <c r="L17" s="18"/>
      <c r="M17" s="18">
        <v>33763</v>
      </c>
      <c r="N17" s="85" t="s">
        <v>184</v>
      </c>
      <c r="O17" s="82" t="s">
        <v>185</v>
      </c>
      <c r="P17" s="18"/>
      <c r="Q17" s="18">
        <v>16478</v>
      </c>
      <c r="R17" s="85" t="s">
        <v>186</v>
      </c>
      <c r="S17" s="82" t="s">
        <v>187</v>
      </c>
      <c r="T17" s="18"/>
      <c r="U17" s="18">
        <v>30330</v>
      </c>
      <c r="V17" s="84"/>
      <c r="W17" s="82"/>
      <c r="X17" s="18"/>
      <c r="Y17" s="18"/>
      <c r="Z17" s="84"/>
      <c r="AA17" s="82"/>
      <c r="AB17" s="18"/>
      <c r="AC17" s="18"/>
      <c r="AD17" s="84"/>
      <c r="AE17" s="82"/>
      <c r="AF17" s="18"/>
      <c r="AG17" s="18"/>
      <c r="AH17" s="84"/>
      <c r="AI17" s="82"/>
      <c r="AJ17" s="18"/>
      <c r="AK17" s="18"/>
      <c r="AL17" s="84"/>
      <c r="AM17" s="82"/>
      <c r="AN17" s="18"/>
      <c r="AO17" s="18"/>
      <c r="AP17" s="84"/>
      <c r="AQ17" s="82"/>
      <c r="AR17" s="18"/>
      <c r="AS17" s="18"/>
      <c r="AT17" s="84"/>
      <c r="AU17" s="82"/>
      <c r="AV17" s="18"/>
      <c r="AW17" s="18"/>
      <c r="AX17" s="84"/>
      <c r="AY17" s="82"/>
      <c r="AZ17" s="18"/>
      <c r="BA17" s="18"/>
      <c r="BB17" s="84"/>
      <c r="BC17" s="82"/>
      <c r="BD17" s="18"/>
      <c r="BE17" s="18"/>
      <c r="BF17" s="84"/>
      <c r="BG17" s="82"/>
      <c r="BH17" s="18"/>
      <c r="BI17" s="18"/>
      <c r="BJ17" s="84"/>
      <c r="BK17" s="82"/>
      <c r="BL17" s="18"/>
      <c r="BM17" s="18"/>
      <c r="BN17" s="84"/>
      <c r="BO17" s="82"/>
      <c r="BP17" s="18"/>
      <c r="BQ17" s="18"/>
      <c r="BR17" s="84"/>
      <c r="BS17" s="82"/>
      <c r="BT17" s="18"/>
      <c r="BU17" s="18"/>
      <c r="BV17" s="84"/>
      <c r="BW17" s="82"/>
      <c r="BX17" s="18"/>
      <c r="BY17" s="18"/>
      <c r="BZ17" s="84"/>
      <c r="CA17" s="82"/>
      <c r="CB17" s="18"/>
      <c r="CC17" s="18"/>
      <c r="CD17" s="84"/>
      <c r="CE17" s="82"/>
      <c r="CF17" s="18"/>
      <c r="CG17" s="18"/>
      <c r="CH17" s="84"/>
      <c r="CI17" s="82"/>
      <c r="CJ17" s="18"/>
      <c r="CK17" s="18"/>
      <c r="CL17" s="84"/>
      <c r="CM17" s="82"/>
      <c r="CN17" s="18"/>
      <c r="CO17" s="18"/>
      <c r="CP17" s="84"/>
      <c r="CQ17" s="82"/>
      <c r="CR17" s="18"/>
      <c r="CS17" s="18"/>
      <c r="CT17" s="84"/>
      <c r="CU17" s="82"/>
      <c r="CV17" s="18"/>
      <c r="CW17" s="18"/>
      <c r="CX17" s="84"/>
      <c r="CY17" s="82"/>
      <c r="CZ17" s="18"/>
      <c r="DA17" s="18"/>
      <c r="DB17" s="84"/>
      <c r="DC17" s="82"/>
      <c r="DD17" s="18"/>
      <c r="DE17" s="18"/>
      <c r="DF17" s="84"/>
      <c r="DG17" s="82"/>
      <c r="DH17" s="18"/>
      <c r="DI17" s="18"/>
      <c r="DJ17" s="84"/>
      <c r="DK17" s="82"/>
      <c r="DL17" s="18"/>
      <c r="DM17" s="18"/>
      <c r="DN17" s="84"/>
      <c r="DO17" s="82"/>
      <c r="DP17" s="18"/>
      <c r="DQ17" s="18"/>
      <c r="DR17" s="84"/>
      <c r="DS17" s="82"/>
      <c r="DT17" s="18"/>
      <c r="DU17" s="18"/>
    </row>
    <row r="18" spans="1:125" ht="13.5">
      <c r="A18" s="78" t="s">
        <v>85</v>
      </c>
      <c r="B18" s="78" t="s">
        <v>240</v>
      </c>
      <c r="C18" s="79" t="s">
        <v>241</v>
      </c>
      <c r="D18" s="18">
        <f t="shared" si="2"/>
        <v>984238</v>
      </c>
      <c r="E18" s="18">
        <f t="shared" si="3"/>
        <v>0</v>
      </c>
      <c r="F18" s="85" t="s">
        <v>178</v>
      </c>
      <c r="G18" s="82" t="s">
        <v>179</v>
      </c>
      <c r="H18" s="18">
        <v>751594</v>
      </c>
      <c r="I18" s="18">
        <v>0</v>
      </c>
      <c r="J18" s="85" t="s">
        <v>182</v>
      </c>
      <c r="K18" s="82" t="s">
        <v>183</v>
      </c>
      <c r="L18" s="18">
        <v>172444</v>
      </c>
      <c r="M18" s="18">
        <v>0</v>
      </c>
      <c r="N18" s="85" t="s">
        <v>184</v>
      </c>
      <c r="O18" s="82" t="s">
        <v>185</v>
      </c>
      <c r="P18" s="18">
        <v>60200</v>
      </c>
      <c r="Q18" s="18">
        <v>0</v>
      </c>
      <c r="R18" s="84"/>
      <c r="S18" s="82"/>
      <c r="T18" s="18"/>
      <c r="U18" s="18"/>
      <c r="V18" s="84"/>
      <c r="W18" s="82"/>
      <c r="X18" s="18"/>
      <c r="Y18" s="18"/>
      <c r="Z18" s="84"/>
      <c r="AA18" s="82"/>
      <c r="AB18" s="18"/>
      <c r="AC18" s="18"/>
      <c r="AD18" s="84"/>
      <c r="AE18" s="82"/>
      <c r="AF18" s="18"/>
      <c r="AG18" s="18"/>
      <c r="AH18" s="84"/>
      <c r="AI18" s="82"/>
      <c r="AJ18" s="18"/>
      <c r="AK18" s="18"/>
      <c r="AL18" s="84"/>
      <c r="AM18" s="82"/>
      <c r="AN18" s="18"/>
      <c r="AO18" s="18"/>
      <c r="AP18" s="84"/>
      <c r="AQ18" s="82"/>
      <c r="AR18" s="18"/>
      <c r="AS18" s="18"/>
      <c r="AT18" s="84"/>
      <c r="AU18" s="82"/>
      <c r="AV18" s="18"/>
      <c r="AW18" s="18"/>
      <c r="AX18" s="84"/>
      <c r="AY18" s="82"/>
      <c r="AZ18" s="18"/>
      <c r="BA18" s="18"/>
      <c r="BB18" s="84"/>
      <c r="BC18" s="82"/>
      <c r="BD18" s="18"/>
      <c r="BE18" s="18"/>
      <c r="BF18" s="84"/>
      <c r="BG18" s="82"/>
      <c r="BH18" s="18"/>
      <c r="BI18" s="18"/>
      <c r="BJ18" s="84"/>
      <c r="BK18" s="82"/>
      <c r="BL18" s="18"/>
      <c r="BM18" s="18"/>
      <c r="BN18" s="84"/>
      <c r="BO18" s="82"/>
      <c r="BP18" s="18"/>
      <c r="BQ18" s="18"/>
      <c r="BR18" s="84"/>
      <c r="BS18" s="82"/>
      <c r="BT18" s="18"/>
      <c r="BU18" s="18"/>
      <c r="BV18" s="84"/>
      <c r="BW18" s="82"/>
      <c r="BX18" s="18"/>
      <c r="BY18" s="18"/>
      <c r="BZ18" s="84"/>
      <c r="CA18" s="82"/>
      <c r="CB18" s="18"/>
      <c r="CC18" s="18"/>
      <c r="CD18" s="84"/>
      <c r="CE18" s="82"/>
      <c r="CF18" s="18"/>
      <c r="CG18" s="18"/>
      <c r="CH18" s="84"/>
      <c r="CI18" s="82"/>
      <c r="CJ18" s="18"/>
      <c r="CK18" s="18"/>
      <c r="CL18" s="84"/>
      <c r="CM18" s="82"/>
      <c r="CN18" s="18"/>
      <c r="CO18" s="18"/>
      <c r="CP18" s="84"/>
      <c r="CQ18" s="82"/>
      <c r="CR18" s="18"/>
      <c r="CS18" s="18"/>
      <c r="CT18" s="84"/>
      <c r="CU18" s="82"/>
      <c r="CV18" s="18"/>
      <c r="CW18" s="18"/>
      <c r="CX18" s="84"/>
      <c r="CY18" s="82"/>
      <c r="CZ18" s="18"/>
      <c r="DA18" s="18"/>
      <c r="DB18" s="84"/>
      <c r="DC18" s="82"/>
      <c r="DD18" s="18"/>
      <c r="DE18" s="18"/>
      <c r="DF18" s="84"/>
      <c r="DG18" s="82"/>
      <c r="DH18" s="18"/>
      <c r="DI18" s="18"/>
      <c r="DJ18" s="84"/>
      <c r="DK18" s="82"/>
      <c r="DL18" s="18"/>
      <c r="DM18" s="18"/>
      <c r="DN18" s="84"/>
      <c r="DO18" s="82"/>
      <c r="DP18" s="18"/>
      <c r="DQ18" s="18"/>
      <c r="DR18" s="84"/>
      <c r="DS18" s="82"/>
      <c r="DT18" s="18"/>
      <c r="DU18" s="18"/>
    </row>
    <row r="19" spans="1:125" ht="13.5">
      <c r="A19" s="78" t="s">
        <v>85</v>
      </c>
      <c r="B19" s="78" t="s">
        <v>242</v>
      </c>
      <c r="C19" s="79" t="s">
        <v>243</v>
      </c>
      <c r="D19" s="18">
        <f t="shared" si="2"/>
        <v>4525803</v>
      </c>
      <c r="E19" s="18">
        <f t="shared" si="3"/>
        <v>0</v>
      </c>
      <c r="F19" s="85" t="s">
        <v>130</v>
      </c>
      <c r="G19" s="82" t="s">
        <v>131</v>
      </c>
      <c r="H19" s="18">
        <v>460096</v>
      </c>
      <c r="I19" s="18">
        <v>0</v>
      </c>
      <c r="J19" s="85" t="s">
        <v>132</v>
      </c>
      <c r="K19" s="82" t="s">
        <v>133</v>
      </c>
      <c r="L19" s="18">
        <v>240187</v>
      </c>
      <c r="M19" s="18">
        <v>0</v>
      </c>
      <c r="N19" s="85" t="s">
        <v>134</v>
      </c>
      <c r="O19" s="82" t="s">
        <v>135</v>
      </c>
      <c r="P19" s="18">
        <v>213607</v>
      </c>
      <c r="Q19" s="18">
        <v>0</v>
      </c>
      <c r="R19" s="85" t="s">
        <v>136</v>
      </c>
      <c r="S19" s="82" t="s">
        <v>137</v>
      </c>
      <c r="T19" s="18">
        <v>181458</v>
      </c>
      <c r="U19" s="18">
        <v>0</v>
      </c>
      <c r="V19" s="85" t="s">
        <v>138</v>
      </c>
      <c r="W19" s="82" t="s">
        <v>139</v>
      </c>
      <c r="X19" s="18">
        <v>132279</v>
      </c>
      <c r="Y19" s="18">
        <v>0</v>
      </c>
      <c r="Z19" s="85" t="s">
        <v>140</v>
      </c>
      <c r="AA19" s="82" t="s">
        <v>141</v>
      </c>
      <c r="AB19" s="18">
        <v>209148</v>
      </c>
      <c r="AC19" s="18">
        <v>0</v>
      </c>
      <c r="AD19" s="85" t="s">
        <v>142</v>
      </c>
      <c r="AE19" s="82" t="s">
        <v>143</v>
      </c>
      <c r="AF19" s="18">
        <v>163437</v>
      </c>
      <c r="AG19" s="18">
        <v>0</v>
      </c>
      <c r="AH19" s="85" t="s">
        <v>144</v>
      </c>
      <c r="AI19" s="82" t="s">
        <v>145</v>
      </c>
      <c r="AJ19" s="18">
        <v>244646</v>
      </c>
      <c r="AK19" s="18">
        <v>0</v>
      </c>
      <c r="AL19" s="85" t="s">
        <v>146</v>
      </c>
      <c r="AM19" s="82" t="s">
        <v>147</v>
      </c>
      <c r="AN19" s="18">
        <v>369661</v>
      </c>
      <c r="AO19" s="18">
        <v>0</v>
      </c>
      <c r="AP19" s="85" t="s">
        <v>148</v>
      </c>
      <c r="AQ19" s="82" t="s">
        <v>149</v>
      </c>
      <c r="AR19" s="18">
        <v>139726</v>
      </c>
      <c r="AS19" s="18">
        <v>0</v>
      </c>
      <c r="AT19" s="85" t="s">
        <v>150</v>
      </c>
      <c r="AU19" s="82" t="s">
        <v>151</v>
      </c>
      <c r="AV19" s="18">
        <v>179192</v>
      </c>
      <c r="AW19" s="18">
        <v>0</v>
      </c>
      <c r="AX19" s="85" t="s">
        <v>152</v>
      </c>
      <c r="AY19" s="82" t="s">
        <v>153</v>
      </c>
      <c r="AZ19" s="18">
        <v>213213</v>
      </c>
      <c r="BA19" s="18">
        <v>0</v>
      </c>
      <c r="BB19" s="85" t="s">
        <v>154</v>
      </c>
      <c r="BC19" s="82" t="s">
        <v>155</v>
      </c>
      <c r="BD19" s="18">
        <v>222907</v>
      </c>
      <c r="BE19" s="18">
        <v>0</v>
      </c>
      <c r="BF19" s="85" t="s">
        <v>156</v>
      </c>
      <c r="BG19" s="82" t="s">
        <v>157</v>
      </c>
      <c r="BH19" s="18">
        <v>213512</v>
      </c>
      <c r="BI19" s="18">
        <v>0</v>
      </c>
      <c r="BJ19" s="85" t="s">
        <v>158</v>
      </c>
      <c r="BK19" s="82" t="s">
        <v>159</v>
      </c>
      <c r="BL19" s="18">
        <v>124359</v>
      </c>
      <c r="BM19" s="18">
        <v>0</v>
      </c>
      <c r="BN19" s="85" t="s">
        <v>160</v>
      </c>
      <c r="BO19" s="82" t="s">
        <v>161</v>
      </c>
      <c r="BP19" s="18">
        <v>46774</v>
      </c>
      <c r="BQ19" s="18">
        <v>0</v>
      </c>
      <c r="BR19" s="85" t="s">
        <v>162</v>
      </c>
      <c r="BS19" s="82" t="s">
        <v>163</v>
      </c>
      <c r="BT19" s="18">
        <v>55547</v>
      </c>
      <c r="BU19" s="18">
        <v>0</v>
      </c>
      <c r="BV19" s="85" t="s">
        <v>164</v>
      </c>
      <c r="BW19" s="82" t="s">
        <v>165</v>
      </c>
      <c r="BX19" s="18">
        <v>80900</v>
      </c>
      <c r="BY19" s="18">
        <v>0</v>
      </c>
      <c r="BZ19" s="85" t="s">
        <v>166</v>
      </c>
      <c r="CA19" s="82" t="s">
        <v>167</v>
      </c>
      <c r="CB19" s="18">
        <v>120690</v>
      </c>
      <c r="CC19" s="18">
        <v>0</v>
      </c>
      <c r="CD19" s="85" t="s">
        <v>168</v>
      </c>
      <c r="CE19" s="82" t="s">
        <v>169</v>
      </c>
      <c r="CF19" s="18">
        <v>208750</v>
      </c>
      <c r="CG19" s="18">
        <v>0</v>
      </c>
      <c r="CH19" s="85" t="s">
        <v>170</v>
      </c>
      <c r="CI19" s="82" t="s">
        <v>171</v>
      </c>
      <c r="CJ19" s="18">
        <v>69205</v>
      </c>
      <c r="CK19" s="18">
        <v>0</v>
      </c>
      <c r="CL19" s="85" t="s">
        <v>172</v>
      </c>
      <c r="CM19" s="82" t="s">
        <v>173</v>
      </c>
      <c r="CN19" s="18">
        <v>166854</v>
      </c>
      <c r="CO19" s="18">
        <v>0</v>
      </c>
      <c r="CP19" s="85" t="s">
        <v>174</v>
      </c>
      <c r="CQ19" s="82" t="s">
        <v>175</v>
      </c>
      <c r="CR19" s="18">
        <v>47048</v>
      </c>
      <c r="CS19" s="18">
        <v>0</v>
      </c>
      <c r="CT19" s="85" t="s">
        <v>176</v>
      </c>
      <c r="CU19" s="82" t="s">
        <v>177</v>
      </c>
      <c r="CV19" s="18">
        <v>60910</v>
      </c>
      <c r="CW19" s="18">
        <v>0</v>
      </c>
      <c r="CX19" s="85" t="s">
        <v>252</v>
      </c>
      <c r="CY19" s="82" t="s">
        <v>262</v>
      </c>
      <c r="CZ19" s="18">
        <v>326502</v>
      </c>
      <c r="DA19" s="18">
        <v>0</v>
      </c>
      <c r="DB19" s="85" t="s">
        <v>180</v>
      </c>
      <c r="DC19" s="82" t="s">
        <v>181</v>
      </c>
      <c r="DD19" s="18">
        <v>35195</v>
      </c>
      <c r="DE19" s="18">
        <v>0</v>
      </c>
      <c r="DF19" s="84"/>
      <c r="DG19" s="82"/>
      <c r="DH19" s="18"/>
      <c r="DI19" s="18"/>
      <c r="DJ19" s="84"/>
      <c r="DK19" s="82"/>
      <c r="DL19" s="18"/>
      <c r="DM19" s="18"/>
      <c r="DN19" s="84"/>
      <c r="DO19" s="82"/>
      <c r="DP19" s="18"/>
      <c r="DQ19" s="18"/>
      <c r="DR19" s="84"/>
      <c r="DS19" s="82"/>
      <c r="DT19" s="18"/>
      <c r="DU19" s="18"/>
    </row>
    <row r="20" spans="1:125" ht="13.5">
      <c r="A20" s="78" t="s">
        <v>85</v>
      </c>
      <c r="B20" s="78" t="s">
        <v>244</v>
      </c>
      <c r="C20" s="79" t="s">
        <v>245</v>
      </c>
      <c r="D20" s="18">
        <f t="shared" si="2"/>
        <v>2166045</v>
      </c>
      <c r="E20" s="18">
        <f t="shared" si="3"/>
        <v>0</v>
      </c>
      <c r="F20" s="85" t="s">
        <v>130</v>
      </c>
      <c r="G20" s="82" t="s">
        <v>131</v>
      </c>
      <c r="H20" s="18">
        <v>832984</v>
      </c>
      <c r="I20" s="18">
        <v>0</v>
      </c>
      <c r="J20" s="85" t="s">
        <v>146</v>
      </c>
      <c r="K20" s="82" t="s">
        <v>147</v>
      </c>
      <c r="L20" s="18">
        <v>28415</v>
      </c>
      <c r="M20" s="18">
        <v>0</v>
      </c>
      <c r="N20" s="85" t="s">
        <v>172</v>
      </c>
      <c r="O20" s="82" t="s">
        <v>173</v>
      </c>
      <c r="P20" s="18">
        <v>1304646</v>
      </c>
      <c r="Q20" s="18">
        <v>0</v>
      </c>
      <c r="R20" s="84"/>
      <c r="S20" s="82"/>
      <c r="T20" s="18"/>
      <c r="U20" s="18"/>
      <c r="V20" s="84"/>
      <c r="W20" s="82"/>
      <c r="X20" s="18"/>
      <c r="Y20" s="18"/>
      <c r="Z20" s="84"/>
      <c r="AA20" s="82"/>
      <c r="AB20" s="18"/>
      <c r="AC20" s="18"/>
      <c r="AD20" s="84"/>
      <c r="AE20" s="82"/>
      <c r="AF20" s="18"/>
      <c r="AG20" s="18"/>
      <c r="AH20" s="84"/>
      <c r="AI20" s="82"/>
      <c r="AJ20" s="18"/>
      <c r="AK20" s="18"/>
      <c r="AL20" s="84"/>
      <c r="AM20" s="82"/>
      <c r="AN20" s="18"/>
      <c r="AO20" s="18"/>
      <c r="AP20" s="84"/>
      <c r="AQ20" s="82"/>
      <c r="AR20" s="18"/>
      <c r="AS20" s="18"/>
      <c r="AT20" s="84"/>
      <c r="AU20" s="82"/>
      <c r="AV20" s="18"/>
      <c r="AW20" s="18"/>
      <c r="AX20" s="84"/>
      <c r="AY20" s="82"/>
      <c r="AZ20" s="18"/>
      <c r="BA20" s="18"/>
      <c r="BB20" s="84"/>
      <c r="BC20" s="82"/>
      <c r="BD20" s="18"/>
      <c r="BE20" s="18"/>
      <c r="BF20" s="84"/>
      <c r="BG20" s="82"/>
      <c r="BH20" s="18"/>
      <c r="BI20" s="18"/>
      <c r="BJ20" s="84"/>
      <c r="BK20" s="82"/>
      <c r="BL20" s="18"/>
      <c r="BM20" s="18"/>
      <c r="BN20" s="84"/>
      <c r="BO20" s="82"/>
      <c r="BP20" s="18"/>
      <c r="BQ20" s="18"/>
      <c r="BR20" s="84"/>
      <c r="BS20" s="82"/>
      <c r="BT20" s="18"/>
      <c r="BU20" s="18"/>
      <c r="BV20" s="84"/>
      <c r="BW20" s="82"/>
      <c r="BX20" s="18"/>
      <c r="BY20" s="18"/>
      <c r="BZ20" s="84"/>
      <c r="CA20" s="82"/>
      <c r="CB20" s="18"/>
      <c r="CC20" s="18"/>
      <c r="CD20" s="84"/>
      <c r="CE20" s="82"/>
      <c r="CF20" s="18"/>
      <c r="CG20" s="18"/>
      <c r="CH20" s="84"/>
      <c r="CI20" s="82"/>
      <c r="CJ20" s="18"/>
      <c r="CK20" s="18"/>
      <c r="CL20" s="84"/>
      <c r="CM20" s="82"/>
      <c r="CN20" s="18"/>
      <c r="CO20" s="18"/>
      <c r="CP20" s="84"/>
      <c r="CQ20" s="82"/>
      <c r="CR20" s="18"/>
      <c r="CS20" s="18"/>
      <c r="CT20" s="84"/>
      <c r="CU20" s="82"/>
      <c r="CV20" s="18"/>
      <c r="CW20" s="18"/>
      <c r="CX20" s="84"/>
      <c r="CY20" s="82"/>
      <c r="CZ20" s="18"/>
      <c r="DA20" s="18"/>
      <c r="DB20" s="84"/>
      <c r="DC20" s="82"/>
      <c r="DD20" s="18"/>
      <c r="DE20" s="18"/>
      <c r="DF20" s="84"/>
      <c r="DG20" s="82"/>
      <c r="DH20" s="18"/>
      <c r="DI20" s="18"/>
      <c r="DJ20" s="84"/>
      <c r="DK20" s="82"/>
      <c r="DL20" s="18"/>
      <c r="DM20" s="18"/>
      <c r="DN20" s="84"/>
      <c r="DO20" s="82"/>
      <c r="DP20" s="18"/>
      <c r="DQ20" s="18"/>
      <c r="DR20" s="84"/>
      <c r="DS20" s="82"/>
      <c r="DT20" s="18"/>
      <c r="DU20" s="18"/>
    </row>
    <row r="21" spans="1:125" ht="13.5">
      <c r="A21" s="78" t="s">
        <v>85</v>
      </c>
      <c r="B21" s="78" t="s">
        <v>246</v>
      </c>
      <c r="C21" s="79" t="s">
        <v>247</v>
      </c>
      <c r="D21" s="18">
        <f t="shared" si="2"/>
        <v>40880790</v>
      </c>
      <c r="E21" s="18">
        <f t="shared" si="3"/>
        <v>432198</v>
      </c>
      <c r="F21" s="85" t="s">
        <v>86</v>
      </c>
      <c r="G21" s="82" t="s">
        <v>87</v>
      </c>
      <c r="H21" s="18">
        <v>204184</v>
      </c>
      <c r="I21" s="18">
        <v>2158</v>
      </c>
      <c r="J21" s="85" t="s">
        <v>88</v>
      </c>
      <c r="K21" s="82" t="s">
        <v>89</v>
      </c>
      <c r="L21" s="18">
        <v>409287</v>
      </c>
      <c r="M21" s="18">
        <v>4327</v>
      </c>
      <c r="N21" s="85" t="s">
        <v>90</v>
      </c>
      <c r="O21" s="82" t="s">
        <v>91</v>
      </c>
      <c r="P21" s="18">
        <v>874431</v>
      </c>
      <c r="Q21" s="18">
        <v>9245</v>
      </c>
      <c r="R21" s="85" t="s">
        <v>92</v>
      </c>
      <c r="S21" s="82" t="s">
        <v>93</v>
      </c>
      <c r="T21" s="18">
        <v>1432125</v>
      </c>
      <c r="U21" s="18">
        <v>15141</v>
      </c>
      <c r="V21" s="85" t="s">
        <v>94</v>
      </c>
      <c r="W21" s="82" t="s">
        <v>95</v>
      </c>
      <c r="X21" s="18">
        <v>876310</v>
      </c>
      <c r="Y21" s="18">
        <v>9264</v>
      </c>
      <c r="Z21" s="85" t="s">
        <v>96</v>
      </c>
      <c r="AA21" s="82" t="s">
        <v>97</v>
      </c>
      <c r="AB21" s="18">
        <v>803303</v>
      </c>
      <c r="AC21" s="18">
        <v>8493</v>
      </c>
      <c r="AD21" s="85" t="s">
        <v>98</v>
      </c>
      <c r="AE21" s="82" t="s">
        <v>99</v>
      </c>
      <c r="AF21" s="18">
        <v>1114845</v>
      </c>
      <c r="AG21" s="18">
        <v>11786</v>
      </c>
      <c r="AH21" s="85" t="s">
        <v>100</v>
      </c>
      <c r="AI21" s="82" t="s">
        <v>101</v>
      </c>
      <c r="AJ21" s="18">
        <v>1921307</v>
      </c>
      <c r="AK21" s="18">
        <v>20312</v>
      </c>
      <c r="AL21" s="85" t="s">
        <v>102</v>
      </c>
      <c r="AM21" s="82" t="s">
        <v>103</v>
      </c>
      <c r="AN21" s="18">
        <v>1627844</v>
      </c>
      <c r="AO21" s="18">
        <v>17210</v>
      </c>
      <c r="AP21" s="85" t="s">
        <v>104</v>
      </c>
      <c r="AQ21" s="82" t="s">
        <v>105</v>
      </c>
      <c r="AR21" s="18">
        <v>1242407</v>
      </c>
      <c r="AS21" s="18">
        <v>13135</v>
      </c>
      <c r="AT21" s="85" t="s">
        <v>106</v>
      </c>
      <c r="AU21" s="82" t="s">
        <v>261</v>
      </c>
      <c r="AV21" s="18">
        <v>3257272</v>
      </c>
      <c r="AW21" s="18">
        <v>34437</v>
      </c>
      <c r="AX21" s="85" t="s">
        <v>107</v>
      </c>
      <c r="AY21" s="82" t="s">
        <v>108</v>
      </c>
      <c r="AZ21" s="18">
        <v>3961732</v>
      </c>
      <c r="BA21" s="18">
        <v>41884</v>
      </c>
      <c r="BB21" s="85" t="s">
        <v>109</v>
      </c>
      <c r="BC21" s="82" t="s">
        <v>110</v>
      </c>
      <c r="BD21" s="18">
        <v>999986</v>
      </c>
      <c r="BE21" s="18">
        <v>10572</v>
      </c>
      <c r="BF21" s="85" t="s">
        <v>111</v>
      </c>
      <c r="BG21" s="82" t="s">
        <v>112</v>
      </c>
      <c r="BH21" s="18">
        <v>1518206</v>
      </c>
      <c r="BI21" s="18">
        <v>16051</v>
      </c>
      <c r="BJ21" s="85" t="s">
        <v>113</v>
      </c>
      <c r="BK21" s="82" t="s">
        <v>114</v>
      </c>
      <c r="BL21" s="18">
        <v>2563081</v>
      </c>
      <c r="BM21" s="18">
        <v>27097</v>
      </c>
      <c r="BN21" s="85" t="s">
        <v>115</v>
      </c>
      <c r="BO21" s="82" t="s">
        <v>77</v>
      </c>
      <c r="BP21" s="18">
        <v>1243614</v>
      </c>
      <c r="BQ21" s="18">
        <v>13148</v>
      </c>
      <c r="BR21" s="85" t="s">
        <v>116</v>
      </c>
      <c r="BS21" s="82" t="s">
        <v>117</v>
      </c>
      <c r="BT21" s="18">
        <v>1629434</v>
      </c>
      <c r="BU21" s="18">
        <v>17226</v>
      </c>
      <c r="BV21" s="85" t="s">
        <v>118</v>
      </c>
      <c r="BW21" s="82" t="s">
        <v>119</v>
      </c>
      <c r="BX21" s="18">
        <v>912082</v>
      </c>
      <c r="BY21" s="18">
        <v>9643</v>
      </c>
      <c r="BZ21" s="85" t="s">
        <v>120</v>
      </c>
      <c r="CA21" s="82" t="s">
        <v>121</v>
      </c>
      <c r="CB21" s="18">
        <v>2544978</v>
      </c>
      <c r="CC21" s="18">
        <v>26906</v>
      </c>
      <c r="CD21" s="85" t="s">
        <v>122</v>
      </c>
      <c r="CE21" s="82" t="s">
        <v>123</v>
      </c>
      <c r="CF21" s="18">
        <v>3294187</v>
      </c>
      <c r="CG21" s="18">
        <v>34826</v>
      </c>
      <c r="CH21" s="85" t="s">
        <v>124</v>
      </c>
      <c r="CI21" s="82" t="s">
        <v>125</v>
      </c>
      <c r="CJ21" s="18">
        <v>3169731</v>
      </c>
      <c r="CK21" s="18">
        <v>33511</v>
      </c>
      <c r="CL21" s="85" t="s">
        <v>126</v>
      </c>
      <c r="CM21" s="82" t="s">
        <v>127</v>
      </c>
      <c r="CN21" s="18">
        <v>2134762</v>
      </c>
      <c r="CO21" s="18">
        <v>22569</v>
      </c>
      <c r="CP21" s="85" t="s">
        <v>128</v>
      </c>
      <c r="CQ21" s="82" t="s">
        <v>129</v>
      </c>
      <c r="CR21" s="18">
        <v>3145682</v>
      </c>
      <c r="CS21" s="18">
        <v>33257</v>
      </c>
      <c r="CT21" s="84"/>
      <c r="CU21" s="82"/>
      <c r="CV21" s="18"/>
      <c r="CW21" s="18"/>
      <c r="CX21" s="84"/>
      <c r="CY21" s="82"/>
      <c r="CZ21" s="18"/>
      <c r="DA21" s="18"/>
      <c r="DB21" s="84"/>
      <c r="DC21" s="82"/>
      <c r="DD21" s="18"/>
      <c r="DE21" s="18"/>
      <c r="DF21" s="84"/>
      <c r="DG21" s="82"/>
      <c r="DH21" s="18"/>
      <c r="DI21" s="18"/>
      <c r="DJ21" s="84"/>
      <c r="DK21" s="82"/>
      <c r="DL21" s="18"/>
      <c r="DM21" s="18"/>
      <c r="DN21" s="84"/>
      <c r="DO21" s="82"/>
      <c r="DP21" s="18"/>
      <c r="DQ21" s="18"/>
      <c r="DR21" s="84"/>
      <c r="DS21" s="82"/>
      <c r="DT21" s="18"/>
      <c r="DU21" s="18"/>
    </row>
    <row r="22" spans="1:125" ht="13.5">
      <c r="A22" s="96" t="s">
        <v>249</v>
      </c>
      <c r="B22" s="97"/>
      <c r="C22" s="98"/>
      <c r="D22" s="18">
        <f>SUM(D7:D21)</f>
        <v>57028252</v>
      </c>
      <c r="E22" s="18">
        <f>SUM(E7:E21)</f>
        <v>1330588</v>
      </c>
      <c r="F22" s="85" t="s">
        <v>20</v>
      </c>
      <c r="G22" s="56" t="s">
        <v>20</v>
      </c>
      <c r="H22" s="18">
        <f>SUM(H7:H21)</f>
        <v>5104982</v>
      </c>
      <c r="I22" s="18">
        <f>SUM(I7:I21)</f>
        <v>228698</v>
      </c>
      <c r="J22" s="85" t="s">
        <v>20</v>
      </c>
      <c r="K22" s="56" t="s">
        <v>20</v>
      </c>
      <c r="L22" s="18">
        <f>SUM(L7:L21)</f>
        <v>3721924</v>
      </c>
      <c r="M22" s="18">
        <f>SUM(M7:M21)</f>
        <v>459463</v>
      </c>
      <c r="N22" s="85" t="s">
        <v>20</v>
      </c>
      <c r="O22" s="56" t="s">
        <v>20</v>
      </c>
      <c r="P22" s="18">
        <f>SUM(P7:P21)</f>
        <v>4512583</v>
      </c>
      <c r="Q22" s="18">
        <f>SUM(Q7:Q21)</f>
        <v>110482</v>
      </c>
      <c r="R22" s="85" t="s">
        <v>20</v>
      </c>
      <c r="S22" s="56" t="s">
        <v>20</v>
      </c>
      <c r="T22" s="18">
        <f>SUM(T7:T21)</f>
        <v>2297545</v>
      </c>
      <c r="U22" s="18">
        <f>SUM(U7:U21)</f>
        <v>98151</v>
      </c>
      <c r="V22" s="85" t="s">
        <v>20</v>
      </c>
      <c r="W22" s="56" t="s">
        <v>20</v>
      </c>
      <c r="X22" s="18">
        <f>SUM(X7:X21)</f>
        <v>1008589</v>
      </c>
      <c r="Y22" s="18">
        <f>SUM(Y7:Y21)</f>
        <v>41731</v>
      </c>
      <c r="Z22" s="85" t="s">
        <v>20</v>
      </c>
      <c r="AA22" s="56" t="s">
        <v>20</v>
      </c>
      <c r="AB22" s="18">
        <f>SUM(AB7:AB21)</f>
        <v>1012451</v>
      </c>
      <c r="AC22" s="18">
        <f>SUM(AC7:AC21)</f>
        <v>8493</v>
      </c>
      <c r="AD22" s="85" t="s">
        <v>20</v>
      </c>
      <c r="AE22" s="56" t="s">
        <v>20</v>
      </c>
      <c r="AF22" s="18">
        <f>SUM(AF7:AF21)</f>
        <v>1278282</v>
      </c>
      <c r="AG22" s="18">
        <f>SUM(AG7:AG21)</f>
        <v>11786</v>
      </c>
      <c r="AH22" s="85" t="s">
        <v>20</v>
      </c>
      <c r="AI22" s="56" t="s">
        <v>20</v>
      </c>
      <c r="AJ22" s="18">
        <f>SUM(AJ7:AJ21)</f>
        <v>2165953</v>
      </c>
      <c r="AK22" s="18">
        <f>SUM(AK7:AK21)</f>
        <v>20312</v>
      </c>
      <c r="AL22" s="85" t="s">
        <v>20</v>
      </c>
      <c r="AM22" s="56" t="s">
        <v>20</v>
      </c>
      <c r="AN22" s="18">
        <f>SUM(AN7:AN21)</f>
        <v>1997505</v>
      </c>
      <c r="AO22" s="18">
        <f>SUM(AO7:AO21)</f>
        <v>17210</v>
      </c>
      <c r="AP22" s="85" t="s">
        <v>20</v>
      </c>
      <c r="AQ22" s="56" t="s">
        <v>20</v>
      </c>
      <c r="AR22" s="18">
        <f>SUM(AR7:AR21)</f>
        <v>1382133</v>
      </c>
      <c r="AS22" s="18">
        <f>SUM(AS7:AS21)</f>
        <v>13135</v>
      </c>
      <c r="AT22" s="85" t="s">
        <v>20</v>
      </c>
      <c r="AU22" s="56" t="s">
        <v>20</v>
      </c>
      <c r="AV22" s="18">
        <f>SUM(AV7:AV21)</f>
        <v>3436464</v>
      </c>
      <c r="AW22" s="18">
        <f>SUM(AW7:AW21)</f>
        <v>34437</v>
      </c>
      <c r="AX22" s="85" t="s">
        <v>20</v>
      </c>
      <c r="AY22" s="56" t="s">
        <v>20</v>
      </c>
      <c r="AZ22" s="18">
        <f>SUM(AZ7:AZ21)</f>
        <v>4174945</v>
      </c>
      <c r="BA22" s="18">
        <f>SUM(BA7:BA21)</f>
        <v>41884</v>
      </c>
      <c r="BB22" s="85" t="s">
        <v>20</v>
      </c>
      <c r="BC22" s="56" t="s">
        <v>20</v>
      </c>
      <c r="BD22" s="18">
        <f>SUM(BD7:BD21)</f>
        <v>1222893</v>
      </c>
      <c r="BE22" s="18">
        <f>SUM(BE7:BE21)</f>
        <v>10572</v>
      </c>
      <c r="BF22" s="85" t="s">
        <v>20</v>
      </c>
      <c r="BG22" s="56" t="s">
        <v>20</v>
      </c>
      <c r="BH22" s="18">
        <f>SUM(BH7:BH21)</f>
        <v>1731718</v>
      </c>
      <c r="BI22" s="18">
        <f>SUM(BI7:BI21)</f>
        <v>16051</v>
      </c>
      <c r="BJ22" s="85" t="s">
        <v>20</v>
      </c>
      <c r="BK22" s="56" t="s">
        <v>20</v>
      </c>
      <c r="BL22" s="18">
        <f>SUM(BL7:BL21)</f>
        <v>2687440</v>
      </c>
      <c r="BM22" s="18">
        <f>SUM(BM7:BM21)</f>
        <v>27097</v>
      </c>
      <c r="BN22" s="85" t="s">
        <v>20</v>
      </c>
      <c r="BO22" s="56" t="s">
        <v>20</v>
      </c>
      <c r="BP22" s="18">
        <f>SUM(BP7:BP21)</f>
        <v>1290388</v>
      </c>
      <c r="BQ22" s="18">
        <f>SUM(BQ7:BQ21)</f>
        <v>13148</v>
      </c>
      <c r="BR22" s="85" t="s">
        <v>20</v>
      </c>
      <c r="BS22" s="56" t="s">
        <v>20</v>
      </c>
      <c r="BT22" s="18">
        <f>SUM(BT7:BT21)</f>
        <v>1684981</v>
      </c>
      <c r="BU22" s="18">
        <f>SUM(BU7:BU21)</f>
        <v>17226</v>
      </c>
      <c r="BV22" s="85" t="s">
        <v>20</v>
      </c>
      <c r="BW22" s="56" t="s">
        <v>20</v>
      </c>
      <c r="BX22" s="18">
        <f>SUM(BX7:BX21)</f>
        <v>992982</v>
      </c>
      <c r="BY22" s="18">
        <f>SUM(BY7:BY21)</f>
        <v>9643</v>
      </c>
      <c r="BZ22" s="85" t="s">
        <v>20</v>
      </c>
      <c r="CA22" s="56" t="s">
        <v>20</v>
      </c>
      <c r="CB22" s="18">
        <f>SUM(CB7:CB21)</f>
        <v>2665668</v>
      </c>
      <c r="CC22" s="18">
        <f>SUM(CC7:CC21)</f>
        <v>26906</v>
      </c>
      <c r="CD22" s="85" t="s">
        <v>20</v>
      </c>
      <c r="CE22" s="56" t="s">
        <v>20</v>
      </c>
      <c r="CF22" s="18">
        <f>SUM(CF7:CF21)</f>
        <v>3502937</v>
      </c>
      <c r="CG22" s="18">
        <f>SUM(CG7:CG21)</f>
        <v>34826</v>
      </c>
      <c r="CH22" s="85" t="s">
        <v>20</v>
      </c>
      <c r="CI22" s="56" t="s">
        <v>20</v>
      </c>
      <c r="CJ22" s="18">
        <f>SUM(CJ7:CJ21)</f>
        <v>3238936</v>
      </c>
      <c r="CK22" s="18">
        <f>SUM(CK7:CK21)</f>
        <v>33511</v>
      </c>
      <c r="CL22" s="85" t="s">
        <v>20</v>
      </c>
      <c r="CM22" s="56" t="s">
        <v>20</v>
      </c>
      <c r="CN22" s="18">
        <f>SUM(CN7:CN21)</f>
        <v>2301616</v>
      </c>
      <c r="CO22" s="18">
        <f>SUM(CO7:CO21)</f>
        <v>22569</v>
      </c>
      <c r="CP22" s="85" t="s">
        <v>20</v>
      </c>
      <c r="CQ22" s="56" t="s">
        <v>20</v>
      </c>
      <c r="CR22" s="18">
        <f>SUM(CR7:CR21)</f>
        <v>3192730</v>
      </c>
      <c r="CS22" s="18">
        <f>SUM(CS7:CS21)</f>
        <v>33257</v>
      </c>
      <c r="CT22" s="85" t="s">
        <v>20</v>
      </c>
      <c r="CU22" s="56" t="s">
        <v>20</v>
      </c>
      <c r="CV22" s="18">
        <f>SUM(CV7:CV21)</f>
        <v>60910</v>
      </c>
      <c r="CW22" s="18">
        <f>SUM(CW7:CW21)</f>
        <v>0</v>
      </c>
      <c r="CX22" s="85" t="s">
        <v>20</v>
      </c>
      <c r="CY22" s="56" t="s">
        <v>20</v>
      </c>
      <c r="CZ22" s="18">
        <f>SUM(CZ7:CZ21)</f>
        <v>326502</v>
      </c>
      <c r="DA22" s="18">
        <f>SUM(DA7:DA21)</f>
        <v>0</v>
      </c>
      <c r="DB22" s="85" t="s">
        <v>20</v>
      </c>
      <c r="DC22" s="56" t="s">
        <v>20</v>
      </c>
      <c r="DD22" s="18">
        <f>SUM(DD7:DD21)</f>
        <v>35195</v>
      </c>
      <c r="DE22" s="18">
        <f>SUM(DE7:DE21)</f>
        <v>0</v>
      </c>
      <c r="DF22" s="85" t="s">
        <v>20</v>
      </c>
      <c r="DG22" s="56" t="s">
        <v>20</v>
      </c>
      <c r="DH22" s="18">
        <f>SUM(DH7:DH21)</f>
        <v>0</v>
      </c>
      <c r="DI22" s="18">
        <f>SUM(DI7:DI21)</f>
        <v>0</v>
      </c>
      <c r="DJ22" s="85" t="s">
        <v>20</v>
      </c>
      <c r="DK22" s="56" t="s">
        <v>20</v>
      </c>
      <c r="DL22" s="18">
        <f>SUM(DL7:DL21)</f>
        <v>0</v>
      </c>
      <c r="DM22" s="18">
        <f>SUM(DM7:DM21)</f>
        <v>0</v>
      </c>
      <c r="DN22" s="85" t="s">
        <v>20</v>
      </c>
      <c r="DO22" s="56" t="s">
        <v>20</v>
      </c>
      <c r="DP22" s="18">
        <f>SUM(DP7:DP21)</f>
        <v>0</v>
      </c>
      <c r="DQ22" s="18">
        <f>SUM(DQ7:DQ21)</f>
        <v>0</v>
      </c>
      <c r="DR22" s="85" t="s">
        <v>20</v>
      </c>
      <c r="DS22" s="56" t="s">
        <v>20</v>
      </c>
      <c r="DT22" s="18">
        <f>SUM(DT7:DT21)</f>
        <v>0</v>
      </c>
      <c r="DU22" s="18">
        <f>SUM(DU7:DU21)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2004-03-02T04:32:03Z</dcterms:modified>
  <cp:category/>
  <cp:version/>
  <cp:contentType/>
  <cp:contentStatus/>
</cp:coreProperties>
</file>