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'し尿処理の状況'!$A$2:$AC$47</definedName>
    <definedName name="_xlnm.Print_Area" localSheetId="0">'水洗化人口等'!$A$2:$U$47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<sst xmlns="http://schemas.openxmlformats.org/spreadsheetml/2006/main" count="425" uniqueCount="133">
  <si>
    <t>桧原村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</si>
  <si>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</si>
  <si>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</si>
  <si>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</si>
  <si>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</si>
  <si>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</si>
  <si>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</si>
  <si>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</si>
  <si>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</si>
  <si>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</si>
  <si>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</si>
  <si>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</si>
  <si>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</si>
  <si>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</si>
  <si>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</si>
  <si>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</si>
  <si>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</si>
  <si>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</si>
  <si>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青ケ島村</t>
  </si>
  <si>
    <t>13421</t>
  </si>
  <si>
    <t>小笠原村</t>
  </si>
  <si>
    <t>東京都合計※</t>
  </si>
  <si>
    <t>※２３区は東京都２３区分として集計</t>
  </si>
  <si>
    <t>○</t>
  </si>
  <si>
    <t>東京都23区分</t>
  </si>
  <si>
    <t>13229</t>
  </si>
  <si>
    <t>西東京市</t>
  </si>
  <si>
    <t>東京都合計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</si>
  <si>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</si>
  <si>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</si>
  <si>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</si>
  <si>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</si>
  <si>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</si>
  <si>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</si>
  <si>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</si>
  <si>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</si>
  <si>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</si>
  <si>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</si>
  <si>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</si>
  <si>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</si>
  <si>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</si>
  <si>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</si>
  <si>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</si>
  <si>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</si>
  <si>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</si>
  <si>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</si>
  <si>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</si>
  <si>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</si>
  <si>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</si>
  <si>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</si>
  <si>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－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</si>
  <si>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</si>
  <si>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</si>
  <si>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</si>
  <si>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</si>
  <si>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</si>
  <si>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</si>
  <si>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</si>
  <si>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</si>
  <si>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</si>
  <si>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</si>
  <si>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</si>
  <si>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</si>
  <si>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</si>
  <si>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</si>
  <si>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13100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</si>
  <si>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</si>
  <si>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</si>
  <si>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</si>
  <si>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</si>
  <si>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</si>
  <si>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</si>
  <si>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</si>
  <si>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</si>
  <si>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</si>
  <si>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</si>
  <si>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</si>
  <si>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東京都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</si>
  <si>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</si>
  <si>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</si>
  <si>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</si>
  <si>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</si>
  <si>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</si>
  <si>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</si>
  <si>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</si>
  <si>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</si>
  <si>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</si>
  <si>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</si>
  <si>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</si>
  <si>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</si>
  <si>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</si>
  <si>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</si>
  <si>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</si>
  <si>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</si>
  <si>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</si>
  <si>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</si>
  <si>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</si>
  <si>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</si>
  <si>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</si>
  <si>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</si>
  <si>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</si>
  <si>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</si>
  <si>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</si>
  <si>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</si>
  <si>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</si>
  <si>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</si>
  <si>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</si>
  <si>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</si>
  <si>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</si>
  <si>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</si>
  <si>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</si>
  <si>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</si>
  <si>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</si>
  <si>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</si>
  <si>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</si>
  <si>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</si>
  <si>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</si>
  <si>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</si>
  <si>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</si>
  <si>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</si>
  <si>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</si>
  <si>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</si>
  <si>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</si>
  <si>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</si>
  <si>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</si>
  <si>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</si>
  <si>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</si>
  <si>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</si>
  <si>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13303</t>
  </si>
  <si>
    <t>瑞穂町</t>
  </si>
  <si>
    <t>13305</t>
  </si>
  <si>
    <t>日の出町</t>
  </si>
  <si>
    <t>13307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</si>
</sst>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0" fontId="7" fillId="0" borderId="7" xfId="23" applyNumberFormat="1" applyFont="1" applyBorder="1" applyAlignment="1" quotePrefix="1">
      <alignment horizontal="center" vertical="center"/>
      <protection/>
    </xf>
    <xf numFmtId="0" fontId="4" fillId="0" borderId="0" xfId="0" applyFont="1" applyAlignment="1" quotePrefix="1">
      <alignment horizontal="left"/>
    </xf>
    <xf numFmtId="177" fontId="4" fillId="0" borderId="7" xfId="17" applyNumberFormat="1" applyFont="1" applyBorder="1" applyAlignment="1">
      <alignment horizontal="right" vertical="center"/>
    </xf>
    <xf numFmtId="38" fontId="4" fillId="0" borderId="7" xfId="17" applyFont="1" applyBorder="1" applyAlignment="1" quotePrefix="1">
      <alignment horizontal="right" vertical="center"/>
    </xf>
    <xf numFmtId="0" fontId="7" fillId="0" borderId="3" xfId="23" applyNumberFormat="1" applyFont="1" applyBorder="1" applyAlignment="1" quotePrefix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 quotePrefix="1">
      <alignment horizontal="center" vertical="center"/>
      <protection/>
    </xf>
    <xf numFmtId="0" fontId="7" fillId="0" borderId="5" xfId="23" applyNumberFormat="1" applyFont="1" applyBorder="1" applyAlignment="1" quotePrefix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29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4" t="s">
        <v>39</v>
      </c>
      <c r="B2" s="47" t="s">
        <v>51</v>
      </c>
      <c r="C2" s="50" t="s">
        <v>52</v>
      </c>
      <c r="D2" s="5" t="s">
        <v>40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3" t="s">
        <v>41</v>
      </c>
      <c r="S2" s="54"/>
      <c r="T2" s="54"/>
      <c r="U2" s="55"/>
    </row>
    <row r="3" spans="1:21" s="30" customFormat="1" ht="22.5" customHeight="1">
      <c r="A3" s="45"/>
      <c r="B3" s="48"/>
      <c r="C3" s="51"/>
      <c r="D3" s="22"/>
      <c r="E3" s="7" t="s">
        <v>42</v>
      </c>
      <c r="F3" s="20"/>
      <c r="G3" s="20"/>
      <c r="H3" s="23"/>
      <c r="I3" s="7" t="s">
        <v>53</v>
      </c>
      <c r="J3" s="20"/>
      <c r="K3" s="20"/>
      <c r="L3" s="20"/>
      <c r="M3" s="20"/>
      <c r="N3" s="20"/>
      <c r="O3" s="20"/>
      <c r="P3" s="20"/>
      <c r="Q3" s="21"/>
      <c r="R3" s="56"/>
      <c r="S3" s="57"/>
      <c r="T3" s="57"/>
      <c r="U3" s="58"/>
    </row>
    <row r="4" spans="1:21" s="30" customFormat="1" ht="22.5" customHeight="1">
      <c r="A4" s="45"/>
      <c r="B4" s="48"/>
      <c r="C4" s="51"/>
      <c r="D4" s="22"/>
      <c r="E4" s="6" t="s">
        <v>43</v>
      </c>
      <c r="F4" s="59" t="s">
        <v>54</v>
      </c>
      <c r="G4" s="59" t="s">
        <v>55</v>
      </c>
      <c r="H4" s="59" t="s">
        <v>56</v>
      </c>
      <c r="I4" s="6" t="s">
        <v>43</v>
      </c>
      <c r="J4" s="59" t="s">
        <v>57</v>
      </c>
      <c r="K4" s="59" t="s">
        <v>58</v>
      </c>
      <c r="L4" s="59" t="s">
        <v>59</v>
      </c>
      <c r="M4" s="59" t="s">
        <v>60</v>
      </c>
      <c r="N4" s="59" t="s">
        <v>61</v>
      </c>
      <c r="O4" s="63" t="s">
        <v>62</v>
      </c>
      <c r="P4" s="8"/>
      <c r="Q4" s="59" t="s">
        <v>63</v>
      </c>
      <c r="R4" s="59" t="s">
        <v>44</v>
      </c>
      <c r="S4" s="59" t="s">
        <v>45</v>
      </c>
      <c r="T4" s="61" t="s">
        <v>46</v>
      </c>
      <c r="U4" s="61" t="s">
        <v>47</v>
      </c>
    </row>
    <row r="5" spans="1:21" s="30" customFormat="1" ht="22.5" customHeight="1">
      <c r="A5" s="45"/>
      <c r="B5" s="48"/>
      <c r="C5" s="51"/>
      <c r="D5" s="22"/>
      <c r="E5" s="6"/>
      <c r="F5" s="60"/>
      <c r="G5" s="60"/>
      <c r="H5" s="60"/>
      <c r="I5" s="6"/>
      <c r="J5" s="60"/>
      <c r="K5" s="60"/>
      <c r="L5" s="60"/>
      <c r="M5" s="60"/>
      <c r="N5" s="60"/>
      <c r="O5" s="60"/>
      <c r="P5" s="9" t="s">
        <v>48</v>
      </c>
      <c r="Q5" s="60"/>
      <c r="R5" s="64"/>
      <c r="S5" s="64"/>
      <c r="T5" s="64"/>
      <c r="U5" s="60"/>
    </row>
    <row r="6" spans="1:21" s="30" customFormat="1" ht="22.5" customHeight="1">
      <c r="A6" s="46"/>
      <c r="B6" s="49"/>
      <c r="C6" s="52"/>
      <c r="D6" s="10" t="s">
        <v>49</v>
      </c>
      <c r="E6" s="10" t="s">
        <v>49</v>
      </c>
      <c r="F6" s="11" t="s">
        <v>64</v>
      </c>
      <c r="G6" s="10" t="s">
        <v>49</v>
      </c>
      <c r="H6" s="10" t="s">
        <v>49</v>
      </c>
      <c r="I6" s="10" t="s">
        <v>49</v>
      </c>
      <c r="J6" s="11" t="s">
        <v>64</v>
      </c>
      <c r="K6" s="10" t="s">
        <v>49</v>
      </c>
      <c r="L6" s="11" t="s">
        <v>64</v>
      </c>
      <c r="M6" s="10" t="s">
        <v>49</v>
      </c>
      <c r="N6" s="11" t="s">
        <v>64</v>
      </c>
      <c r="O6" s="10" t="s">
        <v>49</v>
      </c>
      <c r="P6" s="10" t="s">
        <v>49</v>
      </c>
      <c r="Q6" s="11" t="s">
        <v>64</v>
      </c>
      <c r="R6" s="65"/>
      <c r="S6" s="65"/>
      <c r="T6" s="65"/>
      <c r="U6" s="62"/>
    </row>
    <row r="7" spans="1:21" ht="13.5">
      <c r="A7" s="31" t="s">
        <v>77</v>
      </c>
      <c r="B7" s="36" t="s">
        <v>65</v>
      </c>
      <c r="C7" s="33" t="s">
        <v>24</v>
      </c>
      <c r="D7" s="34">
        <f aca="true" t="shared" si="0" ref="D7:D46">E7+I7</f>
        <v>8034135</v>
      </c>
      <c r="E7" s="35">
        <f aca="true" t="shared" si="1" ref="E7:E40">G7+H7</f>
        <v>10611</v>
      </c>
      <c r="F7" s="38">
        <f>E7/D7*100</f>
        <v>0.13207395693500296</v>
      </c>
      <c r="G7" s="34">
        <v>10611</v>
      </c>
      <c r="H7" s="34">
        <v>0</v>
      </c>
      <c r="I7" s="35">
        <f aca="true" t="shared" si="2" ref="I7:I40">K7+M7+O7</f>
        <v>8023524</v>
      </c>
      <c r="J7" s="38">
        <f>I7/D7*100</f>
        <v>99.867926043065</v>
      </c>
      <c r="K7" s="34">
        <v>8002063</v>
      </c>
      <c r="L7" s="38">
        <f>K7/D7*100</f>
        <v>99.60080332232405</v>
      </c>
      <c r="M7" s="34">
        <v>0</v>
      </c>
      <c r="N7" s="38">
        <f>M7/D7*100</f>
        <v>0</v>
      </c>
      <c r="O7" s="34">
        <v>21461</v>
      </c>
      <c r="P7" s="34">
        <v>2289</v>
      </c>
      <c r="Q7" s="38">
        <f>O7/D7*100</f>
        <v>0.2671227207409385</v>
      </c>
      <c r="R7" s="34"/>
      <c r="S7" s="34"/>
      <c r="T7" s="34" t="s">
        <v>23</v>
      </c>
      <c r="U7" s="34"/>
    </row>
    <row r="8" spans="1:21" ht="13.5">
      <c r="A8" s="31" t="s">
        <v>77</v>
      </c>
      <c r="B8" s="32" t="s">
        <v>78</v>
      </c>
      <c r="C8" s="33" t="s">
        <v>79</v>
      </c>
      <c r="D8" s="34">
        <f t="shared" si="0"/>
        <v>522664</v>
      </c>
      <c r="E8" s="35">
        <f t="shared" si="1"/>
        <v>27179</v>
      </c>
      <c r="F8" s="38">
        <f>E8/D8*100</f>
        <v>5.2000903065831965</v>
      </c>
      <c r="G8" s="34">
        <v>27179</v>
      </c>
      <c r="H8" s="34">
        <v>0</v>
      </c>
      <c r="I8" s="35">
        <f t="shared" si="2"/>
        <v>495485</v>
      </c>
      <c r="J8" s="38">
        <f>I8/D8*100</f>
        <v>94.79990969341681</v>
      </c>
      <c r="K8" s="34">
        <v>363931</v>
      </c>
      <c r="L8" s="38">
        <f>K8/D8*100</f>
        <v>69.63001086740238</v>
      </c>
      <c r="M8" s="34">
        <v>0</v>
      </c>
      <c r="N8" s="38">
        <f>M8/D8*100</f>
        <v>0</v>
      </c>
      <c r="O8" s="34">
        <v>131554</v>
      </c>
      <c r="P8" s="34">
        <v>78138</v>
      </c>
      <c r="Q8" s="38">
        <f>O8/D8*100</f>
        <v>25.16989882601442</v>
      </c>
      <c r="R8" s="34"/>
      <c r="S8" s="34"/>
      <c r="T8" s="34" t="s">
        <v>23</v>
      </c>
      <c r="U8" s="34"/>
    </row>
    <row r="9" spans="1:21" ht="13.5">
      <c r="A9" s="31" t="s">
        <v>77</v>
      </c>
      <c r="B9" s="32" t="s">
        <v>80</v>
      </c>
      <c r="C9" s="33" t="s">
        <v>81</v>
      </c>
      <c r="D9" s="34">
        <f t="shared" si="0"/>
        <v>164238</v>
      </c>
      <c r="E9" s="35">
        <f t="shared" si="1"/>
        <v>1268</v>
      </c>
      <c r="F9" s="38">
        <f>E9/D9*100</f>
        <v>0.7720503172225672</v>
      </c>
      <c r="G9" s="34">
        <v>1268</v>
      </c>
      <c r="H9" s="34">
        <v>0</v>
      </c>
      <c r="I9" s="35">
        <f t="shared" si="2"/>
        <v>162970</v>
      </c>
      <c r="J9" s="38">
        <f>I9/D9*100</f>
        <v>99.22794968277742</v>
      </c>
      <c r="K9" s="34">
        <v>162192</v>
      </c>
      <c r="L9" s="38">
        <f>K9/D9*100</f>
        <v>98.75424688561722</v>
      </c>
      <c r="M9" s="34">
        <v>0</v>
      </c>
      <c r="N9" s="38">
        <f>M9/D9*100</f>
        <v>0</v>
      </c>
      <c r="O9" s="34">
        <v>778</v>
      </c>
      <c r="P9" s="34">
        <v>0</v>
      </c>
      <c r="Q9" s="38">
        <f>O9/D9*100</f>
        <v>0.47370279716021874</v>
      </c>
      <c r="R9" s="34" t="s">
        <v>23</v>
      </c>
      <c r="S9" s="34"/>
      <c r="T9" s="34"/>
      <c r="U9" s="34"/>
    </row>
    <row r="10" spans="1:21" ht="13.5">
      <c r="A10" s="31" t="s">
        <v>77</v>
      </c>
      <c r="B10" s="32" t="s">
        <v>82</v>
      </c>
      <c r="C10" s="33" t="s">
        <v>83</v>
      </c>
      <c r="D10" s="34">
        <f t="shared" si="0"/>
        <v>131326</v>
      </c>
      <c r="E10" s="35">
        <f t="shared" si="1"/>
        <v>65</v>
      </c>
      <c r="F10" s="38">
        <f>E10/D10*100</f>
        <v>0.04949514947535142</v>
      </c>
      <c r="G10" s="34">
        <v>65</v>
      </c>
      <c r="H10" s="34">
        <v>0</v>
      </c>
      <c r="I10" s="35">
        <f t="shared" si="2"/>
        <v>131261</v>
      </c>
      <c r="J10" s="38">
        <f>I10/D10*100</f>
        <v>99.95050485052465</v>
      </c>
      <c r="K10" s="34">
        <v>131081</v>
      </c>
      <c r="L10" s="38">
        <f>K10/D10*100</f>
        <v>99.81344135966982</v>
      </c>
      <c r="M10" s="34">
        <v>0</v>
      </c>
      <c r="N10" s="38">
        <f>M10/D10*100</f>
        <v>0</v>
      </c>
      <c r="O10" s="34">
        <v>180</v>
      </c>
      <c r="P10" s="34">
        <v>0</v>
      </c>
      <c r="Q10" s="38">
        <f>O10/D10*100</f>
        <v>0.1370634908548193</v>
      </c>
      <c r="R10" s="34" t="s">
        <v>23</v>
      </c>
      <c r="S10" s="34"/>
      <c r="T10" s="34"/>
      <c r="U10" s="34"/>
    </row>
    <row r="11" spans="1:21" ht="13.5">
      <c r="A11" s="31" t="s">
        <v>77</v>
      </c>
      <c r="B11" s="32" t="s">
        <v>84</v>
      </c>
      <c r="C11" s="33" t="s">
        <v>85</v>
      </c>
      <c r="D11" s="34">
        <f t="shared" si="0"/>
        <v>165772</v>
      </c>
      <c r="E11" s="35">
        <f t="shared" si="1"/>
        <v>20</v>
      </c>
      <c r="F11" s="38">
        <f>E11/D11*100</f>
        <v>0.012064763651280072</v>
      </c>
      <c r="G11" s="34">
        <v>20</v>
      </c>
      <c r="H11" s="34">
        <v>0</v>
      </c>
      <c r="I11" s="35">
        <f t="shared" si="2"/>
        <v>165752</v>
      </c>
      <c r="J11" s="38">
        <f>I11/D11*100</f>
        <v>99.98793523634872</v>
      </c>
      <c r="K11" s="34">
        <v>165726</v>
      </c>
      <c r="L11" s="38">
        <f>K11/D11*100</f>
        <v>99.97225104360206</v>
      </c>
      <c r="M11" s="34">
        <v>0</v>
      </c>
      <c r="N11" s="38">
        <f>M11/D11*100</f>
        <v>0</v>
      </c>
      <c r="O11" s="34">
        <v>26</v>
      </c>
      <c r="P11" s="34">
        <v>0</v>
      </c>
      <c r="Q11" s="38">
        <f>O11/D11*100</f>
        <v>0.015684192746664095</v>
      </c>
      <c r="R11" s="34" t="s">
        <v>23</v>
      </c>
      <c r="S11" s="34"/>
      <c r="T11" s="34"/>
      <c r="U11" s="34"/>
    </row>
    <row r="12" spans="1:21" ht="13.5">
      <c r="A12" s="31" t="s">
        <v>77</v>
      </c>
      <c r="B12" s="32" t="s">
        <v>86</v>
      </c>
      <c r="C12" s="33" t="s">
        <v>87</v>
      </c>
      <c r="D12" s="34">
        <f t="shared" si="0"/>
        <v>138952</v>
      </c>
      <c r="E12" s="35">
        <f t="shared" si="1"/>
        <v>4719</v>
      </c>
      <c r="F12" s="38">
        <f aca="true" t="shared" si="3" ref="F12:F47">E12/D12*100</f>
        <v>3.3961367954401522</v>
      </c>
      <c r="G12" s="34">
        <v>4719</v>
      </c>
      <c r="H12" s="34">
        <v>0</v>
      </c>
      <c r="I12" s="35">
        <f t="shared" si="2"/>
        <v>134233</v>
      </c>
      <c r="J12" s="38">
        <f aca="true" t="shared" si="4" ref="J12:J47">I12/D12*100</f>
        <v>96.60386320455984</v>
      </c>
      <c r="K12" s="34">
        <v>130093</v>
      </c>
      <c r="L12" s="38">
        <f aca="true" t="shared" si="5" ref="L12:L47">K12/D12*100</f>
        <v>93.6244170648857</v>
      </c>
      <c r="M12" s="34">
        <v>0</v>
      </c>
      <c r="N12" s="38">
        <f aca="true" t="shared" si="6" ref="N12:N47">M12/D12*100</f>
        <v>0</v>
      </c>
      <c r="O12" s="34">
        <v>4140</v>
      </c>
      <c r="P12" s="34">
        <v>951</v>
      </c>
      <c r="Q12" s="38">
        <f aca="true" t="shared" si="7" ref="Q12:Q47">O12/D12*100</f>
        <v>2.979446139674132</v>
      </c>
      <c r="R12" s="34"/>
      <c r="S12" s="34"/>
      <c r="T12" s="34" t="s">
        <v>23</v>
      </c>
      <c r="U12" s="34"/>
    </row>
    <row r="13" spans="1:21" ht="13.5">
      <c r="A13" s="31" t="s">
        <v>77</v>
      </c>
      <c r="B13" s="32" t="s">
        <v>88</v>
      </c>
      <c r="C13" s="33" t="s">
        <v>89</v>
      </c>
      <c r="D13" s="34">
        <f t="shared" si="0"/>
        <v>224657</v>
      </c>
      <c r="E13" s="35">
        <f t="shared" si="1"/>
        <v>330</v>
      </c>
      <c r="F13" s="38">
        <f t="shared" si="3"/>
        <v>0.14689059321543507</v>
      </c>
      <c r="G13" s="34">
        <v>330</v>
      </c>
      <c r="H13" s="34">
        <v>0</v>
      </c>
      <c r="I13" s="35">
        <f t="shared" si="2"/>
        <v>224327</v>
      </c>
      <c r="J13" s="38">
        <f t="shared" si="4"/>
        <v>99.85310940678457</v>
      </c>
      <c r="K13" s="34">
        <v>223887</v>
      </c>
      <c r="L13" s="38">
        <f t="shared" si="5"/>
        <v>99.65725528249732</v>
      </c>
      <c r="M13" s="34">
        <v>0</v>
      </c>
      <c r="N13" s="38">
        <f t="shared" si="6"/>
        <v>0</v>
      </c>
      <c r="O13" s="34">
        <v>440</v>
      </c>
      <c r="P13" s="34">
        <v>440</v>
      </c>
      <c r="Q13" s="38">
        <f t="shared" si="7"/>
        <v>0.19585412428724677</v>
      </c>
      <c r="R13" s="34"/>
      <c r="S13" s="34"/>
      <c r="T13" s="34" t="s">
        <v>23</v>
      </c>
      <c r="U13" s="34"/>
    </row>
    <row r="14" spans="1:21" ht="13.5">
      <c r="A14" s="31" t="s">
        <v>77</v>
      </c>
      <c r="B14" s="32" t="s">
        <v>90</v>
      </c>
      <c r="C14" s="33" t="s">
        <v>91</v>
      </c>
      <c r="D14" s="34">
        <f t="shared" si="0"/>
        <v>105882</v>
      </c>
      <c r="E14" s="35">
        <f t="shared" si="1"/>
        <v>1844</v>
      </c>
      <c r="F14" s="38">
        <f t="shared" si="3"/>
        <v>1.7415613607600915</v>
      </c>
      <c r="G14" s="34">
        <v>1844</v>
      </c>
      <c r="H14" s="34">
        <v>0</v>
      </c>
      <c r="I14" s="35">
        <f t="shared" si="2"/>
        <v>104038</v>
      </c>
      <c r="J14" s="38">
        <f t="shared" si="4"/>
        <v>98.25843863923991</v>
      </c>
      <c r="K14" s="34">
        <v>100926</v>
      </c>
      <c r="L14" s="38">
        <f t="shared" si="5"/>
        <v>95.3193177310591</v>
      </c>
      <c r="M14" s="34">
        <v>0</v>
      </c>
      <c r="N14" s="38">
        <f t="shared" si="6"/>
        <v>0</v>
      </c>
      <c r="O14" s="34">
        <v>3112</v>
      </c>
      <c r="P14" s="34">
        <v>0</v>
      </c>
      <c r="Q14" s="38">
        <f t="shared" si="7"/>
        <v>2.939120908180805</v>
      </c>
      <c r="R14" s="34"/>
      <c r="S14" s="34"/>
      <c r="T14" s="34" t="s">
        <v>23</v>
      </c>
      <c r="U14" s="34"/>
    </row>
    <row r="15" spans="1:21" ht="13.5">
      <c r="A15" s="31" t="s">
        <v>77</v>
      </c>
      <c r="B15" s="32" t="s">
        <v>92</v>
      </c>
      <c r="C15" s="33" t="s">
        <v>93</v>
      </c>
      <c r="D15" s="34">
        <f t="shared" si="0"/>
        <v>199867</v>
      </c>
      <c r="E15" s="35">
        <f t="shared" si="1"/>
        <v>346</v>
      </c>
      <c r="F15" s="38">
        <f t="shared" si="3"/>
        <v>0.17311512155583464</v>
      </c>
      <c r="G15" s="34">
        <v>346</v>
      </c>
      <c r="H15" s="34">
        <v>0</v>
      </c>
      <c r="I15" s="35">
        <f t="shared" si="2"/>
        <v>199521</v>
      </c>
      <c r="J15" s="38">
        <f t="shared" si="4"/>
        <v>99.82688487844416</v>
      </c>
      <c r="K15" s="34">
        <v>199436</v>
      </c>
      <c r="L15" s="38">
        <f t="shared" si="5"/>
        <v>99.78435659713709</v>
      </c>
      <c r="M15" s="34">
        <v>0</v>
      </c>
      <c r="N15" s="38">
        <f t="shared" si="6"/>
        <v>0</v>
      </c>
      <c r="O15" s="34">
        <v>85</v>
      </c>
      <c r="P15" s="34">
        <v>0</v>
      </c>
      <c r="Q15" s="38">
        <f t="shared" si="7"/>
        <v>0.042528281307069205</v>
      </c>
      <c r="R15" s="34" t="s">
        <v>23</v>
      </c>
      <c r="S15" s="34"/>
      <c r="T15" s="34"/>
      <c r="U15" s="34"/>
    </row>
    <row r="16" spans="1:21" ht="13.5">
      <c r="A16" s="31" t="s">
        <v>77</v>
      </c>
      <c r="B16" s="32" t="s">
        <v>94</v>
      </c>
      <c r="C16" s="33" t="s">
        <v>95</v>
      </c>
      <c r="D16" s="34">
        <f t="shared" si="0"/>
        <v>384535</v>
      </c>
      <c r="E16" s="35">
        <f t="shared" si="1"/>
        <v>10017</v>
      </c>
      <c r="F16" s="38">
        <f t="shared" si="3"/>
        <v>2.6049644375674514</v>
      </c>
      <c r="G16" s="34">
        <v>10017</v>
      </c>
      <c r="H16" s="34">
        <v>0</v>
      </c>
      <c r="I16" s="35">
        <f t="shared" si="2"/>
        <v>374518</v>
      </c>
      <c r="J16" s="38">
        <f t="shared" si="4"/>
        <v>97.39503556243255</v>
      </c>
      <c r="K16" s="34">
        <v>307614</v>
      </c>
      <c r="L16" s="38">
        <f t="shared" si="5"/>
        <v>79.99635923908097</v>
      </c>
      <c r="M16" s="34">
        <v>0</v>
      </c>
      <c r="N16" s="38">
        <f t="shared" si="6"/>
        <v>0</v>
      </c>
      <c r="O16" s="34">
        <v>66904</v>
      </c>
      <c r="P16" s="34">
        <v>36797</v>
      </c>
      <c r="Q16" s="38">
        <f t="shared" si="7"/>
        <v>17.39867632335158</v>
      </c>
      <c r="R16" s="34"/>
      <c r="S16" s="34"/>
      <c r="T16" s="34" t="s">
        <v>23</v>
      </c>
      <c r="U16" s="34"/>
    </row>
    <row r="17" spans="1:21" ht="13.5">
      <c r="A17" s="31" t="s">
        <v>77</v>
      </c>
      <c r="B17" s="32" t="s">
        <v>96</v>
      </c>
      <c r="C17" s="33" t="s">
        <v>97</v>
      </c>
      <c r="D17" s="34">
        <f t="shared" si="0"/>
        <v>107864</v>
      </c>
      <c r="E17" s="35">
        <f t="shared" si="1"/>
        <v>83</v>
      </c>
      <c r="F17" s="38">
        <f t="shared" si="3"/>
        <v>0.07694875027812802</v>
      </c>
      <c r="G17" s="34">
        <v>83</v>
      </c>
      <c r="H17" s="34">
        <v>0</v>
      </c>
      <c r="I17" s="35">
        <f t="shared" si="2"/>
        <v>107781</v>
      </c>
      <c r="J17" s="38">
        <f t="shared" si="4"/>
        <v>99.92305124972188</v>
      </c>
      <c r="K17" s="34">
        <v>107688</v>
      </c>
      <c r="L17" s="38">
        <f t="shared" si="5"/>
        <v>99.8368315656753</v>
      </c>
      <c r="M17" s="34">
        <v>0</v>
      </c>
      <c r="N17" s="38">
        <f t="shared" si="6"/>
        <v>0</v>
      </c>
      <c r="O17" s="34">
        <v>93</v>
      </c>
      <c r="P17" s="34">
        <v>0</v>
      </c>
      <c r="Q17" s="38">
        <f t="shared" si="7"/>
        <v>0.08621968404657718</v>
      </c>
      <c r="R17" s="34" t="s">
        <v>23</v>
      </c>
      <c r="S17" s="34"/>
      <c r="T17" s="34"/>
      <c r="U17" s="34"/>
    </row>
    <row r="18" spans="1:21" ht="13.5">
      <c r="A18" s="31" t="s">
        <v>77</v>
      </c>
      <c r="B18" s="32" t="s">
        <v>98</v>
      </c>
      <c r="C18" s="33" t="s">
        <v>99</v>
      </c>
      <c r="D18" s="34">
        <f t="shared" si="0"/>
        <v>174145</v>
      </c>
      <c r="E18" s="35">
        <f t="shared" si="1"/>
        <v>955</v>
      </c>
      <c r="F18" s="38">
        <f t="shared" si="3"/>
        <v>0.5483935800625915</v>
      </c>
      <c r="G18" s="34">
        <v>955</v>
      </c>
      <c r="H18" s="34">
        <v>0</v>
      </c>
      <c r="I18" s="35">
        <f t="shared" si="2"/>
        <v>173190</v>
      </c>
      <c r="J18" s="38">
        <f t="shared" si="4"/>
        <v>99.4516064199374</v>
      </c>
      <c r="K18" s="34">
        <v>167794</v>
      </c>
      <c r="L18" s="38">
        <f t="shared" si="5"/>
        <v>96.35303913405495</v>
      </c>
      <c r="M18" s="34">
        <v>0</v>
      </c>
      <c r="N18" s="38">
        <f t="shared" si="6"/>
        <v>0</v>
      </c>
      <c r="O18" s="34">
        <v>5396</v>
      </c>
      <c r="P18" s="34">
        <v>0</v>
      </c>
      <c r="Q18" s="38">
        <f t="shared" si="7"/>
        <v>3.0985672858824542</v>
      </c>
      <c r="R18" s="34"/>
      <c r="S18" s="34" t="s">
        <v>23</v>
      </c>
      <c r="T18" s="34"/>
      <c r="U18" s="34"/>
    </row>
    <row r="19" spans="1:21" ht="13.5">
      <c r="A19" s="31" t="s">
        <v>77</v>
      </c>
      <c r="B19" s="32" t="s">
        <v>100</v>
      </c>
      <c r="C19" s="33" t="s">
        <v>101</v>
      </c>
      <c r="D19" s="34">
        <f t="shared" si="0"/>
        <v>164354</v>
      </c>
      <c r="E19" s="35">
        <f t="shared" si="1"/>
        <v>9715</v>
      </c>
      <c r="F19" s="38">
        <f t="shared" si="3"/>
        <v>5.911021332002872</v>
      </c>
      <c r="G19" s="34">
        <v>9715</v>
      </c>
      <c r="H19" s="34">
        <v>0</v>
      </c>
      <c r="I19" s="35">
        <f t="shared" si="2"/>
        <v>154639</v>
      </c>
      <c r="J19" s="38">
        <f t="shared" si="4"/>
        <v>94.08897866799713</v>
      </c>
      <c r="K19" s="34">
        <v>119342</v>
      </c>
      <c r="L19" s="38">
        <f t="shared" si="5"/>
        <v>72.61277486401305</v>
      </c>
      <c r="M19" s="34">
        <v>0</v>
      </c>
      <c r="N19" s="38">
        <f t="shared" si="6"/>
        <v>0</v>
      </c>
      <c r="O19" s="34">
        <v>35297</v>
      </c>
      <c r="P19" s="34">
        <v>6466</v>
      </c>
      <c r="Q19" s="38">
        <f t="shared" si="7"/>
        <v>21.476203803984085</v>
      </c>
      <c r="R19" s="34"/>
      <c r="S19" s="34"/>
      <c r="T19" s="34" t="s">
        <v>23</v>
      </c>
      <c r="U19" s="34"/>
    </row>
    <row r="20" spans="1:21" ht="13.5">
      <c r="A20" s="31" t="s">
        <v>77</v>
      </c>
      <c r="B20" s="32" t="s">
        <v>102</v>
      </c>
      <c r="C20" s="33" t="s">
        <v>103</v>
      </c>
      <c r="D20" s="34">
        <f t="shared" si="0"/>
        <v>141620</v>
      </c>
      <c r="E20" s="35">
        <f t="shared" si="1"/>
        <v>1993</v>
      </c>
      <c r="F20" s="38">
        <f t="shared" si="3"/>
        <v>1.4072871063409123</v>
      </c>
      <c r="G20" s="34">
        <v>1993</v>
      </c>
      <c r="H20" s="34">
        <v>0</v>
      </c>
      <c r="I20" s="35">
        <f t="shared" si="2"/>
        <v>139627</v>
      </c>
      <c r="J20" s="38">
        <f t="shared" si="4"/>
        <v>98.59271289365908</v>
      </c>
      <c r="K20" s="34">
        <v>135530</v>
      </c>
      <c r="L20" s="38">
        <f t="shared" si="5"/>
        <v>95.69975992091513</v>
      </c>
      <c r="M20" s="34">
        <v>0</v>
      </c>
      <c r="N20" s="38">
        <f t="shared" si="6"/>
        <v>0</v>
      </c>
      <c r="O20" s="34">
        <v>4097</v>
      </c>
      <c r="P20" s="34">
        <v>2658</v>
      </c>
      <c r="Q20" s="38">
        <f t="shared" si="7"/>
        <v>2.892952972743963</v>
      </c>
      <c r="R20" s="34" t="s">
        <v>23</v>
      </c>
      <c r="S20" s="34"/>
      <c r="T20" s="34"/>
      <c r="U20" s="34"/>
    </row>
    <row r="21" spans="1:21" ht="13.5">
      <c r="A21" s="31" t="s">
        <v>77</v>
      </c>
      <c r="B21" s="32" t="s">
        <v>104</v>
      </c>
      <c r="C21" s="33" t="s">
        <v>105</v>
      </c>
      <c r="D21" s="34">
        <f t="shared" si="0"/>
        <v>109489</v>
      </c>
      <c r="E21" s="35">
        <f t="shared" si="1"/>
        <v>621</v>
      </c>
      <c r="F21" s="38">
        <f t="shared" si="3"/>
        <v>0.5671802646841235</v>
      </c>
      <c r="G21" s="34">
        <v>621</v>
      </c>
      <c r="H21" s="34">
        <v>0</v>
      </c>
      <c r="I21" s="35">
        <f t="shared" si="2"/>
        <v>108868</v>
      </c>
      <c r="J21" s="38">
        <f t="shared" si="4"/>
        <v>99.43281973531587</v>
      </c>
      <c r="K21" s="34">
        <v>106562</v>
      </c>
      <c r="L21" s="38">
        <f t="shared" si="5"/>
        <v>97.3266720857803</v>
      </c>
      <c r="M21" s="34">
        <v>0</v>
      </c>
      <c r="N21" s="38">
        <f t="shared" si="6"/>
        <v>0</v>
      </c>
      <c r="O21" s="34">
        <v>2306</v>
      </c>
      <c r="P21" s="34">
        <v>75</v>
      </c>
      <c r="Q21" s="38">
        <f t="shared" si="7"/>
        <v>2.1061476495355698</v>
      </c>
      <c r="R21" s="34" t="s">
        <v>23</v>
      </c>
      <c r="S21" s="34"/>
      <c r="T21" s="34"/>
      <c r="U21" s="34"/>
    </row>
    <row r="22" spans="1:21" ht="13.5">
      <c r="A22" s="31" t="s">
        <v>77</v>
      </c>
      <c r="B22" s="32" t="s">
        <v>106</v>
      </c>
      <c r="C22" s="33" t="s">
        <v>107</v>
      </c>
      <c r="D22" s="34">
        <f t="shared" si="0"/>
        <v>71638</v>
      </c>
      <c r="E22" s="35">
        <f t="shared" si="1"/>
        <v>737</v>
      </c>
      <c r="F22" s="38">
        <f t="shared" si="3"/>
        <v>1.028783606465842</v>
      </c>
      <c r="G22" s="34">
        <v>737</v>
      </c>
      <c r="H22" s="34">
        <v>0</v>
      </c>
      <c r="I22" s="35">
        <f t="shared" si="2"/>
        <v>70901</v>
      </c>
      <c r="J22" s="38">
        <f t="shared" si="4"/>
        <v>98.97121639353415</v>
      </c>
      <c r="K22" s="34">
        <v>68234</v>
      </c>
      <c r="L22" s="38">
        <f t="shared" si="5"/>
        <v>95.2483318908959</v>
      </c>
      <c r="M22" s="34">
        <v>0</v>
      </c>
      <c r="N22" s="38">
        <f t="shared" si="6"/>
        <v>0</v>
      </c>
      <c r="O22" s="34">
        <v>2667</v>
      </c>
      <c r="P22" s="34">
        <v>0</v>
      </c>
      <c r="Q22" s="38">
        <f t="shared" si="7"/>
        <v>3.722884502638265</v>
      </c>
      <c r="R22" s="34" t="s">
        <v>23</v>
      </c>
      <c r="S22" s="34"/>
      <c r="T22" s="34"/>
      <c r="U22" s="34"/>
    </row>
    <row r="23" spans="1:21" ht="13.5">
      <c r="A23" s="31" t="s">
        <v>77</v>
      </c>
      <c r="B23" s="32" t="s">
        <v>108</v>
      </c>
      <c r="C23" s="33" t="s">
        <v>109</v>
      </c>
      <c r="D23" s="34">
        <f t="shared" si="0"/>
        <v>60308</v>
      </c>
      <c r="E23" s="35">
        <f t="shared" si="1"/>
        <v>329</v>
      </c>
      <c r="F23" s="38">
        <f t="shared" si="3"/>
        <v>0.5455329309544339</v>
      </c>
      <c r="G23" s="34">
        <v>329</v>
      </c>
      <c r="H23" s="34">
        <v>0</v>
      </c>
      <c r="I23" s="35">
        <f t="shared" si="2"/>
        <v>59979</v>
      </c>
      <c r="J23" s="38">
        <f t="shared" si="4"/>
        <v>99.45446706904558</v>
      </c>
      <c r="K23" s="34">
        <v>59749</v>
      </c>
      <c r="L23" s="38">
        <f t="shared" si="5"/>
        <v>99.07309146381907</v>
      </c>
      <c r="M23" s="34">
        <v>0</v>
      </c>
      <c r="N23" s="38">
        <f t="shared" si="6"/>
        <v>0</v>
      </c>
      <c r="O23" s="34">
        <v>230</v>
      </c>
      <c r="P23" s="34">
        <v>0</v>
      </c>
      <c r="Q23" s="38">
        <f t="shared" si="7"/>
        <v>0.38137560522650393</v>
      </c>
      <c r="R23" s="34"/>
      <c r="S23" s="34" t="s">
        <v>23</v>
      </c>
      <c r="T23" s="34"/>
      <c r="U23" s="34"/>
    </row>
    <row r="24" spans="1:21" ht="13.5">
      <c r="A24" s="31" t="s">
        <v>77</v>
      </c>
      <c r="B24" s="32" t="s">
        <v>110</v>
      </c>
      <c r="C24" s="33" t="s">
        <v>111</v>
      </c>
      <c r="D24" s="34">
        <f t="shared" si="0"/>
        <v>74044</v>
      </c>
      <c r="E24" s="35">
        <f t="shared" si="1"/>
        <v>5</v>
      </c>
      <c r="F24" s="38">
        <f t="shared" si="3"/>
        <v>0.0067527416130949165</v>
      </c>
      <c r="G24" s="34">
        <v>5</v>
      </c>
      <c r="H24" s="34">
        <v>0</v>
      </c>
      <c r="I24" s="35">
        <f t="shared" si="2"/>
        <v>74039</v>
      </c>
      <c r="J24" s="38">
        <f t="shared" si="4"/>
        <v>99.9932472583869</v>
      </c>
      <c r="K24" s="34">
        <v>74039</v>
      </c>
      <c r="L24" s="38">
        <f t="shared" si="5"/>
        <v>99.9932472583869</v>
      </c>
      <c r="M24" s="34">
        <v>0</v>
      </c>
      <c r="N24" s="38">
        <f t="shared" si="6"/>
        <v>0</v>
      </c>
      <c r="O24" s="34">
        <v>0</v>
      </c>
      <c r="P24" s="34">
        <v>0</v>
      </c>
      <c r="Q24" s="38">
        <f t="shared" si="7"/>
        <v>0</v>
      </c>
      <c r="R24" s="34" t="s">
        <v>23</v>
      </c>
      <c r="S24" s="34"/>
      <c r="T24" s="34"/>
      <c r="U24" s="34"/>
    </row>
    <row r="25" spans="1:21" ht="13.5">
      <c r="A25" s="31" t="s">
        <v>77</v>
      </c>
      <c r="B25" s="32" t="s">
        <v>112</v>
      </c>
      <c r="C25" s="33" t="s">
        <v>113</v>
      </c>
      <c r="D25" s="34">
        <f t="shared" si="0"/>
        <v>78504</v>
      </c>
      <c r="E25" s="35">
        <f t="shared" si="1"/>
        <v>853</v>
      </c>
      <c r="F25" s="38">
        <f t="shared" si="3"/>
        <v>1.0865688372567004</v>
      </c>
      <c r="G25" s="34">
        <v>853</v>
      </c>
      <c r="H25" s="34">
        <v>0</v>
      </c>
      <c r="I25" s="35">
        <f t="shared" si="2"/>
        <v>77651</v>
      </c>
      <c r="J25" s="38">
        <f t="shared" si="4"/>
        <v>98.91343116274331</v>
      </c>
      <c r="K25" s="34">
        <v>74007</v>
      </c>
      <c r="L25" s="38">
        <f t="shared" si="5"/>
        <v>94.27162947110975</v>
      </c>
      <c r="M25" s="34">
        <v>0</v>
      </c>
      <c r="N25" s="38">
        <f t="shared" si="6"/>
        <v>0</v>
      </c>
      <c r="O25" s="34">
        <v>3644</v>
      </c>
      <c r="P25" s="34">
        <v>36</v>
      </c>
      <c r="Q25" s="38">
        <f t="shared" si="7"/>
        <v>4.641801691633547</v>
      </c>
      <c r="R25" s="34"/>
      <c r="S25" s="34" t="s">
        <v>23</v>
      </c>
      <c r="T25" s="34"/>
      <c r="U25" s="34"/>
    </row>
    <row r="26" spans="1:21" ht="13.5">
      <c r="A26" s="31" t="s">
        <v>77</v>
      </c>
      <c r="B26" s="32" t="s">
        <v>114</v>
      </c>
      <c r="C26" s="33" t="s">
        <v>115</v>
      </c>
      <c r="D26" s="34">
        <f t="shared" si="0"/>
        <v>68212</v>
      </c>
      <c r="E26" s="35">
        <f t="shared" si="1"/>
        <v>394</v>
      </c>
      <c r="F26" s="38">
        <f t="shared" si="3"/>
        <v>0.5776109775406087</v>
      </c>
      <c r="G26" s="34">
        <v>394</v>
      </c>
      <c r="H26" s="34">
        <v>0</v>
      </c>
      <c r="I26" s="35">
        <f t="shared" si="2"/>
        <v>67818</v>
      </c>
      <c r="J26" s="38">
        <f t="shared" si="4"/>
        <v>99.42238902245938</v>
      </c>
      <c r="K26" s="34">
        <v>66510</v>
      </c>
      <c r="L26" s="38">
        <f t="shared" si="5"/>
        <v>97.50483785844133</v>
      </c>
      <c r="M26" s="34">
        <v>0</v>
      </c>
      <c r="N26" s="38">
        <f t="shared" si="6"/>
        <v>0</v>
      </c>
      <c r="O26" s="34">
        <v>1308</v>
      </c>
      <c r="P26" s="34">
        <v>0</v>
      </c>
      <c r="Q26" s="38">
        <f t="shared" si="7"/>
        <v>1.9175511640180614</v>
      </c>
      <c r="R26" s="34" t="s">
        <v>23</v>
      </c>
      <c r="S26" s="34"/>
      <c r="T26" s="34"/>
      <c r="U26" s="34"/>
    </row>
    <row r="27" spans="1:21" ht="13.5">
      <c r="A27" s="31" t="s">
        <v>77</v>
      </c>
      <c r="B27" s="32" t="s">
        <v>116</v>
      </c>
      <c r="C27" s="33" t="s">
        <v>117</v>
      </c>
      <c r="D27" s="34">
        <f t="shared" si="0"/>
        <v>113807</v>
      </c>
      <c r="E27" s="35">
        <f t="shared" si="1"/>
        <v>982</v>
      </c>
      <c r="F27" s="38">
        <f t="shared" si="3"/>
        <v>0.8628643229326842</v>
      </c>
      <c r="G27" s="34">
        <v>982</v>
      </c>
      <c r="H27" s="34">
        <v>0</v>
      </c>
      <c r="I27" s="35">
        <f t="shared" si="2"/>
        <v>112825</v>
      </c>
      <c r="J27" s="38">
        <f t="shared" si="4"/>
        <v>99.1371356770673</v>
      </c>
      <c r="K27" s="34">
        <v>111188</v>
      </c>
      <c r="L27" s="38">
        <f t="shared" si="5"/>
        <v>97.69873557865509</v>
      </c>
      <c r="M27" s="34">
        <v>0</v>
      </c>
      <c r="N27" s="38">
        <f t="shared" si="6"/>
        <v>0</v>
      </c>
      <c r="O27" s="34">
        <v>1637</v>
      </c>
      <c r="P27" s="34">
        <v>80</v>
      </c>
      <c r="Q27" s="38">
        <f t="shared" si="7"/>
        <v>1.438400098412224</v>
      </c>
      <c r="R27" s="34" t="s">
        <v>23</v>
      </c>
      <c r="S27" s="34"/>
      <c r="T27" s="34"/>
      <c r="U27" s="34"/>
    </row>
    <row r="28" spans="1:21" ht="13.5">
      <c r="A28" s="31" t="s">
        <v>77</v>
      </c>
      <c r="B28" s="32" t="s">
        <v>118</v>
      </c>
      <c r="C28" s="33" t="s">
        <v>119</v>
      </c>
      <c r="D28" s="34">
        <f t="shared" si="0"/>
        <v>65879</v>
      </c>
      <c r="E28" s="35">
        <f t="shared" si="1"/>
        <v>1167</v>
      </c>
      <c r="F28" s="38">
        <f t="shared" si="3"/>
        <v>1.7714294388196543</v>
      </c>
      <c r="G28" s="34">
        <v>1167</v>
      </c>
      <c r="H28" s="34">
        <v>0</v>
      </c>
      <c r="I28" s="35">
        <f t="shared" si="2"/>
        <v>64712</v>
      </c>
      <c r="J28" s="38">
        <f t="shared" si="4"/>
        <v>98.22857056118035</v>
      </c>
      <c r="K28" s="34">
        <v>63675</v>
      </c>
      <c r="L28" s="38">
        <f t="shared" si="5"/>
        <v>96.65447259369449</v>
      </c>
      <c r="M28" s="34">
        <v>0</v>
      </c>
      <c r="N28" s="38">
        <f t="shared" si="6"/>
        <v>0</v>
      </c>
      <c r="O28" s="34">
        <v>1037</v>
      </c>
      <c r="P28" s="34">
        <v>0</v>
      </c>
      <c r="Q28" s="38">
        <f t="shared" si="7"/>
        <v>1.5740979674858453</v>
      </c>
      <c r="R28" s="34" t="s">
        <v>23</v>
      </c>
      <c r="S28" s="34"/>
      <c r="T28" s="34"/>
      <c r="U28" s="34"/>
    </row>
    <row r="29" spans="1:21" ht="13.5">
      <c r="A29" s="31" t="s">
        <v>77</v>
      </c>
      <c r="B29" s="32" t="s">
        <v>120</v>
      </c>
      <c r="C29" s="33" t="s">
        <v>121</v>
      </c>
      <c r="D29" s="34">
        <f t="shared" si="0"/>
        <v>141119</v>
      </c>
      <c r="E29" s="35">
        <f t="shared" si="1"/>
        <v>450</v>
      </c>
      <c r="F29" s="38">
        <f t="shared" si="3"/>
        <v>0.31887981065625465</v>
      </c>
      <c r="G29" s="34">
        <v>450</v>
      </c>
      <c r="H29" s="34">
        <v>0</v>
      </c>
      <c r="I29" s="35">
        <f t="shared" si="2"/>
        <v>140669</v>
      </c>
      <c r="J29" s="38">
        <f t="shared" si="4"/>
        <v>99.68112018934374</v>
      </c>
      <c r="K29" s="34">
        <v>140159</v>
      </c>
      <c r="L29" s="38">
        <f t="shared" si="5"/>
        <v>99.31972307059999</v>
      </c>
      <c r="M29" s="34">
        <v>0</v>
      </c>
      <c r="N29" s="38">
        <f t="shared" si="6"/>
        <v>0</v>
      </c>
      <c r="O29" s="34">
        <v>510</v>
      </c>
      <c r="P29" s="34">
        <v>4</v>
      </c>
      <c r="Q29" s="38">
        <f t="shared" si="7"/>
        <v>0.36139711874375524</v>
      </c>
      <c r="R29" s="34" t="s">
        <v>23</v>
      </c>
      <c r="S29" s="34"/>
      <c r="T29" s="34"/>
      <c r="U29" s="34"/>
    </row>
    <row r="30" spans="1:21" ht="13.5">
      <c r="A30" s="31" t="s">
        <v>77</v>
      </c>
      <c r="B30" s="32" t="s">
        <v>122</v>
      </c>
      <c r="C30" s="33" t="s">
        <v>123</v>
      </c>
      <c r="D30" s="34">
        <f t="shared" si="0"/>
        <v>69136</v>
      </c>
      <c r="E30" s="35">
        <f t="shared" si="1"/>
        <v>2110</v>
      </c>
      <c r="F30" s="38">
        <f t="shared" si="3"/>
        <v>3.0519555658412405</v>
      </c>
      <c r="G30" s="34">
        <v>2110</v>
      </c>
      <c r="H30" s="34">
        <v>0</v>
      </c>
      <c r="I30" s="35">
        <f t="shared" si="2"/>
        <v>67026</v>
      </c>
      <c r="J30" s="38">
        <f t="shared" si="4"/>
        <v>96.94804443415876</v>
      </c>
      <c r="K30" s="34">
        <v>52016</v>
      </c>
      <c r="L30" s="38">
        <f t="shared" si="5"/>
        <v>75.23721360796112</v>
      </c>
      <c r="M30" s="34">
        <v>0</v>
      </c>
      <c r="N30" s="38">
        <f t="shared" si="6"/>
        <v>0</v>
      </c>
      <c r="O30" s="34">
        <v>15010</v>
      </c>
      <c r="P30" s="34">
        <v>7150</v>
      </c>
      <c r="Q30" s="38">
        <f t="shared" si="7"/>
        <v>21.71083082619764</v>
      </c>
      <c r="R30" s="34" t="s">
        <v>23</v>
      </c>
      <c r="S30" s="34"/>
      <c r="T30" s="34"/>
      <c r="U30" s="34"/>
    </row>
    <row r="31" spans="1:21" ht="13.5">
      <c r="A31" s="31" t="s">
        <v>77</v>
      </c>
      <c r="B31" s="32" t="s">
        <v>124</v>
      </c>
      <c r="C31" s="33" t="s">
        <v>125</v>
      </c>
      <c r="D31" s="34">
        <f t="shared" si="0"/>
        <v>55166</v>
      </c>
      <c r="E31" s="35">
        <f t="shared" si="1"/>
        <v>160</v>
      </c>
      <c r="F31" s="38">
        <f t="shared" si="3"/>
        <v>0.2900337164195338</v>
      </c>
      <c r="G31" s="34">
        <v>160</v>
      </c>
      <c r="H31" s="34">
        <v>0</v>
      </c>
      <c r="I31" s="35">
        <f t="shared" si="2"/>
        <v>55006</v>
      </c>
      <c r="J31" s="38">
        <f t="shared" si="4"/>
        <v>99.70996628358047</v>
      </c>
      <c r="K31" s="34">
        <v>54292</v>
      </c>
      <c r="L31" s="38">
        <f t="shared" si="5"/>
        <v>98.4156908240583</v>
      </c>
      <c r="M31" s="34">
        <v>0</v>
      </c>
      <c r="N31" s="38">
        <f t="shared" si="6"/>
        <v>0</v>
      </c>
      <c r="O31" s="34">
        <v>714</v>
      </c>
      <c r="P31" s="34">
        <v>242</v>
      </c>
      <c r="Q31" s="38">
        <f t="shared" si="7"/>
        <v>1.2942754595221695</v>
      </c>
      <c r="R31" s="34" t="s">
        <v>23</v>
      </c>
      <c r="S31" s="34"/>
      <c r="T31" s="34"/>
      <c r="U31" s="34"/>
    </row>
    <row r="32" spans="1:21" ht="13.5">
      <c r="A32" s="31" t="s">
        <v>77</v>
      </c>
      <c r="B32" s="32" t="s">
        <v>126</v>
      </c>
      <c r="C32" s="33" t="s">
        <v>127</v>
      </c>
      <c r="D32" s="34">
        <f t="shared" si="0"/>
        <v>78640</v>
      </c>
      <c r="E32" s="35">
        <f t="shared" si="1"/>
        <v>7149</v>
      </c>
      <c r="F32" s="38">
        <f t="shared" si="3"/>
        <v>9.090793489318413</v>
      </c>
      <c r="G32" s="34">
        <v>7127</v>
      </c>
      <c r="H32" s="34">
        <v>22</v>
      </c>
      <c r="I32" s="35">
        <f t="shared" si="2"/>
        <v>71491</v>
      </c>
      <c r="J32" s="38">
        <f t="shared" si="4"/>
        <v>90.90920651068159</v>
      </c>
      <c r="K32" s="34">
        <v>52684</v>
      </c>
      <c r="L32" s="38">
        <f t="shared" si="5"/>
        <v>66.9938962360122</v>
      </c>
      <c r="M32" s="34">
        <v>0</v>
      </c>
      <c r="N32" s="38">
        <f t="shared" si="6"/>
        <v>0</v>
      </c>
      <c r="O32" s="34">
        <v>18807</v>
      </c>
      <c r="P32" s="34">
        <v>3305</v>
      </c>
      <c r="Q32" s="38">
        <f t="shared" si="7"/>
        <v>23.91531027466938</v>
      </c>
      <c r="R32" s="34" t="s">
        <v>23</v>
      </c>
      <c r="S32" s="34"/>
      <c r="T32" s="34"/>
      <c r="U32" s="34"/>
    </row>
    <row r="33" spans="1:21" ht="13.5">
      <c r="A33" s="31" t="s">
        <v>77</v>
      </c>
      <c r="B33" s="32" t="s">
        <v>25</v>
      </c>
      <c r="C33" s="33" t="s">
        <v>26</v>
      </c>
      <c r="D33" s="34">
        <f t="shared" si="0"/>
        <v>178807</v>
      </c>
      <c r="E33" s="35">
        <f t="shared" si="1"/>
        <v>840</v>
      </c>
      <c r="F33" s="38">
        <f t="shared" si="3"/>
        <v>0.46978026587326</v>
      </c>
      <c r="G33" s="34">
        <v>840</v>
      </c>
      <c r="H33" s="34">
        <v>0</v>
      </c>
      <c r="I33" s="35">
        <f t="shared" si="2"/>
        <v>177967</v>
      </c>
      <c r="J33" s="38">
        <f t="shared" si="4"/>
        <v>99.53021973412673</v>
      </c>
      <c r="K33" s="34">
        <v>171761</v>
      </c>
      <c r="L33" s="38">
        <f t="shared" si="5"/>
        <v>96.0594383888774</v>
      </c>
      <c r="M33" s="34">
        <v>0</v>
      </c>
      <c r="N33" s="38">
        <f t="shared" si="6"/>
        <v>0</v>
      </c>
      <c r="O33" s="34">
        <v>6206</v>
      </c>
      <c r="P33" s="34">
        <v>102</v>
      </c>
      <c r="Q33" s="38">
        <f t="shared" si="7"/>
        <v>3.470781345249347</v>
      </c>
      <c r="R33" s="34"/>
      <c r="S33" s="34"/>
      <c r="T33" s="34" t="s">
        <v>23</v>
      </c>
      <c r="U33" s="34"/>
    </row>
    <row r="34" spans="1:21" ht="13.5">
      <c r="A34" s="31" t="s">
        <v>77</v>
      </c>
      <c r="B34" s="32" t="s">
        <v>128</v>
      </c>
      <c r="C34" s="33" t="s">
        <v>129</v>
      </c>
      <c r="D34" s="34">
        <f t="shared" si="0"/>
        <v>33597</v>
      </c>
      <c r="E34" s="35">
        <f t="shared" si="1"/>
        <v>949</v>
      </c>
      <c r="F34" s="38">
        <f t="shared" si="3"/>
        <v>2.8246569634193532</v>
      </c>
      <c r="G34" s="34">
        <v>949</v>
      </c>
      <c r="H34" s="34">
        <v>0</v>
      </c>
      <c r="I34" s="35">
        <f t="shared" si="2"/>
        <v>32648</v>
      </c>
      <c r="J34" s="38">
        <f t="shared" si="4"/>
        <v>97.17534303658066</v>
      </c>
      <c r="K34" s="34">
        <v>30394</v>
      </c>
      <c r="L34" s="38">
        <f t="shared" si="5"/>
        <v>90.46641069143078</v>
      </c>
      <c r="M34" s="34">
        <v>0</v>
      </c>
      <c r="N34" s="38">
        <f t="shared" si="6"/>
        <v>0</v>
      </c>
      <c r="O34" s="34">
        <v>2254</v>
      </c>
      <c r="P34" s="34">
        <v>465</v>
      </c>
      <c r="Q34" s="38">
        <f t="shared" si="7"/>
        <v>6.708932345149865</v>
      </c>
      <c r="R34" s="34"/>
      <c r="S34" s="34" t="s">
        <v>23</v>
      </c>
      <c r="T34" s="34"/>
      <c r="U34" s="34"/>
    </row>
    <row r="35" spans="1:21" ht="13.5">
      <c r="A35" s="31" t="s">
        <v>77</v>
      </c>
      <c r="B35" s="32" t="s">
        <v>130</v>
      </c>
      <c r="C35" s="33" t="s">
        <v>131</v>
      </c>
      <c r="D35" s="34">
        <f t="shared" si="0"/>
        <v>16323</v>
      </c>
      <c r="E35" s="35">
        <f t="shared" si="1"/>
        <v>1382</v>
      </c>
      <c r="F35" s="38">
        <f t="shared" si="3"/>
        <v>8.466580898119219</v>
      </c>
      <c r="G35" s="34">
        <v>1378</v>
      </c>
      <c r="H35" s="34">
        <v>4</v>
      </c>
      <c r="I35" s="35">
        <f t="shared" si="2"/>
        <v>14941</v>
      </c>
      <c r="J35" s="38">
        <f t="shared" si="4"/>
        <v>91.53341910188078</v>
      </c>
      <c r="K35" s="34">
        <v>11282</v>
      </c>
      <c r="L35" s="38">
        <f t="shared" si="5"/>
        <v>69.1171965937634</v>
      </c>
      <c r="M35" s="34">
        <v>0</v>
      </c>
      <c r="N35" s="38">
        <f t="shared" si="6"/>
        <v>0</v>
      </c>
      <c r="O35" s="34">
        <v>3659</v>
      </c>
      <c r="P35" s="34">
        <v>908</v>
      </c>
      <c r="Q35" s="38">
        <f t="shared" si="7"/>
        <v>22.416222508117382</v>
      </c>
      <c r="R35" s="34"/>
      <c r="S35" s="34"/>
      <c r="T35" s="34" t="s">
        <v>23</v>
      </c>
      <c r="U35" s="34"/>
    </row>
    <row r="36" spans="1:21" ht="13.5">
      <c r="A36" s="31" t="s">
        <v>77</v>
      </c>
      <c r="B36" s="32" t="s">
        <v>132</v>
      </c>
      <c r="C36" s="33" t="s">
        <v>0</v>
      </c>
      <c r="D36" s="34">
        <f t="shared" si="0"/>
        <v>3327</v>
      </c>
      <c r="E36" s="35">
        <f t="shared" si="1"/>
        <v>1657</v>
      </c>
      <c r="F36" s="38">
        <f t="shared" si="3"/>
        <v>49.80462879470995</v>
      </c>
      <c r="G36" s="34">
        <v>1487</v>
      </c>
      <c r="H36" s="34">
        <v>170</v>
      </c>
      <c r="I36" s="35">
        <f t="shared" si="2"/>
        <v>1670</v>
      </c>
      <c r="J36" s="38">
        <f t="shared" si="4"/>
        <v>50.19537120529005</v>
      </c>
      <c r="K36" s="34">
        <v>0</v>
      </c>
      <c r="L36" s="38">
        <f t="shared" si="5"/>
        <v>0</v>
      </c>
      <c r="M36" s="34">
        <v>0</v>
      </c>
      <c r="N36" s="38">
        <f t="shared" si="6"/>
        <v>0</v>
      </c>
      <c r="O36" s="34">
        <v>1670</v>
      </c>
      <c r="P36" s="34">
        <v>1138</v>
      </c>
      <c r="Q36" s="38">
        <f t="shared" si="7"/>
        <v>50.19537120529005</v>
      </c>
      <c r="R36" s="34"/>
      <c r="S36" s="34"/>
      <c r="T36" s="34" t="s">
        <v>23</v>
      </c>
      <c r="U36" s="34"/>
    </row>
    <row r="37" spans="1:21" ht="13.5">
      <c r="A37" s="31" t="s">
        <v>77</v>
      </c>
      <c r="B37" s="32" t="s">
        <v>1</v>
      </c>
      <c r="C37" s="33" t="s">
        <v>2</v>
      </c>
      <c r="D37" s="34">
        <f t="shared" si="0"/>
        <v>7665</v>
      </c>
      <c r="E37" s="35">
        <f t="shared" si="1"/>
        <v>3672</v>
      </c>
      <c r="F37" s="38">
        <f t="shared" si="3"/>
        <v>47.906066536203525</v>
      </c>
      <c r="G37" s="34">
        <v>3467</v>
      </c>
      <c r="H37" s="34">
        <v>205</v>
      </c>
      <c r="I37" s="35">
        <f t="shared" si="2"/>
        <v>3993</v>
      </c>
      <c r="J37" s="38">
        <f t="shared" si="4"/>
        <v>52.09393346379648</v>
      </c>
      <c r="K37" s="34">
        <v>354</v>
      </c>
      <c r="L37" s="38">
        <f t="shared" si="5"/>
        <v>4.61839530332681</v>
      </c>
      <c r="M37" s="34">
        <v>0</v>
      </c>
      <c r="N37" s="38">
        <f t="shared" si="6"/>
        <v>0</v>
      </c>
      <c r="O37" s="34">
        <v>3639</v>
      </c>
      <c r="P37" s="34">
        <v>2160</v>
      </c>
      <c r="Q37" s="38">
        <f t="shared" si="7"/>
        <v>47.47553816046967</v>
      </c>
      <c r="R37" s="34"/>
      <c r="S37" s="34"/>
      <c r="T37" s="34" t="s">
        <v>23</v>
      </c>
      <c r="U37" s="34"/>
    </row>
    <row r="38" spans="1:21" ht="13.5">
      <c r="A38" s="31" t="s">
        <v>77</v>
      </c>
      <c r="B38" s="32" t="s">
        <v>3</v>
      </c>
      <c r="C38" s="33" t="s">
        <v>4</v>
      </c>
      <c r="D38" s="34">
        <f t="shared" si="0"/>
        <v>9457</v>
      </c>
      <c r="E38" s="35">
        <f t="shared" si="1"/>
        <v>4425</v>
      </c>
      <c r="F38" s="38">
        <f t="shared" si="3"/>
        <v>46.79073702019668</v>
      </c>
      <c r="G38" s="34">
        <v>4425</v>
      </c>
      <c r="H38" s="34">
        <v>0</v>
      </c>
      <c r="I38" s="35">
        <f t="shared" si="2"/>
        <v>5032</v>
      </c>
      <c r="J38" s="38">
        <f t="shared" si="4"/>
        <v>53.20926297980332</v>
      </c>
      <c r="K38" s="34">
        <v>0</v>
      </c>
      <c r="L38" s="38">
        <f t="shared" si="5"/>
        <v>0</v>
      </c>
      <c r="M38" s="34">
        <v>0</v>
      </c>
      <c r="N38" s="38">
        <f t="shared" si="6"/>
        <v>0</v>
      </c>
      <c r="O38" s="34">
        <v>5032</v>
      </c>
      <c r="P38" s="34">
        <v>1786</v>
      </c>
      <c r="Q38" s="38">
        <f t="shared" si="7"/>
        <v>53.20926297980332</v>
      </c>
      <c r="R38" s="34"/>
      <c r="S38" s="34"/>
      <c r="T38" s="34" t="s">
        <v>23</v>
      </c>
      <c r="U38" s="34"/>
    </row>
    <row r="39" spans="1:21" ht="13.5">
      <c r="A39" s="31" t="s">
        <v>77</v>
      </c>
      <c r="B39" s="32" t="s">
        <v>5</v>
      </c>
      <c r="C39" s="33" t="s">
        <v>6</v>
      </c>
      <c r="D39" s="34">
        <f t="shared" si="0"/>
        <v>308</v>
      </c>
      <c r="E39" s="35">
        <f t="shared" si="1"/>
        <v>4</v>
      </c>
      <c r="F39" s="38">
        <f t="shared" si="3"/>
        <v>1.2987012987012987</v>
      </c>
      <c r="G39" s="34">
        <v>4</v>
      </c>
      <c r="H39" s="34">
        <v>0</v>
      </c>
      <c r="I39" s="35">
        <f t="shared" si="2"/>
        <v>304</v>
      </c>
      <c r="J39" s="38">
        <f t="shared" si="4"/>
        <v>98.7012987012987</v>
      </c>
      <c r="K39" s="34">
        <v>0</v>
      </c>
      <c r="L39" s="38">
        <f t="shared" si="5"/>
        <v>0</v>
      </c>
      <c r="M39" s="34">
        <v>0</v>
      </c>
      <c r="N39" s="38">
        <f t="shared" si="6"/>
        <v>0</v>
      </c>
      <c r="O39" s="34">
        <v>304</v>
      </c>
      <c r="P39" s="34">
        <v>240</v>
      </c>
      <c r="Q39" s="38">
        <f t="shared" si="7"/>
        <v>98.7012987012987</v>
      </c>
      <c r="R39" s="34" t="s">
        <v>23</v>
      </c>
      <c r="S39" s="34"/>
      <c r="T39" s="34"/>
      <c r="U39" s="34"/>
    </row>
    <row r="40" spans="1:21" ht="13.5">
      <c r="A40" s="31" t="s">
        <v>77</v>
      </c>
      <c r="B40" s="32" t="s">
        <v>7</v>
      </c>
      <c r="C40" s="33" t="s">
        <v>8</v>
      </c>
      <c r="D40" s="34">
        <f t="shared" si="0"/>
        <v>3161</v>
      </c>
      <c r="E40" s="35">
        <f t="shared" si="1"/>
        <v>211</v>
      </c>
      <c r="F40" s="38">
        <f t="shared" si="3"/>
        <v>6.675102815564695</v>
      </c>
      <c r="G40" s="34">
        <v>211</v>
      </c>
      <c r="H40" s="34">
        <v>0</v>
      </c>
      <c r="I40" s="35">
        <f t="shared" si="2"/>
        <v>2950</v>
      </c>
      <c r="J40" s="38">
        <f t="shared" si="4"/>
        <v>93.3248971844353</v>
      </c>
      <c r="K40" s="34">
        <v>119</v>
      </c>
      <c r="L40" s="38">
        <f t="shared" si="5"/>
        <v>3.7646314457450174</v>
      </c>
      <c r="M40" s="34">
        <v>0</v>
      </c>
      <c r="N40" s="38">
        <f t="shared" si="6"/>
        <v>0</v>
      </c>
      <c r="O40" s="34">
        <v>2831</v>
      </c>
      <c r="P40" s="34">
        <v>670</v>
      </c>
      <c r="Q40" s="38">
        <f t="shared" si="7"/>
        <v>89.56026573869029</v>
      </c>
      <c r="R40" s="34" t="s">
        <v>23</v>
      </c>
      <c r="S40" s="34"/>
      <c r="T40" s="34"/>
      <c r="U40" s="34"/>
    </row>
    <row r="41" spans="1:21" ht="13.5">
      <c r="A41" s="31" t="s">
        <v>77</v>
      </c>
      <c r="B41" s="32" t="s">
        <v>9</v>
      </c>
      <c r="C41" s="33" t="s">
        <v>10</v>
      </c>
      <c r="D41" s="34">
        <f t="shared" si="0"/>
        <v>2247</v>
      </c>
      <c r="E41" s="35">
        <f aca="true" t="shared" si="8" ref="E41:E46">G41+H41</f>
        <v>1637</v>
      </c>
      <c r="F41" s="38">
        <f t="shared" si="3"/>
        <v>72.8526924788607</v>
      </c>
      <c r="G41" s="34">
        <v>1637</v>
      </c>
      <c r="H41" s="34">
        <v>0</v>
      </c>
      <c r="I41" s="35">
        <f aca="true" t="shared" si="9" ref="I41:I46">K41+M41+O41</f>
        <v>610</v>
      </c>
      <c r="J41" s="38">
        <f t="shared" si="4"/>
        <v>27.147307521139297</v>
      </c>
      <c r="K41" s="34">
        <v>0</v>
      </c>
      <c r="L41" s="38">
        <f t="shared" si="5"/>
        <v>0</v>
      </c>
      <c r="M41" s="34">
        <v>0</v>
      </c>
      <c r="N41" s="38">
        <f t="shared" si="6"/>
        <v>0</v>
      </c>
      <c r="O41" s="34">
        <v>610</v>
      </c>
      <c r="P41" s="34">
        <v>137</v>
      </c>
      <c r="Q41" s="38">
        <f t="shared" si="7"/>
        <v>27.147307521139297</v>
      </c>
      <c r="R41" s="34" t="s">
        <v>23</v>
      </c>
      <c r="S41" s="34"/>
      <c r="T41" s="34"/>
      <c r="U41" s="34"/>
    </row>
    <row r="42" spans="1:21" ht="13.5">
      <c r="A42" s="31" t="s">
        <v>77</v>
      </c>
      <c r="B42" s="32" t="s">
        <v>11</v>
      </c>
      <c r="C42" s="33" t="s">
        <v>12</v>
      </c>
      <c r="D42" s="39" t="s">
        <v>50</v>
      </c>
      <c r="E42" s="39" t="s">
        <v>50</v>
      </c>
      <c r="F42" s="39" t="s">
        <v>50</v>
      </c>
      <c r="G42" s="39" t="s">
        <v>50</v>
      </c>
      <c r="H42" s="39" t="s">
        <v>50</v>
      </c>
      <c r="I42" s="39" t="s">
        <v>50</v>
      </c>
      <c r="J42" s="39" t="s">
        <v>50</v>
      </c>
      <c r="K42" s="39" t="s">
        <v>50</v>
      </c>
      <c r="L42" s="39" t="s">
        <v>50</v>
      </c>
      <c r="M42" s="39" t="s">
        <v>50</v>
      </c>
      <c r="N42" s="39" t="s">
        <v>50</v>
      </c>
      <c r="O42" s="39" t="s">
        <v>50</v>
      </c>
      <c r="P42" s="39" t="s">
        <v>50</v>
      </c>
      <c r="Q42" s="39" t="s">
        <v>50</v>
      </c>
      <c r="R42" s="34"/>
      <c r="S42" s="34"/>
      <c r="T42" s="34"/>
      <c r="U42" s="34"/>
    </row>
    <row r="43" spans="1:21" ht="13.5">
      <c r="A43" s="31" t="s">
        <v>77</v>
      </c>
      <c r="B43" s="32" t="s">
        <v>13</v>
      </c>
      <c r="C43" s="33" t="s">
        <v>14</v>
      </c>
      <c r="D43" s="34">
        <f t="shared" si="0"/>
        <v>286</v>
      </c>
      <c r="E43" s="35">
        <f t="shared" si="8"/>
        <v>16</v>
      </c>
      <c r="F43" s="38">
        <f t="shared" si="3"/>
        <v>5.594405594405594</v>
      </c>
      <c r="G43" s="34">
        <v>16</v>
      </c>
      <c r="H43" s="34">
        <v>0</v>
      </c>
      <c r="I43" s="35">
        <f t="shared" si="9"/>
        <v>270</v>
      </c>
      <c r="J43" s="38">
        <f t="shared" si="4"/>
        <v>94.4055944055944</v>
      </c>
      <c r="K43" s="34">
        <v>0</v>
      </c>
      <c r="L43" s="38">
        <f t="shared" si="5"/>
        <v>0</v>
      </c>
      <c r="M43" s="34">
        <v>0</v>
      </c>
      <c r="N43" s="38">
        <f t="shared" si="6"/>
        <v>0</v>
      </c>
      <c r="O43" s="34">
        <v>270</v>
      </c>
      <c r="P43" s="34">
        <v>104</v>
      </c>
      <c r="Q43" s="38">
        <f t="shared" si="7"/>
        <v>94.4055944055944</v>
      </c>
      <c r="R43" s="34"/>
      <c r="S43" s="34"/>
      <c r="T43" s="34" t="s">
        <v>23</v>
      </c>
      <c r="U43" s="34"/>
    </row>
    <row r="44" spans="1:21" ht="13.5">
      <c r="A44" s="31" t="s">
        <v>77</v>
      </c>
      <c r="B44" s="32" t="s">
        <v>15</v>
      </c>
      <c r="C44" s="33" t="s">
        <v>16</v>
      </c>
      <c r="D44" s="34">
        <f t="shared" si="0"/>
        <v>9293</v>
      </c>
      <c r="E44" s="35">
        <f t="shared" si="8"/>
        <v>4465</v>
      </c>
      <c r="F44" s="38">
        <f t="shared" si="3"/>
        <v>48.04691703432692</v>
      </c>
      <c r="G44" s="34">
        <v>4465</v>
      </c>
      <c r="H44" s="34">
        <v>0</v>
      </c>
      <c r="I44" s="35">
        <f t="shared" si="9"/>
        <v>4828</v>
      </c>
      <c r="J44" s="38">
        <f t="shared" si="4"/>
        <v>51.95308296567309</v>
      </c>
      <c r="K44" s="34">
        <v>0</v>
      </c>
      <c r="L44" s="38">
        <f t="shared" si="5"/>
        <v>0</v>
      </c>
      <c r="M44" s="34">
        <v>0</v>
      </c>
      <c r="N44" s="38">
        <f t="shared" si="6"/>
        <v>0</v>
      </c>
      <c r="O44" s="34">
        <v>4828</v>
      </c>
      <c r="P44" s="34">
        <v>1414</v>
      </c>
      <c r="Q44" s="38">
        <f t="shared" si="7"/>
        <v>51.95308296567309</v>
      </c>
      <c r="R44" s="34"/>
      <c r="S44" s="34"/>
      <c r="T44" s="34" t="s">
        <v>23</v>
      </c>
      <c r="U44" s="34"/>
    </row>
    <row r="45" spans="1:21" ht="13.5">
      <c r="A45" s="31" t="s">
        <v>77</v>
      </c>
      <c r="B45" s="32" t="s">
        <v>17</v>
      </c>
      <c r="C45" s="33" t="s">
        <v>18</v>
      </c>
      <c r="D45" s="34">
        <f t="shared" si="0"/>
        <v>205</v>
      </c>
      <c r="E45" s="35">
        <f t="shared" si="8"/>
        <v>140</v>
      </c>
      <c r="F45" s="38">
        <f t="shared" si="3"/>
        <v>68.29268292682927</v>
      </c>
      <c r="G45" s="34">
        <v>140</v>
      </c>
      <c r="H45" s="34">
        <v>0</v>
      </c>
      <c r="I45" s="35">
        <f t="shared" si="9"/>
        <v>65</v>
      </c>
      <c r="J45" s="38">
        <f t="shared" si="4"/>
        <v>31.70731707317073</v>
      </c>
      <c r="K45" s="34">
        <v>0</v>
      </c>
      <c r="L45" s="38">
        <f t="shared" si="5"/>
        <v>0</v>
      </c>
      <c r="M45" s="34">
        <v>0</v>
      </c>
      <c r="N45" s="38">
        <f t="shared" si="6"/>
        <v>0</v>
      </c>
      <c r="O45" s="34">
        <v>65</v>
      </c>
      <c r="P45" s="34">
        <v>20</v>
      </c>
      <c r="Q45" s="38">
        <f t="shared" si="7"/>
        <v>31.70731707317073</v>
      </c>
      <c r="R45" s="34"/>
      <c r="S45" s="34"/>
      <c r="T45" s="34" t="s">
        <v>23</v>
      </c>
      <c r="U45" s="34"/>
    </row>
    <row r="46" spans="1:21" ht="13.5">
      <c r="A46" s="31" t="s">
        <v>77</v>
      </c>
      <c r="B46" s="32" t="s">
        <v>19</v>
      </c>
      <c r="C46" s="33" t="s">
        <v>20</v>
      </c>
      <c r="D46" s="34">
        <f t="shared" si="0"/>
        <v>2418</v>
      </c>
      <c r="E46" s="35">
        <f t="shared" si="8"/>
        <v>0</v>
      </c>
      <c r="F46" s="38">
        <f t="shared" si="3"/>
        <v>0</v>
      </c>
      <c r="G46" s="34">
        <v>0</v>
      </c>
      <c r="H46" s="34">
        <v>0</v>
      </c>
      <c r="I46" s="35">
        <f t="shared" si="9"/>
        <v>2418</v>
      </c>
      <c r="J46" s="38">
        <f t="shared" si="4"/>
        <v>100</v>
      </c>
      <c r="K46" s="34">
        <v>0</v>
      </c>
      <c r="L46" s="38">
        <f t="shared" si="5"/>
        <v>0</v>
      </c>
      <c r="M46" s="34">
        <v>2291</v>
      </c>
      <c r="N46" s="38">
        <f t="shared" si="6"/>
        <v>94.74772539288668</v>
      </c>
      <c r="O46" s="34">
        <v>127</v>
      </c>
      <c r="P46" s="34">
        <v>0</v>
      </c>
      <c r="Q46" s="38">
        <f t="shared" si="7"/>
        <v>5.252274607113317</v>
      </c>
      <c r="R46" s="34"/>
      <c r="S46" s="34"/>
      <c r="T46" s="34"/>
      <c r="U46" s="34" t="s">
        <v>23</v>
      </c>
    </row>
    <row r="47" spans="1:21" ht="13.5">
      <c r="A47" s="66" t="s">
        <v>21</v>
      </c>
      <c r="B47" s="67"/>
      <c r="C47" s="40"/>
      <c r="D47" s="34">
        <f>D7+SUM(D8:D46)</f>
        <v>11913047</v>
      </c>
      <c r="E47" s="34">
        <f aca="true" t="shared" si="10" ref="E47:P47">SUM(E7:E46)</f>
        <v>103500</v>
      </c>
      <c r="F47" s="38">
        <f t="shared" si="3"/>
        <v>0.8687953636042902</v>
      </c>
      <c r="G47" s="34">
        <f t="shared" si="10"/>
        <v>103099</v>
      </c>
      <c r="H47" s="34">
        <f t="shared" si="10"/>
        <v>401</v>
      </c>
      <c r="I47" s="34">
        <f t="shared" si="10"/>
        <v>11809547</v>
      </c>
      <c r="J47" s="38">
        <f t="shared" si="4"/>
        <v>99.13120463639571</v>
      </c>
      <c r="K47" s="34">
        <f t="shared" si="10"/>
        <v>11454328</v>
      </c>
      <c r="L47" s="38">
        <f t="shared" si="5"/>
        <v>96.14944018939907</v>
      </c>
      <c r="M47" s="34">
        <f t="shared" si="10"/>
        <v>2291</v>
      </c>
      <c r="N47" s="38">
        <f t="shared" si="6"/>
        <v>0.019231016212728783</v>
      </c>
      <c r="O47" s="34">
        <f t="shared" si="10"/>
        <v>352928</v>
      </c>
      <c r="P47" s="34">
        <f t="shared" si="10"/>
        <v>147775</v>
      </c>
      <c r="Q47" s="38">
        <f t="shared" si="7"/>
        <v>2.962533430783913</v>
      </c>
      <c r="R47" s="34">
        <f>COUNTIF(R7:R46,"○")</f>
        <v>19</v>
      </c>
      <c r="S47" s="34">
        <f>COUNTIF(S7:S46,"○")</f>
        <v>4</v>
      </c>
      <c r="T47" s="34">
        <f>COUNTIF(T7:T46,"○")</f>
        <v>15</v>
      </c>
      <c r="U47" s="34">
        <f>COUNTIF(U7:U46,"○")</f>
        <v>1</v>
      </c>
    </row>
    <row r="48" ht="13.5">
      <c r="A48" s="37" t="s">
        <v>22</v>
      </c>
    </row>
  </sheetData>
  <mergeCells count="19">
    <mergeCell ref="A47:C47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28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9" t="s">
        <v>30</v>
      </c>
      <c r="B2" s="47" t="s">
        <v>66</v>
      </c>
      <c r="C2" s="50" t="s">
        <v>67</v>
      </c>
      <c r="D2" s="14" t="s">
        <v>31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68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5"/>
      <c r="B3" s="70"/>
      <c r="C3" s="72"/>
      <c r="D3" s="26" t="s">
        <v>32</v>
      </c>
      <c r="E3" s="68" t="s">
        <v>33</v>
      </c>
      <c r="F3" s="74"/>
      <c r="G3" s="75"/>
      <c r="H3" s="41" t="s">
        <v>34</v>
      </c>
      <c r="I3" s="42"/>
      <c r="J3" s="43"/>
      <c r="K3" s="68" t="s">
        <v>35</v>
      </c>
      <c r="L3" s="42"/>
      <c r="M3" s="43"/>
      <c r="N3" s="26" t="s">
        <v>32</v>
      </c>
      <c r="O3" s="17" t="s">
        <v>36</v>
      </c>
      <c r="P3" s="24"/>
      <c r="Q3" s="24"/>
      <c r="R3" s="24"/>
      <c r="S3" s="24"/>
      <c r="T3" s="25"/>
      <c r="U3" s="17" t="s">
        <v>37</v>
      </c>
      <c r="V3" s="24"/>
      <c r="W3" s="24"/>
      <c r="X3" s="24"/>
      <c r="Y3" s="24"/>
      <c r="Z3" s="25"/>
      <c r="AA3" s="17" t="s">
        <v>38</v>
      </c>
      <c r="AB3" s="24"/>
      <c r="AC3" s="25"/>
    </row>
    <row r="4" spans="1:29" s="30" customFormat="1" ht="22.5" customHeight="1">
      <c r="A4" s="45"/>
      <c r="B4" s="70"/>
      <c r="C4" s="72"/>
      <c r="D4" s="27"/>
      <c r="E4" s="26" t="s">
        <v>32</v>
      </c>
      <c r="F4" s="18" t="s">
        <v>69</v>
      </c>
      <c r="G4" s="18" t="s">
        <v>70</v>
      </c>
      <c r="H4" s="26" t="s">
        <v>32</v>
      </c>
      <c r="I4" s="18" t="s">
        <v>69</v>
      </c>
      <c r="J4" s="18" t="s">
        <v>70</v>
      </c>
      <c r="K4" s="26" t="s">
        <v>32</v>
      </c>
      <c r="L4" s="18" t="s">
        <v>69</v>
      </c>
      <c r="M4" s="18" t="s">
        <v>70</v>
      </c>
      <c r="N4" s="27"/>
      <c r="O4" s="26" t="s">
        <v>32</v>
      </c>
      <c r="P4" s="18" t="s">
        <v>71</v>
      </c>
      <c r="Q4" s="18" t="s">
        <v>72</v>
      </c>
      <c r="R4" s="18" t="s">
        <v>73</v>
      </c>
      <c r="S4" s="18" t="s">
        <v>74</v>
      </c>
      <c r="T4" s="18" t="s">
        <v>75</v>
      </c>
      <c r="U4" s="26" t="s">
        <v>32</v>
      </c>
      <c r="V4" s="18" t="s">
        <v>71</v>
      </c>
      <c r="W4" s="18" t="s">
        <v>72</v>
      </c>
      <c r="X4" s="18" t="s">
        <v>73</v>
      </c>
      <c r="Y4" s="18" t="s">
        <v>74</v>
      </c>
      <c r="Z4" s="18" t="s">
        <v>75</v>
      </c>
      <c r="AA4" s="26" t="s">
        <v>32</v>
      </c>
      <c r="AB4" s="18" t="s">
        <v>69</v>
      </c>
      <c r="AC4" s="18" t="s">
        <v>70</v>
      </c>
    </row>
    <row r="5" spans="1:29" s="30" customFormat="1" ht="22.5" customHeight="1">
      <c r="A5" s="45"/>
      <c r="B5" s="70"/>
      <c r="C5" s="72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6"/>
      <c r="B6" s="71"/>
      <c r="C6" s="73"/>
      <c r="D6" s="19" t="s">
        <v>76</v>
      </c>
      <c r="E6" s="19" t="s">
        <v>76</v>
      </c>
      <c r="F6" s="19" t="s">
        <v>76</v>
      </c>
      <c r="G6" s="19" t="s">
        <v>76</v>
      </c>
      <c r="H6" s="19" t="s">
        <v>76</v>
      </c>
      <c r="I6" s="19" t="s">
        <v>76</v>
      </c>
      <c r="J6" s="19" t="s">
        <v>76</v>
      </c>
      <c r="K6" s="19" t="s">
        <v>76</v>
      </c>
      <c r="L6" s="19" t="s">
        <v>76</v>
      </c>
      <c r="M6" s="19" t="s">
        <v>76</v>
      </c>
      <c r="N6" s="19" t="s">
        <v>76</v>
      </c>
      <c r="O6" s="19" t="s">
        <v>76</v>
      </c>
      <c r="P6" s="19" t="s">
        <v>76</v>
      </c>
      <c r="Q6" s="19" t="s">
        <v>76</v>
      </c>
      <c r="R6" s="19" t="s">
        <v>76</v>
      </c>
      <c r="S6" s="19" t="s">
        <v>76</v>
      </c>
      <c r="T6" s="19" t="s">
        <v>76</v>
      </c>
      <c r="U6" s="19" t="s">
        <v>76</v>
      </c>
      <c r="V6" s="19" t="s">
        <v>76</v>
      </c>
      <c r="W6" s="19" t="s">
        <v>76</v>
      </c>
      <c r="X6" s="19" t="s">
        <v>76</v>
      </c>
      <c r="Y6" s="19" t="s">
        <v>76</v>
      </c>
      <c r="Z6" s="19" t="s">
        <v>76</v>
      </c>
      <c r="AA6" s="19" t="s">
        <v>76</v>
      </c>
      <c r="AB6" s="19" t="s">
        <v>76</v>
      </c>
      <c r="AC6" s="19" t="s">
        <v>76</v>
      </c>
    </row>
    <row r="7" spans="1:29" ht="13.5">
      <c r="A7" s="31" t="s">
        <v>77</v>
      </c>
      <c r="B7" s="36" t="s">
        <v>65</v>
      </c>
      <c r="C7" s="33" t="s">
        <v>24</v>
      </c>
      <c r="D7" s="34">
        <f aca="true" t="shared" si="0" ref="D7:D46">E7+H7+K7</f>
        <v>39914</v>
      </c>
      <c r="E7" s="34">
        <f aca="true" t="shared" si="1" ref="E7:E46">F7+G7</f>
        <v>22584</v>
      </c>
      <c r="F7" s="34">
        <v>13295</v>
      </c>
      <c r="G7" s="34">
        <v>9289</v>
      </c>
      <c r="H7" s="34">
        <f aca="true" t="shared" si="2" ref="H7:H46">I7+J7</f>
        <v>0</v>
      </c>
      <c r="I7" s="34">
        <v>0</v>
      </c>
      <c r="J7" s="34">
        <v>0</v>
      </c>
      <c r="K7" s="34">
        <f aca="true" t="shared" si="3" ref="K7:K46">L7+M7</f>
        <v>17330</v>
      </c>
      <c r="L7" s="34">
        <v>0</v>
      </c>
      <c r="M7" s="34">
        <v>17330</v>
      </c>
      <c r="N7" s="34">
        <f aca="true" t="shared" si="4" ref="N7:N46">O7+U7+AA7</f>
        <v>40360</v>
      </c>
      <c r="O7" s="34">
        <f aca="true" t="shared" si="5" ref="O7:O46">SUM(P7:T7)</f>
        <v>40360</v>
      </c>
      <c r="P7" s="34">
        <v>38990</v>
      </c>
      <c r="Q7" s="34">
        <v>0</v>
      </c>
      <c r="R7" s="34">
        <v>0</v>
      </c>
      <c r="S7" s="34">
        <v>0</v>
      </c>
      <c r="T7" s="34">
        <v>1370</v>
      </c>
      <c r="U7" s="34">
        <f aca="true" t="shared" si="6" ref="U7:U46">SUM(V7:Z7)</f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46">AB7+AC7</f>
        <v>0</v>
      </c>
      <c r="AB7" s="34">
        <v>0</v>
      </c>
      <c r="AC7" s="34">
        <v>0</v>
      </c>
    </row>
    <row r="8" spans="1:29" ht="13.5">
      <c r="A8" s="31" t="s">
        <v>77</v>
      </c>
      <c r="B8" s="32" t="s">
        <v>78</v>
      </c>
      <c r="C8" s="33" t="s">
        <v>79</v>
      </c>
      <c r="D8" s="34">
        <f t="shared" si="0"/>
        <v>78601</v>
      </c>
      <c r="E8" s="34">
        <f t="shared" si="1"/>
        <v>19592</v>
      </c>
      <c r="F8" s="34">
        <v>19592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59009</v>
      </c>
      <c r="L8" s="34">
        <v>0</v>
      </c>
      <c r="M8" s="34">
        <v>59009</v>
      </c>
      <c r="N8" s="34">
        <f t="shared" si="4"/>
        <v>78601</v>
      </c>
      <c r="O8" s="34">
        <f t="shared" si="5"/>
        <v>19592</v>
      </c>
      <c r="P8" s="34">
        <v>19592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59009</v>
      </c>
      <c r="V8" s="34">
        <v>59009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77</v>
      </c>
      <c r="B9" s="32" t="s">
        <v>80</v>
      </c>
      <c r="C9" s="33" t="s">
        <v>81</v>
      </c>
      <c r="D9" s="34">
        <f t="shared" si="0"/>
        <v>1525</v>
      </c>
      <c r="E9" s="34">
        <f t="shared" si="1"/>
        <v>0</v>
      </c>
      <c r="F9" s="34">
        <v>0</v>
      </c>
      <c r="G9" s="34">
        <v>0</v>
      </c>
      <c r="H9" s="34">
        <f t="shared" si="2"/>
        <v>1114</v>
      </c>
      <c r="I9" s="34">
        <v>1114</v>
      </c>
      <c r="J9" s="34">
        <v>0</v>
      </c>
      <c r="K9" s="34">
        <f t="shared" si="3"/>
        <v>411</v>
      </c>
      <c r="L9" s="34">
        <v>0</v>
      </c>
      <c r="M9" s="34">
        <v>411</v>
      </c>
      <c r="N9" s="34">
        <f t="shared" si="4"/>
        <v>1525</v>
      </c>
      <c r="O9" s="34">
        <f t="shared" si="5"/>
        <v>1114</v>
      </c>
      <c r="P9" s="34">
        <v>1114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411</v>
      </c>
      <c r="V9" s="34">
        <v>411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77</v>
      </c>
      <c r="B10" s="32" t="s">
        <v>82</v>
      </c>
      <c r="C10" s="33" t="s">
        <v>83</v>
      </c>
      <c r="D10" s="34">
        <f t="shared" si="0"/>
        <v>268</v>
      </c>
      <c r="E10" s="34">
        <f t="shared" si="1"/>
        <v>0</v>
      </c>
      <c r="F10" s="34">
        <v>0</v>
      </c>
      <c r="G10" s="34">
        <v>0</v>
      </c>
      <c r="H10" s="34">
        <f t="shared" si="2"/>
        <v>109</v>
      </c>
      <c r="I10" s="34">
        <v>109</v>
      </c>
      <c r="J10" s="34">
        <v>0</v>
      </c>
      <c r="K10" s="34">
        <f t="shared" si="3"/>
        <v>159</v>
      </c>
      <c r="L10" s="34">
        <v>0</v>
      </c>
      <c r="M10" s="34">
        <v>159</v>
      </c>
      <c r="N10" s="34">
        <f t="shared" si="4"/>
        <v>265</v>
      </c>
      <c r="O10" s="34">
        <f t="shared" si="5"/>
        <v>109</v>
      </c>
      <c r="P10" s="34">
        <v>109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156</v>
      </c>
      <c r="V10" s="34">
        <v>156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77</v>
      </c>
      <c r="B11" s="32" t="s">
        <v>84</v>
      </c>
      <c r="C11" s="33" t="s">
        <v>85</v>
      </c>
      <c r="D11" s="34">
        <f t="shared" si="0"/>
        <v>182</v>
      </c>
      <c r="E11" s="34">
        <f t="shared" si="1"/>
        <v>0</v>
      </c>
      <c r="F11" s="34">
        <v>0</v>
      </c>
      <c r="G11" s="34">
        <v>0</v>
      </c>
      <c r="H11" s="34">
        <f t="shared" si="2"/>
        <v>182</v>
      </c>
      <c r="I11" s="34">
        <v>118</v>
      </c>
      <c r="J11" s="34">
        <v>64</v>
      </c>
      <c r="K11" s="34">
        <f t="shared" si="3"/>
        <v>0</v>
      </c>
      <c r="L11" s="34">
        <v>0</v>
      </c>
      <c r="M11" s="34">
        <v>0</v>
      </c>
      <c r="N11" s="34">
        <f t="shared" si="4"/>
        <v>182</v>
      </c>
      <c r="O11" s="34">
        <f t="shared" si="5"/>
        <v>118</v>
      </c>
      <c r="P11" s="34">
        <v>0</v>
      </c>
      <c r="Q11" s="34">
        <v>118</v>
      </c>
      <c r="R11" s="34">
        <v>0</v>
      </c>
      <c r="S11" s="34">
        <v>0</v>
      </c>
      <c r="T11" s="34">
        <v>0</v>
      </c>
      <c r="U11" s="34">
        <f t="shared" si="6"/>
        <v>64</v>
      </c>
      <c r="V11" s="34">
        <v>0</v>
      </c>
      <c r="W11" s="34">
        <v>64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77</v>
      </c>
      <c r="B12" s="32" t="s">
        <v>86</v>
      </c>
      <c r="C12" s="33" t="s">
        <v>87</v>
      </c>
      <c r="D12" s="34">
        <f t="shared" si="0"/>
        <v>8342</v>
      </c>
      <c r="E12" s="34">
        <f t="shared" si="1"/>
        <v>0</v>
      </c>
      <c r="F12" s="34">
        <v>0</v>
      </c>
      <c r="G12" s="34">
        <v>0</v>
      </c>
      <c r="H12" s="34">
        <f t="shared" si="2"/>
        <v>8342</v>
      </c>
      <c r="I12" s="34">
        <v>4123</v>
      </c>
      <c r="J12" s="34">
        <v>4219</v>
      </c>
      <c r="K12" s="34">
        <f t="shared" si="3"/>
        <v>0</v>
      </c>
      <c r="L12" s="34">
        <v>0</v>
      </c>
      <c r="M12" s="34">
        <v>0</v>
      </c>
      <c r="N12" s="34">
        <f t="shared" si="4"/>
        <v>8342</v>
      </c>
      <c r="O12" s="34">
        <f t="shared" si="5"/>
        <v>4123</v>
      </c>
      <c r="P12" s="34">
        <v>4123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4219</v>
      </c>
      <c r="V12" s="34">
        <v>4219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77</v>
      </c>
      <c r="B13" s="32" t="s">
        <v>88</v>
      </c>
      <c r="C13" s="33" t="s">
        <v>89</v>
      </c>
      <c r="D13" s="34">
        <f t="shared" si="0"/>
        <v>577</v>
      </c>
      <c r="E13" s="34">
        <f t="shared" si="1"/>
        <v>0</v>
      </c>
      <c r="F13" s="34">
        <v>0</v>
      </c>
      <c r="G13" s="34">
        <v>0</v>
      </c>
      <c r="H13" s="34">
        <f t="shared" si="2"/>
        <v>577</v>
      </c>
      <c r="I13" s="34">
        <v>512</v>
      </c>
      <c r="J13" s="34">
        <v>65</v>
      </c>
      <c r="K13" s="34">
        <f t="shared" si="3"/>
        <v>0</v>
      </c>
      <c r="L13" s="34">
        <v>0</v>
      </c>
      <c r="M13" s="34">
        <v>0</v>
      </c>
      <c r="N13" s="34">
        <f t="shared" si="4"/>
        <v>577</v>
      </c>
      <c r="O13" s="34">
        <f t="shared" si="5"/>
        <v>512</v>
      </c>
      <c r="P13" s="34">
        <v>0</v>
      </c>
      <c r="Q13" s="34">
        <v>512</v>
      </c>
      <c r="R13" s="34">
        <v>0</v>
      </c>
      <c r="S13" s="34">
        <v>0</v>
      </c>
      <c r="T13" s="34">
        <v>0</v>
      </c>
      <c r="U13" s="34">
        <f t="shared" si="6"/>
        <v>65</v>
      </c>
      <c r="V13" s="34">
        <v>0</v>
      </c>
      <c r="W13" s="34">
        <v>65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77</v>
      </c>
      <c r="B14" s="32" t="s">
        <v>90</v>
      </c>
      <c r="C14" s="33" t="s">
        <v>91</v>
      </c>
      <c r="D14" s="34">
        <f t="shared" si="0"/>
        <v>4804</v>
      </c>
      <c r="E14" s="34">
        <f t="shared" si="1"/>
        <v>0</v>
      </c>
      <c r="F14" s="34">
        <v>0</v>
      </c>
      <c r="G14" s="34">
        <v>0</v>
      </c>
      <c r="H14" s="34">
        <f t="shared" si="2"/>
        <v>2118</v>
      </c>
      <c r="I14" s="34">
        <v>2118</v>
      </c>
      <c r="J14" s="34">
        <v>0</v>
      </c>
      <c r="K14" s="34">
        <f t="shared" si="3"/>
        <v>2686</v>
      </c>
      <c r="L14" s="34">
        <v>0</v>
      </c>
      <c r="M14" s="34">
        <v>2686</v>
      </c>
      <c r="N14" s="34">
        <f t="shared" si="4"/>
        <v>4804</v>
      </c>
      <c r="O14" s="34">
        <f t="shared" si="5"/>
        <v>2118</v>
      </c>
      <c r="P14" s="34">
        <v>2118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2686</v>
      </c>
      <c r="V14" s="34">
        <v>2686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77</v>
      </c>
      <c r="B15" s="32" t="s">
        <v>92</v>
      </c>
      <c r="C15" s="33" t="s">
        <v>93</v>
      </c>
      <c r="D15" s="34">
        <f t="shared" si="0"/>
        <v>794</v>
      </c>
      <c r="E15" s="34">
        <f t="shared" si="1"/>
        <v>0</v>
      </c>
      <c r="F15" s="34">
        <v>0</v>
      </c>
      <c r="G15" s="34">
        <v>0</v>
      </c>
      <c r="H15" s="34">
        <f t="shared" si="2"/>
        <v>425</v>
      </c>
      <c r="I15" s="34">
        <v>425</v>
      </c>
      <c r="J15" s="34">
        <v>0</v>
      </c>
      <c r="K15" s="34">
        <f t="shared" si="3"/>
        <v>369</v>
      </c>
      <c r="L15" s="34">
        <v>0</v>
      </c>
      <c r="M15" s="34">
        <v>369</v>
      </c>
      <c r="N15" s="34">
        <f t="shared" si="4"/>
        <v>794</v>
      </c>
      <c r="O15" s="34">
        <f t="shared" si="5"/>
        <v>425</v>
      </c>
      <c r="P15" s="34">
        <v>0</v>
      </c>
      <c r="Q15" s="34">
        <v>425</v>
      </c>
      <c r="R15" s="34">
        <v>0</v>
      </c>
      <c r="S15" s="34">
        <v>0</v>
      </c>
      <c r="T15" s="34">
        <v>0</v>
      </c>
      <c r="U15" s="34">
        <f t="shared" si="6"/>
        <v>369</v>
      </c>
      <c r="V15" s="34">
        <v>0</v>
      </c>
      <c r="W15" s="34">
        <v>369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77</v>
      </c>
      <c r="B16" s="32" t="s">
        <v>94</v>
      </c>
      <c r="C16" s="33" t="s">
        <v>95</v>
      </c>
      <c r="D16" s="34">
        <f t="shared" si="0"/>
        <v>41389</v>
      </c>
      <c r="E16" s="34">
        <f t="shared" si="1"/>
        <v>0</v>
      </c>
      <c r="F16" s="34">
        <v>0</v>
      </c>
      <c r="G16" s="34">
        <v>0</v>
      </c>
      <c r="H16" s="34">
        <f t="shared" si="2"/>
        <v>41389</v>
      </c>
      <c r="I16" s="34">
        <v>8474</v>
      </c>
      <c r="J16" s="34">
        <v>32915</v>
      </c>
      <c r="K16" s="34">
        <f t="shared" si="3"/>
        <v>0</v>
      </c>
      <c r="L16" s="34">
        <v>0</v>
      </c>
      <c r="M16" s="34">
        <v>0</v>
      </c>
      <c r="N16" s="34">
        <f t="shared" si="4"/>
        <v>41389</v>
      </c>
      <c r="O16" s="34">
        <f t="shared" si="5"/>
        <v>8474</v>
      </c>
      <c r="P16" s="34">
        <v>0</v>
      </c>
      <c r="Q16" s="34">
        <v>8474</v>
      </c>
      <c r="R16" s="34">
        <v>0</v>
      </c>
      <c r="S16" s="34">
        <v>0</v>
      </c>
      <c r="T16" s="34">
        <v>0</v>
      </c>
      <c r="U16" s="34">
        <f t="shared" si="6"/>
        <v>32915</v>
      </c>
      <c r="V16" s="34">
        <v>0</v>
      </c>
      <c r="W16" s="34">
        <v>32915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77</v>
      </c>
      <c r="B17" s="32" t="s">
        <v>96</v>
      </c>
      <c r="C17" s="33" t="s">
        <v>97</v>
      </c>
      <c r="D17" s="34">
        <f t="shared" si="0"/>
        <v>200</v>
      </c>
      <c r="E17" s="34">
        <f t="shared" si="1"/>
        <v>0</v>
      </c>
      <c r="F17" s="34">
        <v>0</v>
      </c>
      <c r="G17" s="34">
        <v>0</v>
      </c>
      <c r="H17" s="34">
        <f t="shared" si="2"/>
        <v>200</v>
      </c>
      <c r="I17" s="34">
        <v>185</v>
      </c>
      <c r="J17" s="34">
        <v>15</v>
      </c>
      <c r="K17" s="34">
        <f t="shared" si="3"/>
        <v>0</v>
      </c>
      <c r="L17" s="34">
        <v>0</v>
      </c>
      <c r="M17" s="34">
        <v>0</v>
      </c>
      <c r="N17" s="34">
        <f t="shared" si="4"/>
        <v>200</v>
      </c>
      <c r="O17" s="34">
        <f t="shared" si="5"/>
        <v>185</v>
      </c>
      <c r="P17" s="34">
        <v>185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15</v>
      </c>
      <c r="V17" s="34">
        <v>15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77</v>
      </c>
      <c r="B18" s="32" t="s">
        <v>98</v>
      </c>
      <c r="C18" s="33" t="s">
        <v>99</v>
      </c>
      <c r="D18" s="34">
        <f t="shared" si="0"/>
        <v>1148</v>
      </c>
      <c r="E18" s="34">
        <f t="shared" si="1"/>
        <v>0</v>
      </c>
      <c r="F18" s="34">
        <v>0</v>
      </c>
      <c r="G18" s="34">
        <v>0</v>
      </c>
      <c r="H18" s="34">
        <f t="shared" si="2"/>
        <v>1148</v>
      </c>
      <c r="I18" s="34">
        <v>585</v>
      </c>
      <c r="J18" s="34">
        <v>563</v>
      </c>
      <c r="K18" s="34">
        <f t="shared" si="3"/>
        <v>0</v>
      </c>
      <c r="L18" s="34">
        <v>0</v>
      </c>
      <c r="M18" s="34">
        <v>0</v>
      </c>
      <c r="N18" s="34">
        <f t="shared" si="4"/>
        <v>1148</v>
      </c>
      <c r="O18" s="34">
        <f t="shared" si="5"/>
        <v>585</v>
      </c>
      <c r="P18" s="34">
        <v>585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563</v>
      </c>
      <c r="V18" s="34">
        <v>563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77</v>
      </c>
      <c r="B19" s="32" t="s">
        <v>100</v>
      </c>
      <c r="C19" s="33" t="s">
        <v>101</v>
      </c>
      <c r="D19" s="34">
        <f t="shared" si="0"/>
        <v>22634</v>
      </c>
      <c r="E19" s="34">
        <f t="shared" si="1"/>
        <v>0</v>
      </c>
      <c r="F19" s="34">
        <v>0</v>
      </c>
      <c r="G19" s="34">
        <v>0</v>
      </c>
      <c r="H19" s="34">
        <f t="shared" si="2"/>
        <v>3849</v>
      </c>
      <c r="I19" s="34">
        <v>3849</v>
      </c>
      <c r="J19" s="34">
        <v>0</v>
      </c>
      <c r="K19" s="34">
        <f t="shared" si="3"/>
        <v>18785</v>
      </c>
      <c r="L19" s="34">
        <v>0</v>
      </c>
      <c r="M19" s="34">
        <v>18785</v>
      </c>
      <c r="N19" s="34">
        <f t="shared" si="4"/>
        <v>22634</v>
      </c>
      <c r="O19" s="34">
        <f t="shared" si="5"/>
        <v>3849</v>
      </c>
      <c r="P19" s="34">
        <v>3849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18785</v>
      </c>
      <c r="V19" s="34">
        <v>18785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77</v>
      </c>
      <c r="B20" s="32" t="s">
        <v>102</v>
      </c>
      <c r="C20" s="33" t="s">
        <v>103</v>
      </c>
      <c r="D20" s="34">
        <f t="shared" si="0"/>
        <v>1770</v>
      </c>
      <c r="E20" s="34">
        <f t="shared" si="1"/>
        <v>0</v>
      </c>
      <c r="F20" s="34">
        <v>0</v>
      </c>
      <c r="G20" s="34">
        <v>0</v>
      </c>
      <c r="H20" s="34">
        <f t="shared" si="2"/>
        <v>1019</v>
      </c>
      <c r="I20" s="34">
        <v>1019</v>
      </c>
      <c r="J20" s="34">
        <v>0</v>
      </c>
      <c r="K20" s="34">
        <f t="shared" si="3"/>
        <v>751</v>
      </c>
      <c r="L20" s="34">
        <v>0</v>
      </c>
      <c r="M20" s="34">
        <v>751</v>
      </c>
      <c r="N20" s="34">
        <f t="shared" si="4"/>
        <v>1770</v>
      </c>
      <c r="O20" s="34">
        <f t="shared" si="5"/>
        <v>1019</v>
      </c>
      <c r="P20" s="34">
        <v>1019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751</v>
      </c>
      <c r="V20" s="34">
        <v>751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77</v>
      </c>
      <c r="B21" s="32" t="s">
        <v>104</v>
      </c>
      <c r="C21" s="33" t="s">
        <v>105</v>
      </c>
      <c r="D21" s="34">
        <f t="shared" si="0"/>
        <v>1091</v>
      </c>
      <c r="E21" s="34">
        <f t="shared" si="1"/>
        <v>465</v>
      </c>
      <c r="F21" s="34">
        <v>465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626</v>
      </c>
      <c r="L21" s="34">
        <v>0</v>
      </c>
      <c r="M21" s="34">
        <v>626</v>
      </c>
      <c r="N21" s="34">
        <f t="shared" si="4"/>
        <v>1091</v>
      </c>
      <c r="O21" s="34">
        <f t="shared" si="5"/>
        <v>465</v>
      </c>
      <c r="P21" s="34">
        <v>0</v>
      </c>
      <c r="Q21" s="34">
        <v>465</v>
      </c>
      <c r="R21" s="34">
        <v>0</v>
      </c>
      <c r="S21" s="34">
        <v>0</v>
      </c>
      <c r="T21" s="34">
        <v>0</v>
      </c>
      <c r="U21" s="34">
        <f t="shared" si="6"/>
        <v>626</v>
      </c>
      <c r="V21" s="34">
        <v>0</v>
      </c>
      <c r="W21" s="34">
        <v>626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77</v>
      </c>
      <c r="B22" s="32" t="s">
        <v>106</v>
      </c>
      <c r="C22" s="33" t="s">
        <v>107</v>
      </c>
      <c r="D22" s="34">
        <f t="shared" si="0"/>
        <v>1068</v>
      </c>
      <c r="E22" s="34">
        <f t="shared" si="1"/>
        <v>0</v>
      </c>
      <c r="F22" s="34">
        <v>0</v>
      </c>
      <c r="G22" s="34">
        <v>0</v>
      </c>
      <c r="H22" s="34">
        <f t="shared" si="2"/>
        <v>1068</v>
      </c>
      <c r="I22" s="34">
        <v>750</v>
      </c>
      <c r="J22" s="34">
        <v>318</v>
      </c>
      <c r="K22" s="34">
        <f t="shared" si="3"/>
        <v>0</v>
      </c>
      <c r="L22" s="34">
        <v>0</v>
      </c>
      <c r="M22" s="34">
        <v>0</v>
      </c>
      <c r="N22" s="34">
        <f t="shared" si="4"/>
        <v>1068</v>
      </c>
      <c r="O22" s="34">
        <f t="shared" si="5"/>
        <v>750</v>
      </c>
      <c r="P22" s="34">
        <v>0</v>
      </c>
      <c r="Q22" s="34">
        <v>750</v>
      </c>
      <c r="R22" s="34">
        <v>0</v>
      </c>
      <c r="S22" s="34">
        <v>0</v>
      </c>
      <c r="T22" s="34">
        <v>0</v>
      </c>
      <c r="U22" s="34">
        <f t="shared" si="6"/>
        <v>318</v>
      </c>
      <c r="V22" s="34">
        <v>0</v>
      </c>
      <c r="W22" s="34">
        <v>318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77</v>
      </c>
      <c r="B23" s="32" t="s">
        <v>108</v>
      </c>
      <c r="C23" s="33" t="s">
        <v>109</v>
      </c>
      <c r="D23" s="34">
        <f t="shared" si="0"/>
        <v>305</v>
      </c>
      <c r="E23" s="34">
        <f t="shared" si="1"/>
        <v>0</v>
      </c>
      <c r="F23" s="34">
        <v>0</v>
      </c>
      <c r="G23" s="34">
        <v>0</v>
      </c>
      <c r="H23" s="34">
        <f t="shared" si="2"/>
        <v>213</v>
      </c>
      <c r="I23" s="34">
        <v>213</v>
      </c>
      <c r="J23" s="34">
        <v>0</v>
      </c>
      <c r="K23" s="34">
        <f t="shared" si="3"/>
        <v>92</v>
      </c>
      <c r="L23" s="34">
        <v>0</v>
      </c>
      <c r="M23" s="34">
        <v>92</v>
      </c>
      <c r="N23" s="34">
        <f t="shared" si="4"/>
        <v>305</v>
      </c>
      <c r="O23" s="34">
        <f t="shared" si="5"/>
        <v>213</v>
      </c>
      <c r="P23" s="34">
        <v>213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92</v>
      </c>
      <c r="V23" s="34">
        <v>92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77</v>
      </c>
      <c r="B24" s="32" t="s">
        <v>110</v>
      </c>
      <c r="C24" s="33" t="s">
        <v>111</v>
      </c>
      <c r="D24" s="34">
        <f t="shared" si="0"/>
        <v>68</v>
      </c>
      <c r="E24" s="34">
        <f t="shared" si="1"/>
        <v>0</v>
      </c>
      <c r="F24" s="34">
        <v>0</v>
      </c>
      <c r="G24" s="34">
        <v>0</v>
      </c>
      <c r="H24" s="34">
        <f t="shared" si="2"/>
        <v>4</v>
      </c>
      <c r="I24" s="34">
        <v>4</v>
      </c>
      <c r="J24" s="34">
        <v>0</v>
      </c>
      <c r="K24" s="34">
        <f t="shared" si="3"/>
        <v>64</v>
      </c>
      <c r="L24" s="34">
        <v>62</v>
      </c>
      <c r="M24" s="34">
        <v>2</v>
      </c>
      <c r="N24" s="34">
        <f t="shared" si="4"/>
        <v>68</v>
      </c>
      <c r="O24" s="34">
        <f t="shared" si="5"/>
        <v>66</v>
      </c>
      <c r="P24" s="34">
        <v>66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</v>
      </c>
      <c r="V24" s="34">
        <v>2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77</v>
      </c>
      <c r="B25" s="32" t="s">
        <v>112</v>
      </c>
      <c r="C25" s="33" t="s">
        <v>113</v>
      </c>
      <c r="D25" s="34">
        <f t="shared" si="0"/>
        <v>1424</v>
      </c>
      <c r="E25" s="34">
        <f t="shared" si="1"/>
        <v>0</v>
      </c>
      <c r="F25" s="34">
        <v>0</v>
      </c>
      <c r="G25" s="34">
        <v>0</v>
      </c>
      <c r="H25" s="34">
        <f t="shared" si="2"/>
        <v>1424</v>
      </c>
      <c r="I25" s="34">
        <v>538</v>
      </c>
      <c r="J25" s="34">
        <v>886</v>
      </c>
      <c r="K25" s="34">
        <f t="shared" si="3"/>
        <v>0</v>
      </c>
      <c r="L25" s="34">
        <v>0</v>
      </c>
      <c r="M25" s="34">
        <v>0</v>
      </c>
      <c r="N25" s="34">
        <f t="shared" si="4"/>
        <v>1424</v>
      </c>
      <c r="O25" s="34">
        <f t="shared" si="5"/>
        <v>538</v>
      </c>
      <c r="P25" s="34">
        <v>538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886</v>
      </c>
      <c r="V25" s="34">
        <v>886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77</v>
      </c>
      <c r="B26" s="32" t="s">
        <v>114</v>
      </c>
      <c r="C26" s="33" t="s">
        <v>115</v>
      </c>
      <c r="D26" s="34">
        <f t="shared" si="0"/>
        <v>737</v>
      </c>
      <c r="E26" s="34">
        <f t="shared" si="1"/>
        <v>0</v>
      </c>
      <c r="F26" s="34">
        <v>0</v>
      </c>
      <c r="G26" s="34">
        <v>0</v>
      </c>
      <c r="H26" s="34">
        <f t="shared" si="2"/>
        <v>737</v>
      </c>
      <c r="I26" s="34">
        <v>377</v>
      </c>
      <c r="J26" s="34">
        <v>360</v>
      </c>
      <c r="K26" s="34">
        <f t="shared" si="3"/>
        <v>0</v>
      </c>
      <c r="L26" s="34">
        <v>0</v>
      </c>
      <c r="M26" s="34">
        <v>0</v>
      </c>
      <c r="N26" s="34">
        <f t="shared" si="4"/>
        <v>737</v>
      </c>
      <c r="O26" s="34">
        <f t="shared" si="5"/>
        <v>377</v>
      </c>
      <c r="P26" s="34">
        <v>377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360</v>
      </c>
      <c r="V26" s="34">
        <v>360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77</v>
      </c>
      <c r="B27" s="32" t="s">
        <v>116</v>
      </c>
      <c r="C27" s="33" t="s">
        <v>117</v>
      </c>
      <c r="D27" s="34">
        <f t="shared" si="0"/>
        <v>1650</v>
      </c>
      <c r="E27" s="34">
        <f t="shared" si="1"/>
        <v>0</v>
      </c>
      <c r="F27" s="34">
        <v>0</v>
      </c>
      <c r="G27" s="34">
        <v>0</v>
      </c>
      <c r="H27" s="34">
        <f t="shared" si="2"/>
        <v>1650</v>
      </c>
      <c r="I27" s="34">
        <v>795</v>
      </c>
      <c r="J27" s="34">
        <v>855</v>
      </c>
      <c r="K27" s="34">
        <f t="shared" si="3"/>
        <v>0</v>
      </c>
      <c r="L27" s="34">
        <v>0</v>
      </c>
      <c r="M27" s="34">
        <v>0</v>
      </c>
      <c r="N27" s="34">
        <f t="shared" si="4"/>
        <v>1650</v>
      </c>
      <c r="O27" s="34">
        <f t="shared" si="5"/>
        <v>795</v>
      </c>
      <c r="P27" s="34">
        <v>795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855</v>
      </c>
      <c r="V27" s="34">
        <v>855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77</v>
      </c>
      <c r="B28" s="32" t="s">
        <v>118</v>
      </c>
      <c r="C28" s="33" t="s">
        <v>119</v>
      </c>
      <c r="D28" s="34">
        <f t="shared" si="0"/>
        <v>957</v>
      </c>
      <c r="E28" s="34">
        <f t="shared" si="1"/>
        <v>0</v>
      </c>
      <c r="F28" s="34">
        <v>0</v>
      </c>
      <c r="G28" s="34">
        <v>0</v>
      </c>
      <c r="H28" s="34">
        <f t="shared" si="2"/>
        <v>957</v>
      </c>
      <c r="I28" s="34">
        <v>805</v>
      </c>
      <c r="J28" s="34">
        <v>152</v>
      </c>
      <c r="K28" s="34">
        <f t="shared" si="3"/>
        <v>0</v>
      </c>
      <c r="L28" s="34">
        <v>0</v>
      </c>
      <c r="M28" s="34">
        <v>0</v>
      </c>
      <c r="N28" s="34">
        <f t="shared" si="4"/>
        <v>957</v>
      </c>
      <c r="O28" s="34">
        <f t="shared" si="5"/>
        <v>805</v>
      </c>
      <c r="P28" s="34">
        <v>805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152</v>
      </c>
      <c r="V28" s="34">
        <v>152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77</v>
      </c>
      <c r="B29" s="32" t="s">
        <v>120</v>
      </c>
      <c r="C29" s="33" t="s">
        <v>121</v>
      </c>
      <c r="D29" s="34">
        <f t="shared" si="0"/>
        <v>995</v>
      </c>
      <c r="E29" s="34">
        <f t="shared" si="1"/>
        <v>0</v>
      </c>
      <c r="F29" s="34">
        <v>0</v>
      </c>
      <c r="G29" s="34">
        <v>0</v>
      </c>
      <c r="H29" s="34">
        <f t="shared" si="2"/>
        <v>454</v>
      </c>
      <c r="I29" s="34">
        <v>454</v>
      </c>
      <c r="J29" s="34">
        <v>0</v>
      </c>
      <c r="K29" s="34">
        <f t="shared" si="3"/>
        <v>541</v>
      </c>
      <c r="L29" s="34">
        <v>163</v>
      </c>
      <c r="M29" s="34">
        <v>378</v>
      </c>
      <c r="N29" s="34">
        <f t="shared" si="4"/>
        <v>995</v>
      </c>
      <c r="O29" s="34">
        <f t="shared" si="5"/>
        <v>617</v>
      </c>
      <c r="P29" s="34">
        <v>617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378</v>
      </c>
      <c r="V29" s="34">
        <v>378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77</v>
      </c>
      <c r="B30" s="32" t="s">
        <v>122</v>
      </c>
      <c r="C30" s="33" t="s">
        <v>123</v>
      </c>
      <c r="D30" s="34">
        <f t="shared" si="0"/>
        <v>8080</v>
      </c>
      <c r="E30" s="34">
        <f t="shared" si="1"/>
        <v>0</v>
      </c>
      <c r="F30" s="34">
        <v>0</v>
      </c>
      <c r="G30" s="34">
        <v>0</v>
      </c>
      <c r="H30" s="34">
        <f t="shared" si="2"/>
        <v>1878</v>
      </c>
      <c r="I30" s="34">
        <v>1878</v>
      </c>
      <c r="J30" s="34">
        <v>0</v>
      </c>
      <c r="K30" s="34">
        <f t="shared" si="3"/>
        <v>6202</v>
      </c>
      <c r="L30" s="34">
        <v>0</v>
      </c>
      <c r="M30" s="34">
        <v>6202</v>
      </c>
      <c r="N30" s="34">
        <f t="shared" si="4"/>
        <v>8080</v>
      </c>
      <c r="O30" s="34">
        <f t="shared" si="5"/>
        <v>1878</v>
      </c>
      <c r="P30" s="34">
        <v>1878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6202</v>
      </c>
      <c r="V30" s="34">
        <v>6202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77</v>
      </c>
      <c r="B31" s="32" t="s">
        <v>124</v>
      </c>
      <c r="C31" s="33" t="s">
        <v>125</v>
      </c>
      <c r="D31" s="34">
        <f t="shared" si="0"/>
        <v>1133</v>
      </c>
      <c r="E31" s="34">
        <f t="shared" si="1"/>
        <v>0</v>
      </c>
      <c r="F31" s="34">
        <v>0</v>
      </c>
      <c r="G31" s="34">
        <v>0</v>
      </c>
      <c r="H31" s="34">
        <f t="shared" si="2"/>
        <v>129</v>
      </c>
      <c r="I31" s="34">
        <v>129</v>
      </c>
      <c r="J31" s="34">
        <v>0</v>
      </c>
      <c r="K31" s="34">
        <f t="shared" si="3"/>
        <v>1004</v>
      </c>
      <c r="L31" s="34">
        <v>0</v>
      </c>
      <c r="M31" s="34">
        <v>1004</v>
      </c>
      <c r="N31" s="34">
        <f t="shared" si="4"/>
        <v>1133</v>
      </c>
      <c r="O31" s="34">
        <f t="shared" si="5"/>
        <v>129</v>
      </c>
      <c r="P31" s="34">
        <v>129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1004</v>
      </c>
      <c r="V31" s="34">
        <v>1004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77</v>
      </c>
      <c r="B32" s="32" t="s">
        <v>126</v>
      </c>
      <c r="C32" s="33" t="s">
        <v>127</v>
      </c>
      <c r="D32" s="34">
        <f t="shared" si="0"/>
        <v>20902</v>
      </c>
      <c r="E32" s="34">
        <f t="shared" si="1"/>
        <v>0</v>
      </c>
      <c r="F32" s="34">
        <v>0</v>
      </c>
      <c r="G32" s="34">
        <v>0</v>
      </c>
      <c r="H32" s="34">
        <f t="shared" si="2"/>
        <v>10792</v>
      </c>
      <c r="I32" s="34">
        <v>10792</v>
      </c>
      <c r="J32" s="34">
        <v>0</v>
      </c>
      <c r="K32" s="34">
        <f t="shared" si="3"/>
        <v>10110</v>
      </c>
      <c r="L32" s="34">
        <v>0</v>
      </c>
      <c r="M32" s="34">
        <v>10110</v>
      </c>
      <c r="N32" s="34">
        <f t="shared" si="4"/>
        <v>20913</v>
      </c>
      <c r="O32" s="34">
        <f t="shared" si="5"/>
        <v>10792</v>
      </c>
      <c r="P32" s="34">
        <v>10792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10110</v>
      </c>
      <c r="V32" s="34">
        <v>10110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11</v>
      </c>
      <c r="AB32" s="34">
        <v>11</v>
      </c>
      <c r="AC32" s="34">
        <v>0</v>
      </c>
    </row>
    <row r="33" spans="1:29" ht="13.5">
      <c r="A33" s="31" t="s">
        <v>77</v>
      </c>
      <c r="B33" s="32" t="s">
        <v>25</v>
      </c>
      <c r="C33" s="33" t="s">
        <v>26</v>
      </c>
      <c r="D33" s="34">
        <f t="shared" si="0"/>
        <v>1781</v>
      </c>
      <c r="E33" s="34">
        <f t="shared" si="1"/>
        <v>0</v>
      </c>
      <c r="F33" s="34">
        <v>0</v>
      </c>
      <c r="G33" s="34">
        <v>0</v>
      </c>
      <c r="H33" s="34">
        <f t="shared" si="2"/>
        <v>1781</v>
      </c>
      <c r="I33" s="34">
        <v>693</v>
      </c>
      <c r="J33" s="34">
        <v>1088</v>
      </c>
      <c r="K33" s="34">
        <f t="shared" si="3"/>
        <v>0</v>
      </c>
      <c r="L33" s="34">
        <v>0</v>
      </c>
      <c r="M33" s="34">
        <v>0</v>
      </c>
      <c r="N33" s="34">
        <f t="shared" si="4"/>
        <v>1781</v>
      </c>
      <c r="O33" s="34">
        <f t="shared" si="5"/>
        <v>693</v>
      </c>
      <c r="P33" s="34">
        <v>693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1088</v>
      </c>
      <c r="V33" s="34">
        <v>1088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77</v>
      </c>
      <c r="B34" s="32" t="s">
        <v>128</v>
      </c>
      <c r="C34" s="33" t="s">
        <v>129</v>
      </c>
      <c r="D34" s="34">
        <f t="shared" si="0"/>
        <v>2440</v>
      </c>
      <c r="E34" s="34">
        <f t="shared" si="1"/>
        <v>0</v>
      </c>
      <c r="F34" s="34">
        <v>0</v>
      </c>
      <c r="G34" s="34">
        <v>0</v>
      </c>
      <c r="H34" s="34">
        <f t="shared" si="2"/>
        <v>689</v>
      </c>
      <c r="I34" s="34">
        <v>689</v>
      </c>
      <c r="J34" s="34">
        <v>0</v>
      </c>
      <c r="K34" s="34">
        <f t="shared" si="3"/>
        <v>1751</v>
      </c>
      <c r="L34" s="34">
        <v>0</v>
      </c>
      <c r="M34" s="34">
        <v>1751</v>
      </c>
      <c r="N34" s="34">
        <f t="shared" si="4"/>
        <v>2440</v>
      </c>
      <c r="O34" s="34">
        <f t="shared" si="5"/>
        <v>689</v>
      </c>
      <c r="P34" s="34">
        <v>689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1751</v>
      </c>
      <c r="V34" s="34">
        <v>0</v>
      </c>
      <c r="W34" s="34">
        <v>1751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77</v>
      </c>
      <c r="B35" s="32" t="s">
        <v>130</v>
      </c>
      <c r="C35" s="33" t="s">
        <v>131</v>
      </c>
      <c r="D35" s="34">
        <f t="shared" si="0"/>
        <v>3907</v>
      </c>
      <c r="E35" s="34">
        <f t="shared" si="1"/>
        <v>0</v>
      </c>
      <c r="F35" s="34">
        <v>0</v>
      </c>
      <c r="G35" s="34">
        <v>0</v>
      </c>
      <c r="H35" s="34">
        <f t="shared" si="2"/>
        <v>2252</v>
      </c>
      <c r="I35" s="34">
        <v>2252</v>
      </c>
      <c r="J35" s="34">
        <v>0</v>
      </c>
      <c r="K35" s="34">
        <f t="shared" si="3"/>
        <v>1655</v>
      </c>
      <c r="L35" s="34">
        <v>0</v>
      </c>
      <c r="M35" s="34">
        <v>1655</v>
      </c>
      <c r="N35" s="34">
        <f t="shared" si="4"/>
        <v>3913</v>
      </c>
      <c r="O35" s="34">
        <f t="shared" si="5"/>
        <v>2252</v>
      </c>
      <c r="P35" s="34">
        <v>2252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1655</v>
      </c>
      <c r="V35" s="34">
        <v>1655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6</v>
      </c>
      <c r="AB35" s="34">
        <v>6</v>
      </c>
      <c r="AC35" s="34">
        <v>0</v>
      </c>
    </row>
    <row r="36" spans="1:29" ht="13.5">
      <c r="A36" s="31" t="s">
        <v>77</v>
      </c>
      <c r="B36" s="32" t="s">
        <v>132</v>
      </c>
      <c r="C36" s="33" t="s">
        <v>0</v>
      </c>
      <c r="D36" s="34">
        <f t="shared" si="0"/>
        <v>2304</v>
      </c>
      <c r="E36" s="34">
        <f t="shared" si="1"/>
        <v>0</v>
      </c>
      <c r="F36" s="34">
        <v>0</v>
      </c>
      <c r="G36" s="34">
        <v>0</v>
      </c>
      <c r="H36" s="34">
        <f t="shared" si="2"/>
        <v>1082</v>
      </c>
      <c r="I36" s="34">
        <v>1082</v>
      </c>
      <c r="J36" s="34">
        <v>0</v>
      </c>
      <c r="K36" s="34">
        <f t="shared" si="3"/>
        <v>1222</v>
      </c>
      <c r="L36" s="34">
        <v>0</v>
      </c>
      <c r="M36" s="34">
        <v>1222</v>
      </c>
      <c r="N36" s="34">
        <f t="shared" si="4"/>
        <v>2428</v>
      </c>
      <c r="O36" s="34">
        <f t="shared" si="5"/>
        <v>1082</v>
      </c>
      <c r="P36" s="34">
        <v>1082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1222</v>
      </c>
      <c r="V36" s="34">
        <v>1222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124</v>
      </c>
      <c r="AB36" s="34">
        <v>124</v>
      </c>
      <c r="AC36" s="34">
        <v>0</v>
      </c>
    </row>
    <row r="37" spans="1:29" ht="13.5">
      <c r="A37" s="31" t="s">
        <v>77</v>
      </c>
      <c r="B37" s="32" t="s">
        <v>1</v>
      </c>
      <c r="C37" s="33" t="s">
        <v>2</v>
      </c>
      <c r="D37" s="34">
        <f t="shared" si="0"/>
        <v>4614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4614</v>
      </c>
      <c r="L37" s="34">
        <v>3268</v>
      </c>
      <c r="M37" s="34">
        <v>1346</v>
      </c>
      <c r="N37" s="34">
        <f t="shared" si="4"/>
        <v>4737</v>
      </c>
      <c r="O37" s="34">
        <f t="shared" si="5"/>
        <v>3268</v>
      </c>
      <c r="P37" s="34">
        <v>3268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1346</v>
      </c>
      <c r="V37" s="34">
        <v>1346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123</v>
      </c>
      <c r="AB37" s="34">
        <v>95</v>
      </c>
      <c r="AC37" s="34">
        <v>28</v>
      </c>
    </row>
    <row r="38" spans="1:29" ht="13.5">
      <c r="A38" s="31" t="s">
        <v>77</v>
      </c>
      <c r="B38" s="32" t="s">
        <v>3</v>
      </c>
      <c r="C38" s="33" t="s">
        <v>4</v>
      </c>
      <c r="D38" s="34">
        <f t="shared" si="0"/>
        <v>10712</v>
      </c>
      <c r="E38" s="34">
        <f t="shared" si="1"/>
        <v>0</v>
      </c>
      <c r="F38" s="34">
        <v>0</v>
      </c>
      <c r="G38" s="34">
        <v>0</v>
      </c>
      <c r="H38" s="34">
        <f t="shared" si="2"/>
        <v>10712</v>
      </c>
      <c r="I38" s="34">
        <v>3879</v>
      </c>
      <c r="J38" s="34">
        <v>6833</v>
      </c>
      <c r="K38" s="34">
        <f t="shared" si="3"/>
        <v>0</v>
      </c>
      <c r="L38" s="34">
        <v>0</v>
      </c>
      <c r="M38" s="34">
        <v>0</v>
      </c>
      <c r="N38" s="34">
        <f t="shared" si="4"/>
        <v>10712</v>
      </c>
      <c r="O38" s="34">
        <f t="shared" si="5"/>
        <v>3879</v>
      </c>
      <c r="P38" s="34">
        <v>0</v>
      </c>
      <c r="Q38" s="34">
        <v>0</v>
      </c>
      <c r="R38" s="34">
        <v>0</v>
      </c>
      <c r="S38" s="34">
        <v>0</v>
      </c>
      <c r="T38" s="34">
        <v>3879</v>
      </c>
      <c r="U38" s="34">
        <f t="shared" si="6"/>
        <v>6833</v>
      </c>
      <c r="V38" s="34">
        <v>0</v>
      </c>
      <c r="W38" s="34">
        <v>0</v>
      </c>
      <c r="X38" s="34">
        <v>0</v>
      </c>
      <c r="Y38" s="34">
        <v>0</v>
      </c>
      <c r="Z38" s="34">
        <v>6833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77</v>
      </c>
      <c r="B39" s="32" t="s">
        <v>5</v>
      </c>
      <c r="C39" s="33" t="s">
        <v>6</v>
      </c>
      <c r="D39" s="34">
        <f t="shared" si="0"/>
        <v>683</v>
      </c>
      <c r="E39" s="34">
        <f t="shared" si="1"/>
        <v>0</v>
      </c>
      <c r="F39" s="34">
        <v>0</v>
      </c>
      <c r="G39" s="34">
        <v>0</v>
      </c>
      <c r="H39" s="34">
        <f t="shared" si="2"/>
        <v>683</v>
      </c>
      <c r="I39" s="34">
        <v>5</v>
      </c>
      <c r="J39" s="34">
        <v>678</v>
      </c>
      <c r="K39" s="34">
        <f t="shared" si="3"/>
        <v>0</v>
      </c>
      <c r="L39" s="34">
        <v>0</v>
      </c>
      <c r="M39" s="34">
        <v>0</v>
      </c>
      <c r="N39" s="34">
        <f t="shared" si="4"/>
        <v>683</v>
      </c>
      <c r="O39" s="34">
        <f t="shared" si="5"/>
        <v>5</v>
      </c>
      <c r="P39" s="34">
        <v>0</v>
      </c>
      <c r="Q39" s="34">
        <v>0</v>
      </c>
      <c r="R39" s="34">
        <v>0</v>
      </c>
      <c r="S39" s="34">
        <v>0</v>
      </c>
      <c r="T39" s="34">
        <v>5</v>
      </c>
      <c r="U39" s="34">
        <f t="shared" si="6"/>
        <v>678</v>
      </c>
      <c r="V39" s="34">
        <v>0</v>
      </c>
      <c r="W39" s="34">
        <v>0</v>
      </c>
      <c r="X39" s="34">
        <v>0</v>
      </c>
      <c r="Y39" s="34">
        <v>0</v>
      </c>
      <c r="Z39" s="34">
        <v>678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77</v>
      </c>
      <c r="B40" s="32" t="s">
        <v>7</v>
      </c>
      <c r="C40" s="33" t="s">
        <v>8</v>
      </c>
      <c r="D40" s="34">
        <f t="shared" si="0"/>
        <v>2732</v>
      </c>
      <c r="E40" s="34">
        <f t="shared" si="1"/>
        <v>0</v>
      </c>
      <c r="F40" s="34">
        <v>0</v>
      </c>
      <c r="G40" s="34">
        <v>0</v>
      </c>
      <c r="H40" s="34">
        <f t="shared" si="2"/>
        <v>2732</v>
      </c>
      <c r="I40" s="34">
        <v>440</v>
      </c>
      <c r="J40" s="34">
        <v>2292</v>
      </c>
      <c r="K40" s="34">
        <f t="shared" si="3"/>
        <v>0</v>
      </c>
      <c r="L40" s="34">
        <v>0</v>
      </c>
      <c r="M40" s="34">
        <v>0</v>
      </c>
      <c r="N40" s="34">
        <f t="shared" si="4"/>
        <v>2732</v>
      </c>
      <c r="O40" s="34">
        <f t="shared" si="5"/>
        <v>440</v>
      </c>
      <c r="P40" s="34">
        <v>0</v>
      </c>
      <c r="Q40" s="34">
        <v>0</v>
      </c>
      <c r="R40" s="34">
        <v>0</v>
      </c>
      <c r="S40" s="34">
        <v>0</v>
      </c>
      <c r="T40" s="34">
        <v>440</v>
      </c>
      <c r="U40" s="34">
        <f t="shared" si="6"/>
        <v>2292</v>
      </c>
      <c r="V40" s="34">
        <v>0</v>
      </c>
      <c r="W40" s="34">
        <v>0</v>
      </c>
      <c r="X40" s="34">
        <v>0</v>
      </c>
      <c r="Y40" s="34">
        <v>0</v>
      </c>
      <c r="Z40" s="34">
        <v>2292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77</v>
      </c>
      <c r="B41" s="32" t="s">
        <v>9</v>
      </c>
      <c r="C41" s="33" t="s">
        <v>10</v>
      </c>
      <c r="D41" s="34">
        <f t="shared" si="0"/>
        <v>3919</v>
      </c>
      <c r="E41" s="34">
        <f t="shared" si="1"/>
        <v>0</v>
      </c>
      <c r="F41" s="34">
        <v>0</v>
      </c>
      <c r="G41" s="34">
        <v>0</v>
      </c>
      <c r="H41" s="34">
        <f t="shared" si="2"/>
        <v>3919</v>
      </c>
      <c r="I41" s="34">
        <v>3919</v>
      </c>
      <c r="J41" s="34">
        <v>0</v>
      </c>
      <c r="K41" s="34">
        <f t="shared" si="3"/>
        <v>0</v>
      </c>
      <c r="L41" s="34">
        <v>0</v>
      </c>
      <c r="M41" s="34">
        <v>0</v>
      </c>
      <c r="N41" s="34">
        <f t="shared" si="4"/>
        <v>3919</v>
      </c>
      <c r="O41" s="34">
        <f t="shared" si="5"/>
        <v>3919</v>
      </c>
      <c r="P41" s="34">
        <v>0</v>
      </c>
      <c r="Q41" s="34">
        <v>0</v>
      </c>
      <c r="R41" s="34">
        <v>0</v>
      </c>
      <c r="S41" s="34">
        <v>0</v>
      </c>
      <c r="T41" s="34">
        <v>3919</v>
      </c>
      <c r="U41" s="34">
        <f t="shared" si="6"/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77</v>
      </c>
      <c r="B42" s="32" t="s">
        <v>11</v>
      </c>
      <c r="C42" s="33" t="s">
        <v>12</v>
      </c>
      <c r="D42" s="39" t="s">
        <v>50</v>
      </c>
      <c r="E42" s="39" t="s">
        <v>50</v>
      </c>
      <c r="F42" s="39" t="s">
        <v>50</v>
      </c>
      <c r="G42" s="39" t="s">
        <v>50</v>
      </c>
      <c r="H42" s="39" t="s">
        <v>50</v>
      </c>
      <c r="I42" s="39" t="s">
        <v>50</v>
      </c>
      <c r="J42" s="39" t="s">
        <v>50</v>
      </c>
      <c r="K42" s="39" t="s">
        <v>50</v>
      </c>
      <c r="L42" s="39" t="s">
        <v>50</v>
      </c>
      <c r="M42" s="39" t="s">
        <v>50</v>
      </c>
      <c r="N42" s="39" t="s">
        <v>50</v>
      </c>
      <c r="O42" s="39" t="s">
        <v>50</v>
      </c>
      <c r="P42" s="39" t="s">
        <v>50</v>
      </c>
      <c r="Q42" s="39" t="s">
        <v>50</v>
      </c>
      <c r="R42" s="39" t="s">
        <v>50</v>
      </c>
      <c r="S42" s="39" t="s">
        <v>50</v>
      </c>
      <c r="T42" s="39" t="s">
        <v>50</v>
      </c>
      <c r="U42" s="39" t="s">
        <v>50</v>
      </c>
      <c r="V42" s="39" t="s">
        <v>50</v>
      </c>
      <c r="W42" s="39" t="s">
        <v>50</v>
      </c>
      <c r="X42" s="39" t="s">
        <v>50</v>
      </c>
      <c r="Y42" s="39" t="s">
        <v>50</v>
      </c>
      <c r="Z42" s="39" t="s">
        <v>50</v>
      </c>
      <c r="AA42" s="39" t="s">
        <v>50</v>
      </c>
      <c r="AB42" s="39" t="s">
        <v>50</v>
      </c>
      <c r="AC42" s="39" t="s">
        <v>50</v>
      </c>
    </row>
    <row r="43" spans="1:29" ht="13.5">
      <c r="A43" s="31" t="s">
        <v>77</v>
      </c>
      <c r="B43" s="32" t="s">
        <v>13</v>
      </c>
      <c r="C43" s="33" t="s">
        <v>14</v>
      </c>
      <c r="D43" s="34">
        <f t="shared" si="0"/>
        <v>89</v>
      </c>
      <c r="E43" s="34">
        <f t="shared" si="1"/>
        <v>89</v>
      </c>
      <c r="F43" s="34">
        <v>43</v>
      </c>
      <c r="G43" s="34">
        <v>46</v>
      </c>
      <c r="H43" s="34">
        <f t="shared" si="2"/>
        <v>0</v>
      </c>
      <c r="I43" s="34">
        <v>0</v>
      </c>
      <c r="J43" s="34">
        <v>0</v>
      </c>
      <c r="K43" s="34">
        <f t="shared" si="3"/>
        <v>0</v>
      </c>
      <c r="L43" s="34">
        <v>0</v>
      </c>
      <c r="M43" s="34">
        <v>0</v>
      </c>
      <c r="N43" s="34">
        <f t="shared" si="4"/>
        <v>89</v>
      </c>
      <c r="O43" s="34">
        <f t="shared" si="5"/>
        <v>43</v>
      </c>
      <c r="P43" s="34">
        <v>0</v>
      </c>
      <c r="Q43" s="34">
        <v>0</v>
      </c>
      <c r="R43" s="34">
        <v>0</v>
      </c>
      <c r="S43" s="34">
        <v>0</v>
      </c>
      <c r="T43" s="34">
        <v>43</v>
      </c>
      <c r="U43" s="34">
        <f t="shared" si="6"/>
        <v>46</v>
      </c>
      <c r="V43" s="34">
        <v>0</v>
      </c>
      <c r="W43" s="34">
        <v>0</v>
      </c>
      <c r="X43" s="34">
        <v>0</v>
      </c>
      <c r="Y43" s="34">
        <v>0</v>
      </c>
      <c r="Z43" s="34">
        <v>46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77</v>
      </c>
      <c r="B44" s="32" t="s">
        <v>15</v>
      </c>
      <c r="C44" s="33" t="s">
        <v>16</v>
      </c>
      <c r="D44" s="34">
        <f t="shared" si="0"/>
        <v>14417</v>
      </c>
      <c r="E44" s="34">
        <f t="shared" si="1"/>
        <v>0</v>
      </c>
      <c r="F44" s="34">
        <v>0</v>
      </c>
      <c r="G44" s="34">
        <v>0</v>
      </c>
      <c r="H44" s="34">
        <f t="shared" si="2"/>
        <v>12864</v>
      </c>
      <c r="I44" s="34">
        <v>12864</v>
      </c>
      <c r="J44" s="34">
        <v>0</v>
      </c>
      <c r="K44" s="34">
        <f t="shared" si="3"/>
        <v>1553</v>
      </c>
      <c r="L44" s="34">
        <v>0</v>
      </c>
      <c r="M44" s="34">
        <v>1553</v>
      </c>
      <c r="N44" s="34">
        <f t="shared" si="4"/>
        <v>14417</v>
      </c>
      <c r="O44" s="34">
        <f t="shared" si="5"/>
        <v>12864</v>
      </c>
      <c r="P44" s="34">
        <v>0</v>
      </c>
      <c r="Q44" s="34">
        <v>0</v>
      </c>
      <c r="R44" s="34">
        <v>0</v>
      </c>
      <c r="S44" s="34">
        <v>0</v>
      </c>
      <c r="T44" s="34">
        <v>12864</v>
      </c>
      <c r="U44" s="34">
        <f t="shared" si="6"/>
        <v>1553</v>
      </c>
      <c r="V44" s="34">
        <v>0</v>
      </c>
      <c r="W44" s="34">
        <v>0</v>
      </c>
      <c r="X44" s="34">
        <v>0</v>
      </c>
      <c r="Y44" s="34">
        <v>0</v>
      </c>
      <c r="Z44" s="34">
        <v>1553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77</v>
      </c>
      <c r="B45" s="32" t="s">
        <v>17</v>
      </c>
      <c r="C45" s="33" t="s">
        <v>18</v>
      </c>
      <c r="D45" s="34">
        <f t="shared" si="0"/>
        <v>230</v>
      </c>
      <c r="E45" s="34">
        <f t="shared" si="1"/>
        <v>0</v>
      </c>
      <c r="F45" s="34">
        <v>0</v>
      </c>
      <c r="G45" s="34">
        <v>0</v>
      </c>
      <c r="H45" s="34">
        <f t="shared" si="2"/>
        <v>230</v>
      </c>
      <c r="I45" s="34">
        <v>230</v>
      </c>
      <c r="J45" s="34">
        <v>0</v>
      </c>
      <c r="K45" s="34">
        <f t="shared" si="3"/>
        <v>0</v>
      </c>
      <c r="L45" s="34">
        <v>0</v>
      </c>
      <c r="M45" s="34">
        <v>0</v>
      </c>
      <c r="N45" s="34">
        <f t="shared" si="4"/>
        <v>230</v>
      </c>
      <c r="O45" s="34">
        <f t="shared" si="5"/>
        <v>230</v>
      </c>
      <c r="P45" s="34">
        <v>0</v>
      </c>
      <c r="Q45" s="34">
        <v>0</v>
      </c>
      <c r="R45" s="34">
        <v>0</v>
      </c>
      <c r="S45" s="34">
        <v>0</v>
      </c>
      <c r="T45" s="34">
        <v>230</v>
      </c>
      <c r="U45" s="34">
        <f t="shared" si="6"/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77</v>
      </c>
      <c r="B46" s="32" t="s">
        <v>19</v>
      </c>
      <c r="C46" s="33" t="s">
        <v>20</v>
      </c>
      <c r="D46" s="34">
        <f t="shared" si="0"/>
        <v>353461</v>
      </c>
      <c r="E46" s="34">
        <f t="shared" si="1"/>
        <v>353275</v>
      </c>
      <c r="F46" s="34">
        <v>353275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186</v>
      </c>
      <c r="L46" s="34">
        <v>0</v>
      </c>
      <c r="M46" s="34">
        <v>186</v>
      </c>
      <c r="N46" s="34">
        <f t="shared" si="4"/>
        <v>353461</v>
      </c>
      <c r="O46" s="34">
        <f t="shared" si="5"/>
        <v>353275</v>
      </c>
      <c r="P46" s="34">
        <v>353275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186</v>
      </c>
      <c r="V46" s="34">
        <v>186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76" t="s">
        <v>27</v>
      </c>
      <c r="B47" s="77"/>
      <c r="C47" s="78"/>
      <c r="D47" s="34">
        <f>SUM(D7:D46)</f>
        <v>641847</v>
      </c>
      <c r="E47" s="34">
        <f aca="true" t="shared" si="8" ref="E47:AC47">SUM(E7:E46)</f>
        <v>396005</v>
      </c>
      <c r="F47" s="34">
        <f t="shared" si="8"/>
        <v>386670</v>
      </c>
      <c r="G47" s="34">
        <f t="shared" si="8"/>
        <v>9335</v>
      </c>
      <c r="H47" s="34">
        <f t="shared" si="8"/>
        <v>116722</v>
      </c>
      <c r="I47" s="34">
        <f t="shared" si="8"/>
        <v>65419</v>
      </c>
      <c r="J47" s="34">
        <f t="shared" si="8"/>
        <v>51303</v>
      </c>
      <c r="K47" s="34">
        <f t="shared" si="8"/>
        <v>129120</v>
      </c>
      <c r="L47" s="34">
        <f t="shared" si="8"/>
        <v>3493</v>
      </c>
      <c r="M47" s="34">
        <f t="shared" si="8"/>
        <v>125627</v>
      </c>
      <c r="N47" s="34">
        <f t="shared" si="8"/>
        <v>642554</v>
      </c>
      <c r="O47" s="34">
        <f t="shared" si="8"/>
        <v>482647</v>
      </c>
      <c r="P47" s="34">
        <f t="shared" si="8"/>
        <v>449153</v>
      </c>
      <c r="Q47" s="34">
        <f t="shared" si="8"/>
        <v>10744</v>
      </c>
      <c r="R47" s="34">
        <f t="shared" si="8"/>
        <v>0</v>
      </c>
      <c r="S47" s="34">
        <f t="shared" si="8"/>
        <v>0</v>
      </c>
      <c r="T47" s="34">
        <f t="shared" si="8"/>
        <v>22750</v>
      </c>
      <c r="U47" s="34">
        <f t="shared" si="8"/>
        <v>159643</v>
      </c>
      <c r="V47" s="34">
        <f t="shared" si="8"/>
        <v>112133</v>
      </c>
      <c r="W47" s="34">
        <f t="shared" si="8"/>
        <v>36108</v>
      </c>
      <c r="X47" s="34">
        <f t="shared" si="8"/>
        <v>0</v>
      </c>
      <c r="Y47" s="34">
        <f t="shared" si="8"/>
        <v>0</v>
      </c>
      <c r="Z47" s="34">
        <f t="shared" si="8"/>
        <v>11402</v>
      </c>
      <c r="AA47" s="34">
        <f t="shared" si="8"/>
        <v>264</v>
      </c>
      <c r="AB47" s="34">
        <f t="shared" si="8"/>
        <v>236</v>
      </c>
      <c r="AC47" s="34">
        <f t="shared" si="8"/>
        <v>28</v>
      </c>
    </row>
  </sheetData>
  <mergeCells count="7">
    <mergeCell ref="A47:C4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2004-02-28T05:40:21Z</dcterms:modified>
  <cp:category/>
  <cp:version/>
  <cp:contentType/>
  <cp:contentStatus/>
</cp:coreProperties>
</file>