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'し尿処理の状況'!$A$2:$AC$97</definedName>
    <definedName name="_xlnm.Print_Area" localSheetId="0">'水洗化人口等'!$A$2:$U$97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<sst xmlns="http://schemas.openxmlformats.org/spreadsheetml/2006/main" count="735" uniqueCount="230">
  <si>
    <t>○</t>
  </si>
  <si>
    <t>11244</t>
  </si>
  <si>
    <t>さいたま市</t>
  </si>
  <si>
    <t>川里町</t>
  </si>
  <si>
    <t>埼玉県合計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</si>
  <si>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</si>
  <si>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</si>
  <si>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</si>
  <si>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</si>
  <si>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</si>
  <si>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</si>
  <si>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</si>
  <si>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</si>
  <si>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</si>
  <si>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</si>
  <si>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</si>
  <si>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</si>
  <si>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</si>
  <si>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</si>
  <si>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</si>
  <si>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</si>
  <si>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</si>
  <si>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</si>
  <si>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</si>
  <si>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</si>
  <si>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</si>
  <si>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</si>
  <si>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大滝村</t>
  </si>
  <si>
    <t>玉川村</t>
  </si>
  <si>
    <t>小川町</t>
  </si>
  <si>
    <t>伊奈町</t>
  </si>
  <si>
    <t>埼玉県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</si>
  <si>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</si>
  <si>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</si>
  <si>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</si>
  <si>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</si>
  <si>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</si>
  <si>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</si>
  <si>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</si>
  <si>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</si>
  <si>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</si>
  <si>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</si>
  <si>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</si>
  <si>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</si>
  <si>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</si>
  <si>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</si>
  <si>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</si>
  <si>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</si>
  <si>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</si>
  <si>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</si>
  <si>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</si>
  <si>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</si>
  <si>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</si>
  <si>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</si>
  <si>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</si>
  <si>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</si>
  <si>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</si>
  <si>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</si>
  <si>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</si>
  <si>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</si>
  <si>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</si>
  <si>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</si>
  <si>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</si>
  <si>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</si>
  <si>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</si>
  <si>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</si>
  <si>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</si>
  <si>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</si>
  <si>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</si>
  <si>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</si>
  <si>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</si>
  <si>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</si>
  <si>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</si>
  <si>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</si>
  <si>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</si>
  <si>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</si>
  <si>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</si>
  <si>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</si>
  <si>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</si>
  <si>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</si>
  <si>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</si>
  <si>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</si>
  <si>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</si>
  <si>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</si>
  <si>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</si>
  <si>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</si>
  <si>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</si>
  <si>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</si>
  <si>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</si>
  <si>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</si>
  <si>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</si>
  <si>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</si>
  <si>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</si>
  <si>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</si>
  <si>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</si>
  <si>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</si>
  <si>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</si>
  <si>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</si>
  <si>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</si>
  <si>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</si>
  <si>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</si>
  <si>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</si>
  <si>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</si>
  <si>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</si>
  <si>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</si>
  <si>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</si>
  <si>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</si>
  <si>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</si>
  <si>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</si>
  <si>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</si>
  <si>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</si>
  <si>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</si>
  <si>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</si>
  <si>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</si>
  <si>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</si>
  <si>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</si>
  <si>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</si>
  <si>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</si>
  <si>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</si>
  <si>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</si>
  <si>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</si>
  <si>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</si>
  <si>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</si>
  <si>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11330</t>
  </si>
  <si>
    <t>名栗村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</si>
  <si>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</si>
  <si>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</si>
  <si>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</si>
  <si>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</si>
  <si>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</si>
  <si>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</si>
  <si>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</si>
  <si>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</si>
  <si>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</si>
  <si>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</si>
  <si>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</si>
  <si>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</si>
  <si>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</si>
  <si>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</si>
  <si>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</si>
  <si>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</si>
  <si>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</si>
  <si>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</si>
  <si>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</si>
  <si>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</si>
  <si>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</si>
  <si>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</si>
  <si>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</si>
  <si>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</si>
  <si>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</si>
  <si>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</si>
  <si>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</si>
  <si>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</si>
  <si>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</si>
  <si>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</si>
  <si>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</si>
  <si>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</si>
  <si>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</si>
  <si>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</si>
  <si>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</si>
  <si>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</si>
  <si>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</si>
  <si>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</si>
  <si>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</si>
  <si>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</si>
  <si>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</si>
  <si>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</si>
  <si>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</si>
  <si>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</si>
  <si>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</si>
  <si>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</si>
  <si>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</si>
  <si>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</si>
  <si>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</si>
  <si>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</si>
  <si>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</si>
  <si>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</si>
  <si>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</si>
  <si>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</si>
  <si>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</si>
  <si>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</si>
  <si>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</si>
  <si>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</si>
  <si>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</si>
  <si>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</si>
  <si>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</si>
  <si>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</si>
  <si>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</si>
  <si>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</si>
  <si>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</si>
  <si>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</si>
  <si>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</si>
  <si>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大里村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</si>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</sst>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16</v>
      </c>
      <c r="B2" s="44" t="s">
        <v>151</v>
      </c>
      <c r="C2" s="47" t="s">
        <v>152</v>
      </c>
      <c r="D2" s="5" t="s">
        <v>17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18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19</v>
      </c>
      <c r="F3" s="20"/>
      <c r="G3" s="20"/>
      <c r="H3" s="23"/>
      <c r="I3" s="7" t="s">
        <v>153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20</v>
      </c>
      <c r="F4" s="56" t="s">
        <v>154</v>
      </c>
      <c r="G4" s="56" t="s">
        <v>155</v>
      </c>
      <c r="H4" s="56" t="s">
        <v>156</v>
      </c>
      <c r="I4" s="6" t="s">
        <v>20</v>
      </c>
      <c r="J4" s="56" t="s">
        <v>157</v>
      </c>
      <c r="K4" s="56" t="s">
        <v>158</v>
      </c>
      <c r="L4" s="56" t="s">
        <v>159</v>
      </c>
      <c r="M4" s="56" t="s">
        <v>160</v>
      </c>
      <c r="N4" s="56" t="s">
        <v>161</v>
      </c>
      <c r="O4" s="60" t="s">
        <v>162</v>
      </c>
      <c r="P4" s="8"/>
      <c r="Q4" s="56" t="s">
        <v>163</v>
      </c>
      <c r="R4" s="56" t="s">
        <v>21</v>
      </c>
      <c r="S4" s="56" t="s">
        <v>22</v>
      </c>
      <c r="T4" s="58" t="s">
        <v>23</v>
      </c>
      <c r="U4" s="58" t="s">
        <v>24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25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26</v>
      </c>
      <c r="E6" s="10" t="s">
        <v>26</v>
      </c>
      <c r="F6" s="11" t="s">
        <v>164</v>
      </c>
      <c r="G6" s="10" t="s">
        <v>26</v>
      </c>
      <c r="H6" s="10" t="s">
        <v>26</v>
      </c>
      <c r="I6" s="10" t="s">
        <v>26</v>
      </c>
      <c r="J6" s="11" t="s">
        <v>164</v>
      </c>
      <c r="K6" s="10" t="s">
        <v>26</v>
      </c>
      <c r="L6" s="11" t="s">
        <v>164</v>
      </c>
      <c r="M6" s="10" t="s">
        <v>26</v>
      </c>
      <c r="N6" s="11" t="s">
        <v>164</v>
      </c>
      <c r="O6" s="10" t="s">
        <v>26</v>
      </c>
      <c r="P6" s="10" t="s">
        <v>26</v>
      </c>
      <c r="Q6" s="11" t="s">
        <v>164</v>
      </c>
      <c r="R6" s="62"/>
      <c r="S6" s="62"/>
      <c r="T6" s="62"/>
      <c r="U6" s="59"/>
    </row>
    <row r="7" spans="1:21" ht="13.5">
      <c r="A7" s="31" t="s">
        <v>31</v>
      </c>
      <c r="B7" s="32" t="s">
        <v>32</v>
      </c>
      <c r="C7" s="33" t="s">
        <v>33</v>
      </c>
      <c r="D7" s="34">
        <f aca="true" t="shared" si="0" ref="D7:D70">E7+I7</f>
        <v>325442</v>
      </c>
      <c r="E7" s="35">
        <f aca="true" t="shared" si="1" ref="E7:E15">G7+H7</f>
        <v>11559</v>
      </c>
      <c r="F7" s="36">
        <f aca="true" t="shared" si="2" ref="F7:F14">E7/D7*100</f>
        <v>3.5517849570737643</v>
      </c>
      <c r="G7" s="34">
        <v>11290</v>
      </c>
      <c r="H7" s="34">
        <v>269</v>
      </c>
      <c r="I7" s="35">
        <f aca="true" t="shared" si="3" ref="I7:I15">K7+M7+O7</f>
        <v>313883</v>
      </c>
      <c r="J7" s="36">
        <f aca="true" t="shared" si="4" ref="J7:J14">I7/D7*100</f>
        <v>96.44821504292624</v>
      </c>
      <c r="K7" s="34">
        <v>270910</v>
      </c>
      <c r="L7" s="36">
        <f aca="true" t="shared" si="5" ref="L7:L14">K7/D7*100</f>
        <v>83.24371162910748</v>
      </c>
      <c r="M7" s="34">
        <v>0</v>
      </c>
      <c r="N7" s="36">
        <f aca="true" t="shared" si="6" ref="N7:N14">M7/D7*100</f>
        <v>0</v>
      </c>
      <c r="O7" s="34">
        <v>42973</v>
      </c>
      <c r="P7" s="34">
        <v>11180</v>
      </c>
      <c r="Q7" s="36">
        <f aca="true" t="shared" si="7" ref="Q7:Q14">O7/D7*100</f>
        <v>13.204503413818744</v>
      </c>
      <c r="R7" s="34"/>
      <c r="S7" s="34" t="s">
        <v>0</v>
      </c>
      <c r="T7" s="34"/>
      <c r="U7" s="34"/>
    </row>
    <row r="8" spans="1:21" ht="13.5">
      <c r="A8" s="31" t="s">
        <v>31</v>
      </c>
      <c r="B8" s="32" t="s">
        <v>34</v>
      </c>
      <c r="C8" s="33" t="s">
        <v>35</v>
      </c>
      <c r="D8" s="34">
        <f t="shared" si="0"/>
        <v>156607</v>
      </c>
      <c r="E8" s="35">
        <f t="shared" si="1"/>
        <v>18746</v>
      </c>
      <c r="F8" s="36">
        <f t="shared" si="2"/>
        <v>11.970090736684822</v>
      </c>
      <c r="G8" s="34">
        <v>18543</v>
      </c>
      <c r="H8" s="34">
        <v>203</v>
      </c>
      <c r="I8" s="35">
        <f t="shared" si="3"/>
        <v>137861</v>
      </c>
      <c r="J8" s="36">
        <f t="shared" si="4"/>
        <v>88.02990926331518</v>
      </c>
      <c r="K8" s="34">
        <v>69363</v>
      </c>
      <c r="L8" s="36">
        <f t="shared" si="5"/>
        <v>44.29112364070571</v>
      </c>
      <c r="M8" s="34">
        <v>0</v>
      </c>
      <c r="N8" s="36">
        <f t="shared" si="6"/>
        <v>0</v>
      </c>
      <c r="O8" s="34">
        <v>68498</v>
      </c>
      <c r="P8" s="34">
        <v>11412</v>
      </c>
      <c r="Q8" s="36">
        <f t="shared" si="7"/>
        <v>43.73878562260946</v>
      </c>
      <c r="R8" s="34" t="s">
        <v>0</v>
      </c>
      <c r="S8" s="34"/>
      <c r="T8" s="34"/>
      <c r="U8" s="34"/>
    </row>
    <row r="9" spans="1:21" ht="13.5">
      <c r="A9" s="31" t="s">
        <v>31</v>
      </c>
      <c r="B9" s="32" t="s">
        <v>36</v>
      </c>
      <c r="C9" s="33" t="s">
        <v>37</v>
      </c>
      <c r="D9" s="34">
        <f t="shared" si="0"/>
        <v>462703</v>
      </c>
      <c r="E9" s="35">
        <f t="shared" si="1"/>
        <v>11402</v>
      </c>
      <c r="F9" s="36">
        <f t="shared" si="2"/>
        <v>2.46421570640346</v>
      </c>
      <c r="G9" s="34">
        <v>11402</v>
      </c>
      <c r="H9" s="34">
        <v>0</v>
      </c>
      <c r="I9" s="35">
        <f t="shared" si="3"/>
        <v>451301</v>
      </c>
      <c r="J9" s="36">
        <f t="shared" si="4"/>
        <v>97.53578429359654</v>
      </c>
      <c r="K9" s="34">
        <v>316972</v>
      </c>
      <c r="L9" s="36">
        <f t="shared" si="5"/>
        <v>68.50441860113291</v>
      </c>
      <c r="M9" s="34">
        <v>0</v>
      </c>
      <c r="N9" s="36">
        <f t="shared" si="6"/>
        <v>0</v>
      </c>
      <c r="O9" s="34">
        <v>134329</v>
      </c>
      <c r="P9" s="34">
        <v>20278</v>
      </c>
      <c r="Q9" s="36">
        <f t="shared" si="7"/>
        <v>29.031365692463634</v>
      </c>
      <c r="R9" s="34"/>
      <c r="S9" s="34" t="s">
        <v>0</v>
      </c>
      <c r="T9" s="34"/>
      <c r="U9" s="34"/>
    </row>
    <row r="10" spans="1:21" ht="13.5">
      <c r="A10" s="31" t="s">
        <v>31</v>
      </c>
      <c r="B10" s="32" t="s">
        <v>38</v>
      </c>
      <c r="C10" s="33" t="s">
        <v>39</v>
      </c>
      <c r="D10" s="34">
        <f t="shared" si="0"/>
        <v>85925</v>
      </c>
      <c r="E10" s="35">
        <f t="shared" si="1"/>
        <v>7856</v>
      </c>
      <c r="F10" s="36">
        <f t="shared" si="2"/>
        <v>9.142857142857142</v>
      </c>
      <c r="G10" s="34">
        <v>7856</v>
      </c>
      <c r="H10" s="34">
        <v>0</v>
      </c>
      <c r="I10" s="35">
        <f t="shared" si="3"/>
        <v>78069</v>
      </c>
      <c r="J10" s="36">
        <f t="shared" si="4"/>
        <v>90.85714285714286</v>
      </c>
      <c r="K10" s="34">
        <v>33043</v>
      </c>
      <c r="L10" s="36">
        <f t="shared" si="5"/>
        <v>38.45562990980506</v>
      </c>
      <c r="M10" s="34">
        <v>0</v>
      </c>
      <c r="N10" s="36">
        <f t="shared" si="6"/>
        <v>0</v>
      </c>
      <c r="O10" s="34">
        <v>45026</v>
      </c>
      <c r="P10" s="34">
        <v>16209</v>
      </c>
      <c r="Q10" s="36">
        <f t="shared" si="7"/>
        <v>52.40151294733779</v>
      </c>
      <c r="R10" s="34"/>
      <c r="S10" s="34" t="s">
        <v>0</v>
      </c>
      <c r="T10" s="34"/>
      <c r="U10" s="34"/>
    </row>
    <row r="11" spans="1:21" ht="13.5">
      <c r="A11" s="31" t="s">
        <v>31</v>
      </c>
      <c r="B11" s="32" t="s">
        <v>40</v>
      </c>
      <c r="C11" s="33" t="s">
        <v>41</v>
      </c>
      <c r="D11" s="34">
        <f t="shared" si="0"/>
        <v>59800</v>
      </c>
      <c r="E11" s="35">
        <f t="shared" si="1"/>
        <v>11579</v>
      </c>
      <c r="F11" s="36">
        <f t="shared" si="2"/>
        <v>19.362876254180602</v>
      </c>
      <c r="G11" s="34">
        <v>10877</v>
      </c>
      <c r="H11" s="34">
        <v>702</v>
      </c>
      <c r="I11" s="35">
        <f t="shared" si="3"/>
        <v>48221</v>
      </c>
      <c r="J11" s="36">
        <f t="shared" si="4"/>
        <v>80.6371237458194</v>
      </c>
      <c r="K11" s="34">
        <v>32925</v>
      </c>
      <c r="L11" s="36">
        <f t="shared" si="5"/>
        <v>55.058528428093645</v>
      </c>
      <c r="M11" s="34">
        <v>0</v>
      </c>
      <c r="N11" s="36">
        <f t="shared" si="6"/>
        <v>0</v>
      </c>
      <c r="O11" s="34">
        <v>15296</v>
      </c>
      <c r="P11" s="34">
        <v>7173</v>
      </c>
      <c r="Q11" s="36">
        <f t="shared" si="7"/>
        <v>25.578595317725757</v>
      </c>
      <c r="R11" s="34" t="s">
        <v>0</v>
      </c>
      <c r="S11" s="34"/>
      <c r="T11" s="34"/>
      <c r="U11" s="34"/>
    </row>
    <row r="12" spans="1:21" ht="13.5">
      <c r="A12" s="31" t="s">
        <v>31</v>
      </c>
      <c r="B12" s="32" t="s">
        <v>42</v>
      </c>
      <c r="C12" s="33" t="s">
        <v>43</v>
      </c>
      <c r="D12" s="34">
        <f t="shared" si="0"/>
        <v>329860</v>
      </c>
      <c r="E12" s="35">
        <f t="shared" si="1"/>
        <v>4600</v>
      </c>
      <c r="F12" s="36">
        <f t="shared" si="2"/>
        <v>1.394531013157097</v>
      </c>
      <c r="G12" s="34">
        <v>4600</v>
      </c>
      <c r="H12" s="34">
        <v>0</v>
      </c>
      <c r="I12" s="35">
        <f t="shared" si="3"/>
        <v>325260</v>
      </c>
      <c r="J12" s="36">
        <f t="shared" si="4"/>
        <v>98.60546898684291</v>
      </c>
      <c r="K12" s="34">
        <v>271624</v>
      </c>
      <c r="L12" s="36">
        <f t="shared" si="5"/>
        <v>82.34523737343116</v>
      </c>
      <c r="M12" s="34">
        <v>0</v>
      </c>
      <c r="N12" s="36">
        <f t="shared" si="6"/>
        <v>0</v>
      </c>
      <c r="O12" s="34">
        <v>53636</v>
      </c>
      <c r="P12" s="34">
        <v>15080</v>
      </c>
      <c r="Q12" s="36">
        <f t="shared" si="7"/>
        <v>16.26023161341175</v>
      </c>
      <c r="R12" s="34"/>
      <c r="S12" s="34" t="s">
        <v>0</v>
      </c>
      <c r="T12" s="34"/>
      <c r="U12" s="34"/>
    </row>
    <row r="13" spans="1:21" ht="13.5">
      <c r="A13" s="31" t="s">
        <v>31</v>
      </c>
      <c r="B13" s="32" t="s">
        <v>44</v>
      </c>
      <c r="C13" s="33" t="s">
        <v>45</v>
      </c>
      <c r="D13" s="34">
        <f t="shared" si="0"/>
        <v>82432</v>
      </c>
      <c r="E13" s="35">
        <f t="shared" si="1"/>
        <v>7625</v>
      </c>
      <c r="F13" s="36">
        <f t="shared" si="2"/>
        <v>9.25004852484472</v>
      </c>
      <c r="G13" s="34">
        <v>7466</v>
      </c>
      <c r="H13" s="34">
        <v>159</v>
      </c>
      <c r="I13" s="35">
        <f t="shared" si="3"/>
        <v>74807</v>
      </c>
      <c r="J13" s="36">
        <f t="shared" si="4"/>
        <v>90.74995147515527</v>
      </c>
      <c r="K13" s="34">
        <v>42024</v>
      </c>
      <c r="L13" s="36">
        <f t="shared" si="5"/>
        <v>50.98020186335403</v>
      </c>
      <c r="M13" s="34">
        <v>0</v>
      </c>
      <c r="N13" s="36">
        <f t="shared" si="6"/>
        <v>0</v>
      </c>
      <c r="O13" s="34">
        <v>32783</v>
      </c>
      <c r="P13" s="34">
        <v>4099</v>
      </c>
      <c r="Q13" s="36">
        <f t="shared" si="7"/>
        <v>39.769749611801245</v>
      </c>
      <c r="R13" s="34"/>
      <c r="S13" s="34" t="s">
        <v>0</v>
      </c>
      <c r="T13" s="34"/>
      <c r="U13" s="34"/>
    </row>
    <row r="14" spans="1:21" ht="13.5">
      <c r="A14" s="31" t="s">
        <v>31</v>
      </c>
      <c r="B14" s="32" t="s">
        <v>46</v>
      </c>
      <c r="C14" s="33" t="s">
        <v>47</v>
      </c>
      <c r="D14" s="34">
        <f t="shared" si="0"/>
        <v>66754</v>
      </c>
      <c r="E14" s="35">
        <f t="shared" si="1"/>
        <v>2486</v>
      </c>
      <c r="F14" s="36">
        <f t="shared" si="2"/>
        <v>3.7241214009647363</v>
      </c>
      <c r="G14" s="34">
        <v>2486</v>
      </c>
      <c r="H14" s="34">
        <v>0</v>
      </c>
      <c r="I14" s="35">
        <f t="shared" si="3"/>
        <v>64268</v>
      </c>
      <c r="J14" s="36">
        <f t="shared" si="4"/>
        <v>96.27587859903525</v>
      </c>
      <c r="K14" s="34">
        <v>29104</v>
      </c>
      <c r="L14" s="36">
        <f t="shared" si="5"/>
        <v>43.598885460047335</v>
      </c>
      <c r="M14" s="34">
        <v>0</v>
      </c>
      <c r="N14" s="36">
        <f t="shared" si="6"/>
        <v>0</v>
      </c>
      <c r="O14" s="34">
        <v>35164</v>
      </c>
      <c r="P14" s="34">
        <v>6966</v>
      </c>
      <c r="Q14" s="36">
        <f t="shared" si="7"/>
        <v>52.676993138987925</v>
      </c>
      <c r="R14" s="34"/>
      <c r="S14" s="34" t="s">
        <v>0</v>
      </c>
      <c r="T14" s="34"/>
      <c r="U14" s="34"/>
    </row>
    <row r="15" spans="1:21" ht="13.5">
      <c r="A15" s="31" t="s">
        <v>31</v>
      </c>
      <c r="B15" s="32" t="s">
        <v>48</v>
      </c>
      <c r="C15" s="33" t="s">
        <v>49</v>
      </c>
      <c r="D15" s="34">
        <f t="shared" si="0"/>
        <v>59696</v>
      </c>
      <c r="E15" s="35">
        <f t="shared" si="1"/>
        <v>7981</v>
      </c>
      <c r="F15" s="36">
        <f aca="true" t="shared" si="8" ref="F15:F78">E15/D15*100</f>
        <v>13.369404985258642</v>
      </c>
      <c r="G15" s="34">
        <v>7981</v>
      </c>
      <c r="H15" s="34">
        <v>0</v>
      </c>
      <c r="I15" s="35">
        <f t="shared" si="3"/>
        <v>51715</v>
      </c>
      <c r="J15" s="36">
        <f aca="true" t="shared" si="9" ref="J15:J78">I15/D15*100</f>
        <v>86.63059501474135</v>
      </c>
      <c r="K15" s="34">
        <v>29006</v>
      </c>
      <c r="L15" s="36">
        <f aca="true" t="shared" si="10" ref="L15:L78">K15/D15*100</f>
        <v>48.5895202358617</v>
      </c>
      <c r="M15" s="34">
        <v>985</v>
      </c>
      <c r="N15" s="36">
        <f aca="true" t="shared" si="11" ref="N15:N78">M15/D15*100</f>
        <v>1.6500268024658267</v>
      </c>
      <c r="O15" s="34">
        <v>21724</v>
      </c>
      <c r="P15" s="34">
        <v>7510</v>
      </c>
      <c r="Q15" s="36">
        <f aca="true" t="shared" si="12" ref="Q15:Q78">O15/D15*100</f>
        <v>36.39104797641383</v>
      </c>
      <c r="R15" s="34"/>
      <c r="S15" s="34" t="s">
        <v>0</v>
      </c>
      <c r="T15" s="34"/>
      <c r="U15" s="34"/>
    </row>
    <row r="16" spans="1:21" ht="13.5">
      <c r="A16" s="31" t="s">
        <v>31</v>
      </c>
      <c r="B16" s="32" t="s">
        <v>50</v>
      </c>
      <c r="C16" s="33" t="s">
        <v>51</v>
      </c>
      <c r="D16" s="34">
        <f t="shared" si="0"/>
        <v>90226</v>
      </c>
      <c r="E16" s="35">
        <f aca="true" t="shared" si="13" ref="E16:E79">G16+H16</f>
        <v>7689</v>
      </c>
      <c r="F16" s="36">
        <f t="shared" si="8"/>
        <v>8.521933810653248</v>
      </c>
      <c r="G16" s="34">
        <v>7689</v>
      </c>
      <c r="H16" s="34">
        <v>0</v>
      </c>
      <c r="I16" s="35">
        <f aca="true" t="shared" si="14" ref="I16:I79">K16+M16+O16</f>
        <v>82537</v>
      </c>
      <c r="J16" s="36">
        <f t="shared" si="9"/>
        <v>91.47806618934675</v>
      </c>
      <c r="K16" s="34">
        <v>38766</v>
      </c>
      <c r="L16" s="36">
        <f t="shared" si="10"/>
        <v>42.965442333695385</v>
      </c>
      <c r="M16" s="34">
        <v>0</v>
      </c>
      <c r="N16" s="36">
        <f t="shared" si="11"/>
        <v>0</v>
      </c>
      <c r="O16" s="34">
        <v>43771</v>
      </c>
      <c r="P16" s="34">
        <v>21463</v>
      </c>
      <c r="Q16" s="36">
        <f t="shared" si="12"/>
        <v>48.51262385565136</v>
      </c>
      <c r="R16" s="34"/>
      <c r="S16" s="34" t="s">
        <v>0</v>
      </c>
      <c r="T16" s="34"/>
      <c r="U16" s="34"/>
    </row>
    <row r="17" spans="1:21" ht="13.5">
      <c r="A17" s="31" t="s">
        <v>31</v>
      </c>
      <c r="B17" s="32" t="s">
        <v>52</v>
      </c>
      <c r="C17" s="33" t="s">
        <v>53</v>
      </c>
      <c r="D17" s="34">
        <f t="shared" si="0"/>
        <v>110086</v>
      </c>
      <c r="E17" s="35">
        <f t="shared" si="13"/>
        <v>5773</v>
      </c>
      <c r="F17" s="36">
        <f t="shared" si="8"/>
        <v>5.244081899605763</v>
      </c>
      <c r="G17" s="34">
        <v>5773</v>
      </c>
      <c r="H17" s="34">
        <v>0</v>
      </c>
      <c r="I17" s="35">
        <f t="shared" si="14"/>
        <v>104313</v>
      </c>
      <c r="J17" s="36">
        <f t="shared" si="9"/>
        <v>94.75591810039423</v>
      </c>
      <c r="K17" s="34">
        <v>63415</v>
      </c>
      <c r="L17" s="36">
        <f t="shared" si="10"/>
        <v>57.604963392256956</v>
      </c>
      <c r="M17" s="34">
        <v>1347</v>
      </c>
      <c r="N17" s="36">
        <f t="shared" si="11"/>
        <v>1.2235888305506604</v>
      </c>
      <c r="O17" s="34">
        <v>39551</v>
      </c>
      <c r="P17" s="34">
        <v>6650</v>
      </c>
      <c r="Q17" s="36">
        <f t="shared" si="12"/>
        <v>35.92736587758662</v>
      </c>
      <c r="R17" s="34"/>
      <c r="S17" s="34" t="s">
        <v>0</v>
      </c>
      <c r="T17" s="34"/>
      <c r="U17" s="34"/>
    </row>
    <row r="18" spans="1:21" ht="13.5">
      <c r="A18" s="31" t="s">
        <v>31</v>
      </c>
      <c r="B18" s="32" t="s">
        <v>54</v>
      </c>
      <c r="C18" s="33" t="s">
        <v>55</v>
      </c>
      <c r="D18" s="34">
        <f t="shared" si="0"/>
        <v>204988</v>
      </c>
      <c r="E18" s="35">
        <f t="shared" si="13"/>
        <v>5586</v>
      </c>
      <c r="F18" s="36">
        <f t="shared" si="8"/>
        <v>2.7250375631744297</v>
      </c>
      <c r="G18" s="34">
        <v>5586</v>
      </c>
      <c r="H18" s="34">
        <v>0</v>
      </c>
      <c r="I18" s="35">
        <f t="shared" si="14"/>
        <v>199402</v>
      </c>
      <c r="J18" s="36">
        <f t="shared" si="9"/>
        <v>97.27496243682558</v>
      </c>
      <c r="K18" s="34">
        <v>151736</v>
      </c>
      <c r="L18" s="36">
        <f t="shared" si="10"/>
        <v>74.02189396452475</v>
      </c>
      <c r="M18" s="34">
        <v>0</v>
      </c>
      <c r="N18" s="36">
        <f t="shared" si="11"/>
        <v>0</v>
      </c>
      <c r="O18" s="34">
        <v>47666</v>
      </c>
      <c r="P18" s="34">
        <v>6870</v>
      </c>
      <c r="Q18" s="36">
        <f t="shared" si="12"/>
        <v>23.253068472300818</v>
      </c>
      <c r="R18" s="34"/>
      <c r="S18" s="34" t="s">
        <v>0</v>
      </c>
      <c r="T18" s="34"/>
      <c r="U18" s="34"/>
    </row>
    <row r="19" spans="1:21" ht="13.5">
      <c r="A19" s="31" t="s">
        <v>31</v>
      </c>
      <c r="B19" s="32" t="s">
        <v>56</v>
      </c>
      <c r="C19" s="33" t="s">
        <v>57</v>
      </c>
      <c r="D19" s="34">
        <f t="shared" si="0"/>
        <v>162038</v>
      </c>
      <c r="E19" s="35">
        <f t="shared" si="13"/>
        <v>2462</v>
      </c>
      <c r="F19" s="36">
        <f t="shared" si="8"/>
        <v>1.5193966847282736</v>
      </c>
      <c r="G19" s="34">
        <v>2462</v>
      </c>
      <c r="H19" s="34">
        <v>0</v>
      </c>
      <c r="I19" s="35">
        <f t="shared" si="14"/>
        <v>159576</v>
      </c>
      <c r="J19" s="36">
        <f t="shared" si="9"/>
        <v>98.48060331527174</v>
      </c>
      <c r="K19" s="34">
        <v>130230</v>
      </c>
      <c r="L19" s="36">
        <f t="shared" si="10"/>
        <v>80.37003665806786</v>
      </c>
      <c r="M19" s="34">
        <v>0</v>
      </c>
      <c r="N19" s="36">
        <f t="shared" si="11"/>
        <v>0</v>
      </c>
      <c r="O19" s="34">
        <v>29346</v>
      </c>
      <c r="P19" s="34">
        <v>6312</v>
      </c>
      <c r="Q19" s="36">
        <f t="shared" si="12"/>
        <v>18.110566657203865</v>
      </c>
      <c r="R19" s="34"/>
      <c r="S19" s="34" t="s">
        <v>0</v>
      </c>
      <c r="T19" s="34"/>
      <c r="U19" s="34"/>
    </row>
    <row r="20" spans="1:21" ht="13.5">
      <c r="A20" s="31" t="s">
        <v>31</v>
      </c>
      <c r="B20" s="32" t="s">
        <v>58</v>
      </c>
      <c r="C20" s="33" t="s">
        <v>59</v>
      </c>
      <c r="D20" s="34">
        <f t="shared" si="0"/>
        <v>57328</v>
      </c>
      <c r="E20" s="35">
        <f t="shared" si="13"/>
        <v>10500</v>
      </c>
      <c r="F20" s="36">
        <f t="shared" si="8"/>
        <v>18.31565727044376</v>
      </c>
      <c r="G20" s="34">
        <v>10500</v>
      </c>
      <c r="H20" s="34">
        <v>0</v>
      </c>
      <c r="I20" s="35">
        <f t="shared" si="14"/>
        <v>46828</v>
      </c>
      <c r="J20" s="36">
        <f t="shared" si="9"/>
        <v>81.68434272955623</v>
      </c>
      <c r="K20" s="34">
        <v>13694</v>
      </c>
      <c r="L20" s="36">
        <f t="shared" si="10"/>
        <v>23.887105777281608</v>
      </c>
      <c r="M20" s="34">
        <v>0</v>
      </c>
      <c r="N20" s="36">
        <f t="shared" si="11"/>
        <v>0</v>
      </c>
      <c r="O20" s="34">
        <v>33134</v>
      </c>
      <c r="P20" s="34">
        <v>6740</v>
      </c>
      <c r="Q20" s="36">
        <f t="shared" si="12"/>
        <v>57.79723695227463</v>
      </c>
      <c r="R20" s="34"/>
      <c r="S20" s="34"/>
      <c r="T20" s="34"/>
      <c r="U20" s="34" t="s">
        <v>0</v>
      </c>
    </row>
    <row r="21" spans="1:21" ht="13.5">
      <c r="A21" s="31" t="s">
        <v>31</v>
      </c>
      <c r="B21" s="32" t="s">
        <v>60</v>
      </c>
      <c r="C21" s="33" t="s">
        <v>61</v>
      </c>
      <c r="D21" s="34">
        <f t="shared" si="0"/>
        <v>84322</v>
      </c>
      <c r="E21" s="35">
        <f t="shared" si="13"/>
        <v>2970</v>
      </c>
      <c r="F21" s="36">
        <f t="shared" si="8"/>
        <v>3.522212471241194</v>
      </c>
      <c r="G21" s="34">
        <v>2970</v>
      </c>
      <c r="H21" s="34">
        <v>0</v>
      </c>
      <c r="I21" s="35">
        <f t="shared" si="14"/>
        <v>81352</v>
      </c>
      <c r="J21" s="36">
        <f t="shared" si="9"/>
        <v>96.47778752875881</v>
      </c>
      <c r="K21" s="34">
        <v>48801</v>
      </c>
      <c r="L21" s="36">
        <f t="shared" si="10"/>
        <v>57.87457602998032</v>
      </c>
      <c r="M21" s="34">
        <v>733</v>
      </c>
      <c r="N21" s="36">
        <f t="shared" si="11"/>
        <v>0.8692867816228267</v>
      </c>
      <c r="O21" s="34">
        <v>31818</v>
      </c>
      <c r="P21" s="34">
        <v>10966</v>
      </c>
      <c r="Q21" s="36">
        <f t="shared" si="12"/>
        <v>37.733924717155666</v>
      </c>
      <c r="R21" s="34"/>
      <c r="S21" s="34" t="s">
        <v>0</v>
      </c>
      <c r="T21" s="34"/>
      <c r="U21" s="34"/>
    </row>
    <row r="22" spans="1:21" ht="13.5">
      <c r="A22" s="31" t="s">
        <v>31</v>
      </c>
      <c r="B22" s="32" t="s">
        <v>62</v>
      </c>
      <c r="C22" s="33" t="s">
        <v>63</v>
      </c>
      <c r="D22" s="34">
        <f t="shared" si="0"/>
        <v>102815</v>
      </c>
      <c r="E22" s="35">
        <f t="shared" si="13"/>
        <v>10319</v>
      </c>
      <c r="F22" s="36">
        <f t="shared" si="8"/>
        <v>10.036473277245538</v>
      </c>
      <c r="G22" s="34">
        <v>10225</v>
      </c>
      <c r="H22" s="34">
        <v>94</v>
      </c>
      <c r="I22" s="35">
        <f t="shared" si="14"/>
        <v>92496</v>
      </c>
      <c r="J22" s="36">
        <f t="shared" si="9"/>
        <v>89.96352672275447</v>
      </c>
      <c r="K22" s="34">
        <v>41077</v>
      </c>
      <c r="L22" s="36">
        <f t="shared" si="10"/>
        <v>39.952341584399164</v>
      </c>
      <c r="M22" s="34">
        <v>0</v>
      </c>
      <c r="N22" s="36">
        <f t="shared" si="11"/>
        <v>0</v>
      </c>
      <c r="O22" s="34">
        <v>51419</v>
      </c>
      <c r="P22" s="34">
        <v>13735</v>
      </c>
      <c r="Q22" s="36">
        <f t="shared" si="12"/>
        <v>50.011185138355295</v>
      </c>
      <c r="R22" s="34" t="s">
        <v>0</v>
      </c>
      <c r="S22" s="34"/>
      <c r="T22" s="34"/>
      <c r="U22" s="34"/>
    </row>
    <row r="23" spans="1:21" ht="13.5">
      <c r="A23" s="31" t="s">
        <v>31</v>
      </c>
      <c r="B23" s="32" t="s">
        <v>64</v>
      </c>
      <c r="C23" s="33" t="s">
        <v>65</v>
      </c>
      <c r="D23" s="34">
        <f t="shared" si="0"/>
        <v>214807</v>
      </c>
      <c r="E23" s="35">
        <f t="shared" si="13"/>
        <v>4052</v>
      </c>
      <c r="F23" s="36">
        <f t="shared" si="8"/>
        <v>1.8863444859804384</v>
      </c>
      <c r="G23" s="34">
        <v>4052</v>
      </c>
      <c r="H23" s="34">
        <v>0</v>
      </c>
      <c r="I23" s="35">
        <f t="shared" si="14"/>
        <v>210755</v>
      </c>
      <c r="J23" s="36">
        <f t="shared" si="9"/>
        <v>98.11365551401956</v>
      </c>
      <c r="K23" s="34">
        <v>120614</v>
      </c>
      <c r="L23" s="36">
        <f t="shared" si="10"/>
        <v>56.14993924778988</v>
      </c>
      <c r="M23" s="34">
        <v>0</v>
      </c>
      <c r="N23" s="36">
        <f t="shared" si="11"/>
        <v>0</v>
      </c>
      <c r="O23" s="34">
        <v>90141</v>
      </c>
      <c r="P23" s="34">
        <v>36319</v>
      </c>
      <c r="Q23" s="36">
        <f t="shared" si="12"/>
        <v>41.96371626622968</v>
      </c>
      <c r="R23" s="34"/>
      <c r="S23" s="34" t="s">
        <v>0</v>
      </c>
      <c r="T23" s="34"/>
      <c r="U23" s="34"/>
    </row>
    <row r="24" spans="1:21" ht="13.5">
      <c r="A24" s="31" t="s">
        <v>31</v>
      </c>
      <c r="B24" s="32" t="s">
        <v>66</v>
      </c>
      <c r="C24" s="33" t="s">
        <v>67</v>
      </c>
      <c r="D24" s="34">
        <f t="shared" si="0"/>
        <v>226268</v>
      </c>
      <c r="E24" s="35">
        <f t="shared" si="13"/>
        <v>5839</v>
      </c>
      <c r="F24" s="36">
        <f t="shared" si="8"/>
        <v>2.5805681757915395</v>
      </c>
      <c r="G24" s="34">
        <v>5839</v>
      </c>
      <c r="H24" s="34">
        <v>0</v>
      </c>
      <c r="I24" s="35">
        <f t="shared" si="14"/>
        <v>220429</v>
      </c>
      <c r="J24" s="36">
        <f t="shared" si="9"/>
        <v>97.41943182420846</v>
      </c>
      <c r="K24" s="34">
        <v>154721</v>
      </c>
      <c r="L24" s="36">
        <f t="shared" si="10"/>
        <v>68.3795322361094</v>
      </c>
      <c r="M24" s="34">
        <v>0</v>
      </c>
      <c r="N24" s="36">
        <f t="shared" si="11"/>
        <v>0</v>
      </c>
      <c r="O24" s="34">
        <v>65708</v>
      </c>
      <c r="P24" s="34">
        <v>7574</v>
      </c>
      <c r="Q24" s="36">
        <f t="shared" si="12"/>
        <v>29.039899588099065</v>
      </c>
      <c r="R24" s="34"/>
      <c r="S24" s="34" t="s">
        <v>0</v>
      </c>
      <c r="T24" s="34"/>
      <c r="U24" s="34"/>
    </row>
    <row r="25" spans="1:21" ht="13.5">
      <c r="A25" s="31" t="s">
        <v>31</v>
      </c>
      <c r="B25" s="32" t="s">
        <v>68</v>
      </c>
      <c r="C25" s="33" t="s">
        <v>69</v>
      </c>
      <c r="D25" s="34">
        <f t="shared" si="0"/>
        <v>308054</v>
      </c>
      <c r="E25" s="35">
        <f t="shared" si="13"/>
        <v>10819</v>
      </c>
      <c r="F25" s="36">
        <f t="shared" si="8"/>
        <v>3.512046589234355</v>
      </c>
      <c r="G25" s="34">
        <v>10819</v>
      </c>
      <c r="H25" s="34">
        <v>0</v>
      </c>
      <c r="I25" s="35">
        <f t="shared" si="14"/>
        <v>297235</v>
      </c>
      <c r="J25" s="36">
        <f t="shared" si="9"/>
        <v>96.48795341076564</v>
      </c>
      <c r="K25" s="34">
        <v>213044</v>
      </c>
      <c r="L25" s="36">
        <f t="shared" si="10"/>
        <v>69.15800476539827</v>
      </c>
      <c r="M25" s="34">
        <v>0</v>
      </c>
      <c r="N25" s="36">
        <f t="shared" si="11"/>
        <v>0</v>
      </c>
      <c r="O25" s="34">
        <v>84191</v>
      </c>
      <c r="P25" s="34">
        <v>6575</v>
      </c>
      <c r="Q25" s="36">
        <f t="shared" si="12"/>
        <v>27.32994864536737</v>
      </c>
      <c r="R25" s="34"/>
      <c r="S25" s="34" t="s">
        <v>0</v>
      </c>
      <c r="T25" s="34"/>
      <c r="U25" s="34"/>
    </row>
    <row r="26" spans="1:21" ht="13.5">
      <c r="A26" s="31" t="s">
        <v>31</v>
      </c>
      <c r="B26" s="32" t="s">
        <v>70</v>
      </c>
      <c r="C26" s="33" t="s">
        <v>71</v>
      </c>
      <c r="D26" s="34">
        <f t="shared" si="0"/>
        <v>69034</v>
      </c>
      <c r="E26" s="35">
        <f t="shared" si="13"/>
        <v>1507</v>
      </c>
      <c r="F26" s="36">
        <f t="shared" si="8"/>
        <v>2.182982298577513</v>
      </c>
      <c r="G26" s="34">
        <v>1507</v>
      </c>
      <c r="H26" s="34">
        <v>0</v>
      </c>
      <c r="I26" s="35">
        <f t="shared" si="14"/>
        <v>67527</v>
      </c>
      <c r="J26" s="36">
        <f t="shared" si="9"/>
        <v>97.81701770142249</v>
      </c>
      <c r="K26" s="34">
        <v>66370</v>
      </c>
      <c r="L26" s="36">
        <f t="shared" si="10"/>
        <v>96.14103195526842</v>
      </c>
      <c r="M26" s="34">
        <v>0</v>
      </c>
      <c r="N26" s="36">
        <f t="shared" si="11"/>
        <v>0</v>
      </c>
      <c r="O26" s="34">
        <v>1157</v>
      </c>
      <c r="P26" s="34">
        <v>264</v>
      </c>
      <c r="Q26" s="36">
        <f t="shared" si="12"/>
        <v>1.675985746154069</v>
      </c>
      <c r="R26" s="34"/>
      <c r="S26" s="34" t="s">
        <v>0</v>
      </c>
      <c r="T26" s="34"/>
      <c r="U26" s="34"/>
    </row>
    <row r="27" spans="1:21" ht="13.5">
      <c r="A27" s="31" t="s">
        <v>31</v>
      </c>
      <c r="B27" s="32" t="s">
        <v>72</v>
      </c>
      <c r="C27" s="33" t="s">
        <v>73</v>
      </c>
      <c r="D27" s="34">
        <f t="shared" si="0"/>
        <v>106141</v>
      </c>
      <c r="E27" s="35">
        <f t="shared" si="13"/>
        <v>1212</v>
      </c>
      <c r="F27" s="36">
        <f t="shared" si="8"/>
        <v>1.14187731413874</v>
      </c>
      <c r="G27" s="34">
        <v>1212</v>
      </c>
      <c r="H27" s="34">
        <v>0</v>
      </c>
      <c r="I27" s="35">
        <f t="shared" si="14"/>
        <v>104929</v>
      </c>
      <c r="J27" s="36">
        <f t="shared" si="9"/>
        <v>98.85812268586126</v>
      </c>
      <c r="K27" s="34">
        <v>93668</v>
      </c>
      <c r="L27" s="36">
        <f t="shared" si="10"/>
        <v>88.2486503801547</v>
      </c>
      <c r="M27" s="34">
        <v>0</v>
      </c>
      <c r="N27" s="36">
        <f t="shared" si="11"/>
        <v>0</v>
      </c>
      <c r="O27" s="34">
        <v>11261</v>
      </c>
      <c r="P27" s="34">
        <v>7930</v>
      </c>
      <c r="Q27" s="36">
        <f t="shared" si="12"/>
        <v>10.60947230570656</v>
      </c>
      <c r="R27" s="34"/>
      <c r="S27" s="34" t="s">
        <v>0</v>
      </c>
      <c r="T27" s="34"/>
      <c r="U27" s="34"/>
    </row>
    <row r="28" spans="1:21" ht="13.5">
      <c r="A28" s="31" t="s">
        <v>31</v>
      </c>
      <c r="B28" s="32" t="s">
        <v>74</v>
      </c>
      <c r="C28" s="33" t="s">
        <v>75</v>
      </c>
      <c r="D28" s="34">
        <f t="shared" si="0"/>
        <v>147116</v>
      </c>
      <c r="E28" s="35">
        <f t="shared" si="13"/>
        <v>3889</v>
      </c>
      <c r="F28" s="36">
        <f t="shared" si="8"/>
        <v>2.643492210228663</v>
      </c>
      <c r="G28" s="34">
        <v>3889</v>
      </c>
      <c r="H28" s="34">
        <v>0</v>
      </c>
      <c r="I28" s="35">
        <f t="shared" si="14"/>
        <v>143227</v>
      </c>
      <c r="J28" s="36">
        <f t="shared" si="9"/>
        <v>97.35650778977134</v>
      </c>
      <c r="K28" s="34">
        <v>107871</v>
      </c>
      <c r="L28" s="36">
        <f t="shared" si="10"/>
        <v>73.32377171755621</v>
      </c>
      <c r="M28" s="34">
        <v>0</v>
      </c>
      <c r="N28" s="36">
        <f t="shared" si="11"/>
        <v>0</v>
      </c>
      <c r="O28" s="34">
        <v>35356</v>
      </c>
      <c r="P28" s="34">
        <v>17324</v>
      </c>
      <c r="Q28" s="36">
        <f t="shared" si="12"/>
        <v>24.032736072215123</v>
      </c>
      <c r="R28" s="34"/>
      <c r="S28" s="34" t="s">
        <v>0</v>
      </c>
      <c r="T28" s="34"/>
      <c r="U28" s="34"/>
    </row>
    <row r="29" spans="1:21" ht="13.5">
      <c r="A29" s="31" t="s">
        <v>31</v>
      </c>
      <c r="B29" s="32" t="s">
        <v>76</v>
      </c>
      <c r="C29" s="33" t="s">
        <v>77</v>
      </c>
      <c r="D29" s="34">
        <f t="shared" si="0"/>
        <v>55020</v>
      </c>
      <c r="E29" s="35">
        <f t="shared" si="13"/>
        <v>3521</v>
      </c>
      <c r="F29" s="36">
        <f t="shared" si="8"/>
        <v>6.399491094147583</v>
      </c>
      <c r="G29" s="34">
        <v>3521</v>
      </c>
      <c r="H29" s="34">
        <v>0</v>
      </c>
      <c r="I29" s="35">
        <f t="shared" si="14"/>
        <v>51499</v>
      </c>
      <c r="J29" s="36">
        <f t="shared" si="9"/>
        <v>93.60050890585242</v>
      </c>
      <c r="K29" s="34">
        <v>30575</v>
      </c>
      <c r="L29" s="36">
        <f t="shared" si="10"/>
        <v>55.57070156306797</v>
      </c>
      <c r="M29" s="34">
        <v>0</v>
      </c>
      <c r="N29" s="36">
        <f t="shared" si="11"/>
        <v>0</v>
      </c>
      <c r="O29" s="34">
        <v>20924</v>
      </c>
      <c r="P29" s="34">
        <v>2732</v>
      </c>
      <c r="Q29" s="36">
        <f t="shared" si="12"/>
        <v>38.029807342784444</v>
      </c>
      <c r="R29" s="34"/>
      <c r="S29" s="34" t="s">
        <v>0</v>
      </c>
      <c r="T29" s="34"/>
      <c r="U29" s="34"/>
    </row>
    <row r="30" spans="1:21" ht="13.5">
      <c r="A30" s="31" t="s">
        <v>31</v>
      </c>
      <c r="B30" s="32" t="s">
        <v>78</v>
      </c>
      <c r="C30" s="33" t="s">
        <v>79</v>
      </c>
      <c r="D30" s="34">
        <f t="shared" si="0"/>
        <v>116158</v>
      </c>
      <c r="E30" s="35">
        <f t="shared" si="13"/>
        <v>1417</v>
      </c>
      <c r="F30" s="36">
        <f t="shared" si="8"/>
        <v>1.2198901496237882</v>
      </c>
      <c r="G30" s="34">
        <v>1417</v>
      </c>
      <c r="H30" s="34">
        <v>0</v>
      </c>
      <c r="I30" s="35">
        <f t="shared" si="14"/>
        <v>114741</v>
      </c>
      <c r="J30" s="36">
        <f t="shared" si="9"/>
        <v>98.7801098503762</v>
      </c>
      <c r="K30" s="34">
        <v>101961</v>
      </c>
      <c r="L30" s="36">
        <f t="shared" si="10"/>
        <v>87.77785430189914</v>
      </c>
      <c r="M30" s="34">
        <v>0</v>
      </c>
      <c r="N30" s="36">
        <f t="shared" si="11"/>
        <v>0</v>
      </c>
      <c r="O30" s="34">
        <v>12780</v>
      </c>
      <c r="P30" s="34">
        <v>5227</v>
      </c>
      <c r="Q30" s="36">
        <f t="shared" si="12"/>
        <v>11.002255548477075</v>
      </c>
      <c r="R30" s="34"/>
      <c r="S30" s="34" t="s">
        <v>0</v>
      </c>
      <c r="T30" s="34"/>
      <c r="U30" s="34"/>
    </row>
    <row r="31" spans="1:21" ht="13.5">
      <c r="A31" s="31" t="s">
        <v>31</v>
      </c>
      <c r="B31" s="32" t="s">
        <v>80</v>
      </c>
      <c r="C31" s="33" t="s">
        <v>81</v>
      </c>
      <c r="D31" s="34">
        <f t="shared" si="0"/>
        <v>65711</v>
      </c>
      <c r="E31" s="35">
        <f t="shared" si="13"/>
        <v>1432</v>
      </c>
      <c r="F31" s="36">
        <f t="shared" si="8"/>
        <v>2.1792393967524464</v>
      </c>
      <c r="G31" s="34">
        <v>1432</v>
      </c>
      <c r="H31" s="34">
        <v>0</v>
      </c>
      <c r="I31" s="35">
        <f t="shared" si="14"/>
        <v>64279</v>
      </c>
      <c r="J31" s="36">
        <f t="shared" si="9"/>
        <v>97.82076060324756</v>
      </c>
      <c r="K31" s="34">
        <v>57601</v>
      </c>
      <c r="L31" s="36">
        <f t="shared" si="10"/>
        <v>87.65807855610171</v>
      </c>
      <c r="M31" s="34">
        <v>0</v>
      </c>
      <c r="N31" s="36">
        <f t="shared" si="11"/>
        <v>0</v>
      </c>
      <c r="O31" s="34">
        <v>6678</v>
      </c>
      <c r="P31" s="34">
        <v>1965</v>
      </c>
      <c r="Q31" s="36">
        <f t="shared" si="12"/>
        <v>10.162682047145836</v>
      </c>
      <c r="R31" s="34"/>
      <c r="S31" s="34" t="s">
        <v>0</v>
      </c>
      <c r="T31" s="34"/>
      <c r="U31" s="34"/>
    </row>
    <row r="32" spans="1:21" ht="13.5">
      <c r="A32" s="31" t="s">
        <v>31</v>
      </c>
      <c r="B32" s="32" t="s">
        <v>82</v>
      </c>
      <c r="C32" s="33" t="s">
        <v>83</v>
      </c>
      <c r="D32" s="34">
        <f t="shared" si="0"/>
        <v>68014</v>
      </c>
      <c r="E32" s="35">
        <f t="shared" si="13"/>
        <v>924</v>
      </c>
      <c r="F32" s="36">
        <f t="shared" si="8"/>
        <v>1.358543829211633</v>
      </c>
      <c r="G32" s="34">
        <v>924</v>
      </c>
      <c r="H32" s="34">
        <v>0</v>
      </c>
      <c r="I32" s="35">
        <f t="shared" si="14"/>
        <v>67090</v>
      </c>
      <c r="J32" s="36">
        <f t="shared" si="9"/>
        <v>98.64145617078836</v>
      </c>
      <c r="K32" s="34">
        <v>56813</v>
      </c>
      <c r="L32" s="36">
        <f t="shared" si="10"/>
        <v>83.53133178463258</v>
      </c>
      <c r="M32" s="34">
        <v>0</v>
      </c>
      <c r="N32" s="36">
        <f t="shared" si="11"/>
        <v>0</v>
      </c>
      <c r="O32" s="34">
        <v>10277</v>
      </c>
      <c r="P32" s="34">
        <v>4642</v>
      </c>
      <c r="Q32" s="36">
        <f t="shared" si="12"/>
        <v>15.11012438615579</v>
      </c>
      <c r="R32" s="34"/>
      <c r="S32" s="34" t="s">
        <v>0</v>
      </c>
      <c r="T32" s="34"/>
      <c r="U32" s="34"/>
    </row>
    <row r="33" spans="1:21" ht="13.5">
      <c r="A33" s="31" t="s">
        <v>31</v>
      </c>
      <c r="B33" s="32" t="s">
        <v>84</v>
      </c>
      <c r="C33" s="33" t="s">
        <v>85</v>
      </c>
      <c r="D33" s="34">
        <f t="shared" si="0"/>
        <v>147678</v>
      </c>
      <c r="E33" s="35">
        <f t="shared" si="13"/>
        <v>1071</v>
      </c>
      <c r="F33" s="36">
        <f t="shared" si="8"/>
        <v>0.7252265063177996</v>
      </c>
      <c r="G33" s="34">
        <v>1071</v>
      </c>
      <c r="H33" s="34">
        <v>0</v>
      </c>
      <c r="I33" s="35">
        <f t="shared" si="14"/>
        <v>146607</v>
      </c>
      <c r="J33" s="36">
        <f t="shared" si="9"/>
        <v>99.2747734936822</v>
      </c>
      <c r="K33" s="34">
        <v>132293</v>
      </c>
      <c r="L33" s="36">
        <f t="shared" si="10"/>
        <v>89.58206367908558</v>
      </c>
      <c r="M33" s="34">
        <v>1373</v>
      </c>
      <c r="N33" s="36">
        <f t="shared" si="11"/>
        <v>0.929725483822912</v>
      </c>
      <c r="O33" s="34">
        <v>12941</v>
      </c>
      <c r="P33" s="34">
        <v>2510</v>
      </c>
      <c r="Q33" s="36">
        <f t="shared" si="12"/>
        <v>8.76298433077371</v>
      </c>
      <c r="R33" s="34"/>
      <c r="S33" s="34" t="s">
        <v>0</v>
      </c>
      <c r="T33" s="34"/>
      <c r="U33" s="34"/>
    </row>
    <row r="34" spans="1:21" ht="13.5">
      <c r="A34" s="31" t="s">
        <v>31</v>
      </c>
      <c r="B34" s="32" t="s">
        <v>86</v>
      </c>
      <c r="C34" s="33" t="s">
        <v>87</v>
      </c>
      <c r="D34" s="34">
        <f t="shared" si="0"/>
        <v>74421</v>
      </c>
      <c r="E34" s="35">
        <f t="shared" si="13"/>
        <v>4779</v>
      </c>
      <c r="F34" s="36">
        <f t="shared" si="8"/>
        <v>6.421574555568993</v>
      </c>
      <c r="G34" s="34">
        <v>4779</v>
      </c>
      <c r="H34" s="34">
        <v>0</v>
      </c>
      <c r="I34" s="35">
        <f t="shared" si="14"/>
        <v>69642</v>
      </c>
      <c r="J34" s="36">
        <f t="shared" si="9"/>
        <v>93.57842544443102</v>
      </c>
      <c r="K34" s="34">
        <v>37697</v>
      </c>
      <c r="L34" s="36">
        <f t="shared" si="10"/>
        <v>50.65371333360208</v>
      </c>
      <c r="M34" s="34">
        <v>0</v>
      </c>
      <c r="N34" s="36">
        <f t="shared" si="11"/>
        <v>0</v>
      </c>
      <c r="O34" s="34">
        <v>31945</v>
      </c>
      <c r="P34" s="34">
        <v>3902</v>
      </c>
      <c r="Q34" s="36">
        <f t="shared" si="12"/>
        <v>42.924712110828935</v>
      </c>
      <c r="R34" s="34"/>
      <c r="S34" s="34" t="s">
        <v>0</v>
      </c>
      <c r="T34" s="34"/>
      <c r="U34" s="34"/>
    </row>
    <row r="35" spans="1:21" ht="13.5">
      <c r="A35" s="31" t="s">
        <v>31</v>
      </c>
      <c r="B35" s="32" t="s">
        <v>88</v>
      </c>
      <c r="C35" s="33" t="s">
        <v>89</v>
      </c>
      <c r="D35" s="34">
        <f t="shared" si="0"/>
        <v>72614</v>
      </c>
      <c r="E35" s="35">
        <f t="shared" si="13"/>
        <v>2298</v>
      </c>
      <c r="F35" s="36">
        <f t="shared" si="8"/>
        <v>3.164678987523067</v>
      </c>
      <c r="G35" s="34">
        <v>2298</v>
      </c>
      <c r="H35" s="34">
        <v>0</v>
      </c>
      <c r="I35" s="35">
        <f t="shared" si="14"/>
        <v>70316</v>
      </c>
      <c r="J35" s="36">
        <f t="shared" si="9"/>
        <v>96.83532101247694</v>
      </c>
      <c r="K35" s="34">
        <v>54291</v>
      </c>
      <c r="L35" s="36">
        <f t="shared" si="10"/>
        <v>74.76657393890986</v>
      </c>
      <c r="M35" s="34">
        <v>0</v>
      </c>
      <c r="N35" s="36">
        <f t="shared" si="11"/>
        <v>0</v>
      </c>
      <c r="O35" s="34">
        <v>16025</v>
      </c>
      <c r="P35" s="34">
        <v>5782</v>
      </c>
      <c r="Q35" s="36">
        <f t="shared" si="12"/>
        <v>22.06874707356708</v>
      </c>
      <c r="R35" s="34"/>
      <c r="S35" s="34" t="s">
        <v>0</v>
      </c>
      <c r="T35" s="34"/>
      <c r="U35" s="34"/>
    </row>
    <row r="36" spans="1:21" ht="13.5">
      <c r="A36" s="31" t="s">
        <v>31</v>
      </c>
      <c r="B36" s="32" t="s">
        <v>90</v>
      </c>
      <c r="C36" s="33" t="s">
        <v>91</v>
      </c>
      <c r="D36" s="34">
        <f t="shared" si="0"/>
        <v>70179</v>
      </c>
      <c r="E36" s="35">
        <f t="shared" si="13"/>
        <v>678</v>
      </c>
      <c r="F36" s="36">
        <f t="shared" si="8"/>
        <v>0.9661009703757535</v>
      </c>
      <c r="G36" s="34">
        <v>678</v>
      </c>
      <c r="H36" s="34">
        <v>0</v>
      </c>
      <c r="I36" s="35">
        <f t="shared" si="14"/>
        <v>69501</v>
      </c>
      <c r="J36" s="36">
        <f t="shared" si="9"/>
        <v>99.03389902962425</v>
      </c>
      <c r="K36" s="34">
        <v>50081</v>
      </c>
      <c r="L36" s="36">
        <f t="shared" si="10"/>
        <v>71.36180338847804</v>
      </c>
      <c r="M36" s="34">
        <v>0</v>
      </c>
      <c r="N36" s="36">
        <f t="shared" si="11"/>
        <v>0</v>
      </c>
      <c r="O36" s="34">
        <v>19420</v>
      </c>
      <c r="P36" s="34">
        <v>3658</v>
      </c>
      <c r="Q36" s="36">
        <f t="shared" si="12"/>
        <v>27.67209564114621</v>
      </c>
      <c r="R36" s="34"/>
      <c r="S36" s="34" t="s">
        <v>0</v>
      </c>
      <c r="T36" s="34"/>
      <c r="U36" s="34"/>
    </row>
    <row r="37" spans="1:21" ht="13.5">
      <c r="A37" s="31" t="s">
        <v>31</v>
      </c>
      <c r="B37" s="32" t="s">
        <v>92</v>
      </c>
      <c r="C37" s="33" t="s">
        <v>93</v>
      </c>
      <c r="D37" s="34">
        <f t="shared" si="0"/>
        <v>73877</v>
      </c>
      <c r="E37" s="35">
        <f t="shared" si="13"/>
        <v>4854</v>
      </c>
      <c r="F37" s="36">
        <f t="shared" si="8"/>
        <v>6.570380497313101</v>
      </c>
      <c r="G37" s="34">
        <v>4854</v>
      </c>
      <c r="H37" s="34">
        <v>0</v>
      </c>
      <c r="I37" s="35">
        <f t="shared" si="14"/>
        <v>69023</v>
      </c>
      <c r="J37" s="36">
        <f t="shared" si="9"/>
        <v>93.4296195026869</v>
      </c>
      <c r="K37" s="34">
        <v>37295</v>
      </c>
      <c r="L37" s="36">
        <f t="shared" si="10"/>
        <v>50.48255884781461</v>
      </c>
      <c r="M37" s="34">
        <v>0</v>
      </c>
      <c r="N37" s="36">
        <f t="shared" si="11"/>
        <v>0</v>
      </c>
      <c r="O37" s="34">
        <v>31728</v>
      </c>
      <c r="P37" s="34">
        <v>10526</v>
      </c>
      <c r="Q37" s="36">
        <f t="shared" si="12"/>
        <v>42.94706065487229</v>
      </c>
      <c r="R37" s="34"/>
      <c r="S37" s="34" t="s">
        <v>0</v>
      </c>
      <c r="T37" s="34"/>
      <c r="U37" s="34"/>
    </row>
    <row r="38" spans="1:21" ht="13.5">
      <c r="A38" s="31" t="s">
        <v>31</v>
      </c>
      <c r="B38" s="32" t="s">
        <v>94</v>
      </c>
      <c r="C38" s="33" t="s">
        <v>95</v>
      </c>
      <c r="D38" s="34">
        <f t="shared" si="0"/>
        <v>102436</v>
      </c>
      <c r="E38" s="35">
        <f t="shared" si="13"/>
        <v>1432</v>
      </c>
      <c r="F38" s="36">
        <f t="shared" si="8"/>
        <v>1.397946034597212</v>
      </c>
      <c r="G38" s="34">
        <v>1432</v>
      </c>
      <c r="H38" s="34">
        <v>0</v>
      </c>
      <c r="I38" s="35">
        <f t="shared" si="14"/>
        <v>101004</v>
      </c>
      <c r="J38" s="36">
        <f t="shared" si="9"/>
        <v>98.60205396540279</v>
      </c>
      <c r="K38" s="34">
        <v>83781</v>
      </c>
      <c r="L38" s="36">
        <f t="shared" si="10"/>
        <v>81.78862899761803</v>
      </c>
      <c r="M38" s="34">
        <v>0</v>
      </c>
      <c r="N38" s="36">
        <f t="shared" si="11"/>
        <v>0</v>
      </c>
      <c r="O38" s="34">
        <v>17223</v>
      </c>
      <c r="P38" s="34">
        <v>12056</v>
      </c>
      <c r="Q38" s="36">
        <f t="shared" si="12"/>
        <v>16.813424967784762</v>
      </c>
      <c r="R38" s="34"/>
      <c r="S38" s="34" t="s">
        <v>0</v>
      </c>
      <c r="T38" s="34"/>
      <c r="U38" s="34"/>
    </row>
    <row r="39" spans="1:21" ht="13.5">
      <c r="A39" s="31" t="s">
        <v>31</v>
      </c>
      <c r="B39" s="32" t="s">
        <v>96</v>
      </c>
      <c r="C39" s="33" t="s">
        <v>97</v>
      </c>
      <c r="D39" s="34">
        <f t="shared" si="0"/>
        <v>54513</v>
      </c>
      <c r="E39" s="35">
        <f t="shared" si="13"/>
        <v>287</v>
      </c>
      <c r="F39" s="36">
        <f t="shared" si="8"/>
        <v>0.5264799222203879</v>
      </c>
      <c r="G39" s="34">
        <v>287</v>
      </c>
      <c r="H39" s="34">
        <v>0</v>
      </c>
      <c r="I39" s="35">
        <f t="shared" si="14"/>
        <v>54226</v>
      </c>
      <c r="J39" s="36">
        <f t="shared" si="9"/>
        <v>99.47352007777961</v>
      </c>
      <c r="K39" s="34">
        <v>49814</v>
      </c>
      <c r="L39" s="36">
        <f t="shared" si="10"/>
        <v>91.38003778915122</v>
      </c>
      <c r="M39" s="34">
        <v>0</v>
      </c>
      <c r="N39" s="36">
        <f t="shared" si="11"/>
        <v>0</v>
      </c>
      <c r="O39" s="34">
        <v>4412</v>
      </c>
      <c r="P39" s="34">
        <v>0</v>
      </c>
      <c r="Q39" s="36">
        <f t="shared" si="12"/>
        <v>8.093482288628401</v>
      </c>
      <c r="R39" s="34"/>
      <c r="S39" s="34" t="s">
        <v>0</v>
      </c>
      <c r="T39" s="34"/>
      <c r="U39" s="34"/>
    </row>
    <row r="40" spans="1:21" ht="13.5">
      <c r="A40" s="31" t="s">
        <v>31</v>
      </c>
      <c r="B40" s="32" t="s">
        <v>98</v>
      </c>
      <c r="C40" s="33" t="s">
        <v>99</v>
      </c>
      <c r="D40" s="34">
        <f t="shared" si="0"/>
        <v>129188</v>
      </c>
      <c r="E40" s="35">
        <f t="shared" si="13"/>
        <v>6513</v>
      </c>
      <c r="F40" s="36">
        <f t="shared" si="8"/>
        <v>5.04148992166455</v>
      </c>
      <c r="G40" s="34">
        <v>6513</v>
      </c>
      <c r="H40" s="34">
        <v>0</v>
      </c>
      <c r="I40" s="35">
        <f t="shared" si="14"/>
        <v>122675</v>
      </c>
      <c r="J40" s="36">
        <f t="shared" si="9"/>
        <v>94.95851007833545</v>
      </c>
      <c r="K40" s="34">
        <v>33844</v>
      </c>
      <c r="L40" s="36">
        <f t="shared" si="10"/>
        <v>26.197479642072018</v>
      </c>
      <c r="M40" s="34">
        <v>0</v>
      </c>
      <c r="N40" s="36">
        <f t="shared" si="11"/>
        <v>0</v>
      </c>
      <c r="O40" s="34">
        <v>88831</v>
      </c>
      <c r="P40" s="34">
        <v>15629</v>
      </c>
      <c r="Q40" s="36">
        <f t="shared" si="12"/>
        <v>68.76103043626343</v>
      </c>
      <c r="R40" s="34"/>
      <c r="S40" s="34" t="s">
        <v>0</v>
      </c>
      <c r="T40" s="34"/>
      <c r="U40" s="34"/>
    </row>
    <row r="41" spans="1:21" ht="13.5">
      <c r="A41" s="31" t="s">
        <v>31</v>
      </c>
      <c r="B41" s="32" t="s">
        <v>100</v>
      </c>
      <c r="C41" s="33" t="s">
        <v>101</v>
      </c>
      <c r="D41" s="34">
        <f t="shared" si="0"/>
        <v>64722</v>
      </c>
      <c r="E41" s="35">
        <f t="shared" si="13"/>
        <v>5336</v>
      </c>
      <c r="F41" s="36">
        <f t="shared" si="8"/>
        <v>8.24449182658138</v>
      </c>
      <c r="G41" s="34">
        <v>5336</v>
      </c>
      <c r="H41" s="34">
        <v>0</v>
      </c>
      <c r="I41" s="35">
        <f t="shared" si="14"/>
        <v>59386</v>
      </c>
      <c r="J41" s="36">
        <f t="shared" si="9"/>
        <v>91.75550817341862</v>
      </c>
      <c r="K41" s="34">
        <v>30190</v>
      </c>
      <c r="L41" s="36">
        <f t="shared" si="10"/>
        <v>46.64565371898273</v>
      </c>
      <c r="M41" s="34">
        <v>0</v>
      </c>
      <c r="N41" s="36">
        <f t="shared" si="11"/>
        <v>0</v>
      </c>
      <c r="O41" s="34">
        <v>29196</v>
      </c>
      <c r="P41" s="34">
        <v>9102</v>
      </c>
      <c r="Q41" s="36">
        <f t="shared" si="12"/>
        <v>45.10985445443589</v>
      </c>
      <c r="R41" s="34"/>
      <c r="S41" s="34" t="s">
        <v>0</v>
      </c>
      <c r="T41" s="34"/>
      <c r="U41" s="34"/>
    </row>
    <row r="42" spans="1:21" ht="13.5">
      <c r="A42" s="31" t="s">
        <v>31</v>
      </c>
      <c r="B42" s="32" t="s">
        <v>102</v>
      </c>
      <c r="C42" s="33" t="s">
        <v>103</v>
      </c>
      <c r="D42" s="34">
        <f t="shared" si="0"/>
        <v>97128</v>
      </c>
      <c r="E42" s="35">
        <f t="shared" si="13"/>
        <v>3887</v>
      </c>
      <c r="F42" s="36">
        <f t="shared" si="8"/>
        <v>4.001935590149082</v>
      </c>
      <c r="G42" s="34">
        <v>3887</v>
      </c>
      <c r="H42" s="34">
        <v>0</v>
      </c>
      <c r="I42" s="35">
        <f t="shared" si="14"/>
        <v>93241</v>
      </c>
      <c r="J42" s="36">
        <f t="shared" si="9"/>
        <v>95.99806440985091</v>
      </c>
      <c r="K42" s="34">
        <v>58547</v>
      </c>
      <c r="L42" s="36">
        <f t="shared" si="10"/>
        <v>60.278189605469066</v>
      </c>
      <c r="M42" s="34">
        <v>0</v>
      </c>
      <c r="N42" s="36">
        <f t="shared" si="11"/>
        <v>0</v>
      </c>
      <c r="O42" s="34">
        <v>34694</v>
      </c>
      <c r="P42" s="34">
        <v>17921</v>
      </c>
      <c r="Q42" s="36">
        <f t="shared" si="12"/>
        <v>35.719874804381845</v>
      </c>
      <c r="R42" s="34"/>
      <c r="S42" s="34" t="s">
        <v>0</v>
      </c>
      <c r="T42" s="34"/>
      <c r="U42" s="34"/>
    </row>
    <row r="43" spans="1:21" ht="13.5">
      <c r="A43" s="31" t="s">
        <v>31</v>
      </c>
      <c r="B43" s="32" t="s">
        <v>104</v>
      </c>
      <c r="C43" s="33" t="s">
        <v>105</v>
      </c>
      <c r="D43" s="34">
        <f t="shared" si="0"/>
        <v>56370</v>
      </c>
      <c r="E43" s="35">
        <f t="shared" si="13"/>
        <v>2049</v>
      </c>
      <c r="F43" s="36">
        <f t="shared" si="8"/>
        <v>3.634912187333688</v>
      </c>
      <c r="G43" s="34">
        <v>2049</v>
      </c>
      <c r="H43" s="34">
        <v>0</v>
      </c>
      <c r="I43" s="35">
        <f t="shared" si="14"/>
        <v>54321</v>
      </c>
      <c r="J43" s="36">
        <f t="shared" si="9"/>
        <v>96.36508781266632</v>
      </c>
      <c r="K43" s="34">
        <v>17796</v>
      </c>
      <c r="L43" s="36">
        <f t="shared" si="10"/>
        <v>31.56998403406067</v>
      </c>
      <c r="M43" s="34">
        <v>0</v>
      </c>
      <c r="N43" s="36">
        <f t="shared" si="11"/>
        <v>0</v>
      </c>
      <c r="O43" s="34">
        <v>36525</v>
      </c>
      <c r="P43" s="34">
        <v>9533</v>
      </c>
      <c r="Q43" s="36">
        <f t="shared" si="12"/>
        <v>64.79510377860565</v>
      </c>
      <c r="R43" s="34" t="s">
        <v>0</v>
      </c>
      <c r="S43" s="34"/>
      <c r="T43" s="34"/>
      <c r="U43" s="34"/>
    </row>
    <row r="44" spans="1:21" ht="13.5">
      <c r="A44" s="31" t="s">
        <v>31</v>
      </c>
      <c r="B44" s="32" t="s">
        <v>106</v>
      </c>
      <c r="C44" s="33" t="s">
        <v>107</v>
      </c>
      <c r="D44" s="34">
        <f t="shared" si="0"/>
        <v>66823</v>
      </c>
      <c r="E44" s="35">
        <f t="shared" si="13"/>
        <v>7825</v>
      </c>
      <c r="F44" s="36">
        <f t="shared" si="8"/>
        <v>11.71003995630247</v>
      </c>
      <c r="G44" s="34">
        <v>7825</v>
      </c>
      <c r="H44" s="34">
        <v>0</v>
      </c>
      <c r="I44" s="35">
        <f t="shared" si="14"/>
        <v>58998</v>
      </c>
      <c r="J44" s="36">
        <f t="shared" si="9"/>
        <v>88.28996004369752</v>
      </c>
      <c r="K44" s="34">
        <v>29036</v>
      </c>
      <c r="L44" s="36">
        <f t="shared" si="10"/>
        <v>43.45210481421067</v>
      </c>
      <c r="M44" s="34">
        <v>0</v>
      </c>
      <c r="N44" s="36">
        <f t="shared" si="11"/>
        <v>0</v>
      </c>
      <c r="O44" s="34">
        <v>29962</v>
      </c>
      <c r="P44" s="34">
        <v>13857</v>
      </c>
      <c r="Q44" s="36">
        <f t="shared" si="12"/>
        <v>44.837855229486856</v>
      </c>
      <c r="R44" s="34"/>
      <c r="S44" s="34" t="s">
        <v>0</v>
      </c>
      <c r="T44" s="34"/>
      <c r="U44" s="34"/>
    </row>
    <row r="45" spans="1:21" ht="13.5">
      <c r="A45" s="31" t="s">
        <v>31</v>
      </c>
      <c r="B45" s="32" t="s">
        <v>108</v>
      </c>
      <c r="C45" s="33" t="s">
        <v>109</v>
      </c>
      <c r="D45" s="34">
        <f t="shared" si="0"/>
        <v>53926</v>
      </c>
      <c r="E45" s="35">
        <f t="shared" si="13"/>
        <v>2886</v>
      </c>
      <c r="F45" s="36">
        <f t="shared" si="8"/>
        <v>5.351778362941809</v>
      </c>
      <c r="G45" s="34">
        <v>2886</v>
      </c>
      <c r="H45" s="34">
        <v>0</v>
      </c>
      <c r="I45" s="35">
        <f t="shared" si="14"/>
        <v>51040</v>
      </c>
      <c r="J45" s="36">
        <f t="shared" si="9"/>
        <v>94.6482216370582</v>
      </c>
      <c r="K45" s="34">
        <v>28443</v>
      </c>
      <c r="L45" s="36">
        <f t="shared" si="10"/>
        <v>52.74450172458555</v>
      </c>
      <c r="M45" s="34">
        <v>9381</v>
      </c>
      <c r="N45" s="36">
        <f t="shared" si="11"/>
        <v>17.39606126914661</v>
      </c>
      <c r="O45" s="34">
        <v>13216</v>
      </c>
      <c r="P45" s="34">
        <v>3374</v>
      </c>
      <c r="Q45" s="36">
        <f t="shared" si="12"/>
        <v>24.50765864332604</v>
      </c>
      <c r="R45" s="34"/>
      <c r="S45" s="34" t="s">
        <v>0</v>
      </c>
      <c r="T45" s="34"/>
      <c r="U45" s="34"/>
    </row>
    <row r="46" spans="1:21" ht="13.5">
      <c r="A46" s="31" t="s">
        <v>31</v>
      </c>
      <c r="B46" s="32" t="s">
        <v>110</v>
      </c>
      <c r="C46" s="33" t="s">
        <v>111</v>
      </c>
      <c r="D46" s="34">
        <f t="shared" si="0"/>
        <v>57398</v>
      </c>
      <c r="E46" s="35">
        <f t="shared" si="13"/>
        <v>1726</v>
      </c>
      <c r="F46" s="36">
        <f t="shared" si="8"/>
        <v>3.007073417192237</v>
      </c>
      <c r="G46" s="34">
        <v>1726</v>
      </c>
      <c r="H46" s="34">
        <v>0</v>
      </c>
      <c r="I46" s="35">
        <f t="shared" si="14"/>
        <v>55672</v>
      </c>
      <c r="J46" s="36">
        <f t="shared" si="9"/>
        <v>96.99292658280775</v>
      </c>
      <c r="K46" s="34">
        <v>31491</v>
      </c>
      <c r="L46" s="36">
        <f t="shared" si="10"/>
        <v>54.86428098540019</v>
      </c>
      <c r="M46" s="34">
        <v>0</v>
      </c>
      <c r="N46" s="36">
        <f t="shared" si="11"/>
        <v>0</v>
      </c>
      <c r="O46" s="34">
        <v>24181</v>
      </c>
      <c r="P46" s="34">
        <v>12793</v>
      </c>
      <c r="Q46" s="36">
        <f t="shared" si="12"/>
        <v>42.128645597407576</v>
      </c>
      <c r="R46" s="34"/>
      <c r="S46" s="34" t="s">
        <v>0</v>
      </c>
      <c r="T46" s="34"/>
      <c r="U46" s="34"/>
    </row>
    <row r="47" spans="1:21" ht="13.5">
      <c r="A47" s="31" t="s">
        <v>31</v>
      </c>
      <c r="B47" s="32" t="s">
        <v>1</v>
      </c>
      <c r="C47" s="33" t="s">
        <v>2</v>
      </c>
      <c r="D47" s="34">
        <f t="shared" si="0"/>
        <v>1026837</v>
      </c>
      <c r="E47" s="35">
        <f t="shared" si="13"/>
        <v>18843</v>
      </c>
      <c r="F47" s="36">
        <f t="shared" si="8"/>
        <v>1.8350526909334197</v>
      </c>
      <c r="G47" s="34">
        <v>18843</v>
      </c>
      <c r="H47" s="34">
        <v>0</v>
      </c>
      <c r="I47" s="35">
        <f t="shared" si="14"/>
        <v>1007994</v>
      </c>
      <c r="J47" s="36">
        <f t="shared" si="9"/>
        <v>98.16494730906658</v>
      </c>
      <c r="K47" s="34">
        <v>741992</v>
      </c>
      <c r="L47" s="36">
        <f t="shared" si="10"/>
        <v>72.25995946776362</v>
      </c>
      <c r="M47" s="34">
        <v>0</v>
      </c>
      <c r="N47" s="36">
        <f t="shared" si="11"/>
        <v>0</v>
      </c>
      <c r="O47" s="34">
        <v>266002</v>
      </c>
      <c r="P47" s="34">
        <v>136087</v>
      </c>
      <c r="Q47" s="36">
        <f t="shared" si="12"/>
        <v>25.90498784130295</v>
      </c>
      <c r="R47" s="34"/>
      <c r="S47" s="34" t="s">
        <v>0</v>
      </c>
      <c r="T47" s="34"/>
      <c r="U47" s="34"/>
    </row>
    <row r="48" spans="1:21" ht="13.5">
      <c r="A48" s="31" t="s">
        <v>31</v>
      </c>
      <c r="B48" s="32" t="s">
        <v>112</v>
      </c>
      <c r="C48" s="33" t="s">
        <v>30</v>
      </c>
      <c r="D48" s="34">
        <f t="shared" si="0"/>
        <v>33250</v>
      </c>
      <c r="E48" s="35">
        <f t="shared" si="13"/>
        <v>2084</v>
      </c>
      <c r="F48" s="36">
        <f t="shared" si="8"/>
        <v>6.26766917293233</v>
      </c>
      <c r="G48" s="34">
        <v>2084</v>
      </c>
      <c r="H48" s="34">
        <v>0</v>
      </c>
      <c r="I48" s="35">
        <f t="shared" si="14"/>
        <v>31166</v>
      </c>
      <c r="J48" s="36">
        <f t="shared" si="9"/>
        <v>93.73233082706767</v>
      </c>
      <c r="K48" s="34">
        <v>14801</v>
      </c>
      <c r="L48" s="36">
        <f t="shared" si="10"/>
        <v>44.51428571428571</v>
      </c>
      <c r="M48" s="34">
        <v>0</v>
      </c>
      <c r="N48" s="36">
        <f t="shared" si="11"/>
        <v>0</v>
      </c>
      <c r="O48" s="34">
        <v>16365</v>
      </c>
      <c r="P48" s="34">
        <v>2122</v>
      </c>
      <c r="Q48" s="36">
        <f t="shared" si="12"/>
        <v>49.21804511278196</v>
      </c>
      <c r="R48" s="34"/>
      <c r="S48" s="34" t="s">
        <v>0</v>
      </c>
      <c r="T48" s="34"/>
      <c r="U48" s="34"/>
    </row>
    <row r="49" spans="1:21" ht="13.5">
      <c r="A49" s="31" t="s">
        <v>31</v>
      </c>
      <c r="B49" s="32" t="s">
        <v>113</v>
      </c>
      <c r="C49" s="33" t="s">
        <v>114</v>
      </c>
      <c r="D49" s="34">
        <f t="shared" si="0"/>
        <v>28426</v>
      </c>
      <c r="E49" s="35">
        <f t="shared" si="13"/>
        <v>1204</v>
      </c>
      <c r="F49" s="36">
        <f t="shared" si="8"/>
        <v>4.235558995286006</v>
      </c>
      <c r="G49" s="34">
        <v>1204</v>
      </c>
      <c r="H49" s="34">
        <v>0</v>
      </c>
      <c r="I49" s="35">
        <f t="shared" si="14"/>
        <v>27222</v>
      </c>
      <c r="J49" s="36">
        <f t="shared" si="9"/>
        <v>95.764441004714</v>
      </c>
      <c r="K49" s="34">
        <v>21084</v>
      </c>
      <c r="L49" s="36">
        <f t="shared" si="10"/>
        <v>74.1715331034968</v>
      </c>
      <c r="M49" s="34">
        <v>0</v>
      </c>
      <c r="N49" s="36">
        <f t="shared" si="11"/>
        <v>0</v>
      </c>
      <c r="O49" s="34">
        <v>6138</v>
      </c>
      <c r="P49" s="34">
        <v>1361</v>
      </c>
      <c r="Q49" s="36">
        <f t="shared" si="12"/>
        <v>21.592907901217195</v>
      </c>
      <c r="R49" s="34"/>
      <c r="S49" s="34" t="s">
        <v>0</v>
      </c>
      <c r="T49" s="34"/>
      <c r="U49" s="34"/>
    </row>
    <row r="50" spans="1:21" ht="13.5">
      <c r="A50" s="31" t="s">
        <v>31</v>
      </c>
      <c r="B50" s="32" t="s">
        <v>115</v>
      </c>
      <c r="C50" s="33" t="s">
        <v>116</v>
      </c>
      <c r="D50" s="34">
        <f t="shared" si="0"/>
        <v>45775</v>
      </c>
      <c r="E50" s="35">
        <f t="shared" si="13"/>
        <v>792</v>
      </c>
      <c r="F50" s="36">
        <f t="shared" si="8"/>
        <v>1.7302020753686511</v>
      </c>
      <c r="G50" s="34">
        <v>792</v>
      </c>
      <c r="H50" s="34">
        <v>0</v>
      </c>
      <c r="I50" s="35">
        <f t="shared" si="14"/>
        <v>44983</v>
      </c>
      <c r="J50" s="36">
        <f t="shared" si="9"/>
        <v>98.26979792463135</v>
      </c>
      <c r="K50" s="34">
        <v>35657</v>
      </c>
      <c r="L50" s="36">
        <f t="shared" si="10"/>
        <v>77.89623156744948</v>
      </c>
      <c r="M50" s="34">
        <v>0</v>
      </c>
      <c r="N50" s="36">
        <f t="shared" si="11"/>
        <v>0</v>
      </c>
      <c r="O50" s="34">
        <v>9326</v>
      </c>
      <c r="P50" s="34">
        <v>1878</v>
      </c>
      <c r="Q50" s="36">
        <f t="shared" si="12"/>
        <v>20.37356635718187</v>
      </c>
      <c r="R50" s="34"/>
      <c r="S50" s="34" t="s">
        <v>0</v>
      </c>
      <c r="T50" s="34"/>
      <c r="U50" s="34"/>
    </row>
    <row r="51" spans="1:21" ht="13.5">
      <c r="A51" s="31" t="s">
        <v>31</v>
      </c>
      <c r="B51" s="32" t="s">
        <v>117</v>
      </c>
      <c r="C51" s="33" t="s">
        <v>118</v>
      </c>
      <c r="D51" s="34">
        <f t="shared" si="0"/>
        <v>35132</v>
      </c>
      <c r="E51" s="35">
        <f t="shared" si="13"/>
        <v>510</v>
      </c>
      <c r="F51" s="36">
        <f t="shared" si="8"/>
        <v>1.4516679949903222</v>
      </c>
      <c r="G51" s="34">
        <v>510</v>
      </c>
      <c r="H51" s="34">
        <v>0</v>
      </c>
      <c r="I51" s="35">
        <f t="shared" si="14"/>
        <v>34622</v>
      </c>
      <c r="J51" s="36">
        <f t="shared" si="9"/>
        <v>98.54833200500967</v>
      </c>
      <c r="K51" s="34">
        <v>31853</v>
      </c>
      <c r="L51" s="36">
        <f t="shared" si="10"/>
        <v>90.66662871456222</v>
      </c>
      <c r="M51" s="34">
        <v>0</v>
      </c>
      <c r="N51" s="36">
        <f t="shared" si="11"/>
        <v>0</v>
      </c>
      <c r="O51" s="34">
        <v>2769</v>
      </c>
      <c r="P51" s="34">
        <v>90</v>
      </c>
      <c r="Q51" s="36">
        <f t="shared" si="12"/>
        <v>7.881703290447456</v>
      </c>
      <c r="R51" s="34"/>
      <c r="S51" s="34" t="s">
        <v>0</v>
      </c>
      <c r="T51" s="34"/>
      <c r="U51" s="34"/>
    </row>
    <row r="52" spans="1:21" ht="13.5">
      <c r="A52" s="31" t="s">
        <v>31</v>
      </c>
      <c r="B52" s="32" t="s">
        <v>119</v>
      </c>
      <c r="C52" s="33" t="s">
        <v>120</v>
      </c>
      <c r="D52" s="34">
        <f t="shared" si="0"/>
        <v>37159</v>
      </c>
      <c r="E52" s="35">
        <f t="shared" si="13"/>
        <v>2075</v>
      </c>
      <c r="F52" s="36">
        <f t="shared" si="8"/>
        <v>5.58411152076213</v>
      </c>
      <c r="G52" s="34">
        <v>2075</v>
      </c>
      <c r="H52" s="34">
        <v>0</v>
      </c>
      <c r="I52" s="35">
        <f t="shared" si="14"/>
        <v>35084</v>
      </c>
      <c r="J52" s="36">
        <f t="shared" si="9"/>
        <v>94.41588847923788</v>
      </c>
      <c r="K52" s="34">
        <v>16006</v>
      </c>
      <c r="L52" s="36">
        <f t="shared" si="10"/>
        <v>43.07435614521381</v>
      </c>
      <c r="M52" s="34">
        <v>0</v>
      </c>
      <c r="N52" s="36">
        <f t="shared" si="11"/>
        <v>0</v>
      </c>
      <c r="O52" s="34">
        <v>19078</v>
      </c>
      <c r="P52" s="34">
        <v>9076</v>
      </c>
      <c r="Q52" s="36">
        <f t="shared" si="12"/>
        <v>51.34153233402405</v>
      </c>
      <c r="R52" s="34"/>
      <c r="S52" s="34" t="s">
        <v>0</v>
      </c>
      <c r="T52" s="34"/>
      <c r="U52" s="34"/>
    </row>
    <row r="53" spans="1:21" ht="13.5">
      <c r="A53" s="31" t="s">
        <v>31</v>
      </c>
      <c r="B53" s="32" t="s">
        <v>121</v>
      </c>
      <c r="C53" s="33" t="s">
        <v>122</v>
      </c>
      <c r="D53" s="34">
        <f t="shared" si="0"/>
        <v>13987</v>
      </c>
      <c r="E53" s="35">
        <f t="shared" si="13"/>
        <v>332</v>
      </c>
      <c r="F53" s="36">
        <f t="shared" si="8"/>
        <v>2.373632658897548</v>
      </c>
      <c r="G53" s="34">
        <v>332</v>
      </c>
      <c r="H53" s="34">
        <v>0</v>
      </c>
      <c r="I53" s="35">
        <f t="shared" si="14"/>
        <v>13655</v>
      </c>
      <c r="J53" s="36">
        <f t="shared" si="9"/>
        <v>97.62636734110245</v>
      </c>
      <c r="K53" s="34">
        <v>3676</v>
      </c>
      <c r="L53" s="36">
        <f t="shared" si="10"/>
        <v>26.28154715092586</v>
      </c>
      <c r="M53" s="34">
        <v>0</v>
      </c>
      <c r="N53" s="36">
        <f t="shared" si="11"/>
        <v>0</v>
      </c>
      <c r="O53" s="34">
        <v>9979</v>
      </c>
      <c r="P53" s="34">
        <v>3820</v>
      </c>
      <c r="Q53" s="36">
        <f t="shared" si="12"/>
        <v>71.34482019017659</v>
      </c>
      <c r="R53" s="34"/>
      <c r="S53" s="34" t="s">
        <v>0</v>
      </c>
      <c r="T53" s="34"/>
      <c r="U53" s="34"/>
    </row>
    <row r="54" spans="1:21" ht="13.5">
      <c r="A54" s="31" t="s">
        <v>31</v>
      </c>
      <c r="B54" s="32" t="s">
        <v>123</v>
      </c>
      <c r="C54" s="33" t="s">
        <v>124</v>
      </c>
      <c r="D54" s="34">
        <f t="shared" si="0"/>
        <v>2731</v>
      </c>
      <c r="E54" s="35">
        <f t="shared" si="13"/>
        <v>602</v>
      </c>
      <c r="F54" s="36">
        <f t="shared" si="8"/>
        <v>22.04320761625778</v>
      </c>
      <c r="G54" s="34">
        <v>602</v>
      </c>
      <c r="H54" s="34">
        <v>0</v>
      </c>
      <c r="I54" s="35">
        <f t="shared" si="14"/>
        <v>2129</v>
      </c>
      <c r="J54" s="36">
        <f t="shared" si="9"/>
        <v>77.95679238374223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2129</v>
      </c>
      <c r="P54" s="34">
        <v>1105</v>
      </c>
      <c r="Q54" s="36">
        <f t="shared" si="12"/>
        <v>77.95679238374223</v>
      </c>
      <c r="R54" s="34"/>
      <c r="S54" s="34" t="s">
        <v>0</v>
      </c>
      <c r="T54" s="34"/>
      <c r="U54" s="34"/>
    </row>
    <row r="55" spans="1:21" ht="13.5">
      <c r="A55" s="31" t="s">
        <v>31</v>
      </c>
      <c r="B55" s="32" t="s">
        <v>125</v>
      </c>
      <c r="C55" s="33" t="s">
        <v>126</v>
      </c>
      <c r="D55" s="34">
        <f t="shared" si="0"/>
        <v>12707</v>
      </c>
      <c r="E55" s="35">
        <f t="shared" si="13"/>
        <v>2333</v>
      </c>
      <c r="F55" s="36">
        <f t="shared" si="8"/>
        <v>18.359959077673725</v>
      </c>
      <c r="G55" s="34">
        <v>2333</v>
      </c>
      <c r="H55" s="34">
        <v>0</v>
      </c>
      <c r="I55" s="35">
        <f t="shared" si="14"/>
        <v>10374</v>
      </c>
      <c r="J55" s="36">
        <f t="shared" si="9"/>
        <v>81.64004092232628</v>
      </c>
      <c r="K55" s="34">
        <v>2798</v>
      </c>
      <c r="L55" s="36">
        <f t="shared" si="10"/>
        <v>22.019359408200202</v>
      </c>
      <c r="M55" s="34">
        <v>0</v>
      </c>
      <c r="N55" s="36">
        <f t="shared" si="11"/>
        <v>0</v>
      </c>
      <c r="O55" s="34">
        <v>7576</v>
      </c>
      <c r="P55" s="34">
        <v>3340</v>
      </c>
      <c r="Q55" s="36">
        <f t="shared" si="12"/>
        <v>59.620681514126076</v>
      </c>
      <c r="R55" s="34" t="s">
        <v>0</v>
      </c>
      <c r="S55" s="34"/>
      <c r="T55" s="34"/>
      <c r="U55" s="34"/>
    </row>
    <row r="56" spans="1:21" ht="13.5">
      <c r="A56" s="31" t="s">
        <v>31</v>
      </c>
      <c r="B56" s="32" t="s">
        <v>127</v>
      </c>
      <c r="C56" s="33" t="s">
        <v>128</v>
      </c>
      <c r="D56" s="34">
        <f t="shared" si="0"/>
        <v>19506</v>
      </c>
      <c r="E56" s="35">
        <f t="shared" si="13"/>
        <v>3228</v>
      </c>
      <c r="F56" s="36">
        <f t="shared" si="8"/>
        <v>16.548754229467853</v>
      </c>
      <c r="G56" s="34">
        <v>3228</v>
      </c>
      <c r="H56" s="34">
        <v>0</v>
      </c>
      <c r="I56" s="35">
        <f t="shared" si="14"/>
        <v>16278</v>
      </c>
      <c r="J56" s="36">
        <f t="shared" si="9"/>
        <v>83.45124577053214</v>
      </c>
      <c r="K56" s="34">
        <v>7189</v>
      </c>
      <c r="L56" s="36">
        <f t="shared" si="10"/>
        <v>36.855326566184765</v>
      </c>
      <c r="M56" s="34">
        <v>0</v>
      </c>
      <c r="N56" s="36">
        <f t="shared" si="11"/>
        <v>0</v>
      </c>
      <c r="O56" s="34">
        <v>9089</v>
      </c>
      <c r="P56" s="34">
        <v>2771</v>
      </c>
      <c r="Q56" s="36">
        <f t="shared" si="12"/>
        <v>46.59591920434738</v>
      </c>
      <c r="R56" s="34" t="s">
        <v>0</v>
      </c>
      <c r="S56" s="34"/>
      <c r="T56" s="34"/>
      <c r="U56" s="34"/>
    </row>
    <row r="57" spans="1:21" ht="13.5">
      <c r="A57" s="31" t="s">
        <v>31</v>
      </c>
      <c r="B57" s="32" t="s">
        <v>129</v>
      </c>
      <c r="C57" s="33" t="s">
        <v>29</v>
      </c>
      <c r="D57" s="34">
        <f t="shared" si="0"/>
        <v>37643</v>
      </c>
      <c r="E57" s="35">
        <f t="shared" si="13"/>
        <v>7362</v>
      </c>
      <c r="F57" s="36">
        <f t="shared" si="8"/>
        <v>19.557421034455277</v>
      </c>
      <c r="G57" s="34">
        <v>7243</v>
      </c>
      <c r="H57" s="34">
        <v>119</v>
      </c>
      <c r="I57" s="35">
        <f t="shared" si="14"/>
        <v>30281</v>
      </c>
      <c r="J57" s="36">
        <f t="shared" si="9"/>
        <v>80.44257896554473</v>
      </c>
      <c r="K57" s="34">
        <v>5006</v>
      </c>
      <c r="L57" s="36">
        <f t="shared" si="10"/>
        <v>13.298621257604335</v>
      </c>
      <c r="M57" s="34">
        <v>0</v>
      </c>
      <c r="N57" s="36">
        <f t="shared" si="11"/>
        <v>0</v>
      </c>
      <c r="O57" s="34">
        <v>25275</v>
      </c>
      <c r="P57" s="34">
        <v>11195</v>
      </c>
      <c r="Q57" s="36">
        <f t="shared" si="12"/>
        <v>67.14395770794039</v>
      </c>
      <c r="R57" s="34"/>
      <c r="S57" s="34"/>
      <c r="T57" s="34"/>
      <c r="U57" s="34" t="s">
        <v>0</v>
      </c>
    </row>
    <row r="58" spans="1:21" ht="13.5">
      <c r="A58" s="31" t="s">
        <v>31</v>
      </c>
      <c r="B58" s="32" t="s">
        <v>130</v>
      </c>
      <c r="C58" s="33" t="s">
        <v>131</v>
      </c>
      <c r="D58" s="34">
        <f t="shared" si="0"/>
        <v>8444</v>
      </c>
      <c r="E58" s="35">
        <f t="shared" si="13"/>
        <v>1300</v>
      </c>
      <c r="F58" s="36">
        <f t="shared" si="8"/>
        <v>15.395547134059687</v>
      </c>
      <c r="G58" s="34">
        <v>1300</v>
      </c>
      <c r="H58" s="34">
        <v>0</v>
      </c>
      <c r="I58" s="35">
        <f t="shared" si="14"/>
        <v>7144</v>
      </c>
      <c r="J58" s="36">
        <f t="shared" si="9"/>
        <v>84.60445286594032</v>
      </c>
      <c r="K58" s="34">
        <v>0</v>
      </c>
      <c r="L58" s="36">
        <f t="shared" si="10"/>
        <v>0</v>
      </c>
      <c r="M58" s="34">
        <v>108</v>
      </c>
      <c r="N58" s="36">
        <f t="shared" si="11"/>
        <v>1.27901468498342</v>
      </c>
      <c r="O58" s="34">
        <v>7036</v>
      </c>
      <c r="P58" s="34">
        <v>2636</v>
      </c>
      <c r="Q58" s="36">
        <f t="shared" si="12"/>
        <v>83.3254381809569</v>
      </c>
      <c r="R58" s="34" t="s">
        <v>0</v>
      </c>
      <c r="S58" s="34"/>
      <c r="T58" s="34"/>
      <c r="U58" s="34"/>
    </row>
    <row r="59" spans="1:21" ht="13.5">
      <c r="A59" s="31" t="s">
        <v>31</v>
      </c>
      <c r="B59" s="32" t="s">
        <v>132</v>
      </c>
      <c r="C59" s="33" t="s">
        <v>28</v>
      </c>
      <c r="D59" s="34">
        <f t="shared" si="0"/>
        <v>5781</v>
      </c>
      <c r="E59" s="35">
        <f t="shared" si="13"/>
        <v>1228</v>
      </c>
      <c r="F59" s="36">
        <f t="shared" si="8"/>
        <v>21.24199965403909</v>
      </c>
      <c r="G59" s="34">
        <v>1169</v>
      </c>
      <c r="H59" s="34">
        <v>59</v>
      </c>
      <c r="I59" s="35">
        <f t="shared" si="14"/>
        <v>4553</v>
      </c>
      <c r="J59" s="36">
        <f t="shared" si="9"/>
        <v>78.75800034596091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4553</v>
      </c>
      <c r="P59" s="34">
        <v>2094</v>
      </c>
      <c r="Q59" s="36">
        <f t="shared" si="12"/>
        <v>78.75800034596091</v>
      </c>
      <c r="R59" s="34" t="s">
        <v>0</v>
      </c>
      <c r="S59" s="34"/>
      <c r="T59" s="34"/>
      <c r="U59" s="34"/>
    </row>
    <row r="60" spans="1:21" ht="13.5">
      <c r="A60" s="31" t="s">
        <v>31</v>
      </c>
      <c r="B60" s="32" t="s">
        <v>133</v>
      </c>
      <c r="C60" s="33" t="s">
        <v>134</v>
      </c>
      <c r="D60" s="34">
        <f t="shared" si="0"/>
        <v>23459</v>
      </c>
      <c r="E60" s="35">
        <f t="shared" si="13"/>
        <v>858</v>
      </c>
      <c r="F60" s="36">
        <f t="shared" si="8"/>
        <v>3.657444903874846</v>
      </c>
      <c r="G60" s="34">
        <v>858</v>
      </c>
      <c r="H60" s="34">
        <v>0</v>
      </c>
      <c r="I60" s="35">
        <f t="shared" si="14"/>
        <v>22601</v>
      </c>
      <c r="J60" s="36">
        <f t="shared" si="9"/>
        <v>96.34255509612515</v>
      </c>
      <c r="K60" s="34">
        <v>9558</v>
      </c>
      <c r="L60" s="36">
        <f t="shared" si="10"/>
        <v>40.74342469840999</v>
      </c>
      <c r="M60" s="34">
        <v>0</v>
      </c>
      <c r="N60" s="36">
        <f t="shared" si="11"/>
        <v>0</v>
      </c>
      <c r="O60" s="34">
        <v>13043</v>
      </c>
      <c r="P60" s="34">
        <v>4565</v>
      </c>
      <c r="Q60" s="36">
        <f t="shared" si="12"/>
        <v>55.59913039771516</v>
      </c>
      <c r="R60" s="34"/>
      <c r="S60" s="34" t="s">
        <v>0</v>
      </c>
      <c r="T60" s="34"/>
      <c r="U60" s="34"/>
    </row>
    <row r="61" spans="1:21" ht="13.5">
      <c r="A61" s="31" t="s">
        <v>31</v>
      </c>
      <c r="B61" s="32" t="s">
        <v>135</v>
      </c>
      <c r="C61" s="33" t="s">
        <v>136</v>
      </c>
      <c r="D61" s="34">
        <f t="shared" si="0"/>
        <v>22729</v>
      </c>
      <c r="E61" s="35">
        <f t="shared" si="13"/>
        <v>3886</v>
      </c>
      <c r="F61" s="36">
        <f t="shared" si="8"/>
        <v>17.097100620352855</v>
      </c>
      <c r="G61" s="34">
        <v>3886</v>
      </c>
      <c r="H61" s="34">
        <v>0</v>
      </c>
      <c r="I61" s="35">
        <f t="shared" si="14"/>
        <v>18843</v>
      </c>
      <c r="J61" s="36">
        <f t="shared" si="9"/>
        <v>82.90289937964714</v>
      </c>
      <c r="K61" s="34">
        <v>2392</v>
      </c>
      <c r="L61" s="36">
        <f t="shared" si="10"/>
        <v>10.524000175986625</v>
      </c>
      <c r="M61" s="34">
        <v>0</v>
      </c>
      <c r="N61" s="36">
        <f t="shared" si="11"/>
        <v>0</v>
      </c>
      <c r="O61" s="34">
        <v>16451</v>
      </c>
      <c r="P61" s="34">
        <v>10324</v>
      </c>
      <c r="Q61" s="36">
        <f t="shared" si="12"/>
        <v>72.37889920366052</v>
      </c>
      <c r="R61" s="34" t="s">
        <v>0</v>
      </c>
      <c r="S61" s="34"/>
      <c r="T61" s="34"/>
      <c r="U61" s="34"/>
    </row>
    <row r="62" spans="1:21" ht="13.5">
      <c r="A62" s="31" t="s">
        <v>31</v>
      </c>
      <c r="B62" s="32" t="s">
        <v>137</v>
      </c>
      <c r="C62" s="33" t="s">
        <v>138</v>
      </c>
      <c r="D62" s="34">
        <f t="shared" si="0"/>
        <v>16943</v>
      </c>
      <c r="E62" s="35">
        <f t="shared" si="13"/>
        <v>1607</v>
      </c>
      <c r="F62" s="36">
        <f t="shared" si="8"/>
        <v>9.484742961695096</v>
      </c>
      <c r="G62" s="34">
        <v>1588</v>
      </c>
      <c r="H62" s="34">
        <v>19</v>
      </c>
      <c r="I62" s="35">
        <f t="shared" si="14"/>
        <v>15336</v>
      </c>
      <c r="J62" s="36">
        <f t="shared" si="9"/>
        <v>90.51525703830491</v>
      </c>
      <c r="K62" s="34">
        <v>1139</v>
      </c>
      <c r="L62" s="36">
        <f t="shared" si="10"/>
        <v>6.72254028212241</v>
      </c>
      <c r="M62" s="34">
        <v>9680</v>
      </c>
      <c r="N62" s="36">
        <f t="shared" si="11"/>
        <v>57.13273918432391</v>
      </c>
      <c r="O62" s="34">
        <v>4517</v>
      </c>
      <c r="P62" s="34">
        <v>3387</v>
      </c>
      <c r="Q62" s="36">
        <f t="shared" si="12"/>
        <v>26.659977571858583</v>
      </c>
      <c r="R62" s="34" t="s">
        <v>0</v>
      </c>
      <c r="S62" s="34"/>
      <c r="T62" s="34"/>
      <c r="U62" s="34"/>
    </row>
    <row r="63" spans="1:21" ht="13.5">
      <c r="A63" s="31" t="s">
        <v>31</v>
      </c>
      <c r="B63" s="32" t="s">
        <v>139</v>
      </c>
      <c r="C63" s="33" t="s">
        <v>140</v>
      </c>
      <c r="D63" s="34">
        <f t="shared" si="0"/>
        <v>10090</v>
      </c>
      <c r="E63" s="35">
        <f t="shared" si="13"/>
        <v>1715</v>
      </c>
      <c r="F63" s="36">
        <f t="shared" si="8"/>
        <v>16.997026759167493</v>
      </c>
      <c r="G63" s="34">
        <v>1626</v>
      </c>
      <c r="H63" s="34">
        <v>89</v>
      </c>
      <c r="I63" s="35">
        <f t="shared" si="14"/>
        <v>8375</v>
      </c>
      <c r="J63" s="36">
        <f t="shared" si="9"/>
        <v>83.00297324083252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8375</v>
      </c>
      <c r="P63" s="34">
        <v>2503</v>
      </c>
      <c r="Q63" s="36">
        <f t="shared" si="12"/>
        <v>83.00297324083252</v>
      </c>
      <c r="R63" s="34" t="s">
        <v>0</v>
      </c>
      <c r="S63" s="34"/>
      <c r="T63" s="34"/>
      <c r="U63" s="34"/>
    </row>
    <row r="64" spans="1:21" ht="13.5">
      <c r="A64" s="31" t="s">
        <v>31</v>
      </c>
      <c r="B64" s="32" t="s">
        <v>141</v>
      </c>
      <c r="C64" s="33" t="s">
        <v>142</v>
      </c>
      <c r="D64" s="34">
        <f t="shared" si="0"/>
        <v>12346</v>
      </c>
      <c r="E64" s="35">
        <f t="shared" si="13"/>
        <v>4088</v>
      </c>
      <c r="F64" s="36">
        <f t="shared" si="8"/>
        <v>33.11193908958367</v>
      </c>
      <c r="G64" s="34">
        <v>3965</v>
      </c>
      <c r="H64" s="34">
        <v>123</v>
      </c>
      <c r="I64" s="35">
        <f t="shared" si="14"/>
        <v>8258</v>
      </c>
      <c r="J64" s="36">
        <f t="shared" si="9"/>
        <v>66.88806091041633</v>
      </c>
      <c r="K64" s="34">
        <v>2097</v>
      </c>
      <c r="L64" s="36">
        <f t="shared" si="10"/>
        <v>16.985258383282034</v>
      </c>
      <c r="M64" s="34">
        <v>0</v>
      </c>
      <c r="N64" s="36">
        <f t="shared" si="11"/>
        <v>0</v>
      </c>
      <c r="O64" s="34">
        <v>6161</v>
      </c>
      <c r="P64" s="34">
        <v>1573</v>
      </c>
      <c r="Q64" s="36">
        <f t="shared" si="12"/>
        <v>49.90280252713429</v>
      </c>
      <c r="R64" s="34" t="s">
        <v>0</v>
      </c>
      <c r="S64" s="34"/>
      <c r="T64" s="34"/>
      <c r="U64" s="34"/>
    </row>
    <row r="65" spans="1:21" ht="13.5">
      <c r="A65" s="31" t="s">
        <v>31</v>
      </c>
      <c r="B65" s="32" t="s">
        <v>143</v>
      </c>
      <c r="C65" s="33" t="s">
        <v>144</v>
      </c>
      <c r="D65" s="34">
        <f t="shared" si="0"/>
        <v>8764</v>
      </c>
      <c r="E65" s="35">
        <f t="shared" si="13"/>
        <v>3014</v>
      </c>
      <c r="F65" s="36">
        <f t="shared" si="8"/>
        <v>34.39068918302145</v>
      </c>
      <c r="G65" s="34">
        <v>2926</v>
      </c>
      <c r="H65" s="34">
        <v>88</v>
      </c>
      <c r="I65" s="35">
        <f t="shared" si="14"/>
        <v>5750</v>
      </c>
      <c r="J65" s="36">
        <f t="shared" si="9"/>
        <v>65.60931081697855</v>
      </c>
      <c r="K65" s="34">
        <v>2108</v>
      </c>
      <c r="L65" s="36">
        <f t="shared" si="10"/>
        <v>24.05294386125057</v>
      </c>
      <c r="M65" s="34">
        <v>0</v>
      </c>
      <c r="N65" s="36">
        <f t="shared" si="11"/>
        <v>0</v>
      </c>
      <c r="O65" s="34">
        <v>3642</v>
      </c>
      <c r="P65" s="34">
        <v>879</v>
      </c>
      <c r="Q65" s="36">
        <f t="shared" si="12"/>
        <v>41.55636695572798</v>
      </c>
      <c r="R65" s="34" t="s">
        <v>0</v>
      </c>
      <c r="S65" s="34"/>
      <c r="T65" s="34"/>
      <c r="U65" s="34"/>
    </row>
    <row r="66" spans="1:21" ht="13.5">
      <c r="A66" s="31" t="s">
        <v>31</v>
      </c>
      <c r="B66" s="32" t="s">
        <v>145</v>
      </c>
      <c r="C66" s="33" t="s">
        <v>146</v>
      </c>
      <c r="D66" s="34">
        <f t="shared" si="0"/>
        <v>6127</v>
      </c>
      <c r="E66" s="35">
        <f t="shared" si="13"/>
        <v>2831</v>
      </c>
      <c r="F66" s="36">
        <f t="shared" si="8"/>
        <v>46.20532071160437</v>
      </c>
      <c r="G66" s="34">
        <v>1771</v>
      </c>
      <c r="H66" s="34">
        <v>1060</v>
      </c>
      <c r="I66" s="35">
        <f t="shared" si="14"/>
        <v>3296</v>
      </c>
      <c r="J66" s="36">
        <f t="shared" si="9"/>
        <v>53.79467928839563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3296</v>
      </c>
      <c r="P66" s="34">
        <v>1296</v>
      </c>
      <c r="Q66" s="36">
        <f t="shared" si="12"/>
        <v>53.79467928839563</v>
      </c>
      <c r="R66" s="34" t="s">
        <v>0</v>
      </c>
      <c r="S66" s="34"/>
      <c r="T66" s="34"/>
      <c r="U66" s="34"/>
    </row>
    <row r="67" spans="1:21" ht="13.5">
      <c r="A67" s="31" t="s">
        <v>31</v>
      </c>
      <c r="B67" s="32" t="s">
        <v>147</v>
      </c>
      <c r="C67" s="33" t="s">
        <v>148</v>
      </c>
      <c r="D67" s="34">
        <f t="shared" si="0"/>
        <v>12150</v>
      </c>
      <c r="E67" s="35">
        <f t="shared" si="13"/>
        <v>5373</v>
      </c>
      <c r="F67" s="36">
        <f t="shared" si="8"/>
        <v>44.22222222222222</v>
      </c>
      <c r="G67" s="34">
        <v>4143</v>
      </c>
      <c r="H67" s="34">
        <v>1230</v>
      </c>
      <c r="I67" s="35">
        <f t="shared" si="14"/>
        <v>6777</v>
      </c>
      <c r="J67" s="36">
        <f t="shared" si="9"/>
        <v>55.77777777777778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6777</v>
      </c>
      <c r="P67" s="34">
        <v>2759</v>
      </c>
      <c r="Q67" s="36">
        <f t="shared" si="12"/>
        <v>55.77777777777778</v>
      </c>
      <c r="R67" s="34" t="s">
        <v>0</v>
      </c>
      <c r="S67" s="34"/>
      <c r="T67" s="34"/>
      <c r="U67" s="34"/>
    </row>
    <row r="68" spans="1:21" ht="13.5">
      <c r="A68" s="31" t="s">
        <v>31</v>
      </c>
      <c r="B68" s="32" t="s">
        <v>149</v>
      </c>
      <c r="C68" s="33" t="s">
        <v>150</v>
      </c>
      <c r="D68" s="34">
        <f t="shared" si="0"/>
        <v>3082</v>
      </c>
      <c r="E68" s="35">
        <f t="shared" si="13"/>
        <v>1430</v>
      </c>
      <c r="F68" s="36">
        <f t="shared" si="8"/>
        <v>46.398442569759894</v>
      </c>
      <c r="G68" s="34">
        <v>1042</v>
      </c>
      <c r="H68" s="34">
        <v>388</v>
      </c>
      <c r="I68" s="35">
        <f t="shared" si="14"/>
        <v>1652</v>
      </c>
      <c r="J68" s="36">
        <f t="shared" si="9"/>
        <v>53.6015574302401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1652</v>
      </c>
      <c r="P68" s="34">
        <v>604</v>
      </c>
      <c r="Q68" s="36">
        <f t="shared" si="12"/>
        <v>53.6015574302401</v>
      </c>
      <c r="R68" s="34" t="s">
        <v>0</v>
      </c>
      <c r="S68" s="34"/>
      <c r="T68" s="34"/>
      <c r="U68" s="34"/>
    </row>
    <row r="69" spans="1:21" ht="13.5">
      <c r="A69" s="31" t="s">
        <v>31</v>
      </c>
      <c r="B69" s="32" t="s">
        <v>176</v>
      </c>
      <c r="C69" s="33" t="s">
        <v>27</v>
      </c>
      <c r="D69" s="34">
        <f t="shared" si="0"/>
        <v>1572</v>
      </c>
      <c r="E69" s="35">
        <f t="shared" si="13"/>
        <v>598</v>
      </c>
      <c r="F69" s="36">
        <f t="shared" si="8"/>
        <v>38.040712468193384</v>
      </c>
      <c r="G69" s="34">
        <v>392</v>
      </c>
      <c r="H69" s="34">
        <v>206</v>
      </c>
      <c r="I69" s="35">
        <f t="shared" si="14"/>
        <v>974</v>
      </c>
      <c r="J69" s="36">
        <f t="shared" si="9"/>
        <v>61.959287531806616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974</v>
      </c>
      <c r="P69" s="34">
        <v>478</v>
      </c>
      <c r="Q69" s="36">
        <f t="shared" si="12"/>
        <v>61.959287531806616</v>
      </c>
      <c r="R69" s="34" t="s">
        <v>0</v>
      </c>
      <c r="S69" s="34"/>
      <c r="T69" s="34"/>
      <c r="U69" s="34"/>
    </row>
    <row r="70" spans="1:21" ht="13.5">
      <c r="A70" s="31" t="s">
        <v>31</v>
      </c>
      <c r="B70" s="32" t="s">
        <v>177</v>
      </c>
      <c r="C70" s="33" t="s">
        <v>178</v>
      </c>
      <c r="D70" s="34">
        <f t="shared" si="0"/>
        <v>6421</v>
      </c>
      <c r="E70" s="35">
        <f t="shared" si="13"/>
        <v>1232</v>
      </c>
      <c r="F70" s="36">
        <f t="shared" si="8"/>
        <v>19.18704251674194</v>
      </c>
      <c r="G70" s="34">
        <v>1031</v>
      </c>
      <c r="H70" s="34">
        <v>201</v>
      </c>
      <c r="I70" s="35">
        <f t="shared" si="14"/>
        <v>5189</v>
      </c>
      <c r="J70" s="36">
        <f t="shared" si="9"/>
        <v>80.81295748325806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5189</v>
      </c>
      <c r="P70" s="34">
        <v>2382</v>
      </c>
      <c r="Q70" s="36">
        <f t="shared" si="12"/>
        <v>80.81295748325806</v>
      </c>
      <c r="R70" s="34" t="s">
        <v>0</v>
      </c>
      <c r="S70" s="34"/>
      <c r="T70" s="34"/>
      <c r="U70" s="34"/>
    </row>
    <row r="71" spans="1:21" ht="13.5">
      <c r="A71" s="31" t="s">
        <v>31</v>
      </c>
      <c r="B71" s="32" t="s">
        <v>179</v>
      </c>
      <c r="C71" s="33" t="s">
        <v>180</v>
      </c>
      <c r="D71" s="34">
        <f aca="true" t="shared" si="15" ref="D71:D96">E71+I71</f>
        <v>4158</v>
      </c>
      <c r="E71" s="35">
        <f t="shared" si="13"/>
        <v>842</v>
      </c>
      <c r="F71" s="36">
        <f t="shared" si="8"/>
        <v>20.250120250120247</v>
      </c>
      <c r="G71" s="34">
        <v>773</v>
      </c>
      <c r="H71" s="34">
        <v>69</v>
      </c>
      <c r="I71" s="35">
        <f t="shared" si="14"/>
        <v>3316</v>
      </c>
      <c r="J71" s="36">
        <f t="shared" si="9"/>
        <v>79.74987974987975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3316</v>
      </c>
      <c r="P71" s="34">
        <v>483</v>
      </c>
      <c r="Q71" s="36">
        <f t="shared" si="12"/>
        <v>79.74987974987975</v>
      </c>
      <c r="R71" s="34" t="s">
        <v>0</v>
      </c>
      <c r="S71" s="34"/>
      <c r="T71" s="34"/>
      <c r="U71" s="34"/>
    </row>
    <row r="72" spans="1:21" ht="13.5">
      <c r="A72" s="31" t="s">
        <v>31</v>
      </c>
      <c r="B72" s="32" t="s">
        <v>181</v>
      </c>
      <c r="C72" s="33" t="s">
        <v>182</v>
      </c>
      <c r="D72" s="34">
        <f t="shared" si="15"/>
        <v>12238</v>
      </c>
      <c r="E72" s="35">
        <f t="shared" si="13"/>
        <v>566</v>
      </c>
      <c r="F72" s="36">
        <f t="shared" si="8"/>
        <v>4.624938715476385</v>
      </c>
      <c r="G72" s="34">
        <v>566</v>
      </c>
      <c r="H72" s="34">
        <v>0</v>
      </c>
      <c r="I72" s="35">
        <f t="shared" si="14"/>
        <v>11672</v>
      </c>
      <c r="J72" s="36">
        <f t="shared" si="9"/>
        <v>95.37506128452361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11672</v>
      </c>
      <c r="P72" s="34">
        <v>4439</v>
      </c>
      <c r="Q72" s="36">
        <f t="shared" si="12"/>
        <v>95.37506128452361</v>
      </c>
      <c r="R72" s="34" t="s">
        <v>0</v>
      </c>
      <c r="S72" s="34"/>
      <c r="T72" s="34"/>
      <c r="U72" s="34"/>
    </row>
    <row r="73" spans="1:21" ht="13.5">
      <c r="A73" s="31" t="s">
        <v>31</v>
      </c>
      <c r="B73" s="32" t="s">
        <v>183</v>
      </c>
      <c r="C73" s="33" t="s">
        <v>184</v>
      </c>
      <c r="D73" s="34">
        <f t="shared" si="15"/>
        <v>21707</v>
      </c>
      <c r="E73" s="35">
        <f t="shared" si="13"/>
        <v>6965</v>
      </c>
      <c r="F73" s="36">
        <f t="shared" si="8"/>
        <v>32.086423734279265</v>
      </c>
      <c r="G73" s="34">
        <v>6965</v>
      </c>
      <c r="H73" s="34">
        <v>0</v>
      </c>
      <c r="I73" s="35">
        <f t="shared" si="14"/>
        <v>14742</v>
      </c>
      <c r="J73" s="36">
        <f t="shared" si="9"/>
        <v>67.91357626572074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14742</v>
      </c>
      <c r="P73" s="34">
        <v>3346</v>
      </c>
      <c r="Q73" s="36">
        <f t="shared" si="12"/>
        <v>67.91357626572074</v>
      </c>
      <c r="R73" s="34" t="s">
        <v>0</v>
      </c>
      <c r="S73" s="34"/>
      <c r="T73" s="34"/>
      <c r="U73" s="34"/>
    </row>
    <row r="74" spans="1:21" ht="13.5">
      <c r="A74" s="31" t="s">
        <v>31</v>
      </c>
      <c r="B74" s="32" t="s">
        <v>185</v>
      </c>
      <c r="C74" s="33" t="s">
        <v>186</v>
      </c>
      <c r="D74" s="34">
        <f t="shared" si="15"/>
        <v>13733</v>
      </c>
      <c r="E74" s="35">
        <f t="shared" si="13"/>
        <v>2512</v>
      </c>
      <c r="F74" s="36">
        <f t="shared" si="8"/>
        <v>18.291706109371585</v>
      </c>
      <c r="G74" s="34">
        <v>2500</v>
      </c>
      <c r="H74" s="34">
        <v>12</v>
      </c>
      <c r="I74" s="35">
        <f t="shared" si="14"/>
        <v>11221</v>
      </c>
      <c r="J74" s="36">
        <f t="shared" si="9"/>
        <v>81.70829389062841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11221</v>
      </c>
      <c r="P74" s="34">
        <v>5322</v>
      </c>
      <c r="Q74" s="36">
        <f t="shared" si="12"/>
        <v>81.70829389062841</v>
      </c>
      <c r="R74" s="34" t="s">
        <v>0</v>
      </c>
      <c r="S74" s="34"/>
      <c r="T74" s="34"/>
      <c r="U74" s="34"/>
    </row>
    <row r="75" spans="1:21" ht="13.5">
      <c r="A75" s="31" t="s">
        <v>31</v>
      </c>
      <c r="B75" s="32" t="s">
        <v>187</v>
      </c>
      <c r="C75" s="33" t="s">
        <v>188</v>
      </c>
      <c r="D75" s="34">
        <f t="shared" si="15"/>
        <v>1384</v>
      </c>
      <c r="E75" s="35">
        <f t="shared" si="13"/>
        <v>264</v>
      </c>
      <c r="F75" s="36">
        <f t="shared" si="8"/>
        <v>19.07514450867052</v>
      </c>
      <c r="G75" s="34">
        <v>264</v>
      </c>
      <c r="H75" s="34">
        <v>0</v>
      </c>
      <c r="I75" s="35">
        <f t="shared" si="14"/>
        <v>1120</v>
      </c>
      <c r="J75" s="36">
        <f t="shared" si="9"/>
        <v>80.92485549132948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1120</v>
      </c>
      <c r="P75" s="34">
        <v>444</v>
      </c>
      <c r="Q75" s="36">
        <f t="shared" si="12"/>
        <v>80.92485549132948</v>
      </c>
      <c r="R75" s="34" t="s">
        <v>0</v>
      </c>
      <c r="S75" s="34"/>
      <c r="T75" s="34"/>
      <c r="U75" s="34"/>
    </row>
    <row r="76" spans="1:21" ht="13.5">
      <c r="A76" s="31" t="s">
        <v>31</v>
      </c>
      <c r="B76" s="32" t="s">
        <v>189</v>
      </c>
      <c r="C76" s="33" t="s">
        <v>190</v>
      </c>
      <c r="D76" s="34">
        <f t="shared" si="15"/>
        <v>30046</v>
      </c>
      <c r="E76" s="35">
        <f t="shared" si="13"/>
        <v>4778</v>
      </c>
      <c r="F76" s="36">
        <f t="shared" si="8"/>
        <v>15.90228316581242</v>
      </c>
      <c r="G76" s="34">
        <v>4778</v>
      </c>
      <c r="H76" s="34">
        <v>0</v>
      </c>
      <c r="I76" s="35">
        <f t="shared" si="14"/>
        <v>25268</v>
      </c>
      <c r="J76" s="36">
        <f t="shared" si="9"/>
        <v>84.09771683418758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25268</v>
      </c>
      <c r="P76" s="34">
        <v>14150</v>
      </c>
      <c r="Q76" s="36">
        <f t="shared" si="12"/>
        <v>84.09771683418758</v>
      </c>
      <c r="R76" s="34" t="s">
        <v>0</v>
      </c>
      <c r="S76" s="34"/>
      <c r="T76" s="34"/>
      <c r="U76" s="34"/>
    </row>
    <row r="77" spans="1:21" ht="13.5">
      <c r="A77" s="31" t="s">
        <v>31</v>
      </c>
      <c r="B77" s="32" t="s">
        <v>191</v>
      </c>
      <c r="C77" s="33" t="s">
        <v>192</v>
      </c>
      <c r="D77" s="34">
        <f t="shared" si="15"/>
        <v>8206</v>
      </c>
      <c r="E77" s="35">
        <f t="shared" si="13"/>
        <v>2692</v>
      </c>
      <c r="F77" s="36">
        <f t="shared" si="8"/>
        <v>32.80526444065318</v>
      </c>
      <c r="G77" s="34">
        <v>2692</v>
      </c>
      <c r="H77" s="34">
        <v>0</v>
      </c>
      <c r="I77" s="35">
        <f t="shared" si="14"/>
        <v>5514</v>
      </c>
      <c r="J77" s="36">
        <f t="shared" si="9"/>
        <v>67.19473555934682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5514</v>
      </c>
      <c r="P77" s="34">
        <v>3793</v>
      </c>
      <c r="Q77" s="36">
        <f t="shared" si="12"/>
        <v>67.19473555934682</v>
      </c>
      <c r="R77" s="34" t="s">
        <v>0</v>
      </c>
      <c r="S77" s="34"/>
      <c r="T77" s="34"/>
      <c r="U77" s="34"/>
    </row>
    <row r="78" spans="1:21" ht="13.5">
      <c r="A78" s="31" t="s">
        <v>31</v>
      </c>
      <c r="B78" s="32" t="s">
        <v>193</v>
      </c>
      <c r="C78" s="33" t="s">
        <v>194</v>
      </c>
      <c r="D78" s="34">
        <f t="shared" si="15"/>
        <v>12364</v>
      </c>
      <c r="E78" s="35">
        <f t="shared" si="13"/>
        <v>1812</v>
      </c>
      <c r="F78" s="36">
        <f t="shared" si="8"/>
        <v>14.655451310255579</v>
      </c>
      <c r="G78" s="34">
        <v>1812</v>
      </c>
      <c r="H78" s="34">
        <v>0</v>
      </c>
      <c r="I78" s="35">
        <f t="shared" si="14"/>
        <v>10552</v>
      </c>
      <c r="J78" s="36">
        <f t="shared" si="9"/>
        <v>85.34454868974441</v>
      </c>
      <c r="K78" s="34">
        <v>0</v>
      </c>
      <c r="L78" s="36">
        <f t="shared" si="10"/>
        <v>0</v>
      </c>
      <c r="M78" s="34">
        <v>0</v>
      </c>
      <c r="N78" s="36">
        <f t="shared" si="11"/>
        <v>0</v>
      </c>
      <c r="O78" s="34">
        <v>10552</v>
      </c>
      <c r="P78" s="34">
        <v>10226</v>
      </c>
      <c r="Q78" s="36">
        <f t="shared" si="12"/>
        <v>85.34454868974441</v>
      </c>
      <c r="R78" s="34" t="s">
        <v>0</v>
      </c>
      <c r="S78" s="34"/>
      <c r="T78" s="34"/>
      <c r="U78" s="34"/>
    </row>
    <row r="79" spans="1:21" ht="13.5">
      <c r="A79" s="31" t="s">
        <v>31</v>
      </c>
      <c r="B79" s="32" t="s">
        <v>195</v>
      </c>
      <c r="C79" s="33" t="s">
        <v>196</v>
      </c>
      <c r="D79" s="34">
        <f t="shared" si="15"/>
        <v>28513</v>
      </c>
      <c r="E79" s="35">
        <f t="shared" si="13"/>
        <v>8628</v>
      </c>
      <c r="F79" s="36">
        <f aca="true" t="shared" si="16" ref="F79:F97">E79/D79*100</f>
        <v>30.25988145758075</v>
      </c>
      <c r="G79" s="34">
        <v>8628</v>
      </c>
      <c r="H79" s="34">
        <v>0</v>
      </c>
      <c r="I79" s="35">
        <f t="shared" si="14"/>
        <v>19885</v>
      </c>
      <c r="J79" s="36">
        <f aca="true" t="shared" si="17" ref="J79:J97">I79/D79*100</f>
        <v>69.74011854241925</v>
      </c>
      <c r="K79" s="34">
        <v>282</v>
      </c>
      <c r="L79" s="36">
        <f aca="true" t="shared" si="18" ref="L79:L97">K79/D79*100</f>
        <v>0.9890225511170343</v>
      </c>
      <c r="M79" s="34">
        <v>0</v>
      </c>
      <c r="N79" s="36">
        <f aca="true" t="shared" si="19" ref="N79:N97">M79/D79*100</f>
        <v>0</v>
      </c>
      <c r="O79" s="34">
        <v>19603</v>
      </c>
      <c r="P79" s="34">
        <v>6904</v>
      </c>
      <c r="Q79" s="36">
        <f aca="true" t="shared" si="20" ref="Q79:Q97">O79/D79*100</f>
        <v>68.75109599130221</v>
      </c>
      <c r="R79" s="34" t="s">
        <v>0</v>
      </c>
      <c r="S79" s="34"/>
      <c r="T79" s="34"/>
      <c r="U79" s="34"/>
    </row>
    <row r="80" spans="1:21" ht="13.5">
      <c r="A80" s="31" t="s">
        <v>31</v>
      </c>
      <c r="B80" s="32" t="s">
        <v>197</v>
      </c>
      <c r="C80" s="33" t="s">
        <v>198</v>
      </c>
      <c r="D80" s="34">
        <f t="shared" si="15"/>
        <v>18737</v>
      </c>
      <c r="E80" s="35">
        <f aca="true" t="shared" si="21" ref="E80:E96">G80+H80</f>
        <v>5372</v>
      </c>
      <c r="F80" s="36">
        <f t="shared" si="16"/>
        <v>28.67054491113839</v>
      </c>
      <c r="G80" s="34">
        <v>5110</v>
      </c>
      <c r="H80" s="34">
        <v>262</v>
      </c>
      <c r="I80" s="35">
        <f aca="true" t="shared" si="22" ref="I80:I96">K80+M80+O80</f>
        <v>13365</v>
      </c>
      <c r="J80" s="36">
        <f t="shared" si="17"/>
        <v>71.32945508886162</v>
      </c>
      <c r="K80" s="34">
        <v>1856</v>
      </c>
      <c r="L80" s="36">
        <f t="shared" si="18"/>
        <v>9.90553450392272</v>
      </c>
      <c r="M80" s="34">
        <v>0</v>
      </c>
      <c r="N80" s="36">
        <f t="shared" si="19"/>
        <v>0</v>
      </c>
      <c r="O80" s="34">
        <v>11509</v>
      </c>
      <c r="P80" s="34">
        <v>7359</v>
      </c>
      <c r="Q80" s="36">
        <f t="shared" si="20"/>
        <v>61.4239205849389</v>
      </c>
      <c r="R80" s="34" t="s">
        <v>0</v>
      </c>
      <c r="S80" s="34"/>
      <c r="T80" s="34"/>
      <c r="U80" s="34"/>
    </row>
    <row r="81" spans="1:21" ht="13.5">
      <c r="A81" s="31" t="s">
        <v>31</v>
      </c>
      <c r="B81" s="32" t="s">
        <v>199</v>
      </c>
      <c r="C81" s="33" t="s">
        <v>200</v>
      </c>
      <c r="D81" s="34">
        <f t="shared" si="15"/>
        <v>12118</v>
      </c>
      <c r="E81" s="35">
        <f t="shared" si="21"/>
        <v>2669</v>
      </c>
      <c r="F81" s="36">
        <f t="shared" si="16"/>
        <v>22.025086647961707</v>
      </c>
      <c r="G81" s="34">
        <v>2019</v>
      </c>
      <c r="H81" s="34">
        <v>650</v>
      </c>
      <c r="I81" s="35">
        <f t="shared" si="22"/>
        <v>9449</v>
      </c>
      <c r="J81" s="36">
        <f t="shared" si="17"/>
        <v>77.97491335203829</v>
      </c>
      <c r="K81" s="34">
        <v>1716</v>
      </c>
      <c r="L81" s="36">
        <f t="shared" si="18"/>
        <v>14.16075259943885</v>
      </c>
      <c r="M81" s="34">
        <v>0</v>
      </c>
      <c r="N81" s="36">
        <f t="shared" si="19"/>
        <v>0</v>
      </c>
      <c r="O81" s="34">
        <v>7733</v>
      </c>
      <c r="P81" s="34">
        <v>4334</v>
      </c>
      <c r="Q81" s="36">
        <f t="shared" si="20"/>
        <v>63.814160752599435</v>
      </c>
      <c r="R81" s="34" t="s">
        <v>0</v>
      </c>
      <c r="S81" s="34"/>
      <c r="T81" s="34"/>
      <c r="U81" s="34"/>
    </row>
    <row r="82" spans="1:21" ht="13.5">
      <c r="A82" s="31" t="s">
        <v>31</v>
      </c>
      <c r="B82" s="32" t="s">
        <v>201</v>
      </c>
      <c r="C82" s="33" t="s">
        <v>202</v>
      </c>
      <c r="D82" s="34">
        <f t="shared" si="15"/>
        <v>12840</v>
      </c>
      <c r="E82" s="35">
        <f t="shared" si="21"/>
        <v>3006</v>
      </c>
      <c r="F82" s="36">
        <f t="shared" si="16"/>
        <v>23.411214953271028</v>
      </c>
      <c r="G82" s="34">
        <v>2027</v>
      </c>
      <c r="H82" s="34">
        <v>979</v>
      </c>
      <c r="I82" s="35">
        <f t="shared" si="22"/>
        <v>9834</v>
      </c>
      <c r="J82" s="36">
        <f t="shared" si="17"/>
        <v>76.58878504672897</v>
      </c>
      <c r="K82" s="34">
        <v>1379</v>
      </c>
      <c r="L82" s="36">
        <f t="shared" si="18"/>
        <v>10.7398753894081</v>
      </c>
      <c r="M82" s="34">
        <v>0</v>
      </c>
      <c r="N82" s="36">
        <f t="shared" si="19"/>
        <v>0</v>
      </c>
      <c r="O82" s="34">
        <v>8455</v>
      </c>
      <c r="P82" s="34">
        <v>4077</v>
      </c>
      <c r="Q82" s="36">
        <f t="shared" si="20"/>
        <v>65.84890965732087</v>
      </c>
      <c r="R82" s="34" t="s">
        <v>0</v>
      </c>
      <c r="S82" s="34"/>
      <c r="T82" s="34"/>
      <c r="U82" s="34"/>
    </row>
    <row r="83" spans="1:21" ht="13.5">
      <c r="A83" s="31" t="s">
        <v>31</v>
      </c>
      <c r="B83" s="32" t="s">
        <v>203</v>
      </c>
      <c r="C83" s="33" t="s">
        <v>204</v>
      </c>
      <c r="D83" s="34">
        <f t="shared" si="15"/>
        <v>38096</v>
      </c>
      <c r="E83" s="35">
        <f t="shared" si="21"/>
        <v>12185</v>
      </c>
      <c r="F83" s="36">
        <f t="shared" si="16"/>
        <v>31.984985300293996</v>
      </c>
      <c r="G83" s="34">
        <v>7951</v>
      </c>
      <c r="H83" s="34">
        <v>4234</v>
      </c>
      <c r="I83" s="35">
        <f t="shared" si="22"/>
        <v>25911</v>
      </c>
      <c r="J83" s="36">
        <f t="shared" si="17"/>
        <v>68.01501469970601</v>
      </c>
      <c r="K83" s="34">
        <v>2626</v>
      </c>
      <c r="L83" s="36">
        <f t="shared" si="18"/>
        <v>6.893112137757244</v>
      </c>
      <c r="M83" s="34">
        <v>0</v>
      </c>
      <c r="N83" s="36">
        <f t="shared" si="19"/>
        <v>0</v>
      </c>
      <c r="O83" s="34">
        <v>23285</v>
      </c>
      <c r="P83" s="34">
        <v>10701</v>
      </c>
      <c r="Q83" s="36">
        <f t="shared" si="20"/>
        <v>61.12190256194876</v>
      </c>
      <c r="R83" s="34" t="s">
        <v>0</v>
      </c>
      <c r="S83" s="34"/>
      <c r="T83" s="34"/>
      <c r="U83" s="34"/>
    </row>
    <row r="84" spans="1:21" ht="13.5">
      <c r="A84" s="31" t="s">
        <v>31</v>
      </c>
      <c r="B84" s="32" t="s">
        <v>205</v>
      </c>
      <c r="C84" s="33" t="s">
        <v>206</v>
      </c>
      <c r="D84" s="34">
        <f t="shared" si="15"/>
        <v>20424</v>
      </c>
      <c r="E84" s="35">
        <f t="shared" si="21"/>
        <v>1425</v>
      </c>
      <c r="F84" s="36">
        <f t="shared" si="16"/>
        <v>6.977085781433607</v>
      </c>
      <c r="G84" s="34">
        <v>1260</v>
      </c>
      <c r="H84" s="34">
        <v>165</v>
      </c>
      <c r="I84" s="35">
        <f t="shared" si="22"/>
        <v>18999</v>
      </c>
      <c r="J84" s="36">
        <f t="shared" si="17"/>
        <v>93.02291421856638</v>
      </c>
      <c r="K84" s="34">
        <v>5592</v>
      </c>
      <c r="L84" s="36">
        <f t="shared" si="18"/>
        <v>27.379553466509986</v>
      </c>
      <c r="M84" s="34">
        <v>0</v>
      </c>
      <c r="N84" s="36">
        <f t="shared" si="19"/>
        <v>0</v>
      </c>
      <c r="O84" s="34">
        <v>13407</v>
      </c>
      <c r="P84" s="34">
        <v>3133</v>
      </c>
      <c r="Q84" s="36">
        <f t="shared" si="20"/>
        <v>65.6433607520564</v>
      </c>
      <c r="R84" s="34"/>
      <c r="S84" s="34"/>
      <c r="T84" s="34"/>
      <c r="U84" s="34" t="s">
        <v>0</v>
      </c>
    </row>
    <row r="85" spans="1:21" ht="13.5">
      <c r="A85" s="31" t="s">
        <v>31</v>
      </c>
      <c r="B85" s="32" t="s">
        <v>207</v>
      </c>
      <c r="C85" s="33" t="s">
        <v>208</v>
      </c>
      <c r="D85" s="34">
        <f t="shared" si="15"/>
        <v>4335</v>
      </c>
      <c r="E85" s="35">
        <f t="shared" si="21"/>
        <v>696</v>
      </c>
      <c r="F85" s="36">
        <f t="shared" si="16"/>
        <v>16.055363321799305</v>
      </c>
      <c r="G85" s="34">
        <v>696</v>
      </c>
      <c r="H85" s="34">
        <v>0</v>
      </c>
      <c r="I85" s="35">
        <f t="shared" si="22"/>
        <v>3639</v>
      </c>
      <c r="J85" s="36">
        <f t="shared" si="17"/>
        <v>83.9446366782007</v>
      </c>
      <c r="K85" s="34">
        <v>0</v>
      </c>
      <c r="L85" s="36">
        <f t="shared" si="18"/>
        <v>0</v>
      </c>
      <c r="M85" s="34">
        <v>0</v>
      </c>
      <c r="N85" s="36">
        <f t="shared" si="19"/>
        <v>0</v>
      </c>
      <c r="O85" s="34">
        <v>3639</v>
      </c>
      <c r="P85" s="34">
        <v>1252</v>
      </c>
      <c r="Q85" s="36">
        <f t="shared" si="20"/>
        <v>83.9446366782007</v>
      </c>
      <c r="R85" s="34"/>
      <c r="S85" s="34" t="s">
        <v>0</v>
      </c>
      <c r="T85" s="34"/>
      <c r="U85" s="34"/>
    </row>
    <row r="86" spans="1:21" ht="13.5">
      <c r="A86" s="31" t="s">
        <v>31</v>
      </c>
      <c r="B86" s="32" t="s">
        <v>209</v>
      </c>
      <c r="C86" s="33" t="s">
        <v>3</v>
      </c>
      <c r="D86" s="34">
        <f t="shared" si="15"/>
        <v>8022</v>
      </c>
      <c r="E86" s="35">
        <f t="shared" si="21"/>
        <v>2098</v>
      </c>
      <c r="F86" s="36">
        <f t="shared" si="16"/>
        <v>26.153079032660187</v>
      </c>
      <c r="G86" s="34">
        <v>2098</v>
      </c>
      <c r="H86" s="34">
        <v>0</v>
      </c>
      <c r="I86" s="35">
        <f t="shared" si="22"/>
        <v>5924</v>
      </c>
      <c r="J86" s="36">
        <f t="shared" si="17"/>
        <v>73.84692096733981</v>
      </c>
      <c r="K86" s="34">
        <v>0</v>
      </c>
      <c r="L86" s="36">
        <f t="shared" si="18"/>
        <v>0</v>
      </c>
      <c r="M86" s="34">
        <v>0</v>
      </c>
      <c r="N86" s="36">
        <f t="shared" si="19"/>
        <v>0</v>
      </c>
      <c r="O86" s="34">
        <v>5924</v>
      </c>
      <c r="P86" s="34">
        <v>1624</v>
      </c>
      <c r="Q86" s="36">
        <f t="shared" si="20"/>
        <v>73.84692096733981</v>
      </c>
      <c r="R86" s="34" t="s">
        <v>0</v>
      </c>
      <c r="S86" s="34"/>
      <c r="T86" s="34"/>
      <c r="U86" s="34"/>
    </row>
    <row r="87" spans="1:21" ht="13.5">
      <c r="A87" s="31" t="s">
        <v>31</v>
      </c>
      <c r="B87" s="32" t="s">
        <v>210</v>
      </c>
      <c r="C87" s="33" t="s">
        <v>211</v>
      </c>
      <c r="D87" s="34">
        <f t="shared" si="15"/>
        <v>13833</v>
      </c>
      <c r="E87" s="35">
        <f t="shared" si="21"/>
        <v>2588</v>
      </c>
      <c r="F87" s="36">
        <f t="shared" si="16"/>
        <v>18.708884551434974</v>
      </c>
      <c r="G87" s="34">
        <v>2588</v>
      </c>
      <c r="H87" s="34">
        <v>0</v>
      </c>
      <c r="I87" s="35">
        <f t="shared" si="22"/>
        <v>11245</v>
      </c>
      <c r="J87" s="36">
        <f t="shared" si="17"/>
        <v>81.29111544856502</v>
      </c>
      <c r="K87" s="34">
        <v>0</v>
      </c>
      <c r="L87" s="36">
        <f t="shared" si="18"/>
        <v>0</v>
      </c>
      <c r="M87" s="34">
        <v>0</v>
      </c>
      <c r="N87" s="36">
        <f t="shared" si="19"/>
        <v>0</v>
      </c>
      <c r="O87" s="34">
        <v>11245</v>
      </c>
      <c r="P87" s="34">
        <v>4548</v>
      </c>
      <c r="Q87" s="36">
        <f t="shared" si="20"/>
        <v>81.29111544856502</v>
      </c>
      <c r="R87" s="34" t="s">
        <v>0</v>
      </c>
      <c r="S87" s="34"/>
      <c r="T87" s="34"/>
      <c r="U87" s="34"/>
    </row>
    <row r="88" spans="1:21" ht="13.5">
      <c r="A88" s="31" t="s">
        <v>31</v>
      </c>
      <c r="B88" s="32" t="s">
        <v>212</v>
      </c>
      <c r="C88" s="33" t="s">
        <v>213</v>
      </c>
      <c r="D88" s="34">
        <f t="shared" si="15"/>
        <v>15283</v>
      </c>
      <c r="E88" s="35">
        <f t="shared" si="21"/>
        <v>425</v>
      </c>
      <c r="F88" s="36">
        <f t="shared" si="16"/>
        <v>2.7808676307007785</v>
      </c>
      <c r="G88" s="34">
        <v>425</v>
      </c>
      <c r="H88" s="34">
        <v>0</v>
      </c>
      <c r="I88" s="35">
        <f t="shared" si="22"/>
        <v>14858</v>
      </c>
      <c r="J88" s="36">
        <f t="shared" si="17"/>
        <v>97.21913236929922</v>
      </c>
      <c r="K88" s="34">
        <v>2104</v>
      </c>
      <c r="L88" s="36">
        <f t="shared" si="18"/>
        <v>13.7669305764575</v>
      </c>
      <c r="M88" s="34">
        <v>0</v>
      </c>
      <c r="N88" s="36">
        <f t="shared" si="19"/>
        <v>0</v>
      </c>
      <c r="O88" s="34">
        <v>12754</v>
      </c>
      <c r="P88" s="34">
        <v>5480</v>
      </c>
      <c r="Q88" s="36">
        <f t="shared" si="20"/>
        <v>83.45220179284172</v>
      </c>
      <c r="R88" s="34" t="s">
        <v>0</v>
      </c>
      <c r="S88" s="34"/>
      <c r="T88" s="34"/>
      <c r="U88" s="34"/>
    </row>
    <row r="89" spans="1:21" ht="13.5">
      <c r="A89" s="31" t="s">
        <v>31</v>
      </c>
      <c r="B89" s="32" t="s">
        <v>214</v>
      </c>
      <c r="C89" s="33" t="s">
        <v>215</v>
      </c>
      <c r="D89" s="34">
        <f t="shared" si="15"/>
        <v>34400</v>
      </c>
      <c r="E89" s="35">
        <f t="shared" si="21"/>
        <v>2660</v>
      </c>
      <c r="F89" s="36">
        <f t="shared" si="16"/>
        <v>7.732558139534884</v>
      </c>
      <c r="G89" s="34">
        <v>2660</v>
      </c>
      <c r="H89" s="34">
        <v>0</v>
      </c>
      <c r="I89" s="35">
        <f t="shared" si="22"/>
        <v>31740</v>
      </c>
      <c r="J89" s="36">
        <f t="shared" si="17"/>
        <v>92.26744186046511</v>
      </c>
      <c r="K89" s="34">
        <v>19761</v>
      </c>
      <c r="L89" s="36">
        <f t="shared" si="18"/>
        <v>57.44476744186046</v>
      </c>
      <c r="M89" s="34">
        <v>0</v>
      </c>
      <c r="N89" s="36">
        <f t="shared" si="19"/>
        <v>0</v>
      </c>
      <c r="O89" s="34">
        <v>11979</v>
      </c>
      <c r="P89" s="34">
        <v>7872</v>
      </c>
      <c r="Q89" s="36">
        <f t="shared" si="20"/>
        <v>34.82267441860465</v>
      </c>
      <c r="R89" s="34"/>
      <c r="S89" s="34" t="s">
        <v>0</v>
      </c>
      <c r="T89" s="34"/>
      <c r="U89" s="34"/>
    </row>
    <row r="90" spans="1:21" ht="13.5">
      <c r="A90" s="31" t="s">
        <v>31</v>
      </c>
      <c r="B90" s="32" t="s">
        <v>216</v>
      </c>
      <c r="C90" s="33" t="s">
        <v>217</v>
      </c>
      <c r="D90" s="34">
        <f t="shared" si="15"/>
        <v>47879</v>
      </c>
      <c r="E90" s="35">
        <f t="shared" si="21"/>
        <v>2672</v>
      </c>
      <c r="F90" s="36">
        <f t="shared" si="16"/>
        <v>5.580734768896593</v>
      </c>
      <c r="G90" s="34">
        <v>2672</v>
      </c>
      <c r="H90" s="34">
        <v>0</v>
      </c>
      <c r="I90" s="35">
        <f t="shared" si="22"/>
        <v>45207</v>
      </c>
      <c r="J90" s="36">
        <f t="shared" si="17"/>
        <v>94.41926523110341</v>
      </c>
      <c r="K90" s="34">
        <v>20622</v>
      </c>
      <c r="L90" s="36">
        <f t="shared" si="18"/>
        <v>43.07107500156645</v>
      </c>
      <c r="M90" s="34">
        <v>0</v>
      </c>
      <c r="N90" s="36">
        <f t="shared" si="19"/>
        <v>0</v>
      </c>
      <c r="O90" s="34">
        <v>24585</v>
      </c>
      <c r="P90" s="34">
        <v>9102</v>
      </c>
      <c r="Q90" s="36">
        <f t="shared" si="20"/>
        <v>51.34819022953696</v>
      </c>
      <c r="R90" s="34"/>
      <c r="S90" s="34" t="s">
        <v>0</v>
      </c>
      <c r="T90" s="34"/>
      <c r="U90" s="34"/>
    </row>
    <row r="91" spans="1:21" ht="13.5">
      <c r="A91" s="31" t="s">
        <v>31</v>
      </c>
      <c r="B91" s="32" t="s">
        <v>218</v>
      </c>
      <c r="C91" s="33" t="s">
        <v>219</v>
      </c>
      <c r="D91" s="34">
        <f t="shared" si="15"/>
        <v>22516</v>
      </c>
      <c r="E91" s="35">
        <f t="shared" si="21"/>
        <v>1814</v>
      </c>
      <c r="F91" s="36">
        <f t="shared" si="16"/>
        <v>8.056493160419258</v>
      </c>
      <c r="G91" s="34">
        <v>1814</v>
      </c>
      <c r="H91" s="34">
        <v>0</v>
      </c>
      <c r="I91" s="35">
        <f t="shared" si="22"/>
        <v>20702</v>
      </c>
      <c r="J91" s="36">
        <f t="shared" si="17"/>
        <v>91.94350683958075</v>
      </c>
      <c r="K91" s="34">
        <v>5700</v>
      </c>
      <c r="L91" s="36">
        <f t="shared" si="18"/>
        <v>25.315331319950257</v>
      </c>
      <c r="M91" s="34">
        <v>0</v>
      </c>
      <c r="N91" s="36">
        <f t="shared" si="19"/>
        <v>0</v>
      </c>
      <c r="O91" s="34">
        <v>15002</v>
      </c>
      <c r="P91" s="34">
        <v>1457</v>
      </c>
      <c r="Q91" s="36">
        <f t="shared" si="20"/>
        <v>66.62817551963049</v>
      </c>
      <c r="R91" s="34"/>
      <c r="S91" s="34" t="s">
        <v>0</v>
      </c>
      <c r="T91" s="34"/>
      <c r="U91" s="34"/>
    </row>
    <row r="92" spans="1:21" ht="13.5">
      <c r="A92" s="31" t="s">
        <v>31</v>
      </c>
      <c r="B92" s="32" t="s">
        <v>220</v>
      </c>
      <c r="C92" s="33" t="s">
        <v>221</v>
      </c>
      <c r="D92" s="34">
        <f t="shared" si="15"/>
        <v>25657</v>
      </c>
      <c r="E92" s="35">
        <f t="shared" si="21"/>
        <v>716</v>
      </c>
      <c r="F92" s="36">
        <f t="shared" si="16"/>
        <v>2.7906614179366254</v>
      </c>
      <c r="G92" s="34">
        <v>716</v>
      </c>
      <c r="H92" s="34">
        <v>0</v>
      </c>
      <c r="I92" s="35">
        <f t="shared" si="22"/>
        <v>24941</v>
      </c>
      <c r="J92" s="36">
        <f t="shared" si="17"/>
        <v>97.20933858206338</v>
      </c>
      <c r="K92" s="34">
        <v>8698</v>
      </c>
      <c r="L92" s="36">
        <f t="shared" si="18"/>
        <v>33.901079627392136</v>
      </c>
      <c r="M92" s="34">
        <v>388</v>
      </c>
      <c r="N92" s="36">
        <f t="shared" si="19"/>
        <v>1.5122578633511323</v>
      </c>
      <c r="O92" s="34">
        <v>15855</v>
      </c>
      <c r="P92" s="34">
        <v>2997</v>
      </c>
      <c r="Q92" s="36">
        <f t="shared" si="20"/>
        <v>61.79600109132011</v>
      </c>
      <c r="R92" s="34" t="s">
        <v>0</v>
      </c>
      <c r="S92" s="34"/>
      <c r="T92" s="34"/>
      <c r="U92" s="34"/>
    </row>
    <row r="93" spans="1:21" ht="13.5">
      <c r="A93" s="31" t="s">
        <v>31</v>
      </c>
      <c r="B93" s="32" t="s">
        <v>222</v>
      </c>
      <c r="C93" s="33" t="s">
        <v>223</v>
      </c>
      <c r="D93" s="34">
        <f t="shared" si="15"/>
        <v>34207</v>
      </c>
      <c r="E93" s="35">
        <f t="shared" si="21"/>
        <v>966</v>
      </c>
      <c r="F93" s="36">
        <f t="shared" si="16"/>
        <v>2.8239833952115063</v>
      </c>
      <c r="G93" s="34">
        <v>966</v>
      </c>
      <c r="H93" s="34">
        <v>0</v>
      </c>
      <c r="I93" s="35">
        <f t="shared" si="22"/>
        <v>33241</v>
      </c>
      <c r="J93" s="36">
        <f t="shared" si="17"/>
        <v>97.1760166047885</v>
      </c>
      <c r="K93" s="34">
        <v>20058</v>
      </c>
      <c r="L93" s="36">
        <f t="shared" si="18"/>
        <v>58.63712105709358</v>
      </c>
      <c r="M93" s="34">
        <v>0</v>
      </c>
      <c r="N93" s="36">
        <f t="shared" si="19"/>
        <v>0</v>
      </c>
      <c r="O93" s="34">
        <v>13183</v>
      </c>
      <c r="P93" s="34">
        <v>3684</v>
      </c>
      <c r="Q93" s="36">
        <f t="shared" si="20"/>
        <v>38.53889554769492</v>
      </c>
      <c r="R93" s="34" t="s">
        <v>0</v>
      </c>
      <c r="S93" s="34"/>
      <c r="T93" s="34"/>
      <c r="U93" s="34"/>
    </row>
    <row r="94" spans="1:21" ht="13.5">
      <c r="A94" s="31" t="s">
        <v>31</v>
      </c>
      <c r="B94" s="32" t="s">
        <v>224</v>
      </c>
      <c r="C94" s="33" t="s">
        <v>225</v>
      </c>
      <c r="D94" s="34">
        <f t="shared" si="15"/>
        <v>47909</v>
      </c>
      <c r="E94" s="35">
        <f t="shared" si="21"/>
        <v>2524</v>
      </c>
      <c r="F94" s="36">
        <f t="shared" si="16"/>
        <v>5.268321192260326</v>
      </c>
      <c r="G94" s="34">
        <v>2524</v>
      </c>
      <c r="H94" s="34">
        <v>0</v>
      </c>
      <c r="I94" s="35">
        <f t="shared" si="22"/>
        <v>45385</v>
      </c>
      <c r="J94" s="36">
        <f t="shared" si="17"/>
        <v>94.73167880773967</v>
      </c>
      <c r="K94" s="34">
        <v>25226</v>
      </c>
      <c r="L94" s="36">
        <f t="shared" si="18"/>
        <v>52.65398985576822</v>
      </c>
      <c r="M94" s="34">
        <v>3130</v>
      </c>
      <c r="N94" s="36">
        <f t="shared" si="19"/>
        <v>6.533219228119977</v>
      </c>
      <c r="O94" s="34">
        <v>17029</v>
      </c>
      <c r="P94" s="34">
        <v>2805</v>
      </c>
      <c r="Q94" s="36">
        <f t="shared" si="20"/>
        <v>35.54446972385147</v>
      </c>
      <c r="R94" s="34"/>
      <c r="S94" s="34" t="s">
        <v>0</v>
      </c>
      <c r="T94" s="34"/>
      <c r="U94" s="34"/>
    </row>
    <row r="95" spans="1:21" ht="13.5">
      <c r="A95" s="31" t="s">
        <v>31</v>
      </c>
      <c r="B95" s="32" t="s">
        <v>226</v>
      </c>
      <c r="C95" s="33" t="s">
        <v>227</v>
      </c>
      <c r="D95" s="34">
        <f t="shared" si="15"/>
        <v>29583</v>
      </c>
      <c r="E95" s="35">
        <f t="shared" si="21"/>
        <v>2743</v>
      </c>
      <c r="F95" s="36">
        <f t="shared" si="16"/>
        <v>9.272217151742556</v>
      </c>
      <c r="G95" s="34">
        <v>2743</v>
      </c>
      <c r="H95" s="34">
        <v>0</v>
      </c>
      <c r="I95" s="35">
        <f t="shared" si="22"/>
        <v>26840</v>
      </c>
      <c r="J95" s="36">
        <f t="shared" si="17"/>
        <v>90.72778284825745</v>
      </c>
      <c r="K95" s="34">
        <v>11258</v>
      </c>
      <c r="L95" s="36">
        <f t="shared" si="18"/>
        <v>38.05564006355001</v>
      </c>
      <c r="M95" s="34">
        <v>0</v>
      </c>
      <c r="N95" s="36">
        <f t="shared" si="19"/>
        <v>0</v>
      </c>
      <c r="O95" s="34">
        <v>15582</v>
      </c>
      <c r="P95" s="34">
        <v>5906</v>
      </c>
      <c r="Q95" s="36">
        <f t="shared" si="20"/>
        <v>52.67214278470743</v>
      </c>
      <c r="R95" s="34" t="s">
        <v>0</v>
      </c>
      <c r="S95" s="34"/>
      <c r="T95" s="34"/>
      <c r="U95" s="34"/>
    </row>
    <row r="96" spans="1:21" ht="13.5">
      <c r="A96" s="31" t="s">
        <v>31</v>
      </c>
      <c r="B96" s="32" t="s">
        <v>228</v>
      </c>
      <c r="C96" s="33" t="s">
        <v>229</v>
      </c>
      <c r="D96" s="34">
        <f t="shared" si="15"/>
        <v>37734</v>
      </c>
      <c r="E96" s="35">
        <f t="shared" si="21"/>
        <v>2326</v>
      </c>
      <c r="F96" s="36">
        <f t="shared" si="16"/>
        <v>6.164202045900249</v>
      </c>
      <c r="G96" s="34">
        <v>2326</v>
      </c>
      <c r="H96" s="34">
        <v>0</v>
      </c>
      <c r="I96" s="35">
        <f t="shared" si="22"/>
        <v>35408</v>
      </c>
      <c r="J96" s="36">
        <f t="shared" si="17"/>
        <v>93.83579795409975</v>
      </c>
      <c r="K96" s="34">
        <v>15068</v>
      </c>
      <c r="L96" s="36">
        <f t="shared" si="18"/>
        <v>39.93215667567711</v>
      </c>
      <c r="M96" s="34">
        <v>0</v>
      </c>
      <c r="N96" s="36">
        <f t="shared" si="19"/>
        <v>0</v>
      </c>
      <c r="O96" s="34">
        <v>20340</v>
      </c>
      <c r="P96" s="34">
        <v>11950</v>
      </c>
      <c r="Q96" s="36">
        <f t="shared" si="20"/>
        <v>53.90364127842264</v>
      </c>
      <c r="R96" s="34"/>
      <c r="S96" s="34" t="s">
        <v>0</v>
      </c>
      <c r="T96" s="34"/>
      <c r="U96" s="34"/>
    </row>
    <row r="97" spans="1:21" ht="13.5">
      <c r="A97" s="63" t="s">
        <v>4</v>
      </c>
      <c r="B97" s="64"/>
      <c r="C97" s="65"/>
      <c r="D97" s="34">
        <f>SUM(D7:D96)</f>
        <v>6925601</v>
      </c>
      <c r="E97" s="34">
        <f aca="true" t="shared" si="23" ref="E97:P97">SUM(E7:E96)</f>
        <v>353835</v>
      </c>
      <c r="F97" s="36">
        <f t="shared" si="16"/>
        <v>5.109087283544056</v>
      </c>
      <c r="G97" s="34">
        <f t="shared" si="23"/>
        <v>342455</v>
      </c>
      <c r="H97" s="34">
        <f t="shared" si="23"/>
        <v>11380</v>
      </c>
      <c r="I97" s="34">
        <f t="shared" si="23"/>
        <v>6571766</v>
      </c>
      <c r="J97" s="36">
        <f t="shared" si="17"/>
        <v>94.89091271645594</v>
      </c>
      <c r="K97" s="34">
        <f t="shared" si="23"/>
        <v>4299829</v>
      </c>
      <c r="L97" s="36">
        <f t="shared" si="18"/>
        <v>62.08600524344385</v>
      </c>
      <c r="M97" s="34">
        <f t="shared" si="23"/>
        <v>27125</v>
      </c>
      <c r="N97" s="36">
        <f t="shared" si="19"/>
        <v>0.39166275966519004</v>
      </c>
      <c r="O97" s="34">
        <f t="shared" si="23"/>
        <v>2244812</v>
      </c>
      <c r="P97" s="34">
        <f t="shared" si="23"/>
        <v>729551</v>
      </c>
      <c r="Q97" s="36">
        <f t="shared" si="20"/>
        <v>32.4132447133469</v>
      </c>
      <c r="R97" s="34">
        <f>COUNTIF(R7:R96,"○")</f>
        <v>37</v>
      </c>
      <c r="S97" s="34">
        <f>COUNTIF(S7:S96,"○")</f>
        <v>50</v>
      </c>
      <c r="T97" s="34">
        <f>COUNTIF(T7:T96,"○")</f>
        <v>0</v>
      </c>
      <c r="U97" s="34">
        <f>COUNTIF(U7:U96,"○")</f>
        <v>3</v>
      </c>
    </row>
  </sheetData>
  <mergeCells count="19">
    <mergeCell ref="A97:C9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7</v>
      </c>
      <c r="B2" s="44" t="s">
        <v>165</v>
      </c>
      <c r="C2" s="47" t="s">
        <v>166</v>
      </c>
      <c r="D2" s="14" t="s">
        <v>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167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9</v>
      </c>
      <c r="E3" s="69" t="s">
        <v>10</v>
      </c>
      <c r="F3" s="71"/>
      <c r="G3" s="72"/>
      <c r="H3" s="66" t="s">
        <v>11</v>
      </c>
      <c r="I3" s="67"/>
      <c r="J3" s="68"/>
      <c r="K3" s="69" t="s">
        <v>12</v>
      </c>
      <c r="L3" s="67"/>
      <c r="M3" s="68"/>
      <c r="N3" s="26" t="s">
        <v>9</v>
      </c>
      <c r="O3" s="17" t="s">
        <v>13</v>
      </c>
      <c r="P3" s="24"/>
      <c r="Q3" s="24"/>
      <c r="R3" s="24"/>
      <c r="S3" s="24"/>
      <c r="T3" s="25"/>
      <c r="U3" s="17" t="s">
        <v>14</v>
      </c>
      <c r="V3" s="24"/>
      <c r="W3" s="24"/>
      <c r="X3" s="24"/>
      <c r="Y3" s="24"/>
      <c r="Z3" s="25"/>
      <c r="AA3" s="17" t="s">
        <v>15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9</v>
      </c>
      <c r="F4" s="18" t="s">
        <v>168</v>
      </c>
      <c r="G4" s="18" t="s">
        <v>169</v>
      </c>
      <c r="H4" s="26" t="s">
        <v>9</v>
      </c>
      <c r="I4" s="18" t="s">
        <v>168</v>
      </c>
      <c r="J4" s="18" t="s">
        <v>169</v>
      </c>
      <c r="K4" s="26" t="s">
        <v>9</v>
      </c>
      <c r="L4" s="18" t="s">
        <v>168</v>
      </c>
      <c r="M4" s="18" t="s">
        <v>169</v>
      </c>
      <c r="N4" s="27"/>
      <c r="O4" s="26" t="s">
        <v>9</v>
      </c>
      <c r="P4" s="18" t="s">
        <v>170</v>
      </c>
      <c r="Q4" s="18" t="s">
        <v>171</v>
      </c>
      <c r="R4" s="18" t="s">
        <v>172</v>
      </c>
      <c r="S4" s="18" t="s">
        <v>173</v>
      </c>
      <c r="T4" s="18" t="s">
        <v>174</v>
      </c>
      <c r="U4" s="26" t="s">
        <v>9</v>
      </c>
      <c r="V4" s="18" t="s">
        <v>170</v>
      </c>
      <c r="W4" s="18" t="s">
        <v>171</v>
      </c>
      <c r="X4" s="18" t="s">
        <v>172</v>
      </c>
      <c r="Y4" s="18" t="s">
        <v>173</v>
      </c>
      <c r="Z4" s="18" t="s">
        <v>174</v>
      </c>
      <c r="AA4" s="26" t="s">
        <v>9</v>
      </c>
      <c r="AB4" s="18" t="s">
        <v>168</v>
      </c>
      <c r="AC4" s="18" t="s">
        <v>169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175</v>
      </c>
      <c r="E6" s="19" t="s">
        <v>175</v>
      </c>
      <c r="F6" s="19" t="s">
        <v>175</v>
      </c>
      <c r="G6" s="19" t="s">
        <v>175</v>
      </c>
      <c r="H6" s="19" t="s">
        <v>175</v>
      </c>
      <c r="I6" s="19" t="s">
        <v>175</v>
      </c>
      <c r="J6" s="19" t="s">
        <v>175</v>
      </c>
      <c r="K6" s="19" t="s">
        <v>175</v>
      </c>
      <c r="L6" s="19" t="s">
        <v>175</v>
      </c>
      <c r="M6" s="19" t="s">
        <v>175</v>
      </c>
      <c r="N6" s="19" t="s">
        <v>175</v>
      </c>
      <c r="O6" s="19" t="s">
        <v>175</v>
      </c>
      <c r="P6" s="19" t="s">
        <v>175</v>
      </c>
      <c r="Q6" s="19" t="s">
        <v>175</v>
      </c>
      <c r="R6" s="19" t="s">
        <v>175</v>
      </c>
      <c r="S6" s="19" t="s">
        <v>175</v>
      </c>
      <c r="T6" s="19" t="s">
        <v>175</v>
      </c>
      <c r="U6" s="19" t="s">
        <v>175</v>
      </c>
      <c r="V6" s="19" t="s">
        <v>175</v>
      </c>
      <c r="W6" s="19" t="s">
        <v>175</v>
      </c>
      <c r="X6" s="19" t="s">
        <v>175</v>
      </c>
      <c r="Y6" s="19" t="s">
        <v>175</v>
      </c>
      <c r="Z6" s="19" t="s">
        <v>175</v>
      </c>
      <c r="AA6" s="19" t="s">
        <v>175</v>
      </c>
      <c r="AB6" s="19" t="s">
        <v>175</v>
      </c>
      <c r="AC6" s="19" t="s">
        <v>175</v>
      </c>
    </row>
    <row r="7" spans="1:29" ht="13.5">
      <c r="A7" s="31" t="s">
        <v>31</v>
      </c>
      <c r="B7" s="32" t="s">
        <v>32</v>
      </c>
      <c r="C7" s="33" t="s">
        <v>33</v>
      </c>
      <c r="D7" s="34">
        <f aca="true" t="shared" si="0" ref="D7:D70">E7+H7+K7</f>
        <v>31977</v>
      </c>
      <c r="E7" s="34">
        <f aca="true" t="shared" si="1" ref="E7:E70">F7+G7</f>
        <v>622</v>
      </c>
      <c r="F7" s="34">
        <v>622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31355</v>
      </c>
      <c r="L7" s="34">
        <v>6433</v>
      </c>
      <c r="M7" s="34">
        <v>24922</v>
      </c>
      <c r="N7" s="34">
        <f aca="true" t="shared" si="4" ref="N7:N70">O7+U7+AA7</f>
        <v>32145</v>
      </c>
      <c r="O7" s="34">
        <f aca="true" t="shared" si="5" ref="O7:O70">SUM(P7:T7)</f>
        <v>7055</v>
      </c>
      <c r="P7" s="34">
        <v>7055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24922</v>
      </c>
      <c r="V7" s="34">
        <v>24922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168</v>
      </c>
      <c r="AB7" s="34">
        <v>168</v>
      </c>
      <c r="AC7" s="34">
        <v>0</v>
      </c>
    </row>
    <row r="8" spans="1:29" ht="13.5">
      <c r="A8" s="31" t="s">
        <v>31</v>
      </c>
      <c r="B8" s="32" t="s">
        <v>34</v>
      </c>
      <c r="C8" s="33" t="s">
        <v>35</v>
      </c>
      <c r="D8" s="34">
        <f t="shared" si="0"/>
        <v>54931</v>
      </c>
      <c r="E8" s="34">
        <f t="shared" si="1"/>
        <v>0</v>
      </c>
      <c r="F8" s="34">
        <v>0</v>
      </c>
      <c r="G8" s="34">
        <v>0</v>
      </c>
      <c r="H8" s="34">
        <f t="shared" si="2"/>
        <v>18325</v>
      </c>
      <c r="I8" s="34">
        <v>18325</v>
      </c>
      <c r="J8" s="34">
        <v>0</v>
      </c>
      <c r="K8" s="34">
        <f t="shared" si="3"/>
        <v>36606</v>
      </c>
      <c r="L8" s="34">
        <v>0</v>
      </c>
      <c r="M8" s="34">
        <v>36606</v>
      </c>
      <c r="N8" s="34">
        <f t="shared" si="4"/>
        <v>55132</v>
      </c>
      <c r="O8" s="34">
        <f t="shared" si="5"/>
        <v>18325</v>
      </c>
      <c r="P8" s="34">
        <v>18325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36606</v>
      </c>
      <c r="V8" s="34">
        <v>36606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201</v>
      </c>
      <c r="AB8" s="34">
        <v>201</v>
      </c>
      <c r="AC8" s="34">
        <v>0</v>
      </c>
    </row>
    <row r="9" spans="1:29" ht="13.5">
      <c r="A9" s="31" t="s">
        <v>31</v>
      </c>
      <c r="B9" s="32" t="s">
        <v>36</v>
      </c>
      <c r="C9" s="33" t="s">
        <v>37</v>
      </c>
      <c r="D9" s="34">
        <f t="shared" si="0"/>
        <v>53553</v>
      </c>
      <c r="E9" s="34">
        <f t="shared" si="1"/>
        <v>0</v>
      </c>
      <c r="F9" s="34">
        <v>0</v>
      </c>
      <c r="G9" s="34">
        <v>0</v>
      </c>
      <c r="H9" s="34">
        <f t="shared" si="2"/>
        <v>10</v>
      </c>
      <c r="I9" s="34">
        <v>10</v>
      </c>
      <c r="J9" s="34">
        <v>0</v>
      </c>
      <c r="K9" s="34">
        <f t="shared" si="3"/>
        <v>53543</v>
      </c>
      <c r="L9" s="34">
        <v>12768</v>
      </c>
      <c r="M9" s="34">
        <v>40775</v>
      </c>
      <c r="N9" s="34">
        <f t="shared" si="4"/>
        <v>53553</v>
      </c>
      <c r="O9" s="34">
        <f t="shared" si="5"/>
        <v>12778</v>
      </c>
      <c r="P9" s="34">
        <v>12778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40775</v>
      </c>
      <c r="V9" s="34">
        <v>40775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31</v>
      </c>
      <c r="B10" s="32" t="s">
        <v>38</v>
      </c>
      <c r="C10" s="33" t="s">
        <v>39</v>
      </c>
      <c r="D10" s="34">
        <f t="shared" si="0"/>
        <v>26717</v>
      </c>
      <c r="E10" s="34">
        <f t="shared" si="1"/>
        <v>82</v>
      </c>
      <c r="F10" s="34">
        <v>82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26635</v>
      </c>
      <c r="L10" s="34">
        <v>5474</v>
      </c>
      <c r="M10" s="34">
        <v>21161</v>
      </c>
      <c r="N10" s="34">
        <f t="shared" si="4"/>
        <v>26717</v>
      </c>
      <c r="O10" s="34">
        <f t="shared" si="5"/>
        <v>5556</v>
      </c>
      <c r="P10" s="34">
        <v>5556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21161</v>
      </c>
      <c r="V10" s="34">
        <v>21161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31</v>
      </c>
      <c r="B11" s="32" t="s">
        <v>40</v>
      </c>
      <c r="C11" s="33" t="s">
        <v>41</v>
      </c>
      <c r="D11" s="34">
        <f t="shared" si="0"/>
        <v>10035</v>
      </c>
      <c r="E11" s="34">
        <f t="shared" si="1"/>
        <v>0</v>
      </c>
      <c r="F11" s="34">
        <v>0</v>
      </c>
      <c r="G11" s="34">
        <v>0</v>
      </c>
      <c r="H11" s="34">
        <f t="shared" si="2"/>
        <v>4567</v>
      </c>
      <c r="I11" s="34">
        <v>4567</v>
      </c>
      <c r="J11" s="34">
        <v>0</v>
      </c>
      <c r="K11" s="34">
        <f t="shared" si="3"/>
        <v>5468</v>
      </c>
      <c r="L11" s="34">
        <v>0</v>
      </c>
      <c r="M11" s="34">
        <v>5468</v>
      </c>
      <c r="N11" s="34">
        <f t="shared" si="4"/>
        <v>10394</v>
      </c>
      <c r="O11" s="34">
        <f t="shared" si="5"/>
        <v>4567</v>
      </c>
      <c r="P11" s="34">
        <v>4567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5468</v>
      </c>
      <c r="V11" s="34">
        <v>5468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359</v>
      </c>
      <c r="AB11" s="34">
        <v>359</v>
      </c>
      <c r="AC11" s="34">
        <v>0</v>
      </c>
    </row>
    <row r="12" spans="1:29" ht="13.5">
      <c r="A12" s="31" t="s">
        <v>31</v>
      </c>
      <c r="B12" s="32" t="s">
        <v>42</v>
      </c>
      <c r="C12" s="33" t="s">
        <v>43</v>
      </c>
      <c r="D12" s="34">
        <f t="shared" si="0"/>
        <v>34705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34705</v>
      </c>
      <c r="L12" s="34">
        <v>9926</v>
      </c>
      <c r="M12" s="34">
        <v>24779</v>
      </c>
      <c r="N12" s="34">
        <f t="shared" si="4"/>
        <v>34705</v>
      </c>
      <c r="O12" s="34">
        <f t="shared" si="5"/>
        <v>9926</v>
      </c>
      <c r="P12" s="34">
        <v>9926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24779</v>
      </c>
      <c r="V12" s="34">
        <v>24779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31</v>
      </c>
      <c r="B13" s="32" t="s">
        <v>44</v>
      </c>
      <c r="C13" s="33" t="s">
        <v>45</v>
      </c>
      <c r="D13" s="34">
        <f t="shared" si="0"/>
        <v>21255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21255</v>
      </c>
      <c r="L13" s="34">
        <v>5144</v>
      </c>
      <c r="M13" s="34">
        <v>16111</v>
      </c>
      <c r="N13" s="34">
        <f t="shared" si="4"/>
        <v>21336</v>
      </c>
      <c r="O13" s="34">
        <f t="shared" si="5"/>
        <v>5144</v>
      </c>
      <c r="P13" s="34">
        <v>5144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16111</v>
      </c>
      <c r="V13" s="34">
        <v>16111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81</v>
      </c>
      <c r="AB13" s="34">
        <v>81</v>
      </c>
      <c r="AC13" s="34">
        <v>0</v>
      </c>
    </row>
    <row r="14" spans="1:29" ht="13.5">
      <c r="A14" s="31" t="s">
        <v>31</v>
      </c>
      <c r="B14" s="32" t="s">
        <v>46</v>
      </c>
      <c r="C14" s="33" t="s">
        <v>47</v>
      </c>
      <c r="D14" s="34">
        <f t="shared" si="0"/>
        <v>13605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13605</v>
      </c>
      <c r="L14" s="34">
        <v>2293</v>
      </c>
      <c r="M14" s="34">
        <v>11312</v>
      </c>
      <c r="N14" s="34">
        <f t="shared" si="4"/>
        <v>13605</v>
      </c>
      <c r="O14" s="34">
        <f t="shared" si="5"/>
        <v>2293</v>
      </c>
      <c r="P14" s="34">
        <v>2293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11312</v>
      </c>
      <c r="V14" s="34">
        <v>11312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31</v>
      </c>
      <c r="B15" s="32" t="s">
        <v>48</v>
      </c>
      <c r="C15" s="33" t="s">
        <v>49</v>
      </c>
      <c r="D15" s="34">
        <f t="shared" si="0"/>
        <v>12640</v>
      </c>
      <c r="E15" s="34">
        <f t="shared" si="1"/>
        <v>13</v>
      </c>
      <c r="F15" s="34">
        <v>13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12627</v>
      </c>
      <c r="L15" s="34">
        <v>5522</v>
      </c>
      <c r="M15" s="34">
        <v>7105</v>
      </c>
      <c r="N15" s="34">
        <f t="shared" si="4"/>
        <v>12640</v>
      </c>
      <c r="O15" s="34">
        <f t="shared" si="5"/>
        <v>5535</v>
      </c>
      <c r="P15" s="34">
        <v>5535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7105</v>
      </c>
      <c r="V15" s="34">
        <v>7105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31</v>
      </c>
      <c r="B16" s="32" t="s">
        <v>50</v>
      </c>
      <c r="C16" s="33" t="s">
        <v>51</v>
      </c>
      <c r="D16" s="34">
        <f t="shared" si="0"/>
        <v>18468</v>
      </c>
      <c r="E16" s="34">
        <f t="shared" si="1"/>
        <v>4064</v>
      </c>
      <c r="F16" s="34">
        <v>4064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14404</v>
      </c>
      <c r="L16" s="34">
        <v>0</v>
      </c>
      <c r="M16" s="34">
        <v>14404</v>
      </c>
      <c r="N16" s="34">
        <f t="shared" si="4"/>
        <v>18468</v>
      </c>
      <c r="O16" s="34">
        <f t="shared" si="5"/>
        <v>4064</v>
      </c>
      <c r="P16" s="34">
        <v>4064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14404</v>
      </c>
      <c r="V16" s="34">
        <v>14404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31</v>
      </c>
      <c r="B17" s="32" t="s">
        <v>52</v>
      </c>
      <c r="C17" s="33" t="s">
        <v>53</v>
      </c>
      <c r="D17" s="34">
        <f t="shared" si="0"/>
        <v>21024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21024</v>
      </c>
      <c r="L17" s="34">
        <v>9368</v>
      </c>
      <c r="M17" s="34">
        <v>11656</v>
      </c>
      <c r="N17" s="34">
        <f t="shared" si="4"/>
        <v>21024</v>
      </c>
      <c r="O17" s="34">
        <f t="shared" si="5"/>
        <v>9368</v>
      </c>
      <c r="P17" s="34">
        <v>9368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11656</v>
      </c>
      <c r="V17" s="34">
        <v>11656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31</v>
      </c>
      <c r="B18" s="32" t="s">
        <v>54</v>
      </c>
      <c r="C18" s="33" t="s">
        <v>55</v>
      </c>
      <c r="D18" s="34">
        <f t="shared" si="0"/>
        <v>26025</v>
      </c>
      <c r="E18" s="34">
        <f t="shared" si="1"/>
        <v>0</v>
      </c>
      <c r="F18" s="34">
        <v>0</v>
      </c>
      <c r="G18" s="34">
        <v>0</v>
      </c>
      <c r="H18" s="34">
        <f t="shared" si="2"/>
        <v>7359</v>
      </c>
      <c r="I18" s="34">
        <v>7359</v>
      </c>
      <c r="J18" s="34">
        <v>0</v>
      </c>
      <c r="K18" s="34">
        <f t="shared" si="3"/>
        <v>18666</v>
      </c>
      <c r="L18" s="34">
        <v>0</v>
      </c>
      <c r="M18" s="34">
        <v>18666</v>
      </c>
      <c r="N18" s="34">
        <f t="shared" si="4"/>
        <v>26025</v>
      </c>
      <c r="O18" s="34">
        <f t="shared" si="5"/>
        <v>7359</v>
      </c>
      <c r="P18" s="34">
        <v>7359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18666</v>
      </c>
      <c r="V18" s="34">
        <v>18666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31</v>
      </c>
      <c r="B19" s="32" t="s">
        <v>56</v>
      </c>
      <c r="C19" s="33" t="s">
        <v>57</v>
      </c>
      <c r="D19" s="34">
        <f t="shared" si="0"/>
        <v>12958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12958</v>
      </c>
      <c r="L19" s="34">
        <v>4035</v>
      </c>
      <c r="M19" s="34">
        <v>8923</v>
      </c>
      <c r="N19" s="34">
        <f t="shared" si="4"/>
        <v>12958</v>
      </c>
      <c r="O19" s="34">
        <f t="shared" si="5"/>
        <v>4035</v>
      </c>
      <c r="P19" s="34">
        <v>4035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8923</v>
      </c>
      <c r="V19" s="34">
        <v>8923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31</v>
      </c>
      <c r="B20" s="32" t="s">
        <v>58</v>
      </c>
      <c r="C20" s="33" t="s">
        <v>59</v>
      </c>
      <c r="D20" s="34">
        <f t="shared" si="0"/>
        <v>16617</v>
      </c>
      <c r="E20" s="34">
        <f t="shared" si="1"/>
        <v>42</v>
      </c>
      <c r="F20" s="34">
        <v>42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16575</v>
      </c>
      <c r="L20" s="34">
        <v>2046</v>
      </c>
      <c r="M20" s="34">
        <v>14529</v>
      </c>
      <c r="N20" s="34">
        <f t="shared" si="4"/>
        <v>16617</v>
      </c>
      <c r="O20" s="34">
        <f t="shared" si="5"/>
        <v>2088</v>
      </c>
      <c r="P20" s="34">
        <v>2088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14529</v>
      </c>
      <c r="V20" s="34">
        <v>14529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31</v>
      </c>
      <c r="B21" s="32" t="s">
        <v>60</v>
      </c>
      <c r="C21" s="33" t="s">
        <v>61</v>
      </c>
      <c r="D21" s="34">
        <f t="shared" si="0"/>
        <v>9698</v>
      </c>
      <c r="E21" s="34">
        <f t="shared" si="1"/>
        <v>0</v>
      </c>
      <c r="F21" s="34">
        <v>0</v>
      </c>
      <c r="G21" s="34">
        <v>0</v>
      </c>
      <c r="H21" s="34">
        <f t="shared" si="2"/>
        <v>2650</v>
      </c>
      <c r="I21" s="34">
        <v>2650</v>
      </c>
      <c r="J21" s="34">
        <v>0</v>
      </c>
      <c r="K21" s="34">
        <f t="shared" si="3"/>
        <v>7048</v>
      </c>
      <c r="L21" s="34">
        <v>0</v>
      </c>
      <c r="M21" s="34">
        <v>7048</v>
      </c>
      <c r="N21" s="34">
        <f t="shared" si="4"/>
        <v>9698</v>
      </c>
      <c r="O21" s="34">
        <f t="shared" si="5"/>
        <v>2650</v>
      </c>
      <c r="P21" s="34">
        <v>2650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7048</v>
      </c>
      <c r="V21" s="34">
        <v>7048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31</v>
      </c>
      <c r="B22" s="32" t="s">
        <v>62</v>
      </c>
      <c r="C22" s="33" t="s">
        <v>63</v>
      </c>
      <c r="D22" s="34">
        <f t="shared" si="0"/>
        <v>25274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25274</v>
      </c>
      <c r="L22" s="34">
        <v>5225</v>
      </c>
      <c r="M22" s="34">
        <v>20049</v>
      </c>
      <c r="N22" s="34">
        <f t="shared" si="4"/>
        <v>25322</v>
      </c>
      <c r="O22" s="34">
        <f t="shared" si="5"/>
        <v>5225</v>
      </c>
      <c r="P22" s="34">
        <v>5225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20049</v>
      </c>
      <c r="V22" s="34">
        <v>20049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48</v>
      </c>
      <c r="AB22" s="34">
        <v>48</v>
      </c>
      <c r="AC22" s="34">
        <v>0</v>
      </c>
    </row>
    <row r="23" spans="1:29" ht="13.5">
      <c r="A23" s="31" t="s">
        <v>31</v>
      </c>
      <c r="B23" s="32" t="s">
        <v>64</v>
      </c>
      <c r="C23" s="33" t="s">
        <v>65</v>
      </c>
      <c r="D23" s="34">
        <f t="shared" si="0"/>
        <v>29671</v>
      </c>
      <c r="E23" s="34">
        <f t="shared" si="1"/>
        <v>29671</v>
      </c>
      <c r="F23" s="34">
        <v>5477</v>
      </c>
      <c r="G23" s="34">
        <v>24194</v>
      </c>
      <c r="H23" s="34">
        <f t="shared" si="2"/>
        <v>0</v>
      </c>
      <c r="I23" s="34">
        <v>0</v>
      </c>
      <c r="J23" s="34">
        <v>0</v>
      </c>
      <c r="K23" s="34">
        <f t="shared" si="3"/>
        <v>0</v>
      </c>
      <c r="L23" s="34">
        <v>0</v>
      </c>
      <c r="M23" s="34">
        <v>0</v>
      </c>
      <c r="N23" s="34">
        <f t="shared" si="4"/>
        <v>29671</v>
      </c>
      <c r="O23" s="34">
        <f t="shared" si="5"/>
        <v>5477</v>
      </c>
      <c r="P23" s="34">
        <v>5477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24194</v>
      </c>
      <c r="V23" s="34">
        <v>24194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31</v>
      </c>
      <c r="B24" s="32" t="s">
        <v>66</v>
      </c>
      <c r="C24" s="33" t="s">
        <v>67</v>
      </c>
      <c r="D24" s="34">
        <f t="shared" si="0"/>
        <v>28943</v>
      </c>
      <c r="E24" s="34">
        <f t="shared" si="1"/>
        <v>0</v>
      </c>
      <c r="F24" s="34">
        <v>0</v>
      </c>
      <c r="G24" s="34">
        <v>0</v>
      </c>
      <c r="H24" s="34">
        <f t="shared" si="2"/>
        <v>6875</v>
      </c>
      <c r="I24" s="34">
        <v>6875</v>
      </c>
      <c r="J24" s="34">
        <v>0</v>
      </c>
      <c r="K24" s="34">
        <f t="shared" si="3"/>
        <v>22068</v>
      </c>
      <c r="L24" s="34">
        <v>0</v>
      </c>
      <c r="M24" s="34">
        <v>22068</v>
      </c>
      <c r="N24" s="34">
        <f t="shared" si="4"/>
        <v>28943</v>
      </c>
      <c r="O24" s="34">
        <f t="shared" si="5"/>
        <v>6875</v>
      </c>
      <c r="P24" s="34">
        <v>6875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22068</v>
      </c>
      <c r="V24" s="34">
        <v>22068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31</v>
      </c>
      <c r="B25" s="32" t="s">
        <v>68</v>
      </c>
      <c r="C25" s="33" t="s">
        <v>69</v>
      </c>
      <c r="D25" s="34">
        <f t="shared" si="0"/>
        <v>34115</v>
      </c>
      <c r="E25" s="34">
        <f t="shared" si="1"/>
        <v>0</v>
      </c>
      <c r="F25" s="34">
        <v>0</v>
      </c>
      <c r="G25" s="34">
        <v>0</v>
      </c>
      <c r="H25" s="34">
        <f t="shared" si="2"/>
        <v>14798</v>
      </c>
      <c r="I25" s="34">
        <v>14798</v>
      </c>
      <c r="J25" s="34">
        <v>0</v>
      </c>
      <c r="K25" s="34">
        <f t="shared" si="3"/>
        <v>19317</v>
      </c>
      <c r="L25" s="34">
        <v>0</v>
      </c>
      <c r="M25" s="34">
        <v>19317</v>
      </c>
      <c r="N25" s="34">
        <f t="shared" si="4"/>
        <v>34115</v>
      </c>
      <c r="O25" s="34">
        <f t="shared" si="5"/>
        <v>14798</v>
      </c>
      <c r="P25" s="34">
        <v>14798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19317</v>
      </c>
      <c r="V25" s="34">
        <v>19317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31</v>
      </c>
      <c r="B26" s="32" t="s">
        <v>70</v>
      </c>
      <c r="C26" s="33" t="s">
        <v>71</v>
      </c>
      <c r="D26" s="34">
        <f t="shared" si="0"/>
        <v>2313</v>
      </c>
      <c r="E26" s="34">
        <f t="shared" si="1"/>
        <v>0</v>
      </c>
      <c r="F26" s="34">
        <v>0</v>
      </c>
      <c r="G26" s="34">
        <v>0</v>
      </c>
      <c r="H26" s="34">
        <f t="shared" si="2"/>
        <v>2031</v>
      </c>
      <c r="I26" s="34">
        <v>2031</v>
      </c>
      <c r="J26" s="34">
        <v>0</v>
      </c>
      <c r="K26" s="34">
        <f t="shared" si="3"/>
        <v>282</v>
      </c>
      <c r="L26" s="34">
        <v>0</v>
      </c>
      <c r="M26" s="34">
        <v>282</v>
      </c>
      <c r="N26" s="34">
        <f t="shared" si="4"/>
        <v>2313</v>
      </c>
      <c r="O26" s="34">
        <f t="shared" si="5"/>
        <v>2031</v>
      </c>
      <c r="P26" s="34">
        <v>2031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282</v>
      </c>
      <c r="V26" s="34">
        <v>282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31</v>
      </c>
      <c r="B27" s="32" t="s">
        <v>72</v>
      </c>
      <c r="C27" s="33" t="s">
        <v>73</v>
      </c>
      <c r="D27" s="34">
        <f t="shared" si="0"/>
        <v>5137</v>
      </c>
      <c r="E27" s="34">
        <f t="shared" si="1"/>
        <v>0</v>
      </c>
      <c r="F27" s="34">
        <v>0</v>
      </c>
      <c r="G27" s="34">
        <v>0</v>
      </c>
      <c r="H27" s="34">
        <f t="shared" si="2"/>
        <v>1230</v>
      </c>
      <c r="I27" s="34">
        <v>1230</v>
      </c>
      <c r="J27" s="34">
        <v>0</v>
      </c>
      <c r="K27" s="34">
        <f t="shared" si="3"/>
        <v>3907</v>
      </c>
      <c r="L27" s="34">
        <v>0</v>
      </c>
      <c r="M27" s="34">
        <v>3907</v>
      </c>
      <c r="N27" s="34">
        <f t="shared" si="4"/>
        <v>5137</v>
      </c>
      <c r="O27" s="34">
        <f t="shared" si="5"/>
        <v>1230</v>
      </c>
      <c r="P27" s="34">
        <v>1230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3907</v>
      </c>
      <c r="V27" s="34">
        <v>3907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31</v>
      </c>
      <c r="B28" s="32" t="s">
        <v>74</v>
      </c>
      <c r="C28" s="33" t="s">
        <v>75</v>
      </c>
      <c r="D28" s="34">
        <f t="shared" si="0"/>
        <v>20571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20571</v>
      </c>
      <c r="L28" s="34">
        <v>4978</v>
      </c>
      <c r="M28" s="34">
        <v>15593</v>
      </c>
      <c r="N28" s="34">
        <f t="shared" si="4"/>
        <v>20571</v>
      </c>
      <c r="O28" s="34">
        <f t="shared" si="5"/>
        <v>4978</v>
      </c>
      <c r="P28" s="34">
        <v>4978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15593</v>
      </c>
      <c r="V28" s="34">
        <v>15593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31</v>
      </c>
      <c r="B29" s="32" t="s">
        <v>76</v>
      </c>
      <c r="C29" s="33" t="s">
        <v>77</v>
      </c>
      <c r="D29" s="34">
        <f t="shared" si="0"/>
        <v>10126</v>
      </c>
      <c r="E29" s="34">
        <f t="shared" si="1"/>
        <v>0</v>
      </c>
      <c r="F29" s="34">
        <v>0</v>
      </c>
      <c r="G29" s="34">
        <v>0</v>
      </c>
      <c r="H29" s="34">
        <f t="shared" si="2"/>
        <v>3929</v>
      </c>
      <c r="I29" s="34">
        <v>3929</v>
      </c>
      <c r="J29" s="34">
        <v>0</v>
      </c>
      <c r="K29" s="34">
        <f t="shared" si="3"/>
        <v>6197</v>
      </c>
      <c r="L29" s="34">
        <v>0</v>
      </c>
      <c r="M29" s="34">
        <v>6197</v>
      </c>
      <c r="N29" s="34">
        <f t="shared" si="4"/>
        <v>10126</v>
      </c>
      <c r="O29" s="34">
        <f t="shared" si="5"/>
        <v>3929</v>
      </c>
      <c r="P29" s="34">
        <v>3929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6197</v>
      </c>
      <c r="V29" s="34">
        <v>6197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31</v>
      </c>
      <c r="B30" s="32" t="s">
        <v>78</v>
      </c>
      <c r="C30" s="33" t="s">
        <v>79</v>
      </c>
      <c r="D30" s="34">
        <f t="shared" si="0"/>
        <v>6231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6231</v>
      </c>
      <c r="L30" s="34">
        <v>1218</v>
      </c>
      <c r="M30" s="34">
        <v>5013</v>
      </c>
      <c r="N30" s="34">
        <f t="shared" si="4"/>
        <v>6231</v>
      </c>
      <c r="O30" s="34">
        <f t="shared" si="5"/>
        <v>1218</v>
      </c>
      <c r="P30" s="34">
        <v>1218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5013</v>
      </c>
      <c r="V30" s="34">
        <v>5013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31</v>
      </c>
      <c r="B31" s="32" t="s">
        <v>80</v>
      </c>
      <c r="C31" s="33" t="s">
        <v>81</v>
      </c>
      <c r="D31" s="34">
        <f t="shared" si="0"/>
        <v>3561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3561</v>
      </c>
      <c r="L31" s="34">
        <v>695</v>
      </c>
      <c r="M31" s="34">
        <v>2866</v>
      </c>
      <c r="N31" s="34">
        <f t="shared" si="4"/>
        <v>3561</v>
      </c>
      <c r="O31" s="34">
        <f t="shared" si="5"/>
        <v>695</v>
      </c>
      <c r="P31" s="34">
        <v>695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2866</v>
      </c>
      <c r="V31" s="34">
        <v>2866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31</v>
      </c>
      <c r="B32" s="32" t="s">
        <v>82</v>
      </c>
      <c r="C32" s="33" t="s">
        <v>83</v>
      </c>
      <c r="D32" s="34">
        <f t="shared" si="0"/>
        <v>4916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4916</v>
      </c>
      <c r="L32" s="34">
        <v>961</v>
      </c>
      <c r="M32" s="34">
        <v>3955</v>
      </c>
      <c r="N32" s="34">
        <f t="shared" si="4"/>
        <v>4916</v>
      </c>
      <c r="O32" s="34">
        <f t="shared" si="5"/>
        <v>961</v>
      </c>
      <c r="P32" s="34">
        <v>961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3955</v>
      </c>
      <c r="V32" s="34">
        <v>3955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31</v>
      </c>
      <c r="B33" s="32" t="s">
        <v>84</v>
      </c>
      <c r="C33" s="33" t="s">
        <v>85</v>
      </c>
      <c r="D33" s="34">
        <f t="shared" si="0"/>
        <v>6751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6751</v>
      </c>
      <c r="L33" s="34">
        <v>1319</v>
      </c>
      <c r="M33" s="34">
        <v>5432</v>
      </c>
      <c r="N33" s="34">
        <f t="shared" si="4"/>
        <v>6751</v>
      </c>
      <c r="O33" s="34">
        <f t="shared" si="5"/>
        <v>1319</v>
      </c>
      <c r="P33" s="34">
        <v>1319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5432</v>
      </c>
      <c r="V33" s="34">
        <v>5432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31</v>
      </c>
      <c r="B34" s="32" t="s">
        <v>86</v>
      </c>
      <c r="C34" s="33" t="s">
        <v>87</v>
      </c>
      <c r="D34" s="34">
        <f t="shared" si="0"/>
        <v>11986</v>
      </c>
      <c r="E34" s="34">
        <f t="shared" si="1"/>
        <v>0</v>
      </c>
      <c r="F34" s="34">
        <v>0</v>
      </c>
      <c r="G34" s="34">
        <v>0</v>
      </c>
      <c r="H34" s="34">
        <f t="shared" si="2"/>
        <v>3565</v>
      </c>
      <c r="I34" s="34">
        <v>3565</v>
      </c>
      <c r="J34" s="34">
        <v>0</v>
      </c>
      <c r="K34" s="34">
        <f t="shared" si="3"/>
        <v>8421</v>
      </c>
      <c r="L34" s="34">
        <v>0</v>
      </c>
      <c r="M34" s="34">
        <v>8421</v>
      </c>
      <c r="N34" s="34">
        <f t="shared" si="4"/>
        <v>11986</v>
      </c>
      <c r="O34" s="34">
        <f t="shared" si="5"/>
        <v>3565</v>
      </c>
      <c r="P34" s="34">
        <v>3565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8421</v>
      </c>
      <c r="V34" s="34">
        <v>8421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31</v>
      </c>
      <c r="B35" s="32" t="s">
        <v>88</v>
      </c>
      <c r="C35" s="33" t="s">
        <v>89</v>
      </c>
      <c r="D35" s="34">
        <f t="shared" si="0"/>
        <v>6374</v>
      </c>
      <c r="E35" s="34">
        <f t="shared" si="1"/>
        <v>22</v>
      </c>
      <c r="F35" s="34">
        <v>22</v>
      </c>
      <c r="G35" s="34">
        <v>0</v>
      </c>
      <c r="H35" s="34">
        <f t="shared" si="2"/>
        <v>1511</v>
      </c>
      <c r="I35" s="34">
        <v>1511</v>
      </c>
      <c r="J35" s="34">
        <v>0</v>
      </c>
      <c r="K35" s="34">
        <f t="shared" si="3"/>
        <v>4841</v>
      </c>
      <c r="L35" s="34">
        <v>0</v>
      </c>
      <c r="M35" s="34">
        <v>4841</v>
      </c>
      <c r="N35" s="34">
        <f t="shared" si="4"/>
        <v>6374</v>
      </c>
      <c r="O35" s="34">
        <f t="shared" si="5"/>
        <v>1533</v>
      </c>
      <c r="P35" s="34">
        <v>1533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4841</v>
      </c>
      <c r="V35" s="34">
        <v>4841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31</v>
      </c>
      <c r="B36" s="32" t="s">
        <v>90</v>
      </c>
      <c r="C36" s="33" t="s">
        <v>91</v>
      </c>
      <c r="D36" s="34">
        <f t="shared" si="0"/>
        <v>6006</v>
      </c>
      <c r="E36" s="34">
        <f t="shared" si="1"/>
        <v>0</v>
      </c>
      <c r="F36" s="34">
        <v>0</v>
      </c>
      <c r="G36" s="34">
        <v>0</v>
      </c>
      <c r="H36" s="34">
        <f t="shared" si="2"/>
        <v>1187</v>
      </c>
      <c r="I36" s="34">
        <v>1187</v>
      </c>
      <c r="J36" s="34">
        <v>0</v>
      </c>
      <c r="K36" s="34">
        <f t="shared" si="3"/>
        <v>4819</v>
      </c>
      <c r="L36" s="34">
        <v>0</v>
      </c>
      <c r="M36" s="34">
        <v>4819</v>
      </c>
      <c r="N36" s="34">
        <f t="shared" si="4"/>
        <v>6006</v>
      </c>
      <c r="O36" s="34">
        <f t="shared" si="5"/>
        <v>1187</v>
      </c>
      <c r="P36" s="34">
        <v>1187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4819</v>
      </c>
      <c r="V36" s="34">
        <v>4819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31</v>
      </c>
      <c r="B37" s="32" t="s">
        <v>92</v>
      </c>
      <c r="C37" s="33" t="s">
        <v>93</v>
      </c>
      <c r="D37" s="34">
        <f t="shared" si="0"/>
        <v>18693</v>
      </c>
      <c r="E37" s="34">
        <f t="shared" si="1"/>
        <v>0</v>
      </c>
      <c r="F37" s="34">
        <v>0</v>
      </c>
      <c r="G37" s="34">
        <v>0</v>
      </c>
      <c r="H37" s="34">
        <f t="shared" si="2"/>
        <v>6607</v>
      </c>
      <c r="I37" s="34">
        <v>6607</v>
      </c>
      <c r="J37" s="34">
        <v>0</v>
      </c>
      <c r="K37" s="34">
        <f t="shared" si="3"/>
        <v>12086</v>
      </c>
      <c r="L37" s="34">
        <v>0</v>
      </c>
      <c r="M37" s="34">
        <v>12086</v>
      </c>
      <c r="N37" s="34">
        <f t="shared" si="4"/>
        <v>18693</v>
      </c>
      <c r="O37" s="34">
        <f t="shared" si="5"/>
        <v>6607</v>
      </c>
      <c r="P37" s="34">
        <v>6607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12086</v>
      </c>
      <c r="V37" s="34">
        <v>12086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31</v>
      </c>
      <c r="B38" s="32" t="s">
        <v>94</v>
      </c>
      <c r="C38" s="33" t="s">
        <v>95</v>
      </c>
      <c r="D38" s="34">
        <f t="shared" si="0"/>
        <v>5861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5861</v>
      </c>
      <c r="L38" s="34">
        <v>2091</v>
      </c>
      <c r="M38" s="34">
        <v>3770</v>
      </c>
      <c r="N38" s="34">
        <f t="shared" si="4"/>
        <v>5861</v>
      </c>
      <c r="O38" s="34">
        <f t="shared" si="5"/>
        <v>2091</v>
      </c>
      <c r="P38" s="34">
        <v>2091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3770</v>
      </c>
      <c r="V38" s="34">
        <v>3770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31</v>
      </c>
      <c r="B39" s="32" t="s">
        <v>96</v>
      </c>
      <c r="C39" s="33" t="s">
        <v>97</v>
      </c>
      <c r="D39" s="34">
        <f t="shared" si="0"/>
        <v>2012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2012</v>
      </c>
      <c r="L39" s="34">
        <v>435</v>
      </c>
      <c r="M39" s="34">
        <v>1577</v>
      </c>
      <c r="N39" s="34">
        <f t="shared" si="4"/>
        <v>2012</v>
      </c>
      <c r="O39" s="34">
        <f t="shared" si="5"/>
        <v>435</v>
      </c>
      <c r="P39" s="34">
        <v>435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1577</v>
      </c>
      <c r="V39" s="34">
        <v>1577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31</v>
      </c>
      <c r="B40" s="32" t="s">
        <v>98</v>
      </c>
      <c r="C40" s="33" t="s">
        <v>99</v>
      </c>
      <c r="D40" s="34">
        <f t="shared" si="0"/>
        <v>22165</v>
      </c>
      <c r="E40" s="34">
        <f t="shared" si="1"/>
        <v>0</v>
      </c>
      <c r="F40" s="34">
        <v>0</v>
      </c>
      <c r="G40" s="34">
        <v>0</v>
      </c>
      <c r="H40" s="34">
        <f t="shared" si="2"/>
        <v>7575</v>
      </c>
      <c r="I40" s="34">
        <v>7575</v>
      </c>
      <c r="J40" s="34">
        <v>0</v>
      </c>
      <c r="K40" s="34">
        <f t="shared" si="3"/>
        <v>14590</v>
      </c>
      <c r="L40" s="34">
        <v>0</v>
      </c>
      <c r="M40" s="34">
        <v>14590</v>
      </c>
      <c r="N40" s="34">
        <f t="shared" si="4"/>
        <v>22165</v>
      </c>
      <c r="O40" s="34">
        <f t="shared" si="5"/>
        <v>7575</v>
      </c>
      <c r="P40" s="34">
        <v>7575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14590</v>
      </c>
      <c r="V40" s="34">
        <v>14590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31</v>
      </c>
      <c r="B41" s="32" t="s">
        <v>100</v>
      </c>
      <c r="C41" s="33" t="s">
        <v>101</v>
      </c>
      <c r="D41" s="34">
        <f t="shared" si="0"/>
        <v>12589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12589</v>
      </c>
      <c r="L41" s="34">
        <v>3624</v>
      </c>
      <c r="M41" s="34">
        <v>8965</v>
      </c>
      <c r="N41" s="34">
        <f t="shared" si="4"/>
        <v>12589</v>
      </c>
      <c r="O41" s="34">
        <f t="shared" si="5"/>
        <v>3624</v>
      </c>
      <c r="P41" s="34">
        <v>3624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8965</v>
      </c>
      <c r="V41" s="34">
        <v>8965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31</v>
      </c>
      <c r="B42" s="32" t="s">
        <v>102</v>
      </c>
      <c r="C42" s="33" t="s">
        <v>103</v>
      </c>
      <c r="D42" s="34">
        <f t="shared" si="0"/>
        <v>25811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25811</v>
      </c>
      <c r="L42" s="34">
        <v>4392</v>
      </c>
      <c r="M42" s="34">
        <v>21419</v>
      </c>
      <c r="N42" s="34">
        <f t="shared" si="4"/>
        <v>25811</v>
      </c>
      <c r="O42" s="34">
        <f t="shared" si="5"/>
        <v>4392</v>
      </c>
      <c r="P42" s="34">
        <v>4392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21419</v>
      </c>
      <c r="V42" s="34">
        <v>21419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31</v>
      </c>
      <c r="B43" s="32" t="s">
        <v>104</v>
      </c>
      <c r="C43" s="33" t="s">
        <v>105</v>
      </c>
      <c r="D43" s="34">
        <f t="shared" si="0"/>
        <v>13011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13011</v>
      </c>
      <c r="L43" s="34">
        <v>2133</v>
      </c>
      <c r="M43" s="34">
        <v>10878</v>
      </c>
      <c r="N43" s="34">
        <f t="shared" si="4"/>
        <v>13011</v>
      </c>
      <c r="O43" s="34">
        <f t="shared" si="5"/>
        <v>2133</v>
      </c>
      <c r="P43" s="34">
        <v>2133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10878</v>
      </c>
      <c r="V43" s="34">
        <v>10878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31</v>
      </c>
      <c r="B44" s="32" t="s">
        <v>106</v>
      </c>
      <c r="C44" s="33" t="s">
        <v>107</v>
      </c>
      <c r="D44" s="34">
        <f t="shared" si="0"/>
        <v>27361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27361</v>
      </c>
      <c r="L44" s="34">
        <v>8854</v>
      </c>
      <c r="M44" s="34">
        <v>18507</v>
      </c>
      <c r="N44" s="34">
        <f t="shared" si="4"/>
        <v>27361</v>
      </c>
      <c r="O44" s="34">
        <f t="shared" si="5"/>
        <v>8854</v>
      </c>
      <c r="P44" s="34">
        <v>8854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18507</v>
      </c>
      <c r="V44" s="34">
        <v>18507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31</v>
      </c>
      <c r="B45" s="32" t="s">
        <v>108</v>
      </c>
      <c r="C45" s="33" t="s">
        <v>109</v>
      </c>
      <c r="D45" s="34">
        <f t="shared" si="0"/>
        <v>10197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10197</v>
      </c>
      <c r="L45" s="34">
        <v>3812</v>
      </c>
      <c r="M45" s="34">
        <v>6385</v>
      </c>
      <c r="N45" s="34">
        <f t="shared" si="4"/>
        <v>10197</v>
      </c>
      <c r="O45" s="34">
        <f t="shared" si="5"/>
        <v>3812</v>
      </c>
      <c r="P45" s="34">
        <v>3812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6385</v>
      </c>
      <c r="V45" s="34">
        <v>6385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31</v>
      </c>
      <c r="B46" s="32" t="s">
        <v>110</v>
      </c>
      <c r="C46" s="33" t="s">
        <v>111</v>
      </c>
      <c r="D46" s="34">
        <f t="shared" si="0"/>
        <v>9372</v>
      </c>
      <c r="E46" s="34">
        <f t="shared" si="1"/>
        <v>0</v>
      </c>
      <c r="F46" s="34">
        <v>0</v>
      </c>
      <c r="G46" s="34">
        <v>0</v>
      </c>
      <c r="H46" s="34">
        <f t="shared" si="2"/>
        <v>1333</v>
      </c>
      <c r="I46" s="34">
        <v>1333</v>
      </c>
      <c r="J46" s="34">
        <v>0</v>
      </c>
      <c r="K46" s="34">
        <f t="shared" si="3"/>
        <v>8039</v>
      </c>
      <c r="L46" s="34">
        <v>0</v>
      </c>
      <c r="M46" s="34">
        <v>8039</v>
      </c>
      <c r="N46" s="34">
        <f t="shared" si="4"/>
        <v>9372</v>
      </c>
      <c r="O46" s="34">
        <f t="shared" si="5"/>
        <v>1333</v>
      </c>
      <c r="P46" s="34">
        <v>1333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8039</v>
      </c>
      <c r="V46" s="34">
        <v>8039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31</v>
      </c>
      <c r="B47" s="32" t="s">
        <v>1</v>
      </c>
      <c r="C47" s="33" t="s">
        <v>2</v>
      </c>
      <c r="D47" s="34">
        <f t="shared" si="0"/>
        <v>92656</v>
      </c>
      <c r="E47" s="34">
        <f t="shared" si="1"/>
        <v>274</v>
      </c>
      <c r="F47" s="34">
        <v>274</v>
      </c>
      <c r="G47" s="34">
        <v>0</v>
      </c>
      <c r="H47" s="34">
        <f t="shared" si="2"/>
        <v>23688</v>
      </c>
      <c r="I47" s="34">
        <v>23688</v>
      </c>
      <c r="J47" s="34">
        <v>0</v>
      </c>
      <c r="K47" s="34">
        <f t="shared" si="3"/>
        <v>68694</v>
      </c>
      <c r="L47" s="34">
        <v>0</v>
      </c>
      <c r="M47" s="34">
        <v>68694</v>
      </c>
      <c r="N47" s="34">
        <f t="shared" si="4"/>
        <v>92656</v>
      </c>
      <c r="O47" s="34">
        <f t="shared" si="5"/>
        <v>23962</v>
      </c>
      <c r="P47" s="34">
        <v>23962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68694</v>
      </c>
      <c r="V47" s="34">
        <v>68694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31</v>
      </c>
      <c r="B48" s="32" t="s">
        <v>112</v>
      </c>
      <c r="C48" s="33" t="s">
        <v>30</v>
      </c>
      <c r="D48" s="34">
        <f t="shared" si="0"/>
        <v>5819</v>
      </c>
      <c r="E48" s="34">
        <f t="shared" si="1"/>
        <v>0</v>
      </c>
      <c r="F48" s="34">
        <v>0</v>
      </c>
      <c r="G48" s="34">
        <v>0</v>
      </c>
      <c r="H48" s="34">
        <f t="shared" si="2"/>
        <v>1761</v>
      </c>
      <c r="I48" s="34">
        <v>1761</v>
      </c>
      <c r="J48" s="34">
        <v>0</v>
      </c>
      <c r="K48" s="34">
        <f t="shared" si="3"/>
        <v>4058</v>
      </c>
      <c r="L48" s="34">
        <v>0</v>
      </c>
      <c r="M48" s="34">
        <v>4058</v>
      </c>
      <c r="N48" s="34">
        <f t="shared" si="4"/>
        <v>5819</v>
      </c>
      <c r="O48" s="34">
        <f t="shared" si="5"/>
        <v>1761</v>
      </c>
      <c r="P48" s="34">
        <v>1761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4058</v>
      </c>
      <c r="V48" s="34">
        <v>4058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31</v>
      </c>
      <c r="B49" s="32" t="s">
        <v>113</v>
      </c>
      <c r="C49" s="33" t="s">
        <v>114</v>
      </c>
      <c r="D49" s="34">
        <f t="shared" si="0"/>
        <v>3091</v>
      </c>
      <c r="E49" s="34">
        <f t="shared" si="1"/>
        <v>0</v>
      </c>
      <c r="F49" s="34">
        <v>0</v>
      </c>
      <c r="G49" s="34">
        <v>0</v>
      </c>
      <c r="H49" s="34">
        <f t="shared" si="2"/>
        <v>951</v>
      </c>
      <c r="I49" s="34">
        <v>951</v>
      </c>
      <c r="J49" s="34">
        <v>0</v>
      </c>
      <c r="K49" s="34">
        <f t="shared" si="3"/>
        <v>2140</v>
      </c>
      <c r="L49" s="34">
        <v>0</v>
      </c>
      <c r="M49" s="34">
        <v>2140</v>
      </c>
      <c r="N49" s="34">
        <f t="shared" si="4"/>
        <v>3091</v>
      </c>
      <c r="O49" s="34">
        <f t="shared" si="5"/>
        <v>951</v>
      </c>
      <c r="P49" s="34">
        <v>951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2140</v>
      </c>
      <c r="V49" s="34">
        <v>2140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31</v>
      </c>
      <c r="B50" s="32" t="s">
        <v>115</v>
      </c>
      <c r="C50" s="33" t="s">
        <v>116</v>
      </c>
      <c r="D50" s="34">
        <f t="shared" si="0"/>
        <v>3967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3967</v>
      </c>
      <c r="L50" s="34">
        <v>1260</v>
      </c>
      <c r="M50" s="34">
        <v>2707</v>
      </c>
      <c r="N50" s="34">
        <f t="shared" si="4"/>
        <v>3967</v>
      </c>
      <c r="O50" s="34">
        <f t="shared" si="5"/>
        <v>1260</v>
      </c>
      <c r="P50" s="34">
        <v>1260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2707</v>
      </c>
      <c r="V50" s="34">
        <v>2707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31</v>
      </c>
      <c r="B51" s="32" t="s">
        <v>117</v>
      </c>
      <c r="C51" s="33" t="s">
        <v>118</v>
      </c>
      <c r="D51" s="34">
        <f t="shared" si="0"/>
        <v>1429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1429</v>
      </c>
      <c r="L51" s="34">
        <v>589</v>
      </c>
      <c r="M51" s="34">
        <v>840</v>
      </c>
      <c r="N51" s="34">
        <f t="shared" si="4"/>
        <v>1429</v>
      </c>
      <c r="O51" s="34">
        <f t="shared" si="5"/>
        <v>589</v>
      </c>
      <c r="P51" s="34">
        <v>589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840</v>
      </c>
      <c r="V51" s="34">
        <v>840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31</v>
      </c>
      <c r="B52" s="32" t="s">
        <v>119</v>
      </c>
      <c r="C52" s="33" t="s">
        <v>120</v>
      </c>
      <c r="D52" s="34">
        <f t="shared" si="0"/>
        <v>14118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14118</v>
      </c>
      <c r="L52" s="34">
        <v>2347</v>
      </c>
      <c r="M52" s="34">
        <v>11771</v>
      </c>
      <c r="N52" s="34">
        <f t="shared" si="4"/>
        <v>14118</v>
      </c>
      <c r="O52" s="34">
        <f t="shared" si="5"/>
        <v>2347</v>
      </c>
      <c r="P52" s="34">
        <v>2347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11771</v>
      </c>
      <c r="V52" s="34">
        <v>11771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31</v>
      </c>
      <c r="B53" s="32" t="s">
        <v>121</v>
      </c>
      <c r="C53" s="33" t="s">
        <v>122</v>
      </c>
      <c r="D53" s="34">
        <f t="shared" si="0"/>
        <v>6562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6562</v>
      </c>
      <c r="L53" s="34">
        <v>373</v>
      </c>
      <c r="M53" s="34">
        <v>6189</v>
      </c>
      <c r="N53" s="34">
        <f t="shared" si="4"/>
        <v>6562</v>
      </c>
      <c r="O53" s="34">
        <f t="shared" si="5"/>
        <v>373</v>
      </c>
      <c r="P53" s="34">
        <v>373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6189</v>
      </c>
      <c r="V53" s="34">
        <v>6189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31</v>
      </c>
      <c r="B54" s="32" t="s">
        <v>123</v>
      </c>
      <c r="C54" s="33" t="s">
        <v>124</v>
      </c>
      <c r="D54" s="34">
        <f t="shared" si="0"/>
        <v>1229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1229</v>
      </c>
      <c r="L54" s="34">
        <v>403</v>
      </c>
      <c r="M54" s="34">
        <v>826</v>
      </c>
      <c r="N54" s="34">
        <f t="shared" si="4"/>
        <v>1229</v>
      </c>
      <c r="O54" s="34">
        <f t="shared" si="5"/>
        <v>403</v>
      </c>
      <c r="P54" s="34">
        <v>403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826</v>
      </c>
      <c r="V54" s="34">
        <v>826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31</v>
      </c>
      <c r="B55" s="32" t="s">
        <v>125</v>
      </c>
      <c r="C55" s="33" t="s">
        <v>126</v>
      </c>
      <c r="D55" s="34">
        <f t="shared" si="0"/>
        <v>4130</v>
      </c>
      <c r="E55" s="34">
        <f t="shared" si="1"/>
        <v>0</v>
      </c>
      <c r="F55" s="34">
        <v>0</v>
      </c>
      <c r="G55" s="34">
        <v>0</v>
      </c>
      <c r="H55" s="34">
        <f t="shared" si="2"/>
        <v>1141</v>
      </c>
      <c r="I55" s="34">
        <v>1141</v>
      </c>
      <c r="J55" s="34">
        <v>0</v>
      </c>
      <c r="K55" s="34">
        <f t="shared" si="3"/>
        <v>2989</v>
      </c>
      <c r="L55" s="34">
        <v>0</v>
      </c>
      <c r="M55" s="34">
        <v>2989</v>
      </c>
      <c r="N55" s="34">
        <f t="shared" si="4"/>
        <v>4130</v>
      </c>
      <c r="O55" s="34">
        <f t="shared" si="5"/>
        <v>1141</v>
      </c>
      <c r="P55" s="34">
        <v>1141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2989</v>
      </c>
      <c r="V55" s="34">
        <v>2989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31</v>
      </c>
      <c r="B56" s="32" t="s">
        <v>127</v>
      </c>
      <c r="C56" s="33" t="s">
        <v>128</v>
      </c>
      <c r="D56" s="34">
        <f t="shared" si="0"/>
        <v>6490</v>
      </c>
      <c r="E56" s="34">
        <f t="shared" si="1"/>
        <v>0</v>
      </c>
      <c r="F56" s="34">
        <v>0</v>
      </c>
      <c r="G56" s="34">
        <v>0</v>
      </c>
      <c r="H56" s="34">
        <f t="shared" si="2"/>
        <v>1793</v>
      </c>
      <c r="I56" s="34">
        <v>1793</v>
      </c>
      <c r="J56" s="34">
        <v>0</v>
      </c>
      <c r="K56" s="34">
        <f t="shared" si="3"/>
        <v>4697</v>
      </c>
      <c r="L56" s="34">
        <v>0</v>
      </c>
      <c r="M56" s="34">
        <v>4697</v>
      </c>
      <c r="N56" s="34">
        <f t="shared" si="4"/>
        <v>6490</v>
      </c>
      <c r="O56" s="34">
        <f t="shared" si="5"/>
        <v>1793</v>
      </c>
      <c r="P56" s="34">
        <v>1793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4697</v>
      </c>
      <c r="V56" s="34">
        <v>4697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31</v>
      </c>
      <c r="B57" s="32" t="s">
        <v>129</v>
      </c>
      <c r="C57" s="33" t="s">
        <v>29</v>
      </c>
      <c r="D57" s="34">
        <f t="shared" si="0"/>
        <v>12685</v>
      </c>
      <c r="E57" s="34">
        <f t="shared" si="1"/>
        <v>0</v>
      </c>
      <c r="F57" s="34">
        <v>0</v>
      </c>
      <c r="G57" s="34">
        <v>0</v>
      </c>
      <c r="H57" s="34">
        <f t="shared" si="2"/>
        <v>3505</v>
      </c>
      <c r="I57" s="34">
        <v>3505</v>
      </c>
      <c r="J57" s="34">
        <v>0</v>
      </c>
      <c r="K57" s="34">
        <f t="shared" si="3"/>
        <v>9180</v>
      </c>
      <c r="L57" s="34">
        <v>0</v>
      </c>
      <c r="M57" s="34">
        <v>9180</v>
      </c>
      <c r="N57" s="34">
        <f t="shared" si="4"/>
        <v>12751</v>
      </c>
      <c r="O57" s="34">
        <f t="shared" si="5"/>
        <v>3505</v>
      </c>
      <c r="P57" s="34">
        <v>3505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9180</v>
      </c>
      <c r="V57" s="34">
        <v>9180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66</v>
      </c>
      <c r="AB57" s="34">
        <v>66</v>
      </c>
      <c r="AC57" s="34">
        <v>0</v>
      </c>
    </row>
    <row r="58" spans="1:29" ht="13.5">
      <c r="A58" s="31" t="s">
        <v>31</v>
      </c>
      <c r="B58" s="32" t="s">
        <v>130</v>
      </c>
      <c r="C58" s="33" t="s">
        <v>131</v>
      </c>
      <c r="D58" s="34">
        <f t="shared" si="0"/>
        <v>2950</v>
      </c>
      <c r="E58" s="34">
        <f t="shared" si="1"/>
        <v>0</v>
      </c>
      <c r="F58" s="34">
        <v>0</v>
      </c>
      <c r="G58" s="34">
        <v>0</v>
      </c>
      <c r="H58" s="34">
        <f t="shared" si="2"/>
        <v>815</v>
      </c>
      <c r="I58" s="34">
        <v>815</v>
      </c>
      <c r="J58" s="34">
        <v>0</v>
      </c>
      <c r="K58" s="34">
        <f t="shared" si="3"/>
        <v>2135</v>
      </c>
      <c r="L58" s="34">
        <v>0</v>
      </c>
      <c r="M58" s="34">
        <v>2135</v>
      </c>
      <c r="N58" s="34">
        <f t="shared" si="4"/>
        <v>2950</v>
      </c>
      <c r="O58" s="34">
        <f t="shared" si="5"/>
        <v>815</v>
      </c>
      <c r="P58" s="34">
        <v>815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2135</v>
      </c>
      <c r="V58" s="34">
        <v>2135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31</v>
      </c>
      <c r="B59" s="32" t="s">
        <v>132</v>
      </c>
      <c r="C59" s="33" t="s">
        <v>28</v>
      </c>
      <c r="D59" s="34">
        <f t="shared" si="0"/>
        <v>1770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1770</v>
      </c>
      <c r="L59" s="34">
        <v>489</v>
      </c>
      <c r="M59" s="34">
        <v>1281</v>
      </c>
      <c r="N59" s="34">
        <f t="shared" si="4"/>
        <v>1829</v>
      </c>
      <c r="O59" s="34">
        <f t="shared" si="5"/>
        <v>489</v>
      </c>
      <c r="P59" s="34">
        <v>489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1281</v>
      </c>
      <c r="V59" s="34">
        <v>1281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59</v>
      </c>
      <c r="AB59" s="34">
        <v>59</v>
      </c>
      <c r="AC59" s="34">
        <v>0</v>
      </c>
    </row>
    <row r="60" spans="1:29" ht="13.5">
      <c r="A60" s="31" t="s">
        <v>31</v>
      </c>
      <c r="B60" s="32" t="s">
        <v>133</v>
      </c>
      <c r="C60" s="33" t="s">
        <v>134</v>
      </c>
      <c r="D60" s="34">
        <f t="shared" si="0"/>
        <v>5585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5585</v>
      </c>
      <c r="L60" s="34">
        <v>800</v>
      </c>
      <c r="M60" s="34">
        <v>4785</v>
      </c>
      <c r="N60" s="34">
        <f t="shared" si="4"/>
        <v>5585</v>
      </c>
      <c r="O60" s="34">
        <f t="shared" si="5"/>
        <v>800</v>
      </c>
      <c r="P60" s="34">
        <v>800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4785</v>
      </c>
      <c r="V60" s="34">
        <v>4785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31</v>
      </c>
      <c r="B61" s="32" t="s">
        <v>135</v>
      </c>
      <c r="C61" s="33" t="s">
        <v>136</v>
      </c>
      <c r="D61" s="34">
        <f t="shared" si="0"/>
        <v>6756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6756</v>
      </c>
      <c r="L61" s="34">
        <v>1914</v>
      </c>
      <c r="M61" s="34">
        <v>4842</v>
      </c>
      <c r="N61" s="34">
        <f t="shared" si="4"/>
        <v>6756</v>
      </c>
      <c r="O61" s="34">
        <f t="shared" si="5"/>
        <v>1914</v>
      </c>
      <c r="P61" s="34">
        <v>1914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4842</v>
      </c>
      <c r="V61" s="34">
        <v>4842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31</v>
      </c>
      <c r="B62" s="32" t="s">
        <v>137</v>
      </c>
      <c r="C62" s="33" t="s">
        <v>138</v>
      </c>
      <c r="D62" s="34">
        <f t="shared" si="0"/>
        <v>4605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4605</v>
      </c>
      <c r="L62" s="34">
        <v>1814</v>
      </c>
      <c r="M62" s="34">
        <v>2791</v>
      </c>
      <c r="N62" s="34">
        <f t="shared" si="4"/>
        <v>4659</v>
      </c>
      <c r="O62" s="34">
        <f t="shared" si="5"/>
        <v>1814</v>
      </c>
      <c r="P62" s="34">
        <v>1814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2791</v>
      </c>
      <c r="V62" s="34">
        <v>2791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54</v>
      </c>
      <c r="AB62" s="34">
        <v>30</v>
      </c>
      <c r="AC62" s="34">
        <v>24</v>
      </c>
    </row>
    <row r="63" spans="1:29" ht="13.5">
      <c r="A63" s="31" t="s">
        <v>31</v>
      </c>
      <c r="B63" s="32" t="s">
        <v>139</v>
      </c>
      <c r="C63" s="33" t="s">
        <v>140</v>
      </c>
      <c r="D63" s="34">
        <f t="shared" si="0"/>
        <v>2900</v>
      </c>
      <c r="E63" s="34">
        <f t="shared" si="1"/>
        <v>0</v>
      </c>
      <c r="F63" s="34">
        <v>0</v>
      </c>
      <c r="G63" s="34">
        <v>0</v>
      </c>
      <c r="H63" s="34">
        <f t="shared" si="2"/>
        <v>1060</v>
      </c>
      <c r="I63" s="34">
        <v>1060</v>
      </c>
      <c r="J63" s="34">
        <v>0</v>
      </c>
      <c r="K63" s="34">
        <f t="shared" si="3"/>
        <v>1840</v>
      </c>
      <c r="L63" s="34">
        <v>0</v>
      </c>
      <c r="M63" s="34">
        <v>1840</v>
      </c>
      <c r="N63" s="34">
        <f t="shared" si="4"/>
        <v>2945</v>
      </c>
      <c r="O63" s="34">
        <f t="shared" si="5"/>
        <v>1060</v>
      </c>
      <c r="P63" s="34">
        <v>1060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1840</v>
      </c>
      <c r="V63" s="34">
        <v>1840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45</v>
      </c>
      <c r="AB63" s="34">
        <v>45</v>
      </c>
      <c r="AC63" s="34">
        <v>0</v>
      </c>
    </row>
    <row r="64" spans="1:29" ht="13.5">
      <c r="A64" s="31" t="s">
        <v>31</v>
      </c>
      <c r="B64" s="32" t="s">
        <v>141</v>
      </c>
      <c r="C64" s="33" t="s">
        <v>142</v>
      </c>
      <c r="D64" s="34">
        <f t="shared" si="0"/>
        <v>3673</v>
      </c>
      <c r="E64" s="34">
        <f t="shared" si="1"/>
        <v>0</v>
      </c>
      <c r="F64" s="34">
        <v>0</v>
      </c>
      <c r="G64" s="34">
        <v>0</v>
      </c>
      <c r="H64" s="34">
        <f t="shared" si="2"/>
        <v>1961</v>
      </c>
      <c r="I64" s="34">
        <v>1961</v>
      </c>
      <c r="J64" s="34">
        <v>0</v>
      </c>
      <c r="K64" s="34">
        <f t="shared" si="3"/>
        <v>1712</v>
      </c>
      <c r="L64" s="34">
        <v>0</v>
      </c>
      <c r="M64" s="34">
        <v>1712</v>
      </c>
      <c r="N64" s="34">
        <f t="shared" si="4"/>
        <v>3736</v>
      </c>
      <c r="O64" s="34">
        <f t="shared" si="5"/>
        <v>1961</v>
      </c>
      <c r="P64" s="34">
        <v>1961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1712</v>
      </c>
      <c r="V64" s="34">
        <v>1712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63</v>
      </c>
      <c r="AB64" s="34">
        <v>45</v>
      </c>
      <c r="AC64" s="34">
        <v>18</v>
      </c>
    </row>
    <row r="65" spans="1:29" ht="13.5">
      <c r="A65" s="31" t="s">
        <v>31</v>
      </c>
      <c r="B65" s="32" t="s">
        <v>143</v>
      </c>
      <c r="C65" s="33" t="s">
        <v>144</v>
      </c>
      <c r="D65" s="34">
        <f t="shared" si="0"/>
        <v>2243</v>
      </c>
      <c r="E65" s="34">
        <f t="shared" si="1"/>
        <v>0</v>
      </c>
      <c r="F65" s="34">
        <v>0</v>
      </c>
      <c r="G65" s="34">
        <v>0</v>
      </c>
      <c r="H65" s="34">
        <f t="shared" si="2"/>
        <v>1196</v>
      </c>
      <c r="I65" s="34">
        <v>1196</v>
      </c>
      <c r="J65" s="34">
        <v>0</v>
      </c>
      <c r="K65" s="34">
        <f t="shared" si="3"/>
        <v>1047</v>
      </c>
      <c r="L65" s="34">
        <v>0</v>
      </c>
      <c r="M65" s="34">
        <v>1047</v>
      </c>
      <c r="N65" s="34">
        <f t="shared" si="4"/>
        <v>2288</v>
      </c>
      <c r="O65" s="34">
        <f t="shared" si="5"/>
        <v>1196</v>
      </c>
      <c r="P65" s="34">
        <v>1196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1047</v>
      </c>
      <c r="V65" s="34">
        <v>1047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45</v>
      </c>
      <c r="AB65" s="34">
        <v>34</v>
      </c>
      <c r="AC65" s="34">
        <v>11</v>
      </c>
    </row>
    <row r="66" spans="1:29" ht="13.5">
      <c r="A66" s="31" t="s">
        <v>31</v>
      </c>
      <c r="B66" s="32" t="s">
        <v>145</v>
      </c>
      <c r="C66" s="33" t="s">
        <v>146</v>
      </c>
      <c r="D66" s="34">
        <f t="shared" si="0"/>
        <v>1837</v>
      </c>
      <c r="E66" s="34">
        <f t="shared" si="1"/>
        <v>814</v>
      </c>
      <c r="F66" s="34">
        <v>0</v>
      </c>
      <c r="G66" s="34">
        <v>814</v>
      </c>
      <c r="H66" s="34">
        <f t="shared" si="2"/>
        <v>902</v>
      </c>
      <c r="I66" s="34">
        <v>893</v>
      </c>
      <c r="J66" s="34">
        <v>9</v>
      </c>
      <c r="K66" s="34">
        <f t="shared" si="3"/>
        <v>121</v>
      </c>
      <c r="L66" s="34">
        <v>0</v>
      </c>
      <c r="M66" s="34">
        <v>121</v>
      </c>
      <c r="N66" s="34">
        <f t="shared" si="4"/>
        <v>2379</v>
      </c>
      <c r="O66" s="34">
        <f t="shared" si="5"/>
        <v>893</v>
      </c>
      <c r="P66" s="34">
        <v>893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944</v>
      </c>
      <c r="V66" s="34">
        <v>944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542</v>
      </c>
      <c r="AB66" s="34">
        <v>542</v>
      </c>
      <c r="AC66" s="34">
        <v>0</v>
      </c>
    </row>
    <row r="67" spans="1:29" ht="13.5">
      <c r="A67" s="31" t="s">
        <v>31</v>
      </c>
      <c r="B67" s="32" t="s">
        <v>147</v>
      </c>
      <c r="C67" s="33" t="s">
        <v>148</v>
      </c>
      <c r="D67" s="34">
        <f t="shared" si="0"/>
        <v>3995</v>
      </c>
      <c r="E67" s="34">
        <f t="shared" si="1"/>
        <v>961</v>
      </c>
      <c r="F67" s="34">
        <v>0</v>
      </c>
      <c r="G67" s="34">
        <v>961</v>
      </c>
      <c r="H67" s="34">
        <f t="shared" si="2"/>
        <v>2090</v>
      </c>
      <c r="I67" s="34">
        <v>2088</v>
      </c>
      <c r="J67" s="34">
        <v>2</v>
      </c>
      <c r="K67" s="34">
        <f t="shared" si="3"/>
        <v>944</v>
      </c>
      <c r="L67" s="34">
        <v>0</v>
      </c>
      <c r="M67" s="34">
        <v>944</v>
      </c>
      <c r="N67" s="34">
        <f t="shared" si="4"/>
        <v>4624</v>
      </c>
      <c r="O67" s="34">
        <f t="shared" si="5"/>
        <v>2088</v>
      </c>
      <c r="P67" s="34">
        <v>2088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1907</v>
      </c>
      <c r="V67" s="34">
        <v>1907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629</v>
      </c>
      <c r="AB67" s="34">
        <v>629</v>
      </c>
      <c r="AC67" s="34">
        <v>0</v>
      </c>
    </row>
    <row r="68" spans="1:29" ht="13.5">
      <c r="A68" s="31" t="s">
        <v>31</v>
      </c>
      <c r="B68" s="32" t="s">
        <v>149</v>
      </c>
      <c r="C68" s="33" t="s">
        <v>150</v>
      </c>
      <c r="D68" s="34">
        <f t="shared" si="0"/>
        <v>1107</v>
      </c>
      <c r="E68" s="34">
        <f t="shared" si="1"/>
        <v>166</v>
      </c>
      <c r="F68" s="34">
        <v>0</v>
      </c>
      <c r="G68" s="34">
        <v>166</v>
      </c>
      <c r="H68" s="34">
        <f t="shared" si="2"/>
        <v>547</v>
      </c>
      <c r="I68" s="34">
        <v>525</v>
      </c>
      <c r="J68" s="34">
        <v>22</v>
      </c>
      <c r="K68" s="34">
        <f t="shared" si="3"/>
        <v>394</v>
      </c>
      <c r="L68" s="34">
        <v>0</v>
      </c>
      <c r="M68" s="34">
        <v>394</v>
      </c>
      <c r="N68" s="34">
        <f t="shared" si="4"/>
        <v>1305</v>
      </c>
      <c r="O68" s="34">
        <f t="shared" si="5"/>
        <v>525</v>
      </c>
      <c r="P68" s="34">
        <v>525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582</v>
      </c>
      <c r="V68" s="34">
        <v>582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198</v>
      </c>
      <c r="AB68" s="34">
        <v>198</v>
      </c>
      <c r="AC68" s="34">
        <v>0</v>
      </c>
    </row>
    <row r="69" spans="1:29" ht="13.5">
      <c r="A69" s="31" t="s">
        <v>31</v>
      </c>
      <c r="B69" s="32" t="s">
        <v>176</v>
      </c>
      <c r="C69" s="33" t="s">
        <v>27</v>
      </c>
      <c r="D69" s="34">
        <f t="shared" si="0"/>
        <v>720</v>
      </c>
      <c r="E69" s="34">
        <f t="shared" si="1"/>
        <v>0</v>
      </c>
      <c r="F69" s="34">
        <v>0</v>
      </c>
      <c r="G69" s="34">
        <v>0</v>
      </c>
      <c r="H69" s="34">
        <f t="shared" si="2"/>
        <v>302</v>
      </c>
      <c r="I69" s="34">
        <v>302</v>
      </c>
      <c r="J69" s="34">
        <v>0</v>
      </c>
      <c r="K69" s="34">
        <f t="shared" si="3"/>
        <v>418</v>
      </c>
      <c r="L69" s="34">
        <v>0</v>
      </c>
      <c r="M69" s="34">
        <v>418</v>
      </c>
      <c r="N69" s="34">
        <f t="shared" si="4"/>
        <v>825</v>
      </c>
      <c r="O69" s="34">
        <f t="shared" si="5"/>
        <v>302</v>
      </c>
      <c r="P69" s="34">
        <v>302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418</v>
      </c>
      <c r="V69" s="34">
        <v>418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105</v>
      </c>
      <c r="AB69" s="34">
        <v>105</v>
      </c>
      <c r="AC69" s="34">
        <v>0</v>
      </c>
    </row>
    <row r="70" spans="1:29" ht="13.5">
      <c r="A70" s="31" t="s">
        <v>31</v>
      </c>
      <c r="B70" s="32" t="s">
        <v>177</v>
      </c>
      <c r="C70" s="33" t="s">
        <v>178</v>
      </c>
      <c r="D70" s="34">
        <f t="shared" si="0"/>
        <v>2068</v>
      </c>
      <c r="E70" s="34">
        <f t="shared" si="1"/>
        <v>0</v>
      </c>
      <c r="F70" s="34">
        <v>0</v>
      </c>
      <c r="G70" s="34">
        <v>0</v>
      </c>
      <c r="H70" s="34">
        <f t="shared" si="2"/>
        <v>703</v>
      </c>
      <c r="I70" s="34">
        <v>703</v>
      </c>
      <c r="J70" s="34">
        <v>0</v>
      </c>
      <c r="K70" s="34">
        <f t="shared" si="3"/>
        <v>1365</v>
      </c>
      <c r="L70" s="34">
        <v>0</v>
      </c>
      <c r="M70" s="34">
        <v>1365</v>
      </c>
      <c r="N70" s="34">
        <f t="shared" si="4"/>
        <v>2171</v>
      </c>
      <c r="O70" s="34">
        <f t="shared" si="5"/>
        <v>703</v>
      </c>
      <c r="P70" s="34">
        <v>703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1365</v>
      </c>
      <c r="V70" s="34">
        <v>1365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103</v>
      </c>
      <c r="AB70" s="34">
        <v>103</v>
      </c>
      <c r="AC70" s="34">
        <v>0</v>
      </c>
    </row>
    <row r="71" spans="1:29" ht="13.5">
      <c r="A71" s="31" t="s">
        <v>31</v>
      </c>
      <c r="B71" s="32" t="s">
        <v>179</v>
      </c>
      <c r="C71" s="33" t="s">
        <v>180</v>
      </c>
      <c r="D71" s="34">
        <f aca="true" t="shared" si="8" ref="D71:D96">E71+H71+K71</f>
        <v>1475</v>
      </c>
      <c r="E71" s="34">
        <f aca="true" t="shared" si="9" ref="E71:E96">F71+G71</f>
        <v>0</v>
      </c>
      <c r="F71" s="34">
        <v>0</v>
      </c>
      <c r="G71" s="34">
        <v>0</v>
      </c>
      <c r="H71" s="34">
        <f aca="true" t="shared" si="10" ref="H71:H96">I71+J71</f>
        <v>408</v>
      </c>
      <c r="I71" s="34">
        <v>408</v>
      </c>
      <c r="J71" s="34">
        <v>0</v>
      </c>
      <c r="K71" s="34">
        <f aca="true" t="shared" si="11" ref="K71:K96">L71+M71</f>
        <v>1067</v>
      </c>
      <c r="L71" s="34">
        <v>0</v>
      </c>
      <c r="M71" s="34">
        <v>1067</v>
      </c>
      <c r="N71" s="34">
        <f aca="true" t="shared" si="12" ref="N71:N96">O71+U71+AA71</f>
        <v>1511</v>
      </c>
      <c r="O71" s="34">
        <f aca="true" t="shared" si="13" ref="O71:O96">SUM(P71:T71)</f>
        <v>408</v>
      </c>
      <c r="P71" s="34">
        <v>408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96">SUM(V71:Z71)</f>
        <v>1067</v>
      </c>
      <c r="V71" s="34">
        <v>1067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96">AB71+AC71</f>
        <v>36</v>
      </c>
      <c r="AB71" s="34">
        <v>36</v>
      </c>
      <c r="AC71" s="34">
        <v>0</v>
      </c>
    </row>
    <row r="72" spans="1:29" ht="13.5">
      <c r="A72" s="31" t="s">
        <v>31</v>
      </c>
      <c r="B72" s="32" t="s">
        <v>181</v>
      </c>
      <c r="C72" s="33" t="s">
        <v>182</v>
      </c>
      <c r="D72" s="34">
        <f t="shared" si="8"/>
        <v>4350</v>
      </c>
      <c r="E72" s="34">
        <f t="shared" si="9"/>
        <v>0</v>
      </c>
      <c r="F72" s="34">
        <v>0</v>
      </c>
      <c r="G72" s="34">
        <v>0</v>
      </c>
      <c r="H72" s="34">
        <f t="shared" si="10"/>
        <v>1563</v>
      </c>
      <c r="I72" s="34">
        <v>1563</v>
      </c>
      <c r="J72" s="34">
        <v>0</v>
      </c>
      <c r="K72" s="34">
        <f t="shared" si="11"/>
        <v>2787</v>
      </c>
      <c r="L72" s="34">
        <v>0</v>
      </c>
      <c r="M72" s="34">
        <v>2787</v>
      </c>
      <c r="N72" s="34">
        <f t="shared" si="12"/>
        <v>4350</v>
      </c>
      <c r="O72" s="34">
        <f t="shared" si="13"/>
        <v>1563</v>
      </c>
      <c r="P72" s="34">
        <v>1563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2787</v>
      </c>
      <c r="V72" s="34">
        <v>2787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0</v>
      </c>
      <c r="AB72" s="34">
        <v>0</v>
      </c>
      <c r="AC72" s="34">
        <v>0</v>
      </c>
    </row>
    <row r="73" spans="1:29" ht="13.5">
      <c r="A73" s="31" t="s">
        <v>31</v>
      </c>
      <c r="B73" s="32" t="s">
        <v>183</v>
      </c>
      <c r="C73" s="33" t="s">
        <v>184</v>
      </c>
      <c r="D73" s="34">
        <f t="shared" si="8"/>
        <v>7689</v>
      </c>
      <c r="E73" s="34">
        <f t="shared" si="9"/>
        <v>0</v>
      </c>
      <c r="F73" s="34">
        <v>0</v>
      </c>
      <c r="G73" s="34">
        <v>0</v>
      </c>
      <c r="H73" s="34">
        <f t="shared" si="10"/>
        <v>7689</v>
      </c>
      <c r="I73" s="34">
        <v>3559</v>
      </c>
      <c r="J73" s="34">
        <v>4130</v>
      </c>
      <c r="K73" s="34">
        <f t="shared" si="11"/>
        <v>0</v>
      </c>
      <c r="L73" s="34">
        <v>0</v>
      </c>
      <c r="M73" s="34">
        <v>0</v>
      </c>
      <c r="N73" s="34">
        <f t="shared" si="12"/>
        <v>7689</v>
      </c>
      <c r="O73" s="34">
        <f t="shared" si="13"/>
        <v>3559</v>
      </c>
      <c r="P73" s="34">
        <v>3559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4130</v>
      </c>
      <c r="V73" s="34">
        <v>4130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0</v>
      </c>
      <c r="AB73" s="34">
        <v>0</v>
      </c>
      <c r="AC73" s="34">
        <v>0</v>
      </c>
    </row>
    <row r="74" spans="1:29" ht="13.5">
      <c r="A74" s="31" t="s">
        <v>31</v>
      </c>
      <c r="B74" s="32" t="s">
        <v>185</v>
      </c>
      <c r="C74" s="33" t="s">
        <v>186</v>
      </c>
      <c r="D74" s="34">
        <f t="shared" si="8"/>
        <v>4812</v>
      </c>
      <c r="E74" s="34">
        <f t="shared" si="9"/>
        <v>0</v>
      </c>
      <c r="F74" s="34">
        <v>0</v>
      </c>
      <c r="G74" s="34">
        <v>0</v>
      </c>
      <c r="H74" s="34">
        <f t="shared" si="10"/>
        <v>4812</v>
      </c>
      <c r="I74" s="34">
        <v>887</v>
      </c>
      <c r="J74" s="34">
        <v>3925</v>
      </c>
      <c r="K74" s="34">
        <f t="shared" si="11"/>
        <v>0</v>
      </c>
      <c r="L74" s="34">
        <v>0</v>
      </c>
      <c r="M74" s="34">
        <v>0</v>
      </c>
      <c r="N74" s="34">
        <f t="shared" si="12"/>
        <v>4822</v>
      </c>
      <c r="O74" s="34">
        <f t="shared" si="13"/>
        <v>887</v>
      </c>
      <c r="P74" s="34">
        <v>887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3925</v>
      </c>
      <c r="V74" s="34">
        <v>3925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10</v>
      </c>
      <c r="AB74" s="34">
        <v>10</v>
      </c>
      <c r="AC74" s="34">
        <v>0</v>
      </c>
    </row>
    <row r="75" spans="1:29" ht="13.5">
      <c r="A75" s="31" t="s">
        <v>31</v>
      </c>
      <c r="B75" s="32" t="s">
        <v>187</v>
      </c>
      <c r="C75" s="33" t="s">
        <v>188</v>
      </c>
      <c r="D75" s="34">
        <f t="shared" si="8"/>
        <v>591</v>
      </c>
      <c r="E75" s="34">
        <f t="shared" si="9"/>
        <v>0</v>
      </c>
      <c r="F75" s="34">
        <v>0</v>
      </c>
      <c r="G75" s="34">
        <v>0</v>
      </c>
      <c r="H75" s="34">
        <f t="shared" si="10"/>
        <v>591</v>
      </c>
      <c r="I75" s="34">
        <v>149</v>
      </c>
      <c r="J75" s="34">
        <v>442</v>
      </c>
      <c r="K75" s="34">
        <f t="shared" si="11"/>
        <v>0</v>
      </c>
      <c r="L75" s="34">
        <v>0</v>
      </c>
      <c r="M75" s="34">
        <v>0</v>
      </c>
      <c r="N75" s="34">
        <f t="shared" si="12"/>
        <v>591</v>
      </c>
      <c r="O75" s="34">
        <f t="shared" si="13"/>
        <v>149</v>
      </c>
      <c r="P75" s="34">
        <v>149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442</v>
      </c>
      <c r="V75" s="34">
        <v>442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0</v>
      </c>
      <c r="AB75" s="34">
        <v>0</v>
      </c>
      <c r="AC75" s="34">
        <v>0</v>
      </c>
    </row>
    <row r="76" spans="1:29" ht="13.5">
      <c r="A76" s="31" t="s">
        <v>31</v>
      </c>
      <c r="B76" s="32" t="s">
        <v>189</v>
      </c>
      <c r="C76" s="33" t="s">
        <v>190</v>
      </c>
      <c r="D76" s="34">
        <f t="shared" si="8"/>
        <v>9515</v>
      </c>
      <c r="E76" s="34">
        <f t="shared" si="9"/>
        <v>0</v>
      </c>
      <c r="F76" s="34">
        <v>0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9515</v>
      </c>
      <c r="L76" s="34">
        <v>1990</v>
      </c>
      <c r="M76" s="34">
        <v>7525</v>
      </c>
      <c r="N76" s="34">
        <f t="shared" si="12"/>
        <v>9515</v>
      </c>
      <c r="O76" s="34">
        <f t="shared" si="13"/>
        <v>1990</v>
      </c>
      <c r="P76" s="34">
        <v>1990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7525</v>
      </c>
      <c r="V76" s="34">
        <v>7525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0</v>
      </c>
      <c r="AB76" s="34">
        <v>0</v>
      </c>
      <c r="AC76" s="34">
        <v>0</v>
      </c>
    </row>
    <row r="77" spans="1:29" ht="13.5">
      <c r="A77" s="31" t="s">
        <v>31</v>
      </c>
      <c r="B77" s="32" t="s">
        <v>191</v>
      </c>
      <c r="C77" s="33" t="s">
        <v>192</v>
      </c>
      <c r="D77" s="34">
        <f t="shared" si="8"/>
        <v>3990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3990</v>
      </c>
      <c r="L77" s="34">
        <v>685</v>
      </c>
      <c r="M77" s="34">
        <v>3305</v>
      </c>
      <c r="N77" s="34">
        <f t="shared" si="12"/>
        <v>3990</v>
      </c>
      <c r="O77" s="34">
        <f t="shared" si="13"/>
        <v>685</v>
      </c>
      <c r="P77" s="34">
        <v>685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3305</v>
      </c>
      <c r="V77" s="34">
        <v>3305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0</v>
      </c>
      <c r="AB77" s="34">
        <v>0</v>
      </c>
      <c r="AC77" s="34">
        <v>0</v>
      </c>
    </row>
    <row r="78" spans="1:29" ht="13.5">
      <c r="A78" s="31" t="s">
        <v>31</v>
      </c>
      <c r="B78" s="32" t="s">
        <v>193</v>
      </c>
      <c r="C78" s="33" t="s">
        <v>194</v>
      </c>
      <c r="D78" s="34">
        <f t="shared" si="8"/>
        <v>6617</v>
      </c>
      <c r="E78" s="34">
        <f t="shared" si="9"/>
        <v>0</v>
      </c>
      <c r="F78" s="34">
        <v>0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6617</v>
      </c>
      <c r="L78" s="34">
        <v>1573</v>
      </c>
      <c r="M78" s="34">
        <v>5044</v>
      </c>
      <c r="N78" s="34">
        <f t="shared" si="12"/>
        <v>6617</v>
      </c>
      <c r="O78" s="34">
        <f t="shared" si="13"/>
        <v>1573</v>
      </c>
      <c r="P78" s="34">
        <v>1573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5044</v>
      </c>
      <c r="V78" s="34">
        <v>5044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0</v>
      </c>
      <c r="AB78" s="34">
        <v>0</v>
      </c>
      <c r="AC78" s="34">
        <v>0</v>
      </c>
    </row>
    <row r="79" spans="1:29" ht="13.5">
      <c r="A79" s="31" t="s">
        <v>31</v>
      </c>
      <c r="B79" s="32" t="s">
        <v>195</v>
      </c>
      <c r="C79" s="33" t="s">
        <v>196</v>
      </c>
      <c r="D79" s="34">
        <f t="shared" si="8"/>
        <v>11522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11522</v>
      </c>
      <c r="L79" s="34">
        <v>3649</v>
      </c>
      <c r="M79" s="34">
        <v>7873</v>
      </c>
      <c r="N79" s="34">
        <f t="shared" si="12"/>
        <v>11522</v>
      </c>
      <c r="O79" s="34">
        <f t="shared" si="13"/>
        <v>3649</v>
      </c>
      <c r="P79" s="34">
        <v>3649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7873</v>
      </c>
      <c r="V79" s="34">
        <v>7873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0</v>
      </c>
      <c r="AB79" s="34">
        <v>0</v>
      </c>
      <c r="AC79" s="34">
        <v>0</v>
      </c>
    </row>
    <row r="80" spans="1:29" ht="13.5">
      <c r="A80" s="31" t="s">
        <v>31</v>
      </c>
      <c r="B80" s="32" t="s">
        <v>197</v>
      </c>
      <c r="C80" s="33" t="s">
        <v>198</v>
      </c>
      <c r="D80" s="34">
        <f t="shared" si="8"/>
        <v>9183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9183</v>
      </c>
      <c r="L80" s="34">
        <v>2875</v>
      </c>
      <c r="M80" s="34">
        <v>6308</v>
      </c>
      <c r="N80" s="34">
        <f t="shared" si="12"/>
        <v>9311</v>
      </c>
      <c r="O80" s="34">
        <f t="shared" si="13"/>
        <v>2875</v>
      </c>
      <c r="P80" s="34">
        <v>2875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6308</v>
      </c>
      <c r="V80" s="34">
        <v>6308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128</v>
      </c>
      <c r="AB80" s="34">
        <v>128</v>
      </c>
      <c r="AC80" s="34">
        <v>0</v>
      </c>
    </row>
    <row r="81" spans="1:29" ht="13.5">
      <c r="A81" s="31" t="s">
        <v>31</v>
      </c>
      <c r="B81" s="32" t="s">
        <v>199</v>
      </c>
      <c r="C81" s="33" t="s">
        <v>200</v>
      </c>
      <c r="D81" s="34">
        <f t="shared" si="8"/>
        <v>4130</v>
      </c>
      <c r="E81" s="34">
        <f t="shared" si="9"/>
        <v>0</v>
      </c>
      <c r="F81" s="34">
        <v>0</v>
      </c>
      <c r="G81" s="34">
        <v>0</v>
      </c>
      <c r="H81" s="34">
        <f t="shared" si="10"/>
        <v>4130</v>
      </c>
      <c r="I81" s="34">
        <v>1505</v>
      </c>
      <c r="J81" s="34">
        <v>2625</v>
      </c>
      <c r="K81" s="34">
        <f t="shared" si="11"/>
        <v>0</v>
      </c>
      <c r="L81" s="34">
        <v>0</v>
      </c>
      <c r="M81" s="34">
        <v>0</v>
      </c>
      <c r="N81" s="34">
        <f t="shared" si="12"/>
        <v>4462</v>
      </c>
      <c r="O81" s="34">
        <f t="shared" si="13"/>
        <v>1505</v>
      </c>
      <c r="P81" s="34">
        <v>1505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2625</v>
      </c>
      <c r="V81" s="34">
        <v>2625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332</v>
      </c>
      <c r="AB81" s="34">
        <v>332</v>
      </c>
      <c r="AC81" s="34">
        <v>0</v>
      </c>
    </row>
    <row r="82" spans="1:29" ht="13.5">
      <c r="A82" s="31" t="s">
        <v>31</v>
      </c>
      <c r="B82" s="32" t="s">
        <v>201</v>
      </c>
      <c r="C82" s="33" t="s">
        <v>202</v>
      </c>
      <c r="D82" s="34">
        <f t="shared" si="8"/>
        <v>4047</v>
      </c>
      <c r="E82" s="34">
        <f t="shared" si="9"/>
        <v>0</v>
      </c>
      <c r="F82" s="34">
        <v>0</v>
      </c>
      <c r="G82" s="34">
        <v>0</v>
      </c>
      <c r="H82" s="34">
        <f t="shared" si="10"/>
        <v>1192</v>
      </c>
      <c r="I82" s="34">
        <v>1192</v>
      </c>
      <c r="J82" s="34">
        <v>0</v>
      </c>
      <c r="K82" s="34">
        <f t="shared" si="11"/>
        <v>2855</v>
      </c>
      <c r="L82" s="34">
        <v>0</v>
      </c>
      <c r="M82" s="34">
        <v>2855</v>
      </c>
      <c r="N82" s="34">
        <f t="shared" si="12"/>
        <v>4547</v>
      </c>
      <c r="O82" s="34">
        <f t="shared" si="13"/>
        <v>1192</v>
      </c>
      <c r="P82" s="34">
        <v>1192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2855</v>
      </c>
      <c r="V82" s="34">
        <v>2855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500</v>
      </c>
      <c r="AB82" s="34">
        <v>500</v>
      </c>
      <c r="AC82" s="34">
        <v>0</v>
      </c>
    </row>
    <row r="83" spans="1:29" ht="13.5">
      <c r="A83" s="31" t="s">
        <v>31</v>
      </c>
      <c r="B83" s="32" t="s">
        <v>203</v>
      </c>
      <c r="C83" s="33" t="s">
        <v>204</v>
      </c>
      <c r="D83" s="34">
        <f t="shared" si="8"/>
        <v>16184</v>
      </c>
      <c r="E83" s="34">
        <f t="shared" si="9"/>
        <v>0</v>
      </c>
      <c r="F83" s="34">
        <v>0</v>
      </c>
      <c r="G83" s="34">
        <v>0</v>
      </c>
      <c r="H83" s="34">
        <f t="shared" si="10"/>
        <v>16184</v>
      </c>
      <c r="I83" s="34">
        <v>5180</v>
      </c>
      <c r="J83" s="34">
        <v>11004</v>
      </c>
      <c r="K83" s="34">
        <f t="shared" si="11"/>
        <v>0</v>
      </c>
      <c r="L83" s="34">
        <v>0</v>
      </c>
      <c r="M83" s="34">
        <v>0</v>
      </c>
      <c r="N83" s="34">
        <f t="shared" si="12"/>
        <v>18348</v>
      </c>
      <c r="O83" s="34">
        <f t="shared" si="13"/>
        <v>5180</v>
      </c>
      <c r="P83" s="34">
        <v>5180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11004</v>
      </c>
      <c r="V83" s="34">
        <v>11004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2164</v>
      </c>
      <c r="AB83" s="34">
        <v>2164</v>
      </c>
      <c r="AC83" s="34">
        <v>0</v>
      </c>
    </row>
    <row r="84" spans="1:29" ht="13.5">
      <c r="A84" s="31" t="s">
        <v>31</v>
      </c>
      <c r="B84" s="32" t="s">
        <v>205</v>
      </c>
      <c r="C84" s="33" t="s">
        <v>206</v>
      </c>
      <c r="D84" s="34">
        <f t="shared" si="8"/>
        <v>5133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5133</v>
      </c>
      <c r="L84" s="34">
        <v>1782</v>
      </c>
      <c r="M84" s="34">
        <v>3351</v>
      </c>
      <c r="N84" s="34">
        <f t="shared" si="12"/>
        <v>5218</v>
      </c>
      <c r="O84" s="34">
        <f t="shared" si="13"/>
        <v>1782</v>
      </c>
      <c r="P84" s="34">
        <v>1782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3351</v>
      </c>
      <c r="V84" s="34">
        <v>3351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85</v>
      </c>
      <c r="AB84" s="34">
        <v>85</v>
      </c>
      <c r="AC84" s="34">
        <v>0</v>
      </c>
    </row>
    <row r="85" spans="1:29" ht="13.5">
      <c r="A85" s="31" t="s">
        <v>31</v>
      </c>
      <c r="B85" s="32" t="s">
        <v>207</v>
      </c>
      <c r="C85" s="33" t="s">
        <v>208</v>
      </c>
      <c r="D85" s="34">
        <f t="shared" si="8"/>
        <v>1129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1129</v>
      </c>
      <c r="L85" s="34">
        <v>460</v>
      </c>
      <c r="M85" s="34">
        <v>669</v>
      </c>
      <c r="N85" s="34">
        <f t="shared" si="12"/>
        <v>1129</v>
      </c>
      <c r="O85" s="34">
        <f t="shared" si="13"/>
        <v>460</v>
      </c>
      <c r="P85" s="34">
        <v>460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669</v>
      </c>
      <c r="V85" s="34">
        <v>669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31" t="s">
        <v>31</v>
      </c>
      <c r="B86" s="32" t="s">
        <v>209</v>
      </c>
      <c r="C86" s="33" t="s">
        <v>3</v>
      </c>
      <c r="D86" s="34">
        <f t="shared" si="8"/>
        <v>4181</v>
      </c>
      <c r="E86" s="34">
        <f t="shared" si="9"/>
        <v>0</v>
      </c>
      <c r="F86" s="34">
        <v>0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4181</v>
      </c>
      <c r="L86" s="34">
        <v>970</v>
      </c>
      <c r="M86" s="34">
        <v>3211</v>
      </c>
      <c r="N86" s="34">
        <f t="shared" si="12"/>
        <v>4181</v>
      </c>
      <c r="O86" s="34">
        <f t="shared" si="13"/>
        <v>970</v>
      </c>
      <c r="P86" s="34">
        <v>970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3211</v>
      </c>
      <c r="V86" s="34">
        <v>3211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0</v>
      </c>
      <c r="AB86" s="34">
        <v>0</v>
      </c>
      <c r="AC86" s="34">
        <v>0</v>
      </c>
    </row>
    <row r="87" spans="1:29" ht="13.5">
      <c r="A87" s="31" t="s">
        <v>31</v>
      </c>
      <c r="B87" s="32" t="s">
        <v>210</v>
      </c>
      <c r="C87" s="33" t="s">
        <v>211</v>
      </c>
      <c r="D87" s="34">
        <f t="shared" si="8"/>
        <v>5344</v>
      </c>
      <c r="E87" s="34">
        <f t="shared" si="9"/>
        <v>0</v>
      </c>
      <c r="F87" s="34">
        <v>0</v>
      </c>
      <c r="G87" s="34">
        <v>0</v>
      </c>
      <c r="H87" s="34">
        <f t="shared" si="10"/>
        <v>0</v>
      </c>
      <c r="I87" s="34">
        <v>0</v>
      </c>
      <c r="J87" s="34">
        <v>0</v>
      </c>
      <c r="K87" s="34">
        <f t="shared" si="11"/>
        <v>5344</v>
      </c>
      <c r="L87" s="34">
        <v>1250</v>
      </c>
      <c r="M87" s="34">
        <v>4094</v>
      </c>
      <c r="N87" s="34">
        <f t="shared" si="12"/>
        <v>5344</v>
      </c>
      <c r="O87" s="34">
        <f t="shared" si="13"/>
        <v>1250</v>
      </c>
      <c r="P87" s="34">
        <v>1250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4094</v>
      </c>
      <c r="V87" s="34">
        <v>4094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0</v>
      </c>
      <c r="AB87" s="34">
        <v>0</v>
      </c>
      <c r="AC87" s="34">
        <v>0</v>
      </c>
    </row>
    <row r="88" spans="1:29" ht="13.5">
      <c r="A88" s="31" t="s">
        <v>31</v>
      </c>
      <c r="B88" s="32" t="s">
        <v>212</v>
      </c>
      <c r="C88" s="33" t="s">
        <v>213</v>
      </c>
      <c r="D88" s="34">
        <f t="shared" si="8"/>
        <v>5652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5652</v>
      </c>
      <c r="L88" s="34">
        <v>561</v>
      </c>
      <c r="M88" s="34">
        <v>5091</v>
      </c>
      <c r="N88" s="34">
        <f t="shared" si="12"/>
        <v>5652</v>
      </c>
      <c r="O88" s="34">
        <f t="shared" si="13"/>
        <v>561</v>
      </c>
      <c r="P88" s="34">
        <v>561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5091</v>
      </c>
      <c r="V88" s="34">
        <v>5091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0</v>
      </c>
      <c r="AB88" s="34">
        <v>0</v>
      </c>
      <c r="AC88" s="34">
        <v>0</v>
      </c>
    </row>
    <row r="89" spans="1:29" ht="13.5">
      <c r="A89" s="31" t="s">
        <v>31</v>
      </c>
      <c r="B89" s="32" t="s">
        <v>214</v>
      </c>
      <c r="C89" s="33" t="s">
        <v>215</v>
      </c>
      <c r="D89" s="34">
        <f t="shared" si="8"/>
        <v>5850</v>
      </c>
      <c r="E89" s="34">
        <f t="shared" si="9"/>
        <v>1779</v>
      </c>
      <c r="F89" s="34">
        <v>1779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4071</v>
      </c>
      <c r="L89" s="34">
        <v>0</v>
      </c>
      <c r="M89" s="34">
        <v>4071</v>
      </c>
      <c r="N89" s="34">
        <f t="shared" si="12"/>
        <v>5850</v>
      </c>
      <c r="O89" s="34">
        <f t="shared" si="13"/>
        <v>1779</v>
      </c>
      <c r="P89" s="34">
        <v>1779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4071</v>
      </c>
      <c r="V89" s="34">
        <v>4071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0</v>
      </c>
      <c r="AB89" s="34">
        <v>0</v>
      </c>
      <c r="AC89" s="34">
        <v>0</v>
      </c>
    </row>
    <row r="90" spans="1:29" ht="13.5">
      <c r="A90" s="31" t="s">
        <v>31</v>
      </c>
      <c r="B90" s="32" t="s">
        <v>216</v>
      </c>
      <c r="C90" s="33" t="s">
        <v>217</v>
      </c>
      <c r="D90" s="34">
        <f t="shared" si="8"/>
        <v>10451</v>
      </c>
      <c r="E90" s="34">
        <f t="shared" si="9"/>
        <v>0</v>
      </c>
      <c r="F90" s="34">
        <v>0</v>
      </c>
      <c r="G90" s="34">
        <v>0</v>
      </c>
      <c r="H90" s="34">
        <f t="shared" si="10"/>
        <v>2017</v>
      </c>
      <c r="I90" s="34">
        <v>2017</v>
      </c>
      <c r="J90" s="34">
        <v>0</v>
      </c>
      <c r="K90" s="34">
        <f t="shared" si="11"/>
        <v>8434</v>
      </c>
      <c r="L90" s="34">
        <v>0</v>
      </c>
      <c r="M90" s="34">
        <v>8434</v>
      </c>
      <c r="N90" s="34">
        <f t="shared" si="12"/>
        <v>10451</v>
      </c>
      <c r="O90" s="34">
        <f t="shared" si="13"/>
        <v>2017</v>
      </c>
      <c r="P90" s="34">
        <v>2017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8434</v>
      </c>
      <c r="V90" s="34">
        <v>8434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0</v>
      </c>
      <c r="AB90" s="34">
        <v>0</v>
      </c>
      <c r="AC90" s="34">
        <v>0</v>
      </c>
    </row>
    <row r="91" spans="1:29" ht="13.5">
      <c r="A91" s="31" t="s">
        <v>31</v>
      </c>
      <c r="B91" s="32" t="s">
        <v>218</v>
      </c>
      <c r="C91" s="33" t="s">
        <v>219</v>
      </c>
      <c r="D91" s="34">
        <f t="shared" si="8"/>
        <v>4628</v>
      </c>
      <c r="E91" s="34">
        <f t="shared" si="9"/>
        <v>0</v>
      </c>
      <c r="F91" s="34">
        <v>0</v>
      </c>
      <c r="G91" s="34">
        <v>0</v>
      </c>
      <c r="H91" s="34">
        <f t="shared" si="10"/>
        <v>4628</v>
      </c>
      <c r="I91" s="34">
        <v>1015</v>
      </c>
      <c r="J91" s="34">
        <v>3613</v>
      </c>
      <c r="K91" s="34">
        <f t="shared" si="11"/>
        <v>0</v>
      </c>
      <c r="L91" s="34">
        <v>0</v>
      </c>
      <c r="M91" s="34">
        <v>0</v>
      </c>
      <c r="N91" s="34">
        <f t="shared" si="12"/>
        <v>4628</v>
      </c>
      <c r="O91" s="34">
        <f t="shared" si="13"/>
        <v>1015</v>
      </c>
      <c r="P91" s="34">
        <v>1015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3613</v>
      </c>
      <c r="V91" s="34">
        <v>3613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0</v>
      </c>
      <c r="AB91" s="34">
        <v>0</v>
      </c>
      <c r="AC91" s="34">
        <v>0</v>
      </c>
    </row>
    <row r="92" spans="1:29" ht="13.5">
      <c r="A92" s="31" t="s">
        <v>31</v>
      </c>
      <c r="B92" s="32" t="s">
        <v>220</v>
      </c>
      <c r="C92" s="33" t="s">
        <v>221</v>
      </c>
      <c r="D92" s="34">
        <f t="shared" si="8"/>
        <v>6739</v>
      </c>
      <c r="E92" s="34">
        <f t="shared" si="9"/>
        <v>0</v>
      </c>
      <c r="F92" s="34">
        <v>0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6739</v>
      </c>
      <c r="L92" s="34">
        <v>481</v>
      </c>
      <c r="M92" s="34">
        <v>6258</v>
      </c>
      <c r="N92" s="34">
        <f t="shared" si="12"/>
        <v>6739</v>
      </c>
      <c r="O92" s="34">
        <f t="shared" si="13"/>
        <v>481</v>
      </c>
      <c r="P92" s="34">
        <v>481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6258</v>
      </c>
      <c r="V92" s="34">
        <v>6258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0</v>
      </c>
      <c r="AB92" s="34">
        <v>0</v>
      </c>
      <c r="AC92" s="34">
        <v>0</v>
      </c>
    </row>
    <row r="93" spans="1:29" ht="13.5">
      <c r="A93" s="31" t="s">
        <v>31</v>
      </c>
      <c r="B93" s="32" t="s">
        <v>222</v>
      </c>
      <c r="C93" s="33" t="s">
        <v>223</v>
      </c>
      <c r="D93" s="34">
        <f t="shared" si="8"/>
        <v>5595</v>
      </c>
      <c r="E93" s="34">
        <f t="shared" si="9"/>
        <v>0</v>
      </c>
      <c r="F93" s="34">
        <v>0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5595</v>
      </c>
      <c r="L93" s="34">
        <v>399</v>
      </c>
      <c r="M93" s="34">
        <v>5196</v>
      </c>
      <c r="N93" s="34">
        <f t="shared" si="12"/>
        <v>5595</v>
      </c>
      <c r="O93" s="34">
        <f t="shared" si="13"/>
        <v>399</v>
      </c>
      <c r="P93" s="34">
        <v>399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5196</v>
      </c>
      <c r="V93" s="34">
        <v>5196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0</v>
      </c>
      <c r="AB93" s="34">
        <v>0</v>
      </c>
      <c r="AC93" s="34">
        <v>0</v>
      </c>
    </row>
    <row r="94" spans="1:29" ht="13.5">
      <c r="A94" s="31" t="s">
        <v>31</v>
      </c>
      <c r="B94" s="32" t="s">
        <v>224</v>
      </c>
      <c r="C94" s="33" t="s">
        <v>225</v>
      </c>
      <c r="D94" s="34">
        <f t="shared" si="8"/>
        <v>9724</v>
      </c>
      <c r="E94" s="34">
        <f t="shared" si="9"/>
        <v>0</v>
      </c>
      <c r="F94" s="34">
        <v>0</v>
      </c>
      <c r="G94" s="34">
        <v>0</v>
      </c>
      <c r="H94" s="34">
        <f t="shared" si="10"/>
        <v>9724</v>
      </c>
      <c r="I94" s="34">
        <v>2064</v>
      </c>
      <c r="J94" s="34">
        <v>7660</v>
      </c>
      <c r="K94" s="34">
        <f t="shared" si="11"/>
        <v>0</v>
      </c>
      <c r="L94" s="34">
        <v>0</v>
      </c>
      <c r="M94" s="34">
        <v>0</v>
      </c>
      <c r="N94" s="34">
        <f t="shared" si="12"/>
        <v>9724</v>
      </c>
      <c r="O94" s="34">
        <f t="shared" si="13"/>
        <v>2064</v>
      </c>
      <c r="P94" s="34">
        <v>2064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7660</v>
      </c>
      <c r="V94" s="34">
        <v>7660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0</v>
      </c>
      <c r="AB94" s="34">
        <v>0</v>
      </c>
      <c r="AC94" s="34">
        <v>0</v>
      </c>
    </row>
    <row r="95" spans="1:29" ht="13.5">
      <c r="A95" s="31" t="s">
        <v>31</v>
      </c>
      <c r="B95" s="32" t="s">
        <v>226</v>
      </c>
      <c r="C95" s="33" t="s">
        <v>227</v>
      </c>
      <c r="D95" s="34">
        <f t="shared" si="8"/>
        <v>7049</v>
      </c>
      <c r="E95" s="34">
        <f t="shared" si="9"/>
        <v>0</v>
      </c>
      <c r="F95" s="34">
        <v>0</v>
      </c>
      <c r="G95" s="34">
        <v>0</v>
      </c>
      <c r="H95" s="34">
        <f t="shared" si="10"/>
        <v>2049</v>
      </c>
      <c r="I95" s="34">
        <v>2049</v>
      </c>
      <c r="J95" s="34">
        <v>0</v>
      </c>
      <c r="K95" s="34">
        <f t="shared" si="11"/>
        <v>5000</v>
      </c>
      <c r="L95" s="34">
        <v>0</v>
      </c>
      <c r="M95" s="34">
        <v>5000</v>
      </c>
      <c r="N95" s="34">
        <f t="shared" si="12"/>
        <v>7049</v>
      </c>
      <c r="O95" s="34">
        <f t="shared" si="13"/>
        <v>2049</v>
      </c>
      <c r="P95" s="34">
        <v>2049</v>
      </c>
      <c r="Q95" s="34">
        <v>0</v>
      </c>
      <c r="R95" s="34">
        <v>0</v>
      </c>
      <c r="S95" s="34">
        <v>0</v>
      </c>
      <c r="T95" s="34">
        <v>0</v>
      </c>
      <c r="U95" s="34">
        <f t="shared" si="14"/>
        <v>5000</v>
      </c>
      <c r="V95" s="34">
        <v>5000</v>
      </c>
      <c r="W95" s="34">
        <v>0</v>
      </c>
      <c r="X95" s="34">
        <v>0</v>
      </c>
      <c r="Y95" s="34">
        <v>0</v>
      </c>
      <c r="Z95" s="34">
        <v>0</v>
      </c>
      <c r="AA95" s="34">
        <f t="shared" si="15"/>
        <v>0</v>
      </c>
      <c r="AB95" s="34">
        <v>0</v>
      </c>
      <c r="AC95" s="34">
        <v>0</v>
      </c>
    </row>
    <row r="96" spans="1:29" ht="13.5">
      <c r="A96" s="31" t="s">
        <v>31</v>
      </c>
      <c r="B96" s="32" t="s">
        <v>228</v>
      </c>
      <c r="C96" s="33" t="s">
        <v>229</v>
      </c>
      <c r="D96" s="34">
        <f t="shared" si="8"/>
        <v>9914</v>
      </c>
      <c r="E96" s="34">
        <f t="shared" si="9"/>
        <v>0</v>
      </c>
      <c r="F96" s="34">
        <v>0</v>
      </c>
      <c r="G96" s="34">
        <v>0</v>
      </c>
      <c r="H96" s="34">
        <f t="shared" si="10"/>
        <v>0</v>
      </c>
      <c r="I96" s="34">
        <v>0</v>
      </c>
      <c r="J96" s="34">
        <v>0</v>
      </c>
      <c r="K96" s="34">
        <f t="shared" si="11"/>
        <v>9914</v>
      </c>
      <c r="L96" s="34">
        <v>7675</v>
      </c>
      <c r="M96" s="34">
        <v>2239</v>
      </c>
      <c r="N96" s="34">
        <f t="shared" si="12"/>
        <v>9914</v>
      </c>
      <c r="O96" s="34">
        <f t="shared" si="13"/>
        <v>7675</v>
      </c>
      <c r="P96" s="34">
        <v>7675</v>
      </c>
      <c r="Q96" s="34">
        <v>0</v>
      </c>
      <c r="R96" s="34">
        <v>0</v>
      </c>
      <c r="S96" s="34">
        <v>0</v>
      </c>
      <c r="T96" s="34">
        <v>0</v>
      </c>
      <c r="U96" s="34">
        <f t="shared" si="14"/>
        <v>2239</v>
      </c>
      <c r="V96" s="34">
        <v>2239</v>
      </c>
      <c r="W96" s="34">
        <v>0</v>
      </c>
      <c r="X96" s="34">
        <v>0</v>
      </c>
      <c r="Y96" s="34">
        <v>0</v>
      </c>
      <c r="Z96" s="34">
        <v>0</v>
      </c>
      <c r="AA96" s="34">
        <f t="shared" si="15"/>
        <v>0</v>
      </c>
      <c r="AB96" s="34">
        <v>0</v>
      </c>
      <c r="AC96" s="34">
        <v>0</v>
      </c>
    </row>
    <row r="97" spans="1:29" ht="13.5">
      <c r="A97" s="63" t="s">
        <v>4</v>
      </c>
      <c r="B97" s="64"/>
      <c r="C97" s="65"/>
      <c r="D97" s="34">
        <f>SUM(D7:D96)</f>
        <v>1071134</v>
      </c>
      <c r="E97" s="34">
        <f aca="true" t="shared" si="16" ref="E97:AC97">SUM(E7:E96)</f>
        <v>38510</v>
      </c>
      <c r="F97" s="34">
        <f t="shared" si="16"/>
        <v>12375</v>
      </c>
      <c r="G97" s="34">
        <f t="shared" si="16"/>
        <v>26135</v>
      </c>
      <c r="H97" s="34">
        <f t="shared" si="16"/>
        <v>180954</v>
      </c>
      <c r="I97" s="34">
        <f t="shared" si="16"/>
        <v>147522</v>
      </c>
      <c r="J97" s="34">
        <f t="shared" si="16"/>
        <v>33432</v>
      </c>
      <c r="K97" s="34">
        <f t="shared" si="16"/>
        <v>851670</v>
      </c>
      <c r="L97" s="34">
        <f t="shared" si="16"/>
        <v>137085</v>
      </c>
      <c r="M97" s="34">
        <f t="shared" si="16"/>
        <v>714585</v>
      </c>
      <c r="N97" s="34">
        <f t="shared" si="16"/>
        <v>1077155</v>
      </c>
      <c r="O97" s="34">
        <f t="shared" si="16"/>
        <v>296982</v>
      </c>
      <c r="P97" s="34">
        <f t="shared" si="16"/>
        <v>296982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774152</v>
      </c>
      <c r="V97" s="34">
        <f t="shared" si="16"/>
        <v>774152</v>
      </c>
      <c r="W97" s="34">
        <f t="shared" si="16"/>
        <v>0</v>
      </c>
      <c r="X97" s="34">
        <f t="shared" si="16"/>
        <v>0</v>
      </c>
      <c r="Y97" s="34">
        <f t="shared" si="16"/>
        <v>0</v>
      </c>
      <c r="Z97" s="34">
        <f t="shared" si="16"/>
        <v>0</v>
      </c>
      <c r="AA97" s="34">
        <f t="shared" si="16"/>
        <v>6021</v>
      </c>
      <c r="AB97" s="34">
        <f t="shared" si="16"/>
        <v>5968</v>
      </c>
      <c r="AC97" s="34">
        <f t="shared" si="16"/>
        <v>53</v>
      </c>
    </row>
  </sheetData>
  <mergeCells count="7">
    <mergeCell ref="A97:C9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2004-02-28T05:37:19Z</dcterms:modified>
  <cp:category/>
  <cp:version/>
  <cp:contentType/>
  <cp:contentStatus/>
</cp:coreProperties>
</file>