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'市町村分担金内訳'!$A$2:$DU$24</definedName>
    <definedName name="_xlnm.Print_Area" localSheetId="2">'組合分担金内訳'!$A$2:$BE$77</definedName>
    <definedName name="_xlnm.Print_Area" localSheetId="1">'廃棄物事業経費（歳出）'!$A$2:$BH$94</definedName>
    <definedName name="_xlnm.Print_Area" localSheetId="0">'廃棄物事業経費（歳入）'!$A$2:$AD$94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<sst xmlns="http://schemas.openxmlformats.org/spreadsheetml/2006/main" count="2329" uniqueCount="280">
  <si>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</si>
  <si>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</si>
  <si>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</si>
  <si>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</si>
  <si>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</si>
  <si>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</si>
  <si>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</si>
  <si>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</si>
  <si>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白沢村</t>
  </si>
  <si>
    <t>昭和村</t>
  </si>
  <si>
    <t>東村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</si>
  <si>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</si>
  <si>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</si>
  <si>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</si>
  <si>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</si>
  <si>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</si>
  <si>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</si>
  <si>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</si>
  <si>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</si>
  <si>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</si>
  <si>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</si>
  <si>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</si>
  <si>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</si>
  <si>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</si>
  <si>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</si>
  <si>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</si>
  <si>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</si>
  <si>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</si>
  <si>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</si>
  <si>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</si>
  <si>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</si>
  <si>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</si>
  <si>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</si>
  <si>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</si>
  <si>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</si>
  <si>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</si>
  <si>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</si>
  <si>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</si>
  <si>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</si>
  <si>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</si>
  <si>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</si>
  <si>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</si>
  <si>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</si>
  <si>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</si>
  <si>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</si>
  <si>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</si>
  <si>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</si>
  <si>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</si>
  <si>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</si>
  <si>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</si>
  <si>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</si>
  <si>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</si>
  <si>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</si>
  <si>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</si>
  <si>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</si>
  <si>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</si>
  <si>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</si>
  <si>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</si>
  <si>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</si>
  <si>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</si>
  <si>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</si>
  <si>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</si>
  <si>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</si>
  <si>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</si>
  <si>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</si>
  <si>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</si>
  <si>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</si>
  <si>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</si>
  <si>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</si>
  <si>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</si>
  <si>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</si>
  <si>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</si>
  <si>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</si>
  <si>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</si>
  <si>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</si>
  <si>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</si>
  <si>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</si>
  <si>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</si>
  <si>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</si>
  <si>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新里村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</si>
  <si>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</si>
  <si>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</si>
  <si>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</si>
  <si>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</si>
  <si>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</si>
  <si>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</si>
  <si>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</si>
  <si>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</si>
  <si>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</si>
  <si>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</si>
  <si>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</si>
  <si>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</si>
  <si>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</si>
  <si>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</si>
  <si>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</si>
  <si>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</si>
  <si>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</si>
  <si>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</si>
  <si>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</si>
  <si>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</si>
  <si>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</si>
  <si>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</si>
  <si>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</si>
  <si>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</si>
  <si>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</si>
  <si>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</si>
  <si>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</si>
  <si>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</si>
  <si>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</si>
  <si>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</si>
  <si>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</si>
  <si>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</si>
  <si>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</si>
  <si>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</si>
  <si>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</si>
  <si>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</si>
  <si>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</si>
  <si>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</si>
  <si>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</si>
  <si>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</si>
  <si>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</si>
  <si>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</si>
  <si>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</si>
  <si>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</si>
  <si>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</si>
  <si>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</si>
  <si>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</si>
  <si>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</si>
  <si>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</si>
  <si>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</si>
  <si>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</si>
  <si>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</si>
  <si>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</si>
  <si>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</si>
  <si>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</si>
  <si>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</si>
  <si>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</si>
  <si>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</si>
  <si>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</si>
  <si>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</si>
  <si>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</si>
  <si>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</si>
  <si>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</si>
  <si>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</si>
  <si>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</si>
  <si>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</si>
  <si>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</si>
  <si>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</si>
  <si>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</si>
  <si>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</si>
  <si>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</si>
  <si>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</si>
  <si>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</si>
  <si>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</si>
  <si>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</si>
  <si>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</si>
  <si>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</si>
  <si>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</si>
  <si>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</si>
  <si>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</si>
  <si>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</si>
  <si>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</si>
  <si>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</si>
  <si>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</si>
  <si>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</si>
  <si>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</si>
  <si>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</si>
  <si>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</si>
  <si>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</si>
  <si>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</si>
  <si>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</si>
  <si>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</si>
  <si>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</si>
  <si>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</si>
  <si>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</si>
  <si>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</si>
  <si>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</si>
  <si>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</si>
  <si>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</si>
  <si>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</si>
  <si>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</si>
  <si>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</si>
  <si>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</si>
  <si>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</si>
  <si>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</si>
  <si>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</si>
  <si>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</si>
  <si>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</si>
  <si>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</si>
  <si>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</si>
  <si>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</si>
  <si>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</si>
  <si>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</si>
  <si>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</si>
  <si>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</si>
  <si>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</si>
  <si>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</si>
  <si>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</si>
  <si>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</si>
  <si>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</si>
  <si>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</si>
  <si>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</si>
  <si>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</si>
  <si>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</si>
  <si>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</si>
  <si>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</si>
  <si>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</si>
  <si>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</si>
  <si>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</si>
  <si>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</si>
  <si>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</si>
  <si>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</si>
  <si>
    <t>10834</t>
  </si>
  <si>
    <t>安中・松井田衛生施設組合</t>
  </si>
  <si>
    <t>10835</t>
  </si>
  <si>
    <t>藤岡新町吉井鬼石環境衛生事務組合</t>
  </si>
  <si>
    <t>10836</t>
  </si>
  <si>
    <t>水上月夜野新治衛生施設組合</t>
  </si>
  <si>
    <t>10837</t>
  </si>
  <si>
    <t>富岡、甘楽、妙義衛生施設組合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</si>
  <si>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</si>
  <si>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</si>
  <si>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</si>
  <si>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</si>
  <si>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</si>
  <si>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</si>
  <si>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10841</t>
  </si>
  <si>
    <t>高崎市ほか４町村衛生施設組合</t>
  </si>
  <si>
    <t>10842</t>
  </si>
  <si>
    <t>西吾妻衛生施設組合</t>
  </si>
  <si>
    <t>千代田町</t>
  </si>
  <si>
    <t>新治村</t>
  </si>
  <si>
    <t>境町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</si>
  <si>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</si>
  <si>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</si>
  <si>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</si>
  <si>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</si>
  <si>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</si>
  <si>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</si>
  <si>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</si>
  <si>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渋川地区広域市町村圏振興整備組合</t>
  </si>
  <si>
    <t>桐生市外六か町村広域市町村圏振興整備組合</t>
  </si>
  <si>
    <t>多野藤岡広域市町村圏振興整備組合</t>
  </si>
  <si>
    <t>10870</t>
  </si>
  <si>
    <t>西吾妻環境衛生施設組合</t>
  </si>
  <si>
    <t>10873</t>
  </si>
  <si>
    <t>10875</t>
  </si>
  <si>
    <t>沼田市外三箇村清掃施設組合</t>
  </si>
  <si>
    <t>10881</t>
  </si>
  <si>
    <t>10882</t>
  </si>
  <si>
    <t>10890</t>
  </si>
  <si>
    <t>大泉町外二町環境衛生施設組合</t>
  </si>
  <si>
    <t>10892</t>
  </si>
  <si>
    <t>利根東部衛生施設組合</t>
  </si>
  <si>
    <t>10914</t>
  </si>
  <si>
    <t>太田市外五町広域清掃組合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</si>
  <si>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</si>
  <si>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</si>
  <si>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</si>
  <si>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</si>
  <si>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</si>
  <si>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</si>
  <si>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</si>
  <si>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</si>
  <si>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</si>
  <si>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</si>
  <si>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</si>
  <si>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</si>
  <si>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</si>
  <si>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群馬県合計</t>
  </si>
  <si>
    <t>群馬県合計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</si>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</sst>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94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11</v>
      </c>
      <c r="C2" s="104" t="s">
        <v>12</v>
      </c>
      <c r="D2" s="2" t="s">
        <v>13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14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14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14</v>
      </c>
    </row>
    <row r="5" spans="1:30" s="70" customFormat="1" ht="22.5" customHeight="1">
      <c r="A5" s="99"/>
      <c r="B5" s="102"/>
      <c r="C5" s="99"/>
      <c r="D5" s="7"/>
      <c r="E5" s="7"/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  <c r="L5" s="13"/>
      <c r="M5" s="7"/>
      <c r="N5" s="7"/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3"/>
      <c r="V5" s="7"/>
      <c r="W5" s="7"/>
      <c r="X5" s="12" t="s">
        <v>15</v>
      </c>
      <c r="Y5" s="12" t="s">
        <v>16</v>
      </c>
      <c r="Z5" s="12" t="s">
        <v>17</v>
      </c>
      <c r="AA5" s="12" t="s">
        <v>18</v>
      </c>
      <c r="AB5" s="12" t="s">
        <v>19</v>
      </c>
      <c r="AC5" s="12" t="s">
        <v>20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80</v>
      </c>
      <c r="B7" s="76" t="s">
        <v>81</v>
      </c>
      <c r="C7" s="77" t="s">
        <v>82</v>
      </c>
      <c r="D7" s="87">
        <f aca="true" t="shared" si="0" ref="D7:D42">E7+L7</f>
        <v>4980362</v>
      </c>
      <c r="E7" s="87">
        <f aca="true" t="shared" si="1" ref="E7:E42">F7+G7+H7+I7+K7</f>
        <v>2570821</v>
      </c>
      <c r="F7" s="87">
        <v>478096</v>
      </c>
      <c r="G7" s="87">
        <v>18489</v>
      </c>
      <c r="H7" s="87">
        <v>1616800</v>
      </c>
      <c r="I7" s="87">
        <v>435580</v>
      </c>
      <c r="J7" s="87" t="s">
        <v>268</v>
      </c>
      <c r="K7" s="87">
        <v>21856</v>
      </c>
      <c r="L7" s="87">
        <v>2409541</v>
      </c>
      <c r="M7" s="87">
        <f aca="true" t="shared" si="2" ref="M7:M42">N7+U7</f>
        <v>463266</v>
      </c>
      <c r="N7" s="87">
        <f aca="true" t="shared" si="3" ref="N7:N42">O7+P7+Q7+R7+T7</f>
        <v>54030</v>
      </c>
      <c r="O7" s="87">
        <v>0</v>
      </c>
      <c r="P7" s="87">
        <v>0</v>
      </c>
      <c r="Q7" s="87">
        <v>0</v>
      </c>
      <c r="R7" s="87">
        <v>53802</v>
      </c>
      <c r="S7" s="87" t="s">
        <v>268</v>
      </c>
      <c r="T7" s="87">
        <v>228</v>
      </c>
      <c r="U7" s="87">
        <v>409236</v>
      </c>
      <c r="V7" s="87">
        <f aca="true" t="shared" si="4" ref="V7:V38">D7+M7</f>
        <v>5443628</v>
      </c>
      <c r="W7" s="87">
        <f aca="true" t="shared" si="5" ref="W7:W38">E7+N7</f>
        <v>2624851</v>
      </c>
      <c r="X7" s="87">
        <f aca="true" t="shared" si="6" ref="X7:X38">F7+O7</f>
        <v>478096</v>
      </c>
      <c r="Y7" s="87">
        <f aca="true" t="shared" si="7" ref="Y7:Y38">G7+P7</f>
        <v>18489</v>
      </c>
      <c r="Z7" s="87">
        <f aca="true" t="shared" si="8" ref="Z7:Z38">H7+Q7</f>
        <v>1616800</v>
      </c>
      <c r="AA7" s="87">
        <f aca="true" t="shared" si="9" ref="AA7:AA38">I7+R7</f>
        <v>489382</v>
      </c>
      <c r="AB7" s="87" t="s">
        <v>22</v>
      </c>
      <c r="AC7" s="87">
        <f aca="true" t="shared" si="10" ref="AC7:AC37">K7+T7</f>
        <v>22084</v>
      </c>
      <c r="AD7" s="87">
        <f aca="true" t="shared" si="11" ref="AD7:AD37">L7+U7</f>
        <v>2818777</v>
      </c>
    </row>
    <row r="8" spans="1:30" ht="13.5">
      <c r="A8" s="17" t="s">
        <v>80</v>
      </c>
      <c r="B8" s="76" t="s">
        <v>83</v>
      </c>
      <c r="C8" s="77" t="s">
        <v>84</v>
      </c>
      <c r="D8" s="87">
        <f t="shared" si="0"/>
        <v>3014387</v>
      </c>
      <c r="E8" s="87">
        <f t="shared" si="1"/>
        <v>173764</v>
      </c>
      <c r="F8" s="87">
        <v>0</v>
      </c>
      <c r="G8" s="87">
        <v>0</v>
      </c>
      <c r="H8" s="87">
        <v>161100</v>
      </c>
      <c r="I8" s="87">
        <v>12664</v>
      </c>
      <c r="J8" s="87" t="s">
        <v>268</v>
      </c>
      <c r="K8" s="87">
        <v>0</v>
      </c>
      <c r="L8" s="87">
        <v>2840623</v>
      </c>
      <c r="M8" s="87">
        <f t="shared" si="2"/>
        <v>395111</v>
      </c>
      <c r="N8" s="87">
        <f t="shared" si="3"/>
        <v>38479</v>
      </c>
      <c r="O8" s="87">
        <v>14656</v>
      </c>
      <c r="P8" s="87">
        <v>14656</v>
      </c>
      <c r="Q8" s="87">
        <v>0</v>
      </c>
      <c r="R8" s="87">
        <v>0</v>
      </c>
      <c r="S8" s="87" t="s">
        <v>268</v>
      </c>
      <c r="T8" s="87">
        <v>9167</v>
      </c>
      <c r="U8" s="87">
        <v>356632</v>
      </c>
      <c r="V8" s="87">
        <f t="shared" si="4"/>
        <v>3409498</v>
      </c>
      <c r="W8" s="87">
        <f t="shared" si="5"/>
        <v>212243</v>
      </c>
      <c r="X8" s="87">
        <f t="shared" si="6"/>
        <v>14656</v>
      </c>
      <c r="Y8" s="87">
        <f t="shared" si="7"/>
        <v>14656</v>
      </c>
      <c r="Z8" s="87">
        <f t="shared" si="8"/>
        <v>161100</v>
      </c>
      <c r="AA8" s="87">
        <f t="shared" si="9"/>
        <v>12664</v>
      </c>
      <c r="AB8" s="87" t="s">
        <v>22</v>
      </c>
      <c r="AC8" s="87">
        <f t="shared" si="10"/>
        <v>9167</v>
      </c>
      <c r="AD8" s="87">
        <f t="shared" si="11"/>
        <v>3197255</v>
      </c>
    </row>
    <row r="9" spans="1:30" ht="13.5">
      <c r="A9" s="17" t="s">
        <v>80</v>
      </c>
      <c r="B9" s="76" t="s">
        <v>85</v>
      </c>
      <c r="C9" s="77" t="s">
        <v>86</v>
      </c>
      <c r="D9" s="87">
        <f t="shared" si="0"/>
        <v>924695</v>
      </c>
      <c r="E9" s="87">
        <f t="shared" si="1"/>
        <v>5768</v>
      </c>
      <c r="F9" s="87">
        <v>0</v>
      </c>
      <c r="G9" s="87">
        <v>0</v>
      </c>
      <c r="H9" s="87">
        <v>0</v>
      </c>
      <c r="I9" s="87">
        <v>5350</v>
      </c>
      <c r="J9" s="87" t="s">
        <v>268</v>
      </c>
      <c r="K9" s="87">
        <v>418</v>
      </c>
      <c r="L9" s="87">
        <v>918927</v>
      </c>
      <c r="M9" s="87">
        <f t="shared" si="2"/>
        <v>2388540</v>
      </c>
      <c r="N9" s="87">
        <f t="shared" si="3"/>
        <v>1873202</v>
      </c>
      <c r="O9" s="87">
        <v>464375</v>
      </c>
      <c r="P9" s="87">
        <v>0</v>
      </c>
      <c r="Q9" s="87">
        <v>1021700</v>
      </c>
      <c r="R9" s="87">
        <v>989</v>
      </c>
      <c r="S9" s="87" t="s">
        <v>268</v>
      </c>
      <c r="T9" s="87">
        <v>386138</v>
      </c>
      <c r="U9" s="87">
        <v>515338</v>
      </c>
      <c r="V9" s="87">
        <f t="shared" si="4"/>
        <v>3313235</v>
      </c>
      <c r="W9" s="87">
        <f t="shared" si="5"/>
        <v>1878970</v>
      </c>
      <c r="X9" s="87">
        <f t="shared" si="6"/>
        <v>464375</v>
      </c>
      <c r="Y9" s="87">
        <f t="shared" si="7"/>
        <v>0</v>
      </c>
      <c r="Z9" s="87">
        <f t="shared" si="8"/>
        <v>1021700</v>
      </c>
      <c r="AA9" s="87">
        <f t="shared" si="9"/>
        <v>6339</v>
      </c>
      <c r="AB9" s="87" t="s">
        <v>22</v>
      </c>
      <c r="AC9" s="87">
        <f t="shared" si="10"/>
        <v>386556</v>
      </c>
      <c r="AD9" s="87">
        <f t="shared" si="11"/>
        <v>1434265</v>
      </c>
    </row>
    <row r="10" spans="1:30" ht="13.5">
      <c r="A10" s="17" t="s">
        <v>80</v>
      </c>
      <c r="B10" s="76" t="s">
        <v>87</v>
      </c>
      <c r="C10" s="77" t="s">
        <v>88</v>
      </c>
      <c r="D10" s="87">
        <f t="shared" si="0"/>
        <v>2379695</v>
      </c>
      <c r="E10" s="87">
        <f t="shared" si="1"/>
        <v>1417793</v>
      </c>
      <c r="F10" s="87">
        <v>216762</v>
      </c>
      <c r="G10" s="87">
        <v>0</v>
      </c>
      <c r="H10" s="87">
        <v>944200</v>
      </c>
      <c r="I10" s="87">
        <v>213295</v>
      </c>
      <c r="J10" s="87" t="s">
        <v>268</v>
      </c>
      <c r="K10" s="87">
        <v>43536</v>
      </c>
      <c r="L10" s="87">
        <v>961902</v>
      </c>
      <c r="M10" s="87">
        <f t="shared" si="2"/>
        <v>200169</v>
      </c>
      <c r="N10" s="87">
        <f t="shared" si="3"/>
        <v>57328</v>
      </c>
      <c r="O10" s="87">
        <v>0</v>
      </c>
      <c r="P10" s="87">
        <v>0</v>
      </c>
      <c r="Q10" s="87">
        <v>0</v>
      </c>
      <c r="R10" s="87">
        <v>0</v>
      </c>
      <c r="S10" s="87" t="s">
        <v>268</v>
      </c>
      <c r="T10" s="87">
        <v>57328</v>
      </c>
      <c r="U10" s="87">
        <v>142841</v>
      </c>
      <c r="V10" s="87">
        <f t="shared" si="4"/>
        <v>2579864</v>
      </c>
      <c r="W10" s="87">
        <f t="shared" si="5"/>
        <v>1475121</v>
      </c>
      <c r="X10" s="87">
        <f t="shared" si="6"/>
        <v>216762</v>
      </c>
      <c r="Y10" s="87">
        <f t="shared" si="7"/>
        <v>0</v>
      </c>
      <c r="Z10" s="87">
        <f t="shared" si="8"/>
        <v>944200</v>
      </c>
      <c r="AA10" s="87">
        <f t="shared" si="9"/>
        <v>213295</v>
      </c>
      <c r="AB10" s="87" t="s">
        <v>22</v>
      </c>
      <c r="AC10" s="87">
        <f t="shared" si="10"/>
        <v>100864</v>
      </c>
      <c r="AD10" s="87">
        <f t="shared" si="11"/>
        <v>1104743</v>
      </c>
    </row>
    <row r="11" spans="1:30" ht="13.5">
      <c r="A11" s="17" t="s">
        <v>80</v>
      </c>
      <c r="B11" s="76" t="s">
        <v>89</v>
      </c>
      <c r="C11" s="77" t="s">
        <v>90</v>
      </c>
      <c r="D11" s="87">
        <f t="shared" si="0"/>
        <v>2987056</v>
      </c>
      <c r="E11" s="87">
        <f t="shared" si="1"/>
        <v>1685840</v>
      </c>
      <c r="F11" s="87">
        <v>329056</v>
      </c>
      <c r="G11" s="87">
        <v>20556</v>
      </c>
      <c r="H11" s="87">
        <v>822600</v>
      </c>
      <c r="I11" s="87">
        <v>260676</v>
      </c>
      <c r="J11" s="87" t="s">
        <v>268</v>
      </c>
      <c r="K11" s="87">
        <v>252952</v>
      </c>
      <c r="L11" s="87">
        <v>1301216</v>
      </c>
      <c r="M11" s="87">
        <f t="shared" si="2"/>
        <v>197278</v>
      </c>
      <c r="N11" s="87">
        <f t="shared" si="3"/>
        <v>89828</v>
      </c>
      <c r="O11" s="87">
        <v>0</v>
      </c>
      <c r="P11" s="87">
        <v>0</v>
      </c>
      <c r="Q11" s="87">
        <v>0</v>
      </c>
      <c r="R11" s="87">
        <v>55</v>
      </c>
      <c r="S11" s="87" t="s">
        <v>268</v>
      </c>
      <c r="T11" s="87">
        <v>89773</v>
      </c>
      <c r="U11" s="87">
        <v>107450</v>
      </c>
      <c r="V11" s="87">
        <f t="shared" si="4"/>
        <v>3184334</v>
      </c>
      <c r="W11" s="87">
        <f t="shared" si="5"/>
        <v>1775668</v>
      </c>
      <c r="X11" s="87">
        <f t="shared" si="6"/>
        <v>329056</v>
      </c>
      <c r="Y11" s="87">
        <f t="shared" si="7"/>
        <v>20556</v>
      </c>
      <c r="Z11" s="87">
        <f t="shared" si="8"/>
        <v>822600</v>
      </c>
      <c r="AA11" s="87">
        <f t="shared" si="9"/>
        <v>260731</v>
      </c>
      <c r="AB11" s="87" t="s">
        <v>22</v>
      </c>
      <c r="AC11" s="87">
        <f t="shared" si="10"/>
        <v>342725</v>
      </c>
      <c r="AD11" s="87">
        <f t="shared" si="11"/>
        <v>1408666</v>
      </c>
    </row>
    <row r="12" spans="1:30" ht="13.5">
      <c r="A12" s="17" t="s">
        <v>80</v>
      </c>
      <c r="B12" s="76" t="s">
        <v>91</v>
      </c>
      <c r="C12" s="77" t="s">
        <v>92</v>
      </c>
      <c r="D12" s="87">
        <f t="shared" si="0"/>
        <v>506604</v>
      </c>
      <c r="E12" s="87">
        <f t="shared" si="1"/>
        <v>13913</v>
      </c>
      <c r="F12" s="87">
        <v>0</v>
      </c>
      <c r="G12" s="87">
        <v>0</v>
      </c>
      <c r="H12" s="87">
        <v>0</v>
      </c>
      <c r="I12" s="87">
        <v>8704</v>
      </c>
      <c r="J12" s="87" t="s">
        <v>268</v>
      </c>
      <c r="K12" s="87">
        <v>5209</v>
      </c>
      <c r="L12" s="87">
        <v>492691</v>
      </c>
      <c r="M12" s="87">
        <f t="shared" si="2"/>
        <v>168300</v>
      </c>
      <c r="N12" s="87">
        <f t="shared" si="3"/>
        <v>16481</v>
      </c>
      <c r="O12" s="87">
        <v>16481</v>
      </c>
      <c r="P12" s="87">
        <v>0</v>
      </c>
      <c r="Q12" s="87">
        <v>0</v>
      </c>
      <c r="R12" s="87">
        <v>0</v>
      </c>
      <c r="S12" s="87" t="s">
        <v>268</v>
      </c>
      <c r="T12" s="87">
        <v>0</v>
      </c>
      <c r="U12" s="87">
        <v>151819</v>
      </c>
      <c r="V12" s="87">
        <f t="shared" si="4"/>
        <v>674904</v>
      </c>
      <c r="W12" s="87">
        <f t="shared" si="5"/>
        <v>30394</v>
      </c>
      <c r="X12" s="87">
        <f t="shared" si="6"/>
        <v>16481</v>
      </c>
      <c r="Y12" s="87">
        <f t="shared" si="7"/>
        <v>0</v>
      </c>
      <c r="Z12" s="87">
        <f t="shared" si="8"/>
        <v>0</v>
      </c>
      <c r="AA12" s="87">
        <f t="shared" si="9"/>
        <v>8704</v>
      </c>
      <c r="AB12" s="87" t="s">
        <v>22</v>
      </c>
      <c r="AC12" s="87">
        <f t="shared" si="10"/>
        <v>5209</v>
      </c>
      <c r="AD12" s="87">
        <f t="shared" si="11"/>
        <v>644510</v>
      </c>
    </row>
    <row r="13" spans="1:30" ht="13.5">
      <c r="A13" s="17" t="s">
        <v>80</v>
      </c>
      <c r="B13" s="76" t="s">
        <v>93</v>
      </c>
      <c r="C13" s="77" t="s">
        <v>94</v>
      </c>
      <c r="D13" s="87">
        <f t="shared" si="0"/>
        <v>832854</v>
      </c>
      <c r="E13" s="87">
        <f t="shared" si="1"/>
        <v>188013</v>
      </c>
      <c r="F13" s="87">
        <v>0</v>
      </c>
      <c r="G13" s="87">
        <v>0</v>
      </c>
      <c r="H13" s="87">
        <v>0</v>
      </c>
      <c r="I13" s="87">
        <v>114226</v>
      </c>
      <c r="J13" s="87" t="s">
        <v>268</v>
      </c>
      <c r="K13" s="87">
        <v>73787</v>
      </c>
      <c r="L13" s="87">
        <v>644841</v>
      </c>
      <c r="M13" s="87">
        <f t="shared" si="2"/>
        <v>134394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268</v>
      </c>
      <c r="T13" s="87">
        <v>0</v>
      </c>
      <c r="U13" s="87">
        <v>134394</v>
      </c>
      <c r="V13" s="87">
        <f t="shared" si="4"/>
        <v>967248</v>
      </c>
      <c r="W13" s="87">
        <f t="shared" si="5"/>
        <v>188013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114226</v>
      </c>
      <c r="AB13" s="87" t="s">
        <v>22</v>
      </c>
      <c r="AC13" s="87">
        <f t="shared" si="10"/>
        <v>73787</v>
      </c>
      <c r="AD13" s="87">
        <f t="shared" si="11"/>
        <v>779235</v>
      </c>
    </row>
    <row r="14" spans="1:30" ht="13.5">
      <c r="A14" s="17" t="s">
        <v>80</v>
      </c>
      <c r="B14" s="76" t="s">
        <v>95</v>
      </c>
      <c r="C14" s="77" t="s">
        <v>96</v>
      </c>
      <c r="D14" s="87">
        <f t="shared" si="0"/>
        <v>471762</v>
      </c>
      <c r="E14" s="87">
        <f t="shared" si="1"/>
        <v>1206</v>
      </c>
      <c r="F14" s="87">
        <v>0</v>
      </c>
      <c r="G14" s="87">
        <v>1059</v>
      </c>
      <c r="H14" s="87">
        <v>0</v>
      </c>
      <c r="I14" s="87">
        <v>8</v>
      </c>
      <c r="J14" s="87" t="s">
        <v>268</v>
      </c>
      <c r="K14" s="87">
        <v>139</v>
      </c>
      <c r="L14" s="87">
        <v>470556</v>
      </c>
      <c r="M14" s="87">
        <f t="shared" si="2"/>
        <v>232866</v>
      </c>
      <c r="N14" s="87">
        <f t="shared" si="3"/>
        <v>48803</v>
      </c>
      <c r="O14" s="87">
        <v>0</v>
      </c>
      <c r="P14" s="87">
        <v>27726</v>
      </c>
      <c r="Q14" s="87">
        <v>0</v>
      </c>
      <c r="R14" s="87">
        <v>21077</v>
      </c>
      <c r="S14" s="87" t="s">
        <v>268</v>
      </c>
      <c r="T14" s="87">
        <v>0</v>
      </c>
      <c r="U14" s="87">
        <v>184063</v>
      </c>
      <c r="V14" s="87">
        <f t="shared" si="4"/>
        <v>704628</v>
      </c>
      <c r="W14" s="87">
        <f t="shared" si="5"/>
        <v>50009</v>
      </c>
      <c r="X14" s="87">
        <f t="shared" si="6"/>
        <v>0</v>
      </c>
      <c r="Y14" s="87">
        <f t="shared" si="7"/>
        <v>28785</v>
      </c>
      <c r="Z14" s="87">
        <f t="shared" si="8"/>
        <v>0</v>
      </c>
      <c r="AA14" s="87">
        <f t="shared" si="9"/>
        <v>21085</v>
      </c>
      <c r="AB14" s="87" t="s">
        <v>22</v>
      </c>
      <c r="AC14" s="87">
        <f t="shared" si="10"/>
        <v>139</v>
      </c>
      <c r="AD14" s="87">
        <f t="shared" si="11"/>
        <v>654619</v>
      </c>
    </row>
    <row r="15" spans="1:30" ht="13.5">
      <c r="A15" s="17" t="s">
        <v>80</v>
      </c>
      <c r="B15" s="76" t="s">
        <v>97</v>
      </c>
      <c r="C15" s="77" t="s">
        <v>98</v>
      </c>
      <c r="D15" s="87">
        <f t="shared" si="0"/>
        <v>619182</v>
      </c>
      <c r="E15" s="87">
        <f t="shared" si="1"/>
        <v>81177</v>
      </c>
      <c r="F15" s="87">
        <v>0</v>
      </c>
      <c r="G15" s="87">
        <v>2270</v>
      </c>
      <c r="H15" s="87">
        <v>0</v>
      </c>
      <c r="I15" s="87">
        <v>78850</v>
      </c>
      <c r="J15" s="87" t="s">
        <v>268</v>
      </c>
      <c r="K15" s="87">
        <v>57</v>
      </c>
      <c r="L15" s="87">
        <v>538005</v>
      </c>
      <c r="M15" s="87">
        <f t="shared" si="2"/>
        <v>165106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268</v>
      </c>
      <c r="T15" s="87">
        <v>0</v>
      </c>
      <c r="U15" s="87">
        <v>165106</v>
      </c>
      <c r="V15" s="87">
        <f t="shared" si="4"/>
        <v>784288</v>
      </c>
      <c r="W15" s="87">
        <f t="shared" si="5"/>
        <v>81177</v>
      </c>
      <c r="X15" s="87">
        <f t="shared" si="6"/>
        <v>0</v>
      </c>
      <c r="Y15" s="87">
        <f t="shared" si="7"/>
        <v>2270</v>
      </c>
      <c r="Z15" s="87">
        <f t="shared" si="8"/>
        <v>0</v>
      </c>
      <c r="AA15" s="87">
        <f t="shared" si="9"/>
        <v>78850</v>
      </c>
      <c r="AB15" s="87" t="s">
        <v>22</v>
      </c>
      <c r="AC15" s="87">
        <f t="shared" si="10"/>
        <v>57</v>
      </c>
      <c r="AD15" s="87">
        <f t="shared" si="11"/>
        <v>703111</v>
      </c>
    </row>
    <row r="16" spans="1:30" ht="13.5">
      <c r="A16" s="17" t="s">
        <v>80</v>
      </c>
      <c r="B16" s="76" t="s">
        <v>99</v>
      </c>
      <c r="C16" s="77" t="s">
        <v>100</v>
      </c>
      <c r="D16" s="87">
        <f t="shared" si="0"/>
        <v>1912697</v>
      </c>
      <c r="E16" s="87">
        <f t="shared" si="1"/>
        <v>509985</v>
      </c>
      <c r="F16" s="87">
        <v>348846</v>
      </c>
      <c r="G16" s="87">
        <v>9477</v>
      </c>
      <c r="H16" s="87">
        <v>0</v>
      </c>
      <c r="I16" s="87">
        <v>49163</v>
      </c>
      <c r="J16" s="87" t="s">
        <v>268</v>
      </c>
      <c r="K16" s="87">
        <v>102499</v>
      </c>
      <c r="L16" s="87">
        <v>1402712</v>
      </c>
      <c r="M16" s="87">
        <f t="shared" si="2"/>
        <v>168676</v>
      </c>
      <c r="N16" s="87">
        <f t="shared" si="3"/>
        <v>18150</v>
      </c>
      <c r="O16" s="87">
        <v>0</v>
      </c>
      <c r="P16" s="87">
        <v>0</v>
      </c>
      <c r="Q16" s="87">
        <v>0</v>
      </c>
      <c r="R16" s="87">
        <v>18150</v>
      </c>
      <c r="S16" s="87" t="s">
        <v>268</v>
      </c>
      <c r="T16" s="87">
        <v>0</v>
      </c>
      <c r="U16" s="87">
        <v>150526</v>
      </c>
      <c r="V16" s="87">
        <f t="shared" si="4"/>
        <v>2081373</v>
      </c>
      <c r="W16" s="87">
        <f t="shared" si="5"/>
        <v>528135</v>
      </c>
      <c r="X16" s="87">
        <f t="shared" si="6"/>
        <v>348846</v>
      </c>
      <c r="Y16" s="87">
        <f t="shared" si="7"/>
        <v>9477</v>
      </c>
      <c r="Z16" s="87">
        <f t="shared" si="8"/>
        <v>0</v>
      </c>
      <c r="AA16" s="87">
        <f t="shared" si="9"/>
        <v>67313</v>
      </c>
      <c r="AB16" s="87" t="s">
        <v>22</v>
      </c>
      <c r="AC16" s="87">
        <f t="shared" si="10"/>
        <v>102499</v>
      </c>
      <c r="AD16" s="87">
        <f t="shared" si="11"/>
        <v>1553238</v>
      </c>
    </row>
    <row r="17" spans="1:30" ht="13.5">
      <c r="A17" s="17" t="s">
        <v>80</v>
      </c>
      <c r="B17" s="76" t="s">
        <v>101</v>
      </c>
      <c r="C17" s="77" t="s">
        <v>102</v>
      </c>
      <c r="D17" s="87">
        <f t="shared" si="0"/>
        <v>338301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 t="s">
        <v>268</v>
      </c>
      <c r="K17" s="87">
        <v>0</v>
      </c>
      <c r="L17" s="87">
        <v>338301</v>
      </c>
      <c r="M17" s="87">
        <f t="shared" si="2"/>
        <v>109742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268</v>
      </c>
      <c r="T17" s="87">
        <v>0</v>
      </c>
      <c r="U17" s="87">
        <v>109742</v>
      </c>
      <c r="V17" s="87">
        <f t="shared" si="4"/>
        <v>448043</v>
      </c>
      <c r="W17" s="87">
        <f t="shared" si="5"/>
        <v>0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0</v>
      </c>
      <c r="AB17" s="87" t="s">
        <v>22</v>
      </c>
      <c r="AC17" s="87">
        <f t="shared" si="10"/>
        <v>0</v>
      </c>
      <c r="AD17" s="87">
        <f t="shared" si="11"/>
        <v>448043</v>
      </c>
    </row>
    <row r="18" spans="1:30" ht="13.5">
      <c r="A18" s="17" t="s">
        <v>80</v>
      </c>
      <c r="B18" s="76" t="s">
        <v>103</v>
      </c>
      <c r="C18" s="77" t="s">
        <v>104</v>
      </c>
      <c r="D18" s="87">
        <f t="shared" si="0"/>
        <v>37954</v>
      </c>
      <c r="E18" s="87">
        <f t="shared" si="1"/>
        <v>4594</v>
      </c>
      <c r="F18" s="87">
        <v>0</v>
      </c>
      <c r="G18" s="87">
        <v>0</v>
      </c>
      <c r="H18" s="87">
        <v>0</v>
      </c>
      <c r="I18" s="87">
        <v>4594</v>
      </c>
      <c r="J18" s="87" t="s">
        <v>268</v>
      </c>
      <c r="K18" s="87">
        <v>0</v>
      </c>
      <c r="L18" s="87">
        <v>33360</v>
      </c>
      <c r="M18" s="87">
        <f t="shared" si="2"/>
        <v>11785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268</v>
      </c>
      <c r="T18" s="87">
        <v>0</v>
      </c>
      <c r="U18" s="87">
        <v>11785</v>
      </c>
      <c r="V18" s="87">
        <f t="shared" si="4"/>
        <v>49739</v>
      </c>
      <c r="W18" s="87">
        <f t="shared" si="5"/>
        <v>4594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4594</v>
      </c>
      <c r="AB18" s="87" t="s">
        <v>22</v>
      </c>
      <c r="AC18" s="87">
        <f t="shared" si="10"/>
        <v>0</v>
      </c>
      <c r="AD18" s="87">
        <f t="shared" si="11"/>
        <v>45145</v>
      </c>
    </row>
    <row r="19" spans="1:30" ht="13.5">
      <c r="A19" s="17" t="s">
        <v>80</v>
      </c>
      <c r="B19" s="76" t="s">
        <v>105</v>
      </c>
      <c r="C19" s="77" t="s">
        <v>106</v>
      </c>
      <c r="D19" s="87">
        <f t="shared" si="0"/>
        <v>50072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268</v>
      </c>
      <c r="K19" s="87">
        <v>0</v>
      </c>
      <c r="L19" s="87">
        <v>50072</v>
      </c>
      <c r="M19" s="87">
        <f t="shared" si="2"/>
        <v>17985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268</v>
      </c>
      <c r="T19" s="87">
        <v>0</v>
      </c>
      <c r="U19" s="87">
        <v>17985</v>
      </c>
      <c r="V19" s="87">
        <f t="shared" si="4"/>
        <v>68057</v>
      </c>
      <c r="W19" s="87">
        <f t="shared" si="5"/>
        <v>0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0</v>
      </c>
      <c r="AB19" s="87" t="s">
        <v>22</v>
      </c>
      <c r="AC19" s="87">
        <f t="shared" si="10"/>
        <v>0</v>
      </c>
      <c r="AD19" s="87">
        <f t="shared" si="11"/>
        <v>68057</v>
      </c>
    </row>
    <row r="20" spans="1:30" ht="13.5">
      <c r="A20" s="17" t="s">
        <v>80</v>
      </c>
      <c r="B20" s="76" t="s">
        <v>107</v>
      </c>
      <c r="C20" s="77" t="s">
        <v>108</v>
      </c>
      <c r="D20" s="87">
        <f t="shared" si="0"/>
        <v>444874</v>
      </c>
      <c r="E20" s="87">
        <f t="shared" si="1"/>
        <v>210458</v>
      </c>
      <c r="F20" s="87">
        <v>0</v>
      </c>
      <c r="G20" s="87">
        <v>0</v>
      </c>
      <c r="H20" s="87">
        <v>0</v>
      </c>
      <c r="I20" s="87">
        <v>25090</v>
      </c>
      <c r="J20" s="87" t="s">
        <v>268</v>
      </c>
      <c r="K20" s="87">
        <v>185368</v>
      </c>
      <c r="L20" s="87">
        <v>234416</v>
      </c>
      <c r="M20" s="87">
        <f t="shared" si="2"/>
        <v>67478</v>
      </c>
      <c r="N20" s="87">
        <f t="shared" si="3"/>
        <v>9</v>
      </c>
      <c r="O20" s="87">
        <v>0</v>
      </c>
      <c r="P20" s="87">
        <v>0</v>
      </c>
      <c r="Q20" s="87">
        <v>0</v>
      </c>
      <c r="R20" s="87">
        <v>0</v>
      </c>
      <c r="S20" s="87" t="s">
        <v>268</v>
      </c>
      <c r="T20" s="87">
        <v>9</v>
      </c>
      <c r="U20" s="87">
        <v>67469</v>
      </c>
      <c r="V20" s="87">
        <f t="shared" si="4"/>
        <v>512352</v>
      </c>
      <c r="W20" s="87">
        <f t="shared" si="5"/>
        <v>210467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25090</v>
      </c>
      <c r="AB20" s="87" t="s">
        <v>22</v>
      </c>
      <c r="AC20" s="87">
        <f t="shared" si="10"/>
        <v>185377</v>
      </c>
      <c r="AD20" s="87">
        <f t="shared" si="11"/>
        <v>301885</v>
      </c>
    </row>
    <row r="21" spans="1:30" ht="13.5">
      <c r="A21" s="17" t="s">
        <v>80</v>
      </c>
      <c r="B21" s="76" t="s">
        <v>109</v>
      </c>
      <c r="C21" s="77" t="s">
        <v>110</v>
      </c>
      <c r="D21" s="87">
        <f t="shared" si="0"/>
        <v>1026338</v>
      </c>
      <c r="E21" s="87">
        <f t="shared" si="1"/>
        <v>882534</v>
      </c>
      <c r="F21" s="87">
        <v>176793</v>
      </c>
      <c r="G21" s="87">
        <v>22165</v>
      </c>
      <c r="H21" s="87">
        <v>129600</v>
      </c>
      <c r="I21" s="87">
        <v>72593</v>
      </c>
      <c r="J21" s="87" t="s">
        <v>268</v>
      </c>
      <c r="K21" s="87">
        <v>481383</v>
      </c>
      <c r="L21" s="87">
        <v>143804</v>
      </c>
      <c r="M21" s="87">
        <f t="shared" si="2"/>
        <v>80910</v>
      </c>
      <c r="N21" s="87">
        <f t="shared" si="3"/>
        <v>30467</v>
      </c>
      <c r="O21" s="87">
        <v>0</v>
      </c>
      <c r="P21" s="87">
        <v>0</v>
      </c>
      <c r="Q21" s="87">
        <v>0</v>
      </c>
      <c r="R21" s="87">
        <v>0</v>
      </c>
      <c r="S21" s="87" t="s">
        <v>268</v>
      </c>
      <c r="T21" s="87">
        <v>30467</v>
      </c>
      <c r="U21" s="87">
        <v>50443</v>
      </c>
      <c r="V21" s="87">
        <f t="shared" si="4"/>
        <v>1107248</v>
      </c>
      <c r="W21" s="87">
        <f t="shared" si="5"/>
        <v>913001</v>
      </c>
      <c r="X21" s="87">
        <f t="shared" si="6"/>
        <v>176793</v>
      </c>
      <c r="Y21" s="87">
        <f t="shared" si="7"/>
        <v>22165</v>
      </c>
      <c r="Z21" s="87">
        <f t="shared" si="8"/>
        <v>129600</v>
      </c>
      <c r="AA21" s="87">
        <f t="shared" si="9"/>
        <v>72593</v>
      </c>
      <c r="AB21" s="87" t="s">
        <v>22</v>
      </c>
      <c r="AC21" s="87">
        <f t="shared" si="10"/>
        <v>511850</v>
      </c>
      <c r="AD21" s="87">
        <f t="shared" si="11"/>
        <v>194247</v>
      </c>
    </row>
    <row r="22" spans="1:30" ht="13.5">
      <c r="A22" s="17" t="s">
        <v>80</v>
      </c>
      <c r="B22" s="76" t="s">
        <v>111</v>
      </c>
      <c r="C22" s="77" t="s">
        <v>112</v>
      </c>
      <c r="D22" s="87">
        <f t="shared" si="0"/>
        <v>212111</v>
      </c>
      <c r="E22" s="87">
        <f t="shared" si="1"/>
        <v>133603</v>
      </c>
      <c r="F22" s="87">
        <v>0</v>
      </c>
      <c r="G22" s="87">
        <v>0</v>
      </c>
      <c r="H22" s="87">
        <v>129600</v>
      </c>
      <c r="I22" s="87">
        <v>3988</v>
      </c>
      <c r="J22" s="87" t="s">
        <v>268</v>
      </c>
      <c r="K22" s="87">
        <v>15</v>
      </c>
      <c r="L22" s="87">
        <v>78508</v>
      </c>
      <c r="M22" s="87">
        <f t="shared" si="2"/>
        <v>30506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268</v>
      </c>
      <c r="T22" s="87">
        <v>0</v>
      </c>
      <c r="U22" s="87">
        <v>30506</v>
      </c>
      <c r="V22" s="87">
        <f t="shared" si="4"/>
        <v>242617</v>
      </c>
      <c r="W22" s="87">
        <f t="shared" si="5"/>
        <v>133603</v>
      </c>
      <c r="X22" s="87">
        <f t="shared" si="6"/>
        <v>0</v>
      </c>
      <c r="Y22" s="87">
        <f t="shared" si="7"/>
        <v>0</v>
      </c>
      <c r="Z22" s="87">
        <f t="shared" si="8"/>
        <v>129600</v>
      </c>
      <c r="AA22" s="87">
        <f t="shared" si="9"/>
        <v>3988</v>
      </c>
      <c r="AB22" s="87" t="s">
        <v>22</v>
      </c>
      <c r="AC22" s="87">
        <f t="shared" si="10"/>
        <v>15</v>
      </c>
      <c r="AD22" s="87">
        <f t="shared" si="11"/>
        <v>109014</v>
      </c>
    </row>
    <row r="23" spans="1:30" ht="13.5">
      <c r="A23" s="17" t="s">
        <v>80</v>
      </c>
      <c r="B23" s="76" t="s">
        <v>113</v>
      </c>
      <c r="C23" s="77" t="s">
        <v>114</v>
      </c>
      <c r="D23" s="87">
        <f t="shared" si="0"/>
        <v>232685</v>
      </c>
      <c r="E23" s="87">
        <f t="shared" si="1"/>
        <v>138147</v>
      </c>
      <c r="F23" s="87">
        <v>0</v>
      </c>
      <c r="G23" s="87">
        <v>0</v>
      </c>
      <c r="H23" s="87">
        <v>129600</v>
      </c>
      <c r="I23" s="87">
        <v>8532</v>
      </c>
      <c r="J23" s="87" t="s">
        <v>268</v>
      </c>
      <c r="K23" s="87">
        <v>15</v>
      </c>
      <c r="L23" s="87">
        <v>94538</v>
      </c>
      <c r="M23" s="87">
        <f t="shared" si="2"/>
        <v>13541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268</v>
      </c>
      <c r="T23" s="87">
        <v>0</v>
      </c>
      <c r="U23" s="87">
        <v>13541</v>
      </c>
      <c r="V23" s="87">
        <f t="shared" si="4"/>
        <v>246226</v>
      </c>
      <c r="W23" s="87">
        <f t="shared" si="5"/>
        <v>138147</v>
      </c>
      <c r="X23" s="87">
        <f t="shared" si="6"/>
        <v>0</v>
      </c>
      <c r="Y23" s="87">
        <f t="shared" si="7"/>
        <v>0</v>
      </c>
      <c r="Z23" s="87">
        <f t="shared" si="8"/>
        <v>129600</v>
      </c>
      <c r="AA23" s="87">
        <f t="shared" si="9"/>
        <v>8532</v>
      </c>
      <c r="AB23" s="87" t="s">
        <v>22</v>
      </c>
      <c r="AC23" s="87">
        <f t="shared" si="10"/>
        <v>15</v>
      </c>
      <c r="AD23" s="87">
        <f t="shared" si="11"/>
        <v>108079</v>
      </c>
    </row>
    <row r="24" spans="1:30" ht="13.5">
      <c r="A24" s="17" t="s">
        <v>80</v>
      </c>
      <c r="B24" s="76" t="s">
        <v>115</v>
      </c>
      <c r="C24" s="77" t="s">
        <v>79</v>
      </c>
      <c r="D24" s="87">
        <f t="shared" si="0"/>
        <v>57733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 t="s">
        <v>268</v>
      </c>
      <c r="K24" s="87">
        <v>0</v>
      </c>
      <c r="L24" s="87">
        <v>57733</v>
      </c>
      <c r="M24" s="87">
        <f t="shared" si="2"/>
        <v>160961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268</v>
      </c>
      <c r="T24" s="87">
        <v>0</v>
      </c>
      <c r="U24" s="87">
        <v>160961</v>
      </c>
      <c r="V24" s="87">
        <f t="shared" si="4"/>
        <v>218694</v>
      </c>
      <c r="W24" s="87">
        <f t="shared" si="5"/>
        <v>0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0</v>
      </c>
      <c r="AB24" s="87" t="s">
        <v>22</v>
      </c>
      <c r="AC24" s="87">
        <f t="shared" si="10"/>
        <v>0</v>
      </c>
      <c r="AD24" s="87">
        <f t="shared" si="11"/>
        <v>218694</v>
      </c>
    </row>
    <row r="25" spans="1:30" ht="13.5">
      <c r="A25" s="17" t="s">
        <v>80</v>
      </c>
      <c r="B25" s="76" t="s">
        <v>116</v>
      </c>
      <c r="C25" s="77" t="s">
        <v>117</v>
      </c>
      <c r="D25" s="87">
        <f t="shared" si="0"/>
        <v>15461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 t="s">
        <v>268</v>
      </c>
      <c r="K25" s="87">
        <v>0</v>
      </c>
      <c r="L25" s="87">
        <v>15461</v>
      </c>
      <c r="M25" s="87">
        <f t="shared" si="2"/>
        <v>14114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268</v>
      </c>
      <c r="T25" s="87">
        <v>0</v>
      </c>
      <c r="U25" s="87">
        <v>14114</v>
      </c>
      <c r="V25" s="87">
        <f t="shared" si="4"/>
        <v>29575</v>
      </c>
      <c r="W25" s="87">
        <f t="shared" si="5"/>
        <v>0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0</v>
      </c>
      <c r="AB25" s="87" t="s">
        <v>22</v>
      </c>
      <c r="AC25" s="87">
        <f t="shared" si="10"/>
        <v>0</v>
      </c>
      <c r="AD25" s="87">
        <f t="shared" si="11"/>
        <v>29575</v>
      </c>
    </row>
    <row r="26" spans="1:30" ht="13.5">
      <c r="A26" s="17" t="s">
        <v>80</v>
      </c>
      <c r="B26" s="76" t="s">
        <v>118</v>
      </c>
      <c r="C26" s="77" t="s">
        <v>10</v>
      </c>
      <c r="D26" s="87">
        <f t="shared" si="0"/>
        <v>23358</v>
      </c>
      <c r="E26" s="87">
        <f t="shared" si="1"/>
        <v>1332</v>
      </c>
      <c r="F26" s="87">
        <v>0</v>
      </c>
      <c r="G26" s="87">
        <v>0</v>
      </c>
      <c r="H26" s="87">
        <v>0</v>
      </c>
      <c r="I26" s="87">
        <v>0</v>
      </c>
      <c r="J26" s="87" t="s">
        <v>268</v>
      </c>
      <c r="K26" s="87">
        <v>1332</v>
      </c>
      <c r="L26" s="87">
        <v>22026</v>
      </c>
      <c r="M26" s="87">
        <f t="shared" si="2"/>
        <v>30156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268</v>
      </c>
      <c r="T26" s="87">
        <v>0</v>
      </c>
      <c r="U26" s="87">
        <v>30156</v>
      </c>
      <c r="V26" s="87">
        <f t="shared" si="4"/>
        <v>53514</v>
      </c>
      <c r="W26" s="87">
        <f t="shared" si="5"/>
        <v>1332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0</v>
      </c>
      <c r="AB26" s="87" t="s">
        <v>22</v>
      </c>
      <c r="AC26" s="87">
        <f t="shared" si="10"/>
        <v>1332</v>
      </c>
      <c r="AD26" s="87">
        <f t="shared" si="11"/>
        <v>52182</v>
      </c>
    </row>
    <row r="27" spans="1:30" ht="13.5">
      <c r="A27" s="17" t="s">
        <v>80</v>
      </c>
      <c r="B27" s="76" t="s">
        <v>119</v>
      </c>
      <c r="C27" s="77" t="s">
        <v>120</v>
      </c>
      <c r="D27" s="87">
        <f t="shared" si="0"/>
        <v>114670</v>
      </c>
      <c r="E27" s="87">
        <f t="shared" si="1"/>
        <v>18423</v>
      </c>
      <c r="F27" s="87">
        <v>0</v>
      </c>
      <c r="G27" s="87">
        <v>0</v>
      </c>
      <c r="H27" s="87">
        <v>0</v>
      </c>
      <c r="I27" s="87">
        <v>18418</v>
      </c>
      <c r="J27" s="87" t="s">
        <v>268</v>
      </c>
      <c r="K27" s="87">
        <v>5</v>
      </c>
      <c r="L27" s="87">
        <v>96247</v>
      </c>
      <c r="M27" s="87">
        <f t="shared" si="2"/>
        <v>76144</v>
      </c>
      <c r="N27" s="87">
        <f t="shared" si="3"/>
        <v>15742</v>
      </c>
      <c r="O27" s="87">
        <v>0</v>
      </c>
      <c r="P27" s="87">
        <v>0</v>
      </c>
      <c r="Q27" s="87">
        <v>0</v>
      </c>
      <c r="R27" s="87">
        <v>15727</v>
      </c>
      <c r="S27" s="87" t="s">
        <v>268</v>
      </c>
      <c r="T27" s="87">
        <v>15</v>
      </c>
      <c r="U27" s="87">
        <v>60402</v>
      </c>
      <c r="V27" s="87">
        <f t="shared" si="4"/>
        <v>190814</v>
      </c>
      <c r="W27" s="87">
        <f t="shared" si="5"/>
        <v>34165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34145</v>
      </c>
      <c r="AB27" s="87" t="s">
        <v>22</v>
      </c>
      <c r="AC27" s="87">
        <f t="shared" si="10"/>
        <v>20</v>
      </c>
      <c r="AD27" s="87">
        <f t="shared" si="11"/>
        <v>156649</v>
      </c>
    </row>
    <row r="28" spans="1:30" ht="13.5">
      <c r="A28" s="17" t="s">
        <v>80</v>
      </c>
      <c r="B28" s="76" t="s">
        <v>121</v>
      </c>
      <c r="C28" s="77" t="s">
        <v>122</v>
      </c>
      <c r="D28" s="87">
        <f t="shared" si="0"/>
        <v>15834</v>
      </c>
      <c r="E28" s="87">
        <f t="shared" si="1"/>
        <v>2831</v>
      </c>
      <c r="F28" s="87">
        <v>0</v>
      </c>
      <c r="G28" s="87">
        <v>0</v>
      </c>
      <c r="H28" s="87">
        <v>0</v>
      </c>
      <c r="I28" s="87">
        <v>2831</v>
      </c>
      <c r="J28" s="87" t="s">
        <v>268</v>
      </c>
      <c r="K28" s="87">
        <v>0</v>
      </c>
      <c r="L28" s="87">
        <v>13003</v>
      </c>
      <c r="M28" s="87">
        <f t="shared" si="2"/>
        <v>20128</v>
      </c>
      <c r="N28" s="87">
        <f t="shared" si="3"/>
        <v>6096</v>
      </c>
      <c r="O28" s="87">
        <v>0</v>
      </c>
      <c r="P28" s="87">
        <v>0</v>
      </c>
      <c r="Q28" s="87">
        <v>0</v>
      </c>
      <c r="R28" s="87">
        <v>6096</v>
      </c>
      <c r="S28" s="87" t="s">
        <v>268</v>
      </c>
      <c r="T28" s="87">
        <v>0</v>
      </c>
      <c r="U28" s="87">
        <v>14032</v>
      </c>
      <c r="V28" s="87">
        <f t="shared" si="4"/>
        <v>35962</v>
      </c>
      <c r="W28" s="87">
        <f t="shared" si="5"/>
        <v>8927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8927</v>
      </c>
      <c r="AB28" s="87" t="s">
        <v>22</v>
      </c>
      <c r="AC28" s="87">
        <f t="shared" si="10"/>
        <v>0</v>
      </c>
      <c r="AD28" s="87">
        <f t="shared" si="11"/>
        <v>27035</v>
      </c>
    </row>
    <row r="29" spans="1:30" ht="13.5">
      <c r="A29" s="17" t="s">
        <v>80</v>
      </c>
      <c r="B29" s="76" t="s">
        <v>123</v>
      </c>
      <c r="C29" s="77" t="s">
        <v>124</v>
      </c>
      <c r="D29" s="87">
        <f t="shared" si="0"/>
        <v>57708</v>
      </c>
      <c r="E29" s="87">
        <f t="shared" si="1"/>
        <v>17640</v>
      </c>
      <c r="F29" s="87">
        <v>0</v>
      </c>
      <c r="G29" s="87">
        <v>0</v>
      </c>
      <c r="H29" s="87">
        <v>0</v>
      </c>
      <c r="I29" s="87">
        <v>17632</v>
      </c>
      <c r="J29" s="87" t="s">
        <v>268</v>
      </c>
      <c r="K29" s="87">
        <v>8</v>
      </c>
      <c r="L29" s="87">
        <v>40068</v>
      </c>
      <c r="M29" s="87">
        <f t="shared" si="2"/>
        <v>42544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268</v>
      </c>
      <c r="T29" s="87">
        <v>0</v>
      </c>
      <c r="U29" s="87">
        <v>42544</v>
      </c>
      <c r="V29" s="87">
        <f t="shared" si="4"/>
        <v>100252</v>
      </c>
      <c r="W29" s="87">
        <f t="shared" si="5"/>
        <v>17640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17632</v>
      </c>
      <c r="AB29" s="87" t="s">
        <v>22</v>
      </c>
      <c r="AC29" s="87">
        <f t="shared" si="10"/>
        <v>8</v>
      </c>
      <c r="AD29" s="87">
        <f t="shared" si="11"/>
        <v>82612</v>
      </c>
    </row>
    <row r="30" spans="1:30" ht="13.5">
      <c r="A30" s="17" t="s">
        <v>80</v>
      </c>
      <c r="B30" s="76" t="s">
        <v>125</v>
      </c>
      <c r="C30" s="77" t="s">
        <v>126</v>
      </c>
      <c r="D30" s="87">
        <f t="shared" si="0"/>
        <v>176350</v>
      </c>
      <c r="E30" s="87">
        <f t="shared" si="1"/>
        <v>33284</v>
      </c>
      <c r="F30" s="87">
        <v>0</v>
      </c>
      <c r="G30" s="87">
        <v>0</v>
      </c>
      <c r="H30" s="87">
        <v>0</v>
      </c>
      <c r="I30" s="87">
        <v>33213</v>
      </c>
      <c r="J30" s="87" t="s">
        <v>268</v>
      </c>
      <c r="K30" s="87">
        <v>71</v>
      </c>
      <c r="L30" s="87">
        <v>143066</v>
      </c>
      <c r="M30" s="87">
        <f t="shared" si="2"/>
        <v>112817</v>
      </c>
      <c r="N30" s="87">
        <f t="shared" si="3"/>
        <v>12770</v>
      </c>
      <c r="O30" s="87">
        <v>0</v>
      </c>
      <c r="P30" s="87">
        <v>0</v>
      </c>
      <c r="Q30" s="87">
        <v>0</v>
      </c>
      <c r="R30" s="87">
        <v>12770</v>
      </c>
      <c r="S30" s="87" t="s">
        <v>268</v>
      </c>
      <c r="T30" s="87">
        <v>0</v>
      </c>
      <c r="U30" s="87">
        <v>100047</v>
      </c>
      <c r="V30" s="87">
        <f t="shared" si="4"/>
        <v>289167</v>
      </c>
      <c r="W30" s="87">
        <f t="shared" si="5"/>
        <v>46054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45983</v>
      </c>
      <c r="AB30" s="87" t="s">
        <v>22</v>
      </c>
      <c r="AC30" s="87">
        <f t="shared" si="10"/>
        <v>71</v>
      </c>
      <c r="AD30" s="87">
        <f t="shared" si="11"/>
        <v>243113</v>
      </c>
    </row>
    <row r="31" spans="1:30" ht="13.5">
      <c r="A31" s="17" t="s">
        <v>80</v>
      </c>
      <c r="B31" s="76" t="s">
        <v>127</v>
      </c>
      <c r="C31" s="77" t="s">
        <v>128</v>
      </c>
      <c r="D31" s="87">
        <f t="shared" si="0"/>
        <v>65754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268</v>
      </c>
      <c r="K31" s="87">
        <v>0</v>
      </c>
      <c r="L31" s="87">
        <v>65754</v>
      </c>
      <c r="M31" s="87">
        <f t="shared" si="2"/>
        <v>20575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268</v>
      </c>
      <c r="T31" s="87">
        <v>0</v>
      </c>
      <c r="U31" s="87">
        <v>20575</v>
      </c>
      <c r="V31" s="87">
        <f t="shared" si="4"/>
        <v>86329</v>
      </c>
      <c r="W31" s="87">
        <f t="shared" si="5"/>
        <v>0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0</v>
      </c>
      <c r="AB31" s="87" t="s">
        <v>22</v>
      </c>
      <c r="AC31" s="87">
        <f t="shared" si="10"/>
        <v>0</v>
      </c>
      <c r="AD31" s="87">
        <f t="shared" si="11"/>
        <v>86329</v>
      </c>
    </row>
    <row r="32" spans="1:30" ht="13.5">
      <c r="A32" s="17" t="s">
        <v>80</v>
      </c>
      <c r="B32" s="76" t="s">
        <v>129</v>
      </c>
      <c r="C32" s="77" t="s">
        <v>130</v>
      </c>
      <c r="D32" s="87">
        <f t="shared" si="0"/>
        <v>15476</v>
      </c>
      <c r="E32" s="87">
        <f t="shared" si="1"/>
        <v>1278</v>
      </c>
      <c r="F32" s="87">
        <v>0</v>
      </c>
      <c r="G32" s="87">
        <v>0</v>
      </c>
      <c r="H32" s="87">
        <v>0</v>
      </c>
      <c r="I32" s="87">
        <v>1274</v>
      </c>
      <c r="J32" s="87" t="s">
        <v>268</v>
      </c>
      <c r="K32" s="87">
        <v>4</v>
      </c>
      <c r="L32" s="87">
        <v>14198</v>
      </c>
      <c r="M32" s="87">
        <f t="shared" si="2"/>
        <v>5107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268</v>
      </c>
      <c r="T32" s="87">
        <v>0</v>
      </c>
      <c r="U32" s="87">
        <v>5107</v>
      </c>
      <c r="V32" s="87">
        <f t="shared" si="4"/>
        <v>20583</v>
      </c>
      <c r="W32" s="87">
        <f t="shared" si="5"/>
        <v>1278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1274</v>
      </c>
      <c r="AB32" s="87" t="s">
        <v>22</v>
      </c>
      <c r="AC32" s="87">
        <f t="shared" si="10"/>
        <v>4</v>
      </c>
      <c r="AD32" s="87">
        <f t="shared" si="11"/>
        <v>19305</v>
      </c>
    </row>
    <row r="33" spans="1:30" ht="13.5">
      <c r="A33" s="17" t="s">
        <v>80</v>
      </c>
      <c r="B33" s="76" t="s">
        <v>131</v>
      </c>
      <c r="C33" s="77" t="s">
        <v>132</v>
      </c>
      <c r="D33" s="87">
        <f t="shared" si="0"/>
        <v>63788</v>
      </c>
      <c r="E33" s="87">
        <f t="shared" si="1"/>
        <v>13731</v>
      </c>
      <c r="F33" s="87">
        <v>0</v>
      </c>
      <c r="G33" s="87">
        <v>0</v>
      </c>
      <c r="H33" s="87">
        <v>0</v>
      </c>
      <c r="I33" s="87">
        <v>13731</v>
      </c>
      <c r="J33" s="87" t="s">
        <v>268</v>
      </c>
      <c r="K33" s="87">
        <v>0</v>
      </c>
      <c r="L33" s="87">
        <v>50057</v>
      </c>
      <c r="M33" s="87">
        <f t="shared" si="2"/>
        <v>2832</v>
      </c>
      <c r="N33" s="87">
        <f t="shared" si="3"/>
        <v>236</v>
      </c>
      <c r="O33" s="87">
        <v>118</v>
      </c>
      <c r="P33" s="87">
        <v>118</v>
      </c>
      <c r="Q33" s="87">
        <v>0</v>
      </c>
      <c r="R33" s="87">
        <v>0</v>
      </c>
      <c r="S33" s="87" t="s">
        <v>268</v>
      </c>
      <c r="T33" s="87">
        <v>0</v>
      </c>
      <c r="U33" s="87">
        <v>2596</v>
      </c>
      <c r="V33" s="87">
        <f t="shared" si="4"/>
        <v>66620</v>
      </c>
      <c r="W33" s="87">
        <f t="shared" si="5"/>
        <v>13967</v>
      </c>
      <c r="X33" s="87">
        <f t="shared" si="6"/>
        <v>118</v>
      </c>
      <c r="Y33" s="87">
        <f t="shared" si="7"/>
        <v>118</v>
      </c>
      <c r="Z33" s="87">
        <f t="shared" si="8"/>
        <v>0</v>
      </c>
      <c r="AA33" s="87">
        <f t="shared" si="9"/>
        <v>13731</v>
      </c>
      <c r="AB33" s="87" t="s">
        <v>22</v>
      </c>
      <c r="AC33" s="87">
        <f t="shared" si="10"/>
        <v>0</v>
      </c>
      <c r="AD33" s="87">
        <f t="shared" si="11"/>
        <v>52653</v>
      </c>
    </row>
    <row r="34" spans="1:30" ht="13.5">
      <c r="A34" s="17" t="s">
        <v>80</v>
      </c>
      <c r="B34" s="76" t="s">
        <v>133</v>
      </c>
      <c r="C34" s="77" t="s">
        <v>134</v>
      </c>
      <c r="D34" s="87">
        <f t="shared" si="0"/>
        <v>56486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268</v>
      </c>
      <c r="K34" s="87">
        <v>0</v>
      </c>
      <c r="L34" s="87">
        <v>56486</v>
      </c>
      <c r="M34" s="87">
        <f t="shared" si="2"/>
        <v>19846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268</v>
      </c>
      <c r="T34" s="87">
        <v>0</v>
      </c>
      <c r="U34" s="87">
        <v>19846</v>
      </c>
      <c r="V34" s="87">
        <f t="shared" si="4"/>
        <v>76332</v>
      </c>
      <c r="W34" s="87">
        <f t="shared" si="5"/>
        <v>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0</v>
      </c>
      <c r="AB34" s="87" t="s">
        <v>22</v>
      </c>
      <c r="AC34" s="87">
        <f t="shared" si="10"/>
        <v>0</v>
      </c>
      <c r="AD34" s="87">
        <f t="shared" si="11"/>
        <v>76332</v>
      </c>
    </row>
    <row r="35" spans="1:30" ht="13.5">
      <c r="A35" s="17" t="s">
        <v>80</v>
      </c>
      <c r="B35" s="76" t="s">
        <v>135</v>
      </c>
      <c r="C35" s="77" t="s">
        <v>136</v>
      </c>
      <c r="D35" s="87">
        <f t="shared" si="0"/>
        <v>68613</v>
      </c>
      <c r="E35" s="87">
        <f t="shared" si="1"/>
        <v>16096</v>
      </c>
      <c r="F35" s="87">
        <v>0</v>
      </c>
      <c r="G35" s="87">
        <v>0</v>
      </c>
      <c r="H35" s="87">
        <v>0</v>
      </c>
      <c r="I35" s="87">
        <v>16096</v>
      </c>
      <c r="J35" s="87" t="s">
        <v>268</v>
      </c>
      <c r="K35" s="87">
        <v>0</v>
      </c>
      <c r="L35" s="87">
        <v>52517</v>
      </c>
      <c r="M35" s="87">
        <f t="shared" si="2"/>
        <v>14849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268</v>
      </c>
      <c r="T35" s="87">
        <v>0</v>
      </c>
      <c r="U35" s="87">
        <v>14849</v>
      </c>
      <c r="V35" s="87">
        <f t="shared" si="4"/>
        <v>83462</v>
      </c>
      <c r="W35" s="87">
        <f t="shared" si="5"/>
        <v>16096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16096</v>
      </c>
      <c r="AB35" s="87" t="s">
        <v>22</v>
      </c>
      <c r="AC35" s="87">
        <f t="shared" si="10"/>
        <v>0</v>
      </c>
      <c r="AD35" s="87">
        <f t="shared" si="11"/>
        <v>67366</v>
      </c>
    </row>
    <row r="36" spans="1:30" ht="13.5">
      <c r="A36" s="17" t="s">
        <v>80</v>
      </c>
      <c r="B36" s="76" t="s">
        <v>137</v>
      </c>
      <c r="C36" s="77" t="s">
        <v>138</v>
      </c>
      <c r="D36" s="87">
        <f t="shared" si="0"/>
        <v>157352</v>
      </c>
      <c r="E36" s="87">
        <f t="shared" si="1"/>
        <v>5951</v>
      </c>
      <c r="F36" s="87">
        <v>0</v>
      </c>
      <c r="G36" s="87">
        <v>0</v>
      </c>
      <c r="H36" s="87">
        <v>0</v>
      </c>
      <c r="I36" s="87">
        <v>4464</v>
      </c>
      <c r="J36" s="87" t="s">
        <v>268</v>
      </c>
      <c r="K36" s="87">
        <v>1487</v>
      </c>
      <c r="L36" s="87">
        <v>151401</v>
      </c>
      <c r="M36" s="87">
        <f t="shared" si="2"/>
        <v>6488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268</v>
      </c>
      <c r="T36" s="87">
        <v>0</v>
      </c>
      <c r="U36" s="87">
        <v>6488</v>
      </c>
      <c r="V36" s="87">
        <f t="shared" si="4"/>
        <v>163840</v>
      </c>
      <c r="W36" s="87">
        <f t="shared" si="5"/>
        <v>5951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4464</v>
      </c>
      <c r="AB36" s="87" t="s">
        <v>22</v>
      </c>
      <c r="AC36" s="87">
        <f t="shared" si="10"/>
        <v>1487</v>
      </c>
      <c r="AD36" s="87">
        <f t="shared" si="11"/>
        <v>157889</v>
      </c>
    </row>
    <row r="37" spans="1:30" ht="13.5">
      <c r="A37" s="17" t="s">
        <v>80</v>
      </c>
      <c r="B37" s="76" t="s">
        <v>139</v>
      </c>
      <c r="C37" s="77" t="s">
        <v>140</v>
      </c>
      <c r="D37" s="87">
        <f t="shared" si="0"/>
        <v>119995</v>
      </c>
      <c r="E37" s="87">
        <f t="shared" si="1"/>
        <v>8660</v>
      </c>
      <c r="F37" s="87">
        <v>0</v>
      </c>
      <c r="G37" s="87">
        <v>0</v>
      </c>
      <c r="H37" s="87">
        <v>0</v>
      </c>
      <c r="I37" s="87">
        <v>8255</v>
      </c>
      <c r="J37" s="87" t="s">
        <v>268</v>
      </c>
      <c r="K37" s="87">
        <v>405</v>
      </c>
      <c r="L37" s="87">
        <v>111335</v>
      </c>
      <c r="M37" s="87">
        <f t="shared" si="2"/>
        <v>21775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268</v>
      </c>
      <c r="T37" s="87">
        <v>0</v>
      </c>
      <c r="U37" s="87">
        <v>21775</v>
      </c>
      <c r="V37" s="87">
        <f t="shared" si="4"/>
        <v>141770</v>
      </c>
      <c r="W37" s="87">
        <f t="shared" si="5"/>
        <v>8660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8255</v>
      </c>
      <c r="AB37" s="87" t="s">
        <v>22</v>
      </c>
      <c r="AC37" s="87">
        <f t="shared" si="10"/>
        <v>405</v>
      </c>
      <c r="AD37" s="87">
        <f t="shared" si="11"/>
        <v>133110</v>
      </c>
    </row>
    <row r="38" spans="1:30" ht="13.5">
      <c r="A38" s="17" t="s">
        <v>80</v>
      </c>
      <c r="B38" s="76" t="s">
        <v>141</v>
      </c>
      <c r="C38" s="77" t="s">
        <v>142</v>
      </c>
      <c r="D38" s="87">
        <f t="shared" si="0"/>
        <v>294018</v>
      </c>
      <c r="E38" s="87">
        <f t="shared" si="1"/>
        <v>17052</v>
      </c>
      <c r="F38" s="87">
        <v>950</v>
      </c>
      <c r="G38" s="87">
        <v>0</v>
      </c>
      <c r="H38" s="87">
        <v>0</v>
      </c>
      <c r="I38" s="87">
        <v>12401</v>
      </c>
      <c r="J38" s="87" t="s">
        <v>268</v>
      </c>
      <c r="K38" s="87">
        <v>3701</v>
      </c>
      <c r="L38" s="87">
        <v>276966</v>
      </c>
      <c r="M38" s="87">
        <f t="shared" si="2"/>
        <v>55472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268</v>
      </c>
      <c r="T38" s="87">
        <v>0</v>
      </c>
      <c r="U38" s="87">
        <v>55472</v>
      </c>
      <c r="V38" s="87">
        <f t="shared" si="4"/>
        <v>349490</v>
      </c>
      <c r="W38" s="87">
        <f t="shared" si="5"/>
        <v>17052</v>
      </c>
      <c r="X38" s="87">
        <f t="shared" si="6"/>
        <v>950</v>
      </c>
      <c r="Y38" s="87">
        <f t="shared" si="7"/>
        <v>0</v>
      </c>
      <c r="Z38" s="87">
        <f t="shared" si="8"/>
        <v>0</v>
      </c>
      <c r="AA38" s="87">
        <f t="shared" si="9"/>
        <v>12401</v>
      </c>
      <c r="AB38" s="87" t="s">
        <v>22</v>
      </c>
      <c r="AC38" s="87">
        <f>K38+T38</f>
        <v>3701</v>
      </c>
      <c r="AD38" s="87">
        <f aca="true" t="shared" si="12" ref="V38:AD70">L38+U38</f>
        <v>332438</v>
      </c>
    </row>
    <row r="39" spans="1:30" ht="13.5">
      <c r="A39" s="17" t="s">
        <v>80</v>
      </c>
      <c r="B39" s="76" t="s">
        <v>143</v>
      </c>
      <c r="C39" s="77" t="s">
        <v>144</v>
      </c>
      <c r="D39" s="87">
        <f t="shared" si="0"/>
        <v>33902</v>
      </c>
      <c r="E39" s="87">
        <f t="shared" si="1"/>
        <v>7158</v>
      </c>
      <c r="F39" s="87">
        <v>0</v>
      </c>
      <c r="G39" s="87">
        <v>0</v>
      </c>
      <c r="H39" s="87">
        <v>0</v>
      </c>
      <c r="I39" s="87">
        <v>3066</v>
      </c>
      <c r="J39" s="87" t="s">
        <v>268</v>
      </c>
      <c r="K39" s="87">
        <v>4092</v>
      </c>
      <c r="L39" s="87">
        <v>26744</v>
      </c>
      <c r="M39" s="87">
        <f t="shared" si="2"/>
        <v>13615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268</v>
      </c>
      <c r="T39" s="87">
        <v>0</v>
      </c>
      <c r="U39" s="87">
        <v>13615</v>
      </c>
      <c r="V39" s="87">
        <f t="shared" si="12"/>
        <v>47517</v>
      </c>
      <c r="W39" s="87">
        <f t="shared" si="12"/>
        <v>7158</v>
      </c>
      <c r="X39" s="87">
        <f t="shared" si="12"/>
        <v>0</v>
      </c>
      <c r="Y39" s="87">
        <f t="shared" si="12"/>
        <v>0</v>
      </c>
      <c r="Z39" s="87">
        <f t="shared" si="12"/>
        <v>0</v>
      </c>
      <c r="AA39" s="87">
        <f t="shared" si="12"/>
        <v>3066</v>
      </c>
      <c r="AB39" s="87" t="s">
        <v>22</v>
      </c>
      <c r="AC39" s="87">
        <f t="shared" si="12"/>
        <v>4092</v>
      </c>
      <c r="AD39" s="87">
        <f t="shared" si="12"/>
        <v>40359</v>
      </c>
    </row>
    <row r="40" spans="1:30" ht="13.5">
      <c r="A40" s="17" t="s">
        <v>80</v>
      </c>
      <c r="B40" s="76" t="s">
        <v>145</v>
      </c>
      <c r="C40" s="77" t="s">
        <v>146</v>
      </c>
      <c r="D40" s="87">
        <f t="shared" si="0"/>
        <v>37807</v>
      </c>
      <c r="E40" s="87">
        <f t="shared" si="1"/>
        <v>30437</v>
      </c>
      <c r="F40" s="87">
        <v>0</v>
      </c>
      <c r="G40" s="87">
        <v>0</v>
      </c>
      <c r="H40" s="87">
        <v>0</v>
      </c>
      <c r="I40" s="87">
        <v>2400</v>
      </c>
      <c r="J40" s="87" t="s">
        <v>268</v>
      </c>
      <c r="K40" s="87">
        <v>28037</v>
      </c>
      <c r="L40" s="87">
        <v>7370</v>
      </c>
      <c r="M40" s="87">
        <f t="shared" si="2"/>
        <v>5244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268</v>
      </c>
      <c r="T40" s="87">
        <v>0</v>
      </c>
      <c r="U40" s="87">
        <v>5244</v>
      </c>
      <c r="V40" s="87">
        <f t="shared" si="12"/>
        <v>43051</v>
      </c>
      <c r="W40" s="87">
        <f t="shared" si="12"/>
        <v>30437</v>
      </c>
      <c r="X40" s="87">
        <f t="shared" si="12"/>
        <v>0</v>
      </c>
      <c r="Y40" s="87">
        <f t="shared" si="12"/>
        <v>0</v>
      </c>
      <c r="Z40" s="87">
        <f t="shared" si="12"/>
        <v>0</v>
      </c>
      <c r="AA40" s="87">
        <f t="shared" si="12"/>
        <v>2400</v>
      </c>
      <c r="AB40" s="87" t="s">
        <v>22</v>
      </c>
      <c r="AC40" s="87">
        <f t="shared" si="12"/>
        <v>28037</v>
      </c>
      <c r="AD40" s="87">
        <f t="shared" si="12"/>
        <v>12614</v>
      </c>
    </row>
    <row r="41" spans="1:30" ht="13.5">
      <c r="A41" s="17" t="s">
        <v>80</v>
      </c>
      <c r="B41" s="76" t="s">
        <v>147</v>
      </c>
      <c r="C41" s="77" t="s">
        <v>148</v>
      </c>
      <c r="D41" s="87">
        <f t="shared" si="0"/>
        <v>27243</v>
      </c>
      <c r="E41" s="87">
        <f t="shared" si="1"/>
        <v>1296</v>
      </c>
      <c r="F41" s="87">
        <v>0</v>
      </c>
      <c r="G41" s="87">
        <v>0</v>
      </c>
      <c r="H41" s="87">
        <v>0</v>
      </c>
      <c r="I41" s="87">
        <v>0</v>
      </c>
      <c r="J41" s="87" t="s">
        <v>268</v>
      </c>
      <c r="K41" s="87">
        <v>1296</v>
      </c>
      <c r="L41" s="87">
        <v>25947</v>
      </c>
      <c r="M41" s="87">
        <f t="shared" si="2"/>
        <v>12087</v>
      </c>
      <c r="N41" s="87">
        <f t="shared" si="3"/>
        <v>462</v>
      </c>
      <c r="O41" s="87">
        <v>0</v>
      </c>
      <c r="P41" s="87">
        <v>0</v>
      </c>
      <c r="Q41" s="87">
        <v>0</v>
      </c>
      <c r="R41" s="87">
        <v>462</v>
      </c>
      <c r="S41" s="87" t="s">
        <v>268</v>
      </c>
      <c r="T41" s="87">
        <v>0</v>
      </c>
      <c r="U41" s="87">
        <v>11625</v>
      </c>
      <c r="V41" s="87">
        <f t="shared" si="12"/>
        <v>39330</v>
      </c>
      <c r="W41" s="87">
        <f t="shared" si="12"/>
        <v>1758</v>
      </c>
      <c r="X41" s="87">
        <f t="shared" si="12"/>
        <v>0</v>
      </c>
      <c r="Y41" s="87">
        <f t="shared" si="12"/>
        <v>0</v>
      </c>
      <c r="Z41" s="87">
        <f t="shared" si="12"/>
        <v>0</v>
      </c>
      <c r="AA41" s="87">
        <f t="shared" si="12"/>
        <v>462</v>
      </c>
      <c r="AB41" s="87" t="s">
        <v>22</v>
      </c>
      <c r="AC41" s="87">
        <f t="shared" si="12"/>
        <v>1296</v>
      </c>
      <c r="AD41" s="87">
        <f t="shared" si="12"/>
        <v>37572</v>
      </c>
    </row>
    <row r="42" spans="1:30" ht="13.5">
      <c r="A42" s="17" t="s">
        <v>80</v>
      </c>
      <c r="B42" s="76" t="s">
        <v>149</v>
      </c>
      <c r="C42" s="77" t="s">
        <v>150</v>
      </c>
      <c r="D42" s="87">
        <f t="shared" si="0"/>
        <v>29948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268</v>
      </c>
      <c r="K42" s="87">
        <v>0</v>
      </c>
      <c r="L42" s="87">
        <v>29948</v>
      </c>
      <c r="M42" s="87">
        <f t="shared" si="2"/>
        <v>18669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268</v>
      </c>
      <c r="T42" s="87">
        <v>0</v>
      </c>
      <c r="U42" s="87">
        <v>18669</v>
      </c>
      <c r="V42" s="87">
        <f t="shared" si="12"/>
        <v>48617</v>
      </c>
      <c r="W42" s="87">
        <f t="shared" si="12"/>
        <v>0</v>
      </c>
      <c r="X42" s="87">
        <f t="shared" si="12"/>
        <v>0</v>
      </c>
      <c r="Y42" s="87">
        <f t="shared" si="12"/>
        <v>0</v>
      </c>
      <c r="Z42" s="87">
        <f t="shared" si="12"/>
        <v>0</v>
      </c>
      <c r="AA42" s="87">
        <f t="shared" si="12"/>
        <v>0</v>
      </c>
      <c r="AB42" s="87" t="s">
        <v>22</v>
      </c>
      <c r="AC42" s="87">
        <f t="shared" si="12"/>
        <v>0</v>
      </c>
      <c r="AD42" s="87">
        <f t="shared" si="12"/>
        <v>48617</v>
      </c>
    </row>
    <row r="43" spans="1:30" ht="13.5">
      <c r="A43" s="17" t="s">
        <v>80</v>
      </c>
      <c r="B43" s="76" t="s">
        <v>151</v>
      </c>
      <c r="C43" s="77" t="s">
        <v>152</v>
      </c>
      <c r="D43" s="87">
        <f aca="true" t="shared" si="13" ref="D43:D93">E43+L43</f>
        <v>97554</v>
      </c>
      <c r="E43" s="87">
        <f aca="true" t="shared" si="14" ref="E43:E93">F43+G43+H43+I43+K43</f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268</v>
      </c>
      <c r="K43" s="87">
        <v>0</v>
      </c>
      <c r="L43" s="87">
        <v>97554</v>
      </c>
      <c r="M43" s="87">
        <f aca="true" t="shared" si="15" ref="M43:M93">N43+U43</f>
        <v>53420</v>
      </c>
      <c r="N43" s="87">
        <f aca="true" t="shared" si="16" ref="N43:N93">O43+P43+Q43+R43+T43</f>
        <v>40</v>
      </c>
      <c r="O43" s="87">
        <v>0</v>
      </c>
      <c r="P43" s="87">
        <v>0</v>
      </c>
      <c r="Q43" s="87">
        <v>0</v>
      </c>
      <c r="R43" s="87">
        <v>0</v>
      </c>
      <c r="S43" s="87" t="s">
        <v>268</v>
      </c>
      <c r="T43" s="87">
        <v>40</v>
      </c>
      <c r="U43" s="87">
        <v>53380</v>
      </c>
      <c r="V43" s="87">
        <f t="shared" si="12"/>
        <v>150974</v>
      </c>
      <c r="W43" s="87">
        <f t="shared" si="12"/>
        <v>40</v>
      </c>
      <c r="X43" s="87">
        <f t="shared" si="12"/>
        <v>0</v>
      </c>
      <c r="Y43" s="87">
        <f t="shared" si="12"/>
        <v>0</v>
      </c>
      <c r="Z43" s="87">
        <f t="shared" si="12"/>
        <v>0</v>
      </c>
      <c r="AA43" s="87">
        <f t="shared" si="12"/>
        <v>0</v>
      </c>
      <c r="AB43" s="87" t="s">
        <v>22</v>
      </c>
      <c r="AC43" s="87">
        <f t="shared" si="12"/>
        <v>40</v>
      </c>
      <c r="AD43" s="87">
        <f t="shared" si="12"/>
        <v>150934</v>
      </c>
    </row>
    <row r="44" spans="1:30" ht="13.5">
      <c r="A44" s="17" t="s">
        <v>80</v>
      </c>
      <c r="B44" s="76" t="s">
        <v>153</v>
      </c>
      <c r="C44" s="77" t="s">
        <v>154</v>
      </c>
      <c r="D44" s="87">
        <f t="shared" si="13"/>
        <v>34633</v>
      </c>
      <c r="E44" s="87">
        <f t="shared" si="14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268</v>
      </c>
      <c r="K44" s="87">
        <v>0</v>
      </c>
      <c r="L44" s="87">
        <v>34633</v>
      </c>
      <c r="M44" s="87">
        <f t="shared" si="15"/>
        <v>18965</v>
      </c>
      <c r="N44" s="87">
        <f t="shared" si="16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268</v>
      </c>
      <c r="T44" s="87">
        <v>0</v>
      </c>
      <c r="U44" s="87">
        <v>18965</v>
      </c>
      <c r="V44" s="87">
        <f t="shared" si="12"/>
        <v>53598</v>
      </c>
      <c r="W44" s="87">
        <f t="shared" si="12"/>
        <v>0</v>
      </c>
      <c r="X44" s="87">
        <f t="shared" si="12"/>
        <v>0</v>
      </c>
      <c r="Y44" s="87">
        <f t="shared" si="12"/>
        <v>0</v>
      </c>
      <c r="Z44" s="87">
        <f t="shared" si="12"/>
        <v>0</v>
      </c>
      <c r="AA44" s="87">
        <f t="shared" si="12"/>
        <v>0</v>
      </c>
      <c r="AB44" s="87" t="s">
        <v>22</v>
      </c>
      <c r="AC44" s="87">
        <f t="shared" si="12"/>
        <v>0</v>
      </c>
      <c r="AD44" s="87">
        <f t="shared" si="12"/>
        <v>53598</v>
      </c>
    </row>
    <row r="45" spans="1:30" ht="13.5">
      <c r="A45" s="17" t="s">
        <v>80</v>
      </c>
      <c r="B45" s="76" t="s">
        <v>155</v>
      </c>
      <c r="C45" s="77" t="s">
        <v>156</v>
      </c>
      <c r="D45" s="87">
        <f t="shared" si="13"/>
        <v>114623</v>
      </c>
      <c r="E45" s="87">
        <f t="shared" si="14"/>
        <v>4927</v>
      </c>
      <c r="F45" s="87">
        <v>0</v>
      </c>
      <c r="G45" s="87">
        <v>0</v>
      </c>
      <c r="H45" s="87">
        <v>0</v>
      </c>
      <c r="I45" s="87">
        <v>4922</v>
      </c>
      <c r="J45" s="87" t="s">
        <v>268</v>
      </c>
      <c r="K45" s="87">
        <v>5</v>
      </c>
      <c r="L45" s="87">
        <v>109696</v>
      </c>
      <c r="M45" s="87">
        <f t="shared" si="15"/>
        <v>47761</v>
      </c>
      <c r="N45" s="87">
        <f t="shared" si="16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268</v>
      </c>
      <c r="T45" s="87">
        <v>0</v>
      </c>
      <c r="U45" s="87">
        <v>47761</v>
      </c>
      <c r="V45" s="87">
        <f t="shared" si="12"/>
        <v>162384</v>
      </c>
      <c r="W45" s="87">
        <f t="shared" si="12"/>
        <v>4927</v>
      </c>
      <c r="X45" s="87">
        <f t="shared" si="12"/>
        <v>0</v>
      </c>
      <c r="Y45" s="87">
        <f t="shared" si="12"/>
        <v>0</v>
      </c>
      <c r="Z45" s="87">
        <f t="shared" si="12"/>
        <v>0</v>
      </c>
      <c r="AA45" s="87">
        <f t="shared" si="12"/>
        <v>4922</v>
      </c>
      <c r="AB45" s="87" t="s">
        <v>22</v>
      </c>
      <c r="AC45" s="87">
        <f t="shared" si="12"/>
        <v>5</v>
      </c>
      <c r="AD45" s="87">
        <f t="shared" si="12"/>
        <v>157457</v>
      </c>
    </row>
    <row r="46" spans="1:30" ht="13.5">
      <c r="A46" s="17" t="s">
        <v>80</v>
      </c>
      <c r="B46" s="76" t="s">
        <v>157</v>
      </c>
      <c r="C46" s="77" t="s">
        <v>158</v>
      </c>
      <c r="D46" s="87">
        <f t="shared" si="13"/>
        <v>127182</v>
      </c>
      <c r="E46" s="87">
        <f t="shared" si="14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268</v>
      </c>
      <c r="K46" s="87">
        <v>0</v>
      </c>
      <c r="L46" s="87">
        <v>127182</v>
      </c>
      <c r="M46" s="87">
        <f t="shared" si="15"/>
        <v>37306</v>
      </c>
      <c r="N46" s="87">
        <f t="shared" si="16"/>
        <v>10</v>
      </c>
      <c r="O46" s="87">
        <v>0</v>
      </c>
      <c r="P46" s="87">
        <v>0</v>
      </c>
      <c r="Q46" s="87">
        <v>0</v>
      </c>
      <c r="R46" s="87">
        <v>0</v>
      </c>
      <c r="S46" s="87" t="s">
        <v>268</v>
      </c>
      <c r="T46" s="87">
        <v>10</v>
      </c>
      <c r="U46" s="87">
        <v>37296</v>
      </c>
      <c r="V46" s="87">
        <f t="shared" si="12"/>
        <v>164488</v>
      </c>
      <c r="W46" s="87">
        <f t="shared" si="12"/>
        <v>10</v>
      </c>
      <c r="X46" s="87">
        <f t="shared" si="12"/>
        <v>0</v>
      </c>
      <c r="Y46" s="87">
        <f t="shared" si="12"/>
        <v>0</v>
      </c>
      <c r="Z46" s="87">
        <f t="shared" si="12"/>
        <v>0</v>
      </c>
      <c r="AA46" s="87">
        <f t="shared" si="12"/>
        <v>0</v>
      </c>
      <c r="AB46" s="87" t="s">
        <v>22</v>
      </c>
      <c r="AC46" s="87">
        <f t="shared" si="12"/>
        <v>10</v>
      </c>
      <c r="AD46" s="87">
        <f t="shared" si="12"/>
        <v>164478</v>
      </c>
    </row>
    <row r="47" spans="1:30" ht="13.5">
      <c r="A47" s="17" t="s">
        <v>80</v>
      </c>
      <c r="B47" s="76" t="s">
        <v>159</v>
      </c>
      <c r="C47" s="77" t="s">
        <v>160</v>
      </c>
      <c r="D47" s="87">
        <f t="shared" si="13"/>
        <v>161812</v>
      </c>
      <c r="E47" s="87">
        <f t="shared" si="14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268</v>
      </c>
      <c r="K47" s="87">
        <v>0</v>
      </c>
      <c r="L47" s="87">
        <v>161812</v>
      </c>
      <c r="M47" s="87">
        <f t="shared" si="15"/>
        <v>80699</v>
      </c>
      <c r="N47" s="87">
        <f t="shared" si="16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268</v>
      </c>
      <c r="T47" s="87">
        <v>0</v>
      </c>
      <c r="U47" s="87">
        <v>80699</v>
      </c>
      <c r="V47" s="87">
        <f t="shared" si="12"/>
        <v>242511</v>
      </c>
      <c r="W47" s="87">
        <f t="shared" si="12"/>
        <v>0</v>
      </c>
      <c r="X47" s="87">
        <f t="shared" si="12"/>
        <v>0</v>
      </c>
      <c r="Y47" s="87">
        <f t="shared" si="12"/>
        <v>0</v>
      </c>
      <c r="Z47" s="87">
        <f t="shared" si="12"/>
        <v>0</v>
      </c>
      <c r="AA47" s="87">
        <f t="shared" si="12"/>
        <v>0</v>
      </c>
      <c r="AB47" s="87" t="s">
        <v>22</v>
      </c>
      <c r="AC47" s="87">
        <f t="shared" si="12"/>
        <v>0</v>
      </c>
      <c r="AD47" s="87">
        <f t="shared" si="12"/>
        <v>242511</v>
      </c>
    </row>
    <row r="48" spans="1:30" ht="13.5">
      <c r="A48" s="17" t="s">
        <v>80</v>
      </c>
      <c r="B48" s="76" t="s">
        <v>161</v>
      </c>
      <c r="C48" s="77" t="s">
        <v>10</v>
      </c>
      <c r="D48" s="87">
        <f t="shared" si="13"/>
        <v>17641</v>
      </c>
      <c r="E48" s="87">
        <f t="shared" si="14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268</v>
      </c>
      <c r="K48" s="87">
        <v>0</v>
      </c>
      <c r="L48" s="87">
        <v>17641</v>
      </c>
      <c r="M48" s="87">
        <f t="shared" si="15"/>
        <v>7154</v>
      </c>
      <c r="N48" s="87">
        <f t="shared" si="16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268</v>
      </c>
      <c r="T48" s="87">
        <v>0</v>
      </c>
      <c r="U48" s="87">
        <v>7154</v>
      </c>
      <c r="V48" s="87">
        <f t="shared" si="12"/>
        <v>24795</v>
      </c>
      <c r="W48" s="87">
        <f t="shared" si="12"/>
        <v>0</v>
      </c>
      <c r="X48" s="87">
        <f t="shared" si="12"/>
        <v>0</v>
      </c>
      <c r="Y48" s="87">
        <f t="shared" si="12"/>
        <v>0</v>
      </c>
      <c r="Z48" s="87">
        <f t="shared" si="12"/>
        <v>0</v>
      </c>
      <c r="AA48" s="87">
        <f t="shared" si="12"/>
        <v>0</v>
      </c>
      <c r="AB48" s="87" t="s">
        <v>22</v>
      </c>
      <c r="AC48" s="87">
        <f t="shared" si="12"/>
        <v>0</v>
      </c>
      <c r="AD48" s="87">
        <f t="shared" si="12"/>
        <v>24795</v>
      </c>
    </row>
    <row r="49" spans="1:30" ht="13.5">
      <c r="A49" s="17" t="s">
        <v>80</v>
      </c>
      <c r="B49" s="76" t="s">
        <v>162</v>
      </c>
      <c r="C49" s="77" t="s">
        <v>163</v>
      </c>
      <c r="D49" s="87">
        <f t="shared" si="13"/>
        <v>87995</v>
      </c>
      <c r="E49" s="87">
        <f t="shared" si="14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268</v>
      </c>
      <c r="K49" s="87">
        <v>0</v>
      </c>
      <c r="L49" s="87">
        <v>87995</v>
      </c>
      <c r="M49" s="87">
        <f t="shared" si="15"/>
        <v>41255</v>
      </c>
      <c r="N49" s="87">
        <f t="shared" si="16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268</v>
      </c>
      <c r="T49" s="87">
        <v>0</v>
      </c>
      <c r="U49" s="87">
        <v>41255</v>
      </c>
      <c r="V49" s="87">
        <f t="shared" si="12"/>
        <v>129250</v>
      </c>
      <c r="W49" s="87">
        <f t="shared" si="12"/>
        <v>0</v>
      </c>
      <c r="X49" s="87">
        <f t="shared" si="12"/>
        <v>0</v>
      </c>
      <c r="Y49" s="87">
        <f t="shared" si="12"/>
        <v>0</v>
      </c>
      <c r="Z49" s="87">
        <f t="shared" si="12"/>
        <v>0</v>
      </c>
      <c r="AA49" s="87">
        <f t="shared" si="12"/>
        <v>0</v>
      </c>
      <c r="AB49" s="87" t="s">
        <v>22</v>
      </c>
      <c r="AC49" s="87">
        <f t="shared" si="12"/>
        <v>0</v>
      </c>
      <c r="AD49" s="87">
        <f t="shared" si="12"/>
        <v>129250</v>
      </c>
    </row>
    <row r="50" spans="1:30" ht="13.5">
      <c r="A50" s="17" t="s">
        <v>80</v>
      </c>
      <c r="B50" s="76" t="s">
        <v>164</v>
      </c>
      <c r="C50" s="77" t="s">
        <v>165</v>
      </c>
      <c r="D50" s="87">
        <f t="shared" si="13"/>
        <v>102505</v>
      </c>
      <c r="E50" s="87">
        <f t="shared" si="14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268</v>
      </c>
      <c r="K50" s="87">
        <v>0</v>
      </c>
      <c r="L50" s="87">
        <v>102505</v>
      </c>
      <c r="M50" s="87">
        <f t="shared" si="15"/>
        <v>28097</v>
      </c>
      <c r="N50" s="87">
        <f t="shared" si="16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268</v>
      </c>
      <c r="T50" s="87">
        <v>0</v>
      </c>
      <c r="U50" s="87">
        <v>28097</v>
      </c>
      <c r="V50" s="87">
        <f t="shared" si="12"/>
        <v>130602</v>
      </c>
      <c r="W50" s="87">
        <f t="shared" si="12"/>
        <v>0</v>
      </c>
      <c r="X50" s="87">
        <f t="shared" si="12"/>
        <v>0</v>
      </c>
      <c r="Y50" s="87">
        <f t="shared" si="12"/>
        <v>0</v>
      </c>
      <c r="Z50" s="87">
        <f t="shared" si="12"/>
        <v>0</v>
      </c>
      <c r="AA50" s="87">
        <f t="shared" si="12"/>
        <v>0</v>
      </c>
      <c r="AB50" s="87" t="s">
        <v>22</v>
      </c>
      <c r="AC50" s="87">
        <f t="shared" si="12"/>
        <v>0</v>
      </c>
      <c r="AD50" s="87">
        <f t="shared" si="12"/>
        <v>130602</v>
      </c>
    </row>
    <row r="51" spans="1:30" ht="13.5">
      <c r="A51" s="17" t="s">
        <v>80</v>
      </c>
      <c r="B51" s="76" t="s">
        <v>166</v>
      </c>
      <c r="C51" s="77" t="s">
        <v>167</v>
      </c>
      <c r="D51" s="87">
        <f t="shared" si="13"/>
        <v>171467</v>
      </c>
      <c r="E51" s="87">
        <f t="shared" si="14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268</v>
      </c>
      <c r="K51" s="87">
        <v>0</v>
      </c>
      <c r="L51" s="87">
        <v>171467</v>
      </c>
      <c r="M51" s="87">
        <f t="shared" si="15"/>
        <v>57457</v>
      </c>
      <c r="N51" s="87">
        <f t="shared" si="16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268</v>
      </c>
      <c r="T51" s="87">
        <v>0</v>
      </c>
      <c r="U51" s="87">
        <v>57457</v>
      </c>
      <c r="V51" s="87">
        <f t="shared" si="12"/>
        <v>228924</v>
      </c>
      <c r="W51" s="87">
        <f t="shared" si="12"/>
        <v>0</v>
      </c>
      <c r="X51" s="87">
        <f t="shared" si="12"/>
        <v>0</v>
      </c>
      <c r="Y51" s="87">
        <f t="shared" si="12"/>
        <v>0</v>
      </c>
      <c r="Z51" s="87">
        <f t="shared" si="12"/>
        <v>0</v>
      </c>
      <c r="AA51" s="87">
        <f t="shared" si="12"/>
        <v>0</v>
      </c>
      <c r="AB51" s="87" t="s">
        <v>22</v>
      </c>
      <c r="AC51" s="87">
        <f t="shared" si="12"/>
        <v>0</v>
      </c>
      <c r="AD51" s="87">
        <f t="shared" si="12"/>
        <v>228924</v>
      </c>
    </row>
    <row r="52" spans="1:30" ht="13.5">
      <c r="A52" s="17" t="s">
        <v>80</v>
      </c>
      <c r="B52" s="76" t="s">
        <v>168</v>
      </c>
      <c r="C52" s="77" t="s">
        <v>169</v>
      </c>
      <c r="D52" s="87">
        <f t="shared" si="13"/>
        <v>698356</v>
      </c>
      <c r="E52" s="87">
        <f t="shared" si="14"/>
        <v>504184</v>
      </c>
      <c r="F52" s="87">
        <v>125501</v>
      </c>
      <c r="G52" s="87">
        <v>6789</v>
      </c>
      <c r="H52" s="87">
        <v>344900</v>
      </c>
      <c r="I52" s="87">
        <v>26991</v>
      </c>
      <c r="J52" s="87" t="s">
        <v>268</v>
      </c>
      <c r="K52" s="87">
        <v>3</v>
      </c>
      <c r="L52" s="87">
        <v>194172</v>
      </c>
      <c r="M52" s="87">
        <f t="shared" si="15"/>
        <v>16655</v>
      </c>
      <c r="N52" s="87">
        <f t="shared" si="16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268</v>
      </c>
      <c r="T52" s="87">
        <v>0</v>
      </c>
      <c r="U52" s="87">
        <v>16655</v>
      </c>
      <c r="V52" s="87">
        <f t="shared" si="12"/>
        <v>715011</v>
      </c>
      <c r="W52" s="87">
        <f t="shared" si="12"/>
        <v>504184</v>
      </c>
      <c r="X52" s="87">
        <f t="shared" si="12"/>
        <v>125501</v>
      </c>
      <c r="Y52" s="87">
        <f t="shared" si="12"/>
        <v>6789</v>
      </c>
      <c r="Z52" s="87">
        <f t="shared" si="12"/>
        <v>344900</v>
      </c>
      <c r="AA52" s="87">
        <f t="shared" si="12"/>
        <v>26991</v>
      </c>
      <c r="AB52" s="87" t="s">
        <v>22</v>
      </c>
      <c r="AC52" s="87">
        <f t="shared" si="12"/>
        <v>3</v>
      </c>
      <c r="AD52" s="87">
        <f t="shared" si="12"/>
        <v>210827</v>
      </c>
    </row>
    <row r="53" spans="1:30" ht="13.5">
      <c r="A53" s="17" t="s">
        <v>80</v>
      </c>
      <c r="B53" s="76" t="s">
        <v>170</v>
      </c>
      <c r="C53" s="77" t="s">
        <v>171</v>
      </c>
      <c r="D53" s="87">
        <f t="shared" si="13"/>
        <v>24533</v>
      </c>
      <c r="E53" s="87">
        <f t="shared" si="14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268</v>
      </c>
      <c r="K53" s="87">
        <v>0</v>
      </c>
      <c r="L53" s="87">
        <v>24533</v>
      </c>
      <c r="M53" s="87">
        <f t="shared" si="15"/>
        <v>6837</v>
      </c>
      <c r="N53" s="87">
        <f t="shared" si="16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268</v>
      </c>
      <c r="T53" s="87">
        <v>0</v>
      </c>
      <c r="U53" s="87">
        <v>6837</v>
      </c>
      <c r="V53" s="87">
        <f t="shared" si="12"/>
        <v>31370</v>
      </c>
      <c r="W53" s="87">
        <f t="shared" si="12"/>
        <v>0</v>
      </c>
      <c r="X53" s="87">
        <f t="shared" si="12"/>
        <v>0</v>
      </c>
      <c r="Y53" s="87">
        <f t="shared" si="12"/>
        <v>0</v>
      </c>
      <c r="Z53" s="87">
        <f t="shared" si="12"/>
        <v>0</v>
      </c>
      <c r="AA53" s="87">
        <f t="shared" si="12"/>
        <v>0</v>
      </c>
      <c r="AB53" s="87" t="s">
        <v>22</v>
      </c>
      <c r="AC53" s="87">
        <f t="shared" si="12"/>
        <v>0</v>
      </c>
      <c r="AD53" s="87">
        <f t="shared" si="12"/>
        <v>31370</v>
      </c>
    </row>
    <row r="54" spans="1:30" ht="13.5">
      <c r="A54" s="17" t="s">
        <v>80</v>
      </c>
      <c r="B54" s="76" t="s">
        <v>172</v>
      </c>
      <c r="C54" s="77" t="s">
        <v>173</v>
      </c>
      <c r="D54" s="87">
        <f t="shared" si="13"/>
        <v>27882</v>
      </c>
      <c r="E54" s="87">
        <f t="shared" si="14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268</v>
      </c>
      <c r="K54" s="87">
        <v>0</v>
      </c>
      <c r="L54" s="87">
        <v>27882</v>
      </c>
      <c r="M54" s="87">
        <f t="shared" si="15"/>
        <v>13979</v>
      </c>
      <c r="N54" s="87">
        <f t="shared" si="16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268</v>
      </c>
      <c r="T54" s="87">
        <v>0</v>
      </c>
      <c r="U54" s="87">
        <v>13979</v>
      </c>
      <c r="V54" s="87">
        <f t="shared" si="12"/>
        <v>41861</v>
      </c>
      <c r="W54" s="87">
        <f t="shared" si="12"/>
        <v>0</v>
      </c>
      <c r="X54" s="87">
        <f t="shared" si="12"/>
        <v>0</v>
      </c>
      <c r="Y54" s="87">
        <f t="shared" si="12"/>
        <v>0</v>
      </c>
      <c r="Z54" s="87">
        <f t="shared" si="12"/>
        <v>0</v>
      </c>
      <c r="AA54" s="87">
        <f t="shared" si="12"/>
        <v>0</v>
      </c>
      <c r="AB54" s="87" t="s">
        <v>22</v>
      </c>
      <c r="AC54" s="87">
        <f t="shared" si="12"/>
        <v>0</v>
      </c>
      <c r="AD54" s="87">
        <f t="shared" si="12"/>
        <v>41861</v>
      </c>
    </row>
    <row r="55" spans="1:30" ht="13.5">
      <c r="A55" s="17" t="s">
        <v>80</v>
      </c>
      <c r="B55" s="76" t="s">
        <v>174</v>
      </c>
      <c r="C55" s="77" t="s">
        <v>8</v>
      </c>
      <c r="D55" s="87">
        <f t="shared" si="13"/>
        <v>36092</v>
      </c>
      <c r="E55" s="87">
        <f t="shared" si="14"/>
        <v>3456</v>
      </c>
      <c r="F55" s="87">
        <v>0</v>
      </c>
      <c r="G55" s="87">
        <v>0</v>
      </c>
      <c r="H55" s="87">
        <v>0</v>
      </c>
      <c r="I55" s="87">
        <v>3274</v>
      </c>
      <c r="J55" s="87" t="s">
        <v>268</v>
      </c>
      <c r="K55" s="87">
        <v>182</v>
      </c>
      <c r="L55" s="87">
        <v>32636</v>
      </c>
      <c r="M55" s="87">
        <f t="shared" si="15"/>
        <v>12648</v>
      </c>
      <c r="N55" s="87">
        <f t="shared" si="16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268</v>
      </c>
      <c r="T55" s="87">
        <v>0</v>
      </c>
      <c r="U55" s="87">
        <v>12648</v>
      </c>
      <c r="V55" s="87">
        <f t="shared" si="12"/>
        <v>48740</v>
      </c>
      <c r="W55" s="87">
        <f t="shared" si="12"/>
        <v>3456</v>
      </c>
      <c r="X55" s="87">
        <f t="shared" si="12"/>
        <v>0</v>
      </c>
      <c r="Y55" s="87">
        <f t="shared" si="12"/>
        <v>0</v>
      </c>
      <c r="Z55" s="87">
        <f t="shared" si="12"/>
        <v>0</v>
      </c>
      <c r="AA55" s="87">
        <f t="shared" si="12"/>
        <v>3274</v>
      </c>
      <c r="AB55" s="87" t="s">
        <v>22</v>
      </c>
      <c r="AC55" s="87">
        <f t="shared" si="12"/>
        <v>182</v>
      </c>
      <c r="AD55" s="87">
        <f t="shared" si="12"/>
        <v>45284</v>
      </c>
    </row>
    <row r="56" spans="1:30" ht="13.5">
      <c r="A56" s="17" t="s">
        <v>80</v>
      </c>
      <c r="B56" s="76" t="s">
        <v>175</v>
      </c>
      <c r="C56" s="77" t="s">
        <v>176</v>
      </c>
      <c r="D56" s="87">
        <f t="shared" si="13"/>
        <v>142688</v>
      </c>
      <c r="E56" s="87">
        <f t="shared" si="14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268</v>
      </c>
      <c r="K56" s="87">
        <v>0</v>
      </c>
      <c r="L56" s="87">
        <v>142688</v>
      </c>
      <c r="M56" s="87">
        <f t="shared" si="15"/>
        <v>61152</v>
      </c>
      <c r="N56" s="87">
        <f t="shared" si="16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268</v>
      </c>
      <c r="T56" s="87">
        <v>0</v>
      </c>
      <c r="U56" s="87">
        <v>61152</v>
      </c>
      <c r="V56" s="87">
        <f t="shared" si="12"/>
        <v>203840</v>
      </c>
      <c r="W56" s="87">
        <f t="shared" si="12"/>
        <v>0</v>
      </c>
      <c r="X56" s="87">
        <f t="shared" si="12"/>
        <v>0</v>
      </c>
      <c r="Y56" s="87">
        <f t="shared" si="12"/>
        <v>0</v>
      </c>
      <c r="Z56" s="87">
        <f t="shared" si="12"/>
        <v>0</v>
      </c>
      <c r="AA56" s="87">
        <f t="shared" si="12"/>
        <v>0</v>
      </c>
      <c r="AB56" s="87" t="s">
        <v>22</v>
      </c>
      <c r="AC56" s="87">
        <f t="shared" si="12"/>
        <v>0</v>
      </c>
      <c r="AD56" s="87">
        <f t="shared" si="12"/>
        <v>203840</v>
      </c>
    </row>
    <row r="57" spans="1:30" ht="13.5">
      <c r="A57" s="17" t="s">
        <v>80</v>
      </c>
      <c r="B57" s="76" t="s">
        <v>177</v>
      </c>
      <c r="C57" s="77" t="s">
        <v>178</v>
      </c>
      <c r="D57" s="87">
        <f t="shared" si="13"/>
        <v>71343</v>
      </c>
      <c r="E57" s="87">
        <f t="shared" si="14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268</v>
      </c>
      <c r="K57" s="87">
        <v>0</v>
      </c>
      <c r="L57" s="87">
        <v>71343</v>
      </c>
      <c r="M57" s="87">
        <f t="shared" si="15"/>
        <v>30576</v>
      </c>
      <c r="N57" s="87">
        <f t="shared" si="16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268</v>
      </c>
      <c r="T57" s="87">
        <v>0</v>
      </c>
      <c r="U57" s="87">
        <v>30576</v>
      </c>
      <c r="V57" s="87">
        <f t="shared" si="12"/>
        <v>101919</v>
      </c>
      <c r="W57" s="87">
        <f t="shared" si="12"/>
        <v>0</v>
      </c>
      <c r="X57" s="87">
        <f t="shared" si="12"/>
        <v>0</v>
      </c>
      <c r="Y57" s="87">
        <f t="shared" si="12"/>
        <v>0</v>
      </c>
      <c r="Z57" s="87">
        <f t="shared" si="12"/>
        <v>0</v>
      </c>
      <c r="AA57" s="87">
        <f t="shared" si="12"/>
        <v>0</v>
      </c>
      <c r="AB57" s="87" t="s">
        <v>22</v>
      </c>
      <c r="AC57" s="87">
        <f t="shared" si="12"/>
        <v>0</v>
      </c>
      <c r="AD57" s="87">
        <f t="shared" si="12"/>
        <v>101919</v>
      </c>
    </row>
    <row r="58" spans="1:30" ht="13.5">
      <c r="A58" s="17" t="s">
        <v>80</v>
      </c>
      <c r="B58" s="76" t="s">
        <v>179</v>
      </c>
      <c r="C58" s="77" t="s">
        <v>180</v>
      </c>
      <c r="D58" s="87">
        <f t="shared" si="13"/>
        <v>35125</v>
      </c>
      <c r="E58" s="87">
        <f t="shared" si="14"/>
        <v>2014</v>
      </c>
      <c r="F58" s="87">
        <v>0</v>
      </c>
      <c r="G58" s="87">
        <v>0</v>
      </c>
      <c r="H58" s="87">
        <v>0</v>
      </c>
      <c r="I58" s="87">
        <v>2014</v>
      </c>
      <c r="J58" s="87" t="s">
        <v>268</v>
      </c>
      <c r="K58" s="87">
        <v>0</v>
      </c>
      <c r="L58" s="87">
        <v>33111</v>
      </c>
      <c r="M58" s="87">
        <f t="shared" si="15"/>
        <v>12389</v>
      </c>
      <c r="N58" s="87">
        <f t="shared" si="16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268</v>
      </c>
      <c r="T58" s="87">
        <v>0</v>
      </c>
      <c r="U58" s="87">
        <v>12389</v>
      </c>
      <c r="V58" s="87">
        <f t="shared" si="12"/>
        <v>47514</v>
      </c>
      <c r="W58" s="87">
        <f t="shared" si="12"/>
        <v>2014</v>
      </c>
      <c r="X58" s="87">
        <f t="shared" si="12"/>
        <v>0</v>
      </c>
      <c r="Y58" s="87">
        <f t="shared" si="12"/>
        <v>0</v>
      </c>
      <c r="Z58" s="87">
        <f t="shared" si="12"/>
        <v>0</v>
      </c>
      <c r="AA58" s="87">
        <f t="shared" si="12"/>
        <v>2014</v>
      </c>
      <c r="AB58" s="87" t="s">
        <v>22</v>
      </c>
      <c r="AC58" s="87">
        <f t="shared" si="12"/>
        <v>0</v>
      </c>
      <c r="AD58" s="87">
        <f t="shared" si="12"/>
        <v>45500</v>
      </c>
    </row>
    <row r="59" spans="1:30" ht="13.5">
      <c r="A59" s="17" t="s">
        <v>80</v>
      </c>
      <c r="B59" s="76" t="s">
        <v>181</v>
      </c>
      <c r="C59" s="77" t="s">
        <v>182</v>
      </c>
      <c r="D59" s="87">
        <f t="shared" si="13"/>
        <v>149175</v>
      </c>
      <c r="E59" s="87">
        <f t="shared" si="14"/>
        <v>24872</v>
      </c>
      <c r="F59" s="87">
        <v>0</v>
      </c>
      <c r="G59" s="87">
        <v>0</v>
      </c>
      <c r="H59" s="87">
        <v>0</v>
      </c>
      <c r="I59" s="87">
        <v>24872</v>
      </c>
      <c r="J59" s="87" t="s">
        <v>268</v>
      </c>
      <c r="K59" s="87">
        <v>0</v>
      </c>
      <c r="L59" s="87">
        <v>124303</v>
      </c>
      <c r="M59" s="87">
        <f t="shared" si="15"/>
        <v>34620</v>
      </c>
      <c r="N59" s="87">
        <f t="shared" si="16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268</v>
      </c>
      <c r="T59" s="87">
        <v>0</v>
      </c>
      <c r="U59" s="87">
        <v>34620</v>
      </c>
      <c r="V59" s="87">
        <f t="shared" si="12"/>
        <v>183795</v>
      </c>
      <c r="W59" s="87">
        <f t="shared" si="12"/>
        <v>24872</v>
      </c>
      <c r="X59" s="87">
        <f t="shared" si="12"/>
        <v>0</v>
      </c>
      <c r="Y59" s="87">
        <f t="shared" si="12"/>
        <v>0</v>
      </c>
      <c r="Z59" s="87">
        <f t="shared" si="12"/>
        <v>0</v>
      </c>
      <c r="AA59" s="87">
        <f t="shared" si="12"/>
        <v>24872</v>
      </c>
      <c r="AB59" s="87" t="s">
        <v>22</v>
      </c>
      <c r="AC59" s="87">
        <f t="shared" si="12"/>
        <v>0</v>
      </c>
      <c r="AD59" s="87">
        <f t="shared" si="12"/>
        <v>158923</v>
      </c>
    </row>
    <row r="60" spans="1:30" ht="13.5">
      <c r="A60" s="17" t="s">
        <v>80</v>
      </c>
      <c r="B60" s="76" t="s">
        <v>183</v>
      </c>
      <c r="C60" s="77" t="s">
        <v>184</v>
      </c>
      <c r="D60" s="87">
        <f t="shared" si="13"/>
        <v>255048</v>
      </c>
      <c r="E60" s="87">
        <f t="shared" si="14"/>
        <v>35091</v>
      </c>
      <c r="F60" s="87">
        <v>0</v>
      </c>
      <c r="G60" s="87">
        <v>0</v>
      </c>
      <c r="H60" s="87">
        <v>0</v>
      </c>
      <c r="I60" s="87">
        <v>34810</v>
      </c>
      <c r="J60" s="87" t="s">
        <v>268</v>
      </c>
      <c r="K60" s="87">
        <v>281</v>
      </c>
      <c r="L60" s="87">
        <v>219957</v>
      </c>
      <c r="M60" s="87">
        <f t="shared" si="15"/>
        <v>53532</v>
      </c>
      <c r="N60" s="87">
        <f t="shared" si="16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268</v>
      </c>
      <c r="T60" s="87">
        <v>0</v>
      </c>
      <c r="U60" s="87">
        <v>53532</v>
      </c>
      <c r="V60" s="87">
        <f t="shared" si="12"/>
        <v>308580</v>
      </c>
      <c r="W60" s="87">
        <f t="shared" si="12"/>
        <v>35091</v>
      </c>
      <c r="X60" s="87">
        <f t="shared" si="12"/>
        <v>0</v>
      </c>
      <c r="Y60" s="87">
        <f t="shared" si="12"/>
        <v>0</v>
      </c>
      <c r="Z60" s="87">
        <f t="shared" si="12"/>
        <v>0</v>
      </c>
      <c r="AA60" s="87">
        <f t="shared" si="12"/>
        <v>34810</v>
      </c>
      <c r="AB60" s="87" t="s">
        <v>22</v>
      </c>
      <c r="AC60" s="87">
        <f t="shared" si="12"/>
        <v>281</v>
      </c>
      <c r="AD60" s="87">
        <f t="shared" si="12"/>
        <v>273489</v>
      </c>
    </row>
    <row r="61" spans="1:30" ht="13.5">
      <c r="A61" s="17" t="s">
        <v>80</v>
      </c>
      <c r="B61" s="76" t="s">
        <v>185</v>
      </c>
      <c r="C61" s="77" t="s">
        <v>231</v>
      </c>
      <c r="D61" s="87">
        <f t="shared" si="13"/>
        <v>126485</v>
      </c>
      <c r="E61" s="87">
        <f t="shared" si="14"/>
        <v>11767</v>
      </c>
      <c r="F61" s="87">
        <v>0</v>
      </c>
      <c r="G61" s="87">
        <v>0</v>
      </c>
      <c r="H61" s="87">
        <v>0</v>
      </c>
      <c r="I61" s="87">
        <v>11755</v>
      </c>
      <c r="J61" s="87" t="s">
        <v>268</v>
      </c>
      <c r="K61" s="87">
        <v>12</v>
      </c>
      <c r="L61" s="87">
        <v>114718</v>
      </c>
      <c r="M61" s="87">
        <f t="shared" si="15"/>
        <v>33049</v>
      </c>
      <c r="N61" s="87">
        <f t="shared" si="16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268</v>
      </c>
      <c r="T61" s="87">
        <v>0</v>
      </c>
      <c r="U61" s="87">
        <v>33049</v>
      </c>
      <c r="V61" s="87">
        <f t="shared" si="12"/>
        <v>159534</v>
      </c>
      <c r="W61" s="87">
        <f t="shared" si="12"/>
        <v>11767</v>
      </c>
      <c r="X61" s="87">
        <f t="shared" si="12"/>
        <v>0</v>
      </c>
      <c r="Y61" s="87">
        <f t="shared" si="12"/>
        <v>0</v>
      </c>
      <c r="Z61" s="87">
        <f t="shared" si="12"/>
        <v>0</v>
      </c>
      <c r="AA61" s="87">
        <f t="shared" si="12"/>
        <v>11755</v>
      </c>
      <c r="AB61" s="87" t="s">
        <v>22</v>
      </c>
      <c r="AC61" s="87">
        <f t="shared" si="12"/>
        <v>12</v>
      </c>
      <c r="AD61" s="87">
        <f t="shared" si="12"/>
        <v>147767</v>
      </c>
    </row>
    <row r="62" spans="1:30" ht="13.5">
      <c r="A62" s="17" t="s">
        <v>80</v>
      </c>
      <c r="B62" s="76" t="s">
        <v>186</v>
      </c>
      <c r="C62" s="77" t="s">
        <v>9</v>
      </c>
      <c r="D62" s="87">
        <f t="shared" si="13"/>
        <v>52019</v>
      </c>
      <c r="E62" s="87">
        <f t="shared" si="14"/>
        <v>2051</v>
      </c>
      <c r="F62" s="87">
        <v>0</v>
      </c>
      <c r="G62" s="87">
        <v>601</v>
      </c>
      <c r="H62" s="87">
        <v>0</v>
      </c>
      <c r="I62" s="87">
        <v>1450</v>
      </c>
      <c r="J62" s="87" t="s">
        <v>268</v>
      </c>
      <c r="K62" s="87">
        <v>0</v>
      </c>
      <c r="L62" s="87">
        <v>49968</v>
      </c>
      <c r="M62" s="87">
        <f t="shared" si="15"/>
        <v>21251</v>
      </c>
      <c r="N62" s="87">
        <f t="shared" si="16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268</v>
      </c>
      <c r="T62" s="87">
        <v>0</v>
      </c>
      <c r="U62" s="87">
        <v>21251</v>
      </c>
      <c r="V62" s="87">
        <f t="shared" si="12"/>
        <v>73270</v>
      </c>
      <c r="W62" s="87">
        <f t="shared" si="12"/>
        <v>2051</v>
      </c>
      <c r="X62" s="87">
        <f t="shared" si="12"/>
        <v>0</v>
      </c>
      <c r="Y62" s="87">
        <f t="shared" si="12"/>
        <v>601</v>
      </c>
      <c r="Z62" s="87">
        <f t="shared" si="12"/>
        <v>0</v>
      </c>
      <c r="AA62" s="87">
        <f t="shared" si="12"/>
        <v>1450</v>
      </c>
      <c r="AB62" s="87" t="s">
        <v>22</v>
      </c>
      <c r="AC62" s="87">
        <f t="shared" si="12"/>
        <v>0</v>
      </c>
      <c r="AD62" s="87">
        <f t="shared" si="12"/>
        <v>71219</v>
      </c>
    </row>
    <row r="63" spans="1:30" ht="13.5">
      <c r="A63" s="17" t="s">
        <v>80</v>
      </c>
      <c r="B63" s="76" t="s">
        <v>187</v>
      </c>
      <c r="C63" s="77" t="s">
        <v>188</v>
      </c>
      <c r="D63" s="87">
        <f t="shared" si="13"/>
        <v>69230</v>
      </c>
      <c r="E63" s="87">
        <f t="shared" si="14"/>
        <v>6</v>
      </c>
      <c r="F63" s="87">
        <v>0</v>
      </c>
      <c r="G63" s="87">
        <v>0</v>
      </c>
      <c r="H63" s="87">
        <v>0</v>
      </c>
      <c r="I63" s="87">
        <v>0</v>
      </c>
      <c r="J63" s="87" t="s">
        <v>268</v>
      </c>
      <c r="K63" s="87">
        <v>6</v>
      </c>
      <c r="L63" s="87">
        <v>69224</v>
      </c>
      <c r="M63" s="87">
        <f t="shared" si="15"/>
        <v>475324</v>
      </c>
      <c r="N63" s="87">
        <f t="shared" si="16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268</v>
      </c>
      <c r="T63" s="87">
        <v>0</v>
      </c>
      <c r="U63" s="87">
        <v>475324</v>
      </c>
      <c r="V63" s="87">
        <f t="shared" si="12"/>
        <v>544554</v>
      </c>
      <c r="W63" s="87">
        <f t="shared" si="12"/>
        <v>6</v>
      </c>
      <c r="X63" s="87">
        <f t="shared" si="12"/>
        <v>0</v>
      </c>
      <c r="Y63" s="87">
        <f t="shared" si="12"/>
        <v>0</v>
      </c>
      <c r="Z63" s="87">
        <f t="shared" si="12"/>
        <v>0</v>
      </c>
      <c r="AA63" s="87">
        <f t="shared" si="12"/>
        <v>0</v>
      </c>
      <c r="AB63" s="87" t="s">
        <v>22</v>
      </c>
      <c r="AC63" s="87">
        <f t="shared" si="12"/>
        <v>6</v>
      </c>
      <c r="AD63" s="87">
        <f t="shared" si="12"/>
        <v>544548</v>
      </c>
    </row>
    <row r="64" spans="1:30" ht="13.5">
      <c r="A64" s="17" t="s">
        <v>80</v>
      </c>
      <c r="B64" s="76" t="s">
        <v>189</v>
      </c>
      <c r="C64" s="77" t="s">
        <v>10</v>
      </c>
      <c r="D64" s="87">
        <f t="shared" si="13"/>
        <v>162961</v>
      </c>
      <c r="E64" s="87">
        <f t="shared" si="14"/>
        <v>10364</v>
      </c>
      <c r="F64" s="87">
        <v>0</v>
      </c>
      <c r="G64" s="87">
        <v>0</v>
      </c>
      <c r="H64" s="87">
        <v>0</v>
      </c>
      <c r="I64" s="87">
        <v>10364</v>
      </c>
      <c r="J64" s="87" t="s">
        <v>268</v>
      </c>
      <c r="K64" s="87">
        <v>0</v>
      </c>
      <c r="L64" s="87">
        <v>152597</v>
      </c>
      <c r="M64" s="87">
        <f t="shared" si="15"/>
        <v>92382</v>
      </c>
      <c r="N64" s="87">
        <f t="shared" si="16"/>
        <v>25784</v>
      </c>
      <c r="O64" s="87">
        <v>0</v>
      </c>
      <c r="P64" s="87">
        <v>0</v>
      </c>
      <c r="Q64" s="87">
        <v>0</v>
      </c>
      <c r="R64" s="87">
        <v>25784</v>
      </c>
      <c r="S64" s="87" t="s">
        <v>268</v>
      </c>
      <c r="T64" s="87">
        <v>0</v>
      </c>
      <c r="U64" s="87">
        <v>66598</v>
      </c>
      <c r="V64" s="87">
        <f t="shared" si="12"/>
        <v>255343</v>
      </c>
      <c r="W64" s="87">
        <f t="shared" si="12"/>
        <v>36148</v>
      </c>
      <c r="X64" s="87">
        <f t="shared" si="12"/>
        <v>0</v>
      </c>
      <c r="Y64" s="87">
        <f t="shared" si="12"/>
        <v>0</v>
      </c>
      <c r="Z64" s="87">
        <f t="shared" si="12"/>
        <v>0</v>
      </c>
      <c r="AA64" s="87">
        <f t="shared" si="12"/>
        <v>36148</v>
      </c>
      <c r="AB64" s="87" t="s">
        <v>22</v>
      </c>
      <c r="AC64" s="87">
        <f t="shared" si="12"/>
        <v>0</v>
      </c>
      <c r="AD64" s="87">
        <f t="shared" si="12"/>
        <v>219195</v>
      </c>
    </row>
    <row r="65" spans="1:30" ht="13.5">
      <c r="A65" s="17" t="s">
        <v>80</v>
      </c>
      <c r="B65" s="76" t="s">
        <v>190</v>
      </c>
      <c r="C65" s="77" t="s">
        <v>232</v>
      </c>
      <c r="D65" s="87">
        <f t="shared" si="13"/>
        <v>241841</v>
      </c>
      <c r="E65" s="87">
        <f t="shared" si="14"/>
        <v>11479</v>
      </c>
      <c r="F65" s="87">
        <v>0</v>
      </c>
      <c r="G65" s="87">
        <v>0</v>
      </c>
      <c r="H65" s="87">
        <v>0</v>
      </c>
      <c r="I65" s="87">
        <v>11396</v>
      </c>
      <c r="J65" s="87" t="s">
        <v>268</v>
      </c>
      <c r="K65" s="87">
        <v>83</v>
      </c>
      <c r="L65" s="87">
        <v>230362</v>
      </c>
      <c r="M65" s="87">
        <f t="shared" si="15"/>
        <v>103221</v>
      </c>
      <c r="N65" s="87">
        <f t="shared" si="16"/>
        <v>36271</v>
      </c>
      <c r="O65" s="87">
        <v>0</v>
      </c>
      <c r="P65" s="87">
        <v>0</v>
      </c>
      <c r="Q65" s="87">
        <v>0</v>
      </c>
      <c r="R65" s="87">
        <v>0</v>
      </c>
      <c r="S65" s="87" t="s">
        <v>268</v>
      </c>
      <c r="T65" s="87">
        <v>36271</v>
      </c>
      <c r="U65" s="87">
        <v>66950</v>
      </c>
      <c r="V65" s="87">
        <f t="shared" si="12"/>
        <v>345062</v>
      </c>
      <c r="W65" s="87">
        <f t="shared" si="12"/>
        <v>47750</v>
      </c>
      <c r="X65" s="87">
        <f t="shared" si="12"/>
        <v>0</v>
      </c>
      <c r="Y65" s="87">
        <f t="shared" si="12"/>
        <v>0</v>
      </c>
      <c r="Z65" s="87">
        <f t="shared" si="12"/>
        <v>0</v>
      </c>
      <c r="AA65" s="87">
        <f t="shared" si="12"/>
        <v>11396</v>
      </c>
      <c r="AB65" s="87" t="s">
        <v>22</v>
      </c>
      <c r="AC65" s="87">
        <f t="shared" si="12"/>
        <v>36354</v>
      </c>
      <c r="AD65" s="87">
        <f t="shared" si="12"/>
        <v>297312</v>
      </c>
    </row>
    <row r="66" spans="1:30" ht="13.5">
      <c r="A66" s="17" t="s">
        <v>80</v>
      </c>
      <c r="B66" s="76" t="s">
        <v>191</v>
      </c>
      <c r="C66" s="77" t="s">
        <v>192</v>
      </c>
      <c r="D66" s="87">
        <f t="shared" si="13"/>
        <v>1805620</v>
      </c>
      <c r="E66" s="87">
        <f t="shared" si="14"/>
        <v>1329989</v>
      </c>
      <c r="F66" s="87">
        <v>370280</v>
      </c>
      <c r="G66" s="87">
        <v>14910</v>
      </c>
      <c r="H66" s="87">
        <v>892300</v>
      </c>
      <c r="I66" s="87">
        <v>41525</v>
      </c>
      <c r="J66" s="87" t="s">
        <v>268</v>
      </c>
      <c r="K66" s="87">
        <v>10974</v>
      </c>
      <c r="L66" s="87">
        <v>475631</v>
      </c>
      <c r="M66" s="87">
        <f t="shared" si="15"/>
        <v>75012</v>
      </c>
      <c r="N66" s="87">
        <f t="shared" si="16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268</v>
      </c>
      <c r="T66" s="87">
        <v>0</v>
      </c>
      <c r="U66" s="87">
        <v>75012</v>
      </c>
      <c r="V66" s="87">
        <f t="shared" si="12"/>
        <v>1880632</v>
      </c>
      <c r="W66" s="87">
        <f t="shared" si="12"/>
        <v>1329989</v>
      </c>
      <c r="X66" s="87">
        <f t="shared" si="12"/>
        <v>370280</v>
      </c>
      <c r="Y66" s="87">
        <f t="shared" si="12"/>
        <v>14910</v>
      </c>
      <c r="Z66" s="87">
        <f t="shared" si="12"/>
        <v>892300</v>
      </c>
      <c r="AA66" s="87">
        <f t="shared" si="12"/>
        <v>41525</v>
      </c>
      <c r="AB66" s="87" t="s">
        <v>22</v>
      </c>
      <c r="AC66" s="87">
        <f t="shared" si="12"/>
        <v>10974</v>
      </c>
      <c r="AD66" s="87">
        <f t="shared" si="12"/>
        <v>550643</v>
      </c>
    </row>
    <row r="67" spans="1:30" ht="13.5">
      <c r="A67" s="17" t="s">
        <v>80</v>
      </c>
      <c r="B67" s="76" t="s">
        <v>193</v>
      </c>
      <c r="C67" s="77" t="s">
        <v>194</v>
      </c>
      <c r="D67" s="87">
        <f t="shared" si="13"/>
        <v>142973</v>
      </c>
      <c r="E67" s="87">
        <f t="shared" si="14"/>
        <v>25436</v>
      </c>
      <c r="F67" s="87">
        <v>0</v>
      </c>
      <c r="G67" s="87">
        <v>0</v>
      </c>
      <c r="H67" s="87">
        <v>0</v>
      </c>
      <c r="I67" s="87">
        <v>25436</v>
      </c>
      <c r="J67" s="87" t="s">
        <v>268</v>
      </c>
      <c r="K67" s="87">
        <v>0</v>
      </c>
      <c r="L67" s="87">
        <v>117537</v>
      </c>
      <c r="M67" s="87">
        <f t="shared" si="15"/>
        <v>91881</v>
      </c>
      <c r="N67" s="87">
        <f t="shared" si="16"/>
        <v>22</v>
      </c>
      <c r="O67" s="87">
        <v>0</v>
      </c>
      <c r="P67" s="87">
        <v>0</v>
      </c>
      <c r="Q67" s="87">
        <v>0</v>
      </c>
      <c r="R67" s="87">
        <v>22</v>
      </c>
      <c r="S67" s="87" t="s">
        <v>268</v>
      </c>
      <c r="T67" s="87">
        <v>0</v>
      </c>
      <c r="U67" s="87">
        <v>91859</v>
      </c>
      <c r="V67" s="87">
        <f t="shared" si="12"/>
        <v>234854</v>
      </c>
      <c r="W67" s="87">
        <f t="shared" si="12"/>
        <v>25458</v>
      </c>
      <c r="X67" s="87">
        <f t="shared" si="12"/>
        <v>0</v>
      </c>
      <c r="Y67" s="87">
        <f t="shared" si="12"/>
        <v>0</v>
      </c>
      <c r="Z67" s="87">
        <f t="shared" si="12"/>
        <v>0</v>
      </c>
      <c r="AA67" s="87">
        <f t="shared" si="12"/>
        <v>25458</v>
      </c>
      <c r="AB67" s="87" t="s">
        <v>22</v>
      </c>
      <c r="AC67" s="87">
        <f t="shared" si="12"/>
        <v>0</v>
      </c>
      <c r="AD67" s="87">
        <f t="shared" si="12"/>
        <v>209396</v>
      </c>
    </row>
    <row r="68" spans="1:30" ht="13.5">
      <c r="A68" s="17" t="s">
        <v>80</v>
      </c>
      <c r="B68" s="76" t="s">
        <v>195</v>
      </c>
      <c r="C68" s="77" t="s">
        <v>196</v>
      </c>
      <c r="D68" s="87">
        <f t="shared" si="13"/>
        <v>310857</v>
      </c>
      <c r="E68" s="87">
        <f t="shared" si="14"/>
        <v>87648</v>
      </c>
      <c r="F68" s="87">
        <v>0</v>
      </c>
      <c r="G68" s="87">
        <v>0</v>
      </c>
      <c r="H68" s="87">
        <v>0</v>
      </c>
      <c r="I68" s="87">
        <v>87648</v>
      </c>
      <c r="J68" s="87" t="s">
        <v>268</v>
      </c>
      <c r="K68" s="87">
        <v>0</v>
      </c>
      <c r="L68" s="87">
        <v>223209</v>
      </c>
      <c r="M68" s="87">
        <f t="shared" si="15"/>
        <v>181069</v>
      </c>
      <c r="N68" s="87">
        <f t="shared" si="16"/>
        <v>38549</v>
      </c>
      <c r="O68" s="87">
        <v>0</v>
      </c>
      <c r="P68" s="87">
        <v>0</v>
      </c>
      <c r="Q68" s="87">
        <v>0</v>
      </c>
      <c r="R68" s="87">
        <v>38549</v>
      </c>
      <c r="S68" s="87" t="s">
        <v>268</v>
      </c>
      <c r="T68" s="87">
        <v>0</v>
      </c>
      <c r="U68" s="87">
        <v>142520</v>
      </c>
      <c r="V68" s="87">
        <f t="shared" si="12"/>
        <v>491926</v>
      </c>
      <c r="W68" s="87">
        <f t="shared" si="12"/>
        <v>126197</v>
      </c>
      <c r="X68" s="87">
        <f t="shared" si="12"/>
        <v>0</v>
      </c>
      <c r="Y68" s="87">
        <f t="shared" si="12"/>
        <v>0</v>
      </c>
      <c r="Z68" s="87">
        <f t="shared" si="12"/>
        <v>0</v>
      </c>
      <c r="AA68" s="87">
        <f t="shared" si="12"/>
        <v>126197</v>
      </c>
      <c r="AB68" s="87" t="s">
        <v>22</v>
      </c>
      <c r="AC68" s="87">
        <f t="shared" si="12"/>
        <v>0</v>
      </c>
      <c r="AD68" s="87">
        <f t="shared" si="12"/>
        <v>365729</v>
      </c>
    </row>
    <row r="69" spans="1:30" ht="13.5">
      <c r="A69" s="17" t="s">
        <v>80</v>
      </c>
      <c r="B69" s="76" t="s">
        <v>197</v>
      </c>
      <c r="C69" s="77" t="s">
        <v>198</v>
      </c>
      <c r="D69" s="87">
        <f t="shared" si="13"/>
        <v>69492</v>
      </c>
      <c r="E69" s="87">
        <f t="shared" si="14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268</v>
      </c>
      <c r="K69" s="87">
        <v>0</v>
      </c>
      <c r="L69" s="87">
        <v>69492</v>
      </c>
      <c r="M69" s="87">
        <f t="shared" si="15"/>
        <v>92607</v>
      </c>
      <c r="N69" s="87">
        <f t="shared" si="16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268</v>
      </c>
      <c r="T69" s="87">
        <v>0</v>
      </c>
      <c r="U69" s="87">
        <v>92607</v>
      </c>
      <c r="V69" s="87">
        <f t="shared" si="12"/>
        <v>162099</v>
      </c>
      <c r="W69" s="87">
        <f t="shared" si="12"/>
        <v>0</v>
      </c>
      <c r="X69" s="87">
        <f t="shared" si="12"/>
        <v>0</v>
      </c>
      <c r="Y69" s="87">
        <f t="shared" si="12"/>
        <v>0</v>
      </c>
      <c r="Z69" s="87">
        <f t="shared" si="12"/>
        <v>0</v>
      </c>
      <c r="AA69" s="87">
        <f t="shared" si="12"/>
        <v>0</v>
      </c>
      <c r="AB69" s="87" t="s">
        <v>22</v>
      </c>
      <c r="AC69" s="87">
        <f t="shared" si="12"/>
        <v>0</v>
      </c>
      <c r="AD69" s="87">
        <f t="shared" si="12"/>
        <v>162099</v>
      </c>
    </row>
    <row r="70" spans="1:30" ht="13.5">
      <c r="A70" s="17" t="s">
        <v>80</v>
      </c>
      <c r="B70" s="76" t="s">
        <v>199</v>
      </c>
      <c r="C70" s="77" t="s">
        <v>200</v>
      </c>
      <c r="D70" s="87">
        <f t="shared" si="13"/>
        <v>110621</v>
      </c>
      <c r="E70" s="87">
        <f t="shared" si="14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268</v>
      </c>
      <c r="K70" s="87">
        <v>0</v>
      </c>
      <c r="L70" s="87">
        <v>110621</v>
      </c>
      <c r="M70" s="87">
        <f t="shared" si="15"/>
        <v>155652</v>
      </c>
      <c r="N70" s="87">
        <f t="shared" si="16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268</v>
      </c>
      <c r="T70" s="87">
        <v>0</v>
      </c>
      <c r="U70" s="87">
        <v>155652</v>
      </c>
      <c r="V70" s="87">
        <f t="shared" si="12"/>
        <v>266273</v>
      </c>
      <c r="W70" s="87">
        <f t="shared" si="12"/>
        <v>0</v>
      </c>
      <c r="X70" s="87">
        <f t="shared" si="12"/>
        <v>0</v>
      </c>
      <c r="Y70" s="87">
        <f t="shared" si="12"/>
        <v>0</v>
      </c>
      <c r="Z70" s="87">
        <f t="shared" si="12"/>
        <v>0</v>
      </c>
      <c r="AA70" s="87">
        <f t="shared" si="12"/>
        <v>0</v>
      </c>
      <c r="AB70" s="87" t="s">
        <v>22</v>
      </c>
      <c r="AC70" s="87">
        <f aca="true" t="shared" si="17" ref="V70:AD85">K70+T70</f>
        <v>0</v>
      </c>
      <c r="AD70" s="87">
        <f t="shared" si="17"/>
        <v>266273</v>
      </c>
    </row>
    <row r="71" spans="1:30" ht="13.5">
      <c r="A71" s="17" t="s">
        <v>80</v>
      </c>
      <c r="B71" s="76" t="s">
        <v>201</v>
      </c>
      <c r="C71" s="77" t="s">
        <v>202</v>
      </c>
      <c r="D71" s="87">
        <f t="shared" si="13"/>
        <v>132322</v>
      </c>
      <c r="E71" s="87">
        <f t="shared" si="14"/>
        <v>0</v>
      </c>
      <c r="F71" s="87">
        <v>0</v>
      </c>
      <c r="G71" s="87">
        <v>0</v>
      </c>
      <c r="H71" s="87">
        <v>0</v>
      </c>
      <c r="I71" s="87">
        <v>0</v>
      </c>
      <c r="J71" s="87" t="s">
        <v>268</v>
      </c>
      <c r="K71" s="87">
        <v>0</v>
      </c>
      <c r="L71" s="87">
        <v>132322</v>
      </c>
      <c r="M71" s="87">
        <f t="shared" si="15"/>
        <v>156619</v>
      </c>
      <c r="N71" s="87">
        <f t="shared" si="16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268</v>
      </c>
      <c r="T71" s="87">
        <v>0</v>
      </c>
      <c r="U71" s="87">
        <v>156619</v>
      </c>
      <c r="V71" s="87">
        <f t="shared" si="17"/>
        <v>288941</v>
      </c>
      <c r="W71" s="87">
        <f t="shared" si="17"/>
        <v>0</v>
      </c>
      <c r="X71" s="87">
        <f t="shared" si="17"/>
        <v>0</v>
      </c>
      <c r="Y71" s="87">
        <f t="shared" si="17"/>
        <v>0</v>
      </c>
      <c r="Z71" s="87">
        <f t="shared" si="17"/>
        <v>0</v>
      </c>
      <c r="AA71" s="87">
        <f t="shared" si="17"/>
        <v>0</v>
      </c>
      <c r="AB71" s="87" t="s">
        <v>22</v>
      </c>
      <c r="AC71" s="87">
        <f t="shared" si="17"/>
        <v>0</v>
      </c>
      <c r="AD71" s="87">
        <f t="shared" si="17"/>
        <v>288941</v>
      </c>
    </row>
    <row r="72" spans="1:30" ht="13.5">
      <c r="A72" s="17" t="s">
        <v>80</v>
      </c>
      <c r="B72" s="76" t="s">
        <v>203</v>
      </c>
      <c r="C72" s="77" t="s">
        <v>204</v>
      </c>
      <c r="D72" s="87">
        <f t="shared" si="13"/>
        <v>210681</v>
      </c>
      <c r="E72" s="87">
        <f t="shared" si="14"/>
        <v>17970</v>
      </c>
      <c r="F72" s="87">
        <v>0</v>
      </c>
      <c r="G72" s="87">
        <v>0</v>
      </c>
      <c r="H72" s="87">
        <v>0</v>
      </c>
      <c r="I72" s="87">
        <v>12792</v>
      </c>
      <c r="J72" s="87" t="s">
        <v>268</v>
      </c>
      <c r="K72" s="87">
        <v>5178</v>
      </c>
      <c r="L72" s="87">
        <v>192711</v>
      </c>
      <c r="M72" s="87">
        <f t="shared" si="15"/>
        <v>38440</v>
      </c>
      <c r="N72" s="87">
        <f t="shared" si="16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268</v>
      </c>
      <c r="T72" s="87">
        <v>0</v>
      </c>
      <c r="U72" s="87">
        <v>38440</v>
      </c>
      <c r="V72" s="87">
        <f t="shared" si="17"/>
        <v>249121</v>
      </c>
      <c r="W72" s="87">
        <f t="shared" si="17"/>
        <v>17970</v>
      </c>
      <c r="X72" s="87">
        <f t="shared" si="17"/>
        <v>0</v>
      </c>
      <c r="Y72" s="87">
        <f t="shared" si="17"/>
        <v>0</v>
      </c>
      <c r="Z72" s="87">
        <f t="shared" si="17"/>
        <v>0</v>
      </c>
      <c r="AA72" s="87">
        <f t="shared" si="17"/>
        <v>12792</v>
      </c>
      <c r="AB72" s="87" t="s">
        <v>22</v>
      </c>
      <c r="AC72" s="87">
        <f t="shared" si="17"/>
        <v>5178</v>
      </c>
      <c r="AD72" s="87">
        <f t="shared" si="17"/>
        <v>231151</v>
      </c>
    </row>
    <row r="73" spans="1:30" ht="13.5">
      <c r="A73" s="17" t="s">
        <v>80</v>
      </c>
      <c r="B73" s="76" t="s">
        <v>205</v>
      </c>
      <c r="C73" s="77" t="s">
        <v>206</v>
      </c>
      <c r="D73" s="87">
        <f t="shared" si="13"/>
        <v>115684</v>
      </c>
      <c r="E73" s="87">
        <f t="shared" si="14"/>
        <v>15340</v>
      </c>
      <c r="F73" s="87">
        <v>0</v>
      </c>
      <c r="G73" s="87">
        <v>0</v>
      </c>
      <c r="H73" s="87">
        <v>0</v>
      </c>
      <c r="I73" s="87">
        <v>14878</v>
      </c>
      <c r="J73" s="87" t="s">
        <v>268</v>
      </c>
      <c r="K73" s="87">
        <v>462</v>
      </c>
      <c r="L73" s="87">
        <v>100344</v>
      </c>
      <c r="M73" s="87">
        <f t="shared" si="15"/>
        <v>30128</v>
      </c>
      <c r="N73" s="87">
        <f t="shared" si="16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268</v>
      </c>
      <c r="T73" s="87">
        <v>0</v>
      </c>
      <c r="U73" s="87">
        <v>30128</v>
      </c>
      <c r="V73" s="87">
        <f t="shared" si="17"/>
        <v>145812</v>
      </c>
      <c r="W73" s="87">
        <f t="shared" si="17"/>
        <v>15340</v>
      </c>
      <c r="X73" s="87">
        <f t="shared" si="17"/>
        <v>0</v>
      </c>
      <c r="Y73" s="87">
        <f t="shared" si="17"/>
        <v>0</v>
      </c>
      <c r="Z73" s="87">
        <f t="shared" si="17"/>
        <v>0</v>
      </c>
      <c r="AA73" s="87">
        <f t="shared" si="17"/>
        <v>14878</v>
      </c>
      <c r="AB73" s="87" t="s">
        <v>22</v>
      </c>
      <c r="AC73" s="87">
        <f t="shared" si="17"/>
        <v>462</v>
      </c>
      <c r="AD73" s="87">
        <f t="shared" si="17"/>
        <v>130472</v>
      </c>
    </row>
    <row r="74" spans="1:30" ht="13.5">
      <c r="A74" s="17" t="s">
        <v>80</v>
      </c>
      <c r="B74" s="76" t="s">
        <v>207</v>
      </c>
      <c r="C74" s="77" t="s">
        <v>230</v>
      </c>
      <c r="D74" s="87">
        <f t="shared" si="13"/>
        <v>246988</v>
      </c>
      <c r="E74" s="87">
        <f t="shared" si="14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268</v>
      </c>
      <c r="K74" s="87">
        <v>0</v>
      </c>
      <c r="L74" s="87">
        <v>246988</v>
      </c>
      <c r="M74" s="87">
        <f t="shared" si="15"/>
        <v>67627</v>
      </c>
      <c r="N74" s="87">
        <f t="shared" si="16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268</v>
      </c>
      <c r="T74" s="87">
        <v>0</v>
      </c>
      <c r="U74" s="87">
        <v>67627</v>
      </c>
      <c r="V74" s="87">
        <f t="shared" si="17"/>
        <v>314615</v>
      </c>
      <c r="W74" s="87">
        <f t="shared" si="17"/>
        <v>0</v>
      </c>
      <c r="X74" s="87">
        <f t="shared" si="17"/>
        <v>0</v>
      </c>
      <c r="Y74" s="87">
        <f t="shared" si="17"/>
        <v>0</v>
      </c>
      <c r="Z74" s="87">
        <f t="shared" si="17"/>
        <v>0</v>
      </c>
      <c r="AA74" s="87">
        <f t="shared" si="17"/>
        <v>0</v>
      </c>
      <c r="AB74" s="87" t="s">
        <v>22</v>
      </c>
      <c r="AC74" s="87">
        <f t="shared" si="17"/>
        <v>0</v>
      </c>
      <c r="AD74" s="87">
        <f t="shared" si="17"/>
        <v>314615</v>
      </c>
    </row>
    <row r="75" spans="1:30" ht="13.5">
      <c r="A75" s="17" t="s">
        <v>80</v>
      </c>
      <c r="B75" s="76" t="s">
        <v>208</v>
      </c>
      <c r="C75" s="77" t="s">
        <v>209</v>
      </c>
      <c r="D75" s="87">
        <f t="shared" si="13"/>
        <v>428877</v>
      </c>
      <c r="E75" s="87">
        <f t="shared" si="14"/>
        <v>23</v>
      </c>
      <c r="F75" s="87">
        <v>0</v>
      </c>
      <c r="G75" s="87">
        <v>0</v>
      </c>
      <c r="H75" s="87">
        <v>0</v>
      </c>
      <c r="I75" s="87">
        <v>0</v>
      </c>
      <c r="J75" s="87" t="s">
        <v>268</v>
      </c>
      <c r="K75" s="87">
        <v>23</v>
      </c>
      <c r="L75" s="87">
        <v>428854</v>
      </c>
      <c r="M75" s="87">
        <f t="shared" si="15"/>
        <v>290087</v>
      </c>
      <c r="N75" s="87">
        <f t="shared" si="16"/>
        <v>130220</v>
      </c>
      <c r="O75" s="87">
        <v>0</v>
      </c>
      <c r="P75" s="87">
        <v>0</v>
      </c>
      <c r="Q75" s="87">
        <v>0</v>
      </c>
      <c r="R75" s="87">
        <v>0</v>
      </c>
      <c r="S75" s="87" t="s">
        <v>268</v>
      </c>
      <c r="T75" s="87">
        <v>130220</v>
      </c>
      <c r="U75" s="87">
        <v>159867</v>
      </c>
      <c r="V75" s="87">
        <f t="shared" si="17"/>
        <v>718964</v>
      </c>
      <c r="W75" s="87">
        <f t="shared" si="17"/>
        <v>130243</v>
      </c>
      <c r="X75" s="87">
        <f t="shared" si="17"/>
        <v>0</v>
      </c>
      <c r="Y75" s="87">
        <f t="shared" si="17"/>
        <v>0</v>
      </c>
      <c r="Z75" s="87">
        <f t="shared" si="17"/>
        <v>0</v>
      </c>
      <c r="AA75" s="87">
        <f t="shared" si="17"/>
        <v>0</v>
      </c>
      <c r="AB75" s="87" t="s">
        <v>22</v>
      </c>
      <c r="AC75" s="87">
        <f t="shared" si="17"/>
        <v>130243</v>
      </c>
      <c r="AD75" s="87">
        <f t="shared" si="17"/>
        <v>588721</v>
      </c>
    </row>
    <row r="76" spans="1:30" ht="13.5">
      <c r="A76" s="17" t="s">
        <v>80</v>
      </c>
      <c r="B76" s="76" t="s">
        <v>210</v>
      </c>
      <c r="C76" s="77" t="s">
        <v>211</v>
      </c>
      <c r="D76" s="87">
        <f t="shared" si="13"/>
        <v>243466</v>
      </c>
      <c r="E76" s="87">
        <f t="shared" si="14"/>
        <v>0</v>
      </c>
      <c r="F76" s="87">
        <v>0</v>
      </c>
      <c r="G76" s="87">
        <v>0</v>
      </c>
      <c r="H76" s="87">
        <v>0</v>
      </c>
      <c r="I76" s="87">
        <v>0</v>
      </c>
      <c r="J76" s="87" t="s">
        <v>268</v>
      </c>
      <c r="K76" s="87">
        <v>0</v>
      </c>
      <c r="L76" s="87">
        <v>243466</v>
      </c>
      <c r="M76" s="87">
        <f t="shared" si="15"/>
        <v>145118</v>
      </c>
      <c r="N76" s="87">
        <f t="shared" si="16"/>
        <v>17635</v>
      </c>
      <c r="O76" s="87">
        <v>0</v>
      </c>
      <c r="P76" s="87">
        <v>0</v>
      </c>
      <c r="Q76" s="87">
        <v>0</v>
      </c>
      <c r="R76" s="87">
        <v>17635</v>
      </c>
      <c r="S76" s="87" t="s">
        <v>268</v>
      </c>
      <c r="T76" s="87">
        <v>0</v>
      </c>
      <c r="U76" s="87">
        <v>127483</v>
      </c>
      <c r="V76" s="87">
        <f t="shared" si="17"/>
        <v>388584</v>
      </c>
      <c r="W76" s="87">
        <f t="shared" si="17"/>
        <v>17635</v>
      </c>
      <c r="X76" s="87">
        <f t="shared" si="17"/>
        <v>0</v>
      </c>
      <c r="Y76" s="87">
        <f t="shared" si="17"/>
        <v>0</v>
      </c>
      <c r="Z76" s="87">
        <f t="shared" si="17"/>
        <v>0</v>
      </c>
      <c r="AA76" s="87">
        <f t="shared" si="17"/>
        <v>17635</v>
      </c>
      <c r="AB76" s="87" t="s">
        <v>22</v>
      </c>
      <c r="AC76" s="87">
        <f t="shared" si="17"/>
        <v>0</v>
      </c>
      <c r="AD76" s="87">
        <f t="shared" si="17"/>
        <v>370949</v>
      </c>
    </row>
    <row r="77" spans="1:30" ht="13.5">
      <c r="A77" s="17" t="s">
        <v>80</v>
      </c>
      <c r="B77" s="78" t="s">
        <v>212</v>
      </c>
      <c r="C77" s="79" t="s">
        <v>213</v>
      </c>
      <c r="D77" s="87">
        <f t="shared" si="13"/>
        <v>82067</v>
      </c>
      <c r="E77" s="87">
        <f t="shared" si="14"/>
        <v>64818</v>
      </c>
      <c r="F77" s="87">
        <v>0</v>
      </c>
      <c r="G77" s="87">
        <v>0</v>
      </c>
      <c r="H77" s="87">
        <v>0</v>
      </c>
      <c r="I77" s="87">
        <v>41100</v>
      </c>
      <c r="J77" s="87">
        <v>334796</v>
      </c>
      <c r="K77" s="87">
        <v>23718</v>
      </c>
      <c r="L77" s="87">
        <v>17249</v>
      </c>
      <c r="M77" s="87">
        <f t="shared" si="15"/>
        <v>17557</v>
      </c>
      <c r="N77" s="87">
        <f t="shared" si="16"/>
        <v>10165</v>
      </c>
      <c r="O77" s="87">
        <v>0</v>
      </c>
      <c r="P77" s="87">
        <v>0</v>
      </c>
      <c r="Q77" s="87">
        <v>0</v>
      </c>
      <c r="R77" s="87">
        <v>0</v>
      </c>
      <c r="S77" s="87">
        <v>143484</v>
      </c>
      <c r="T77" s="87">
        <v>10165</v>
      </c>
      <c r="U77" s="87">
        <v>7392</v>
      </c>
      <c r="V77" s="87">
        <f t="shared" si="17"/>
        <v>99624</v>
      </c>
      <c r="W77" s="87">
        <f t="shared" si="17"/>
        <v>74983</v>
      </c>
      <c r="X77" s="87">
        <f t="shared" si="17"/>
        <v>0</v>
      </c>
      <c r="Y77" s="87">
        <f t="shared" si="17"/>
        <v>0</v>
      </c>
      <c r="Z77" s="87">
        <f t="shared" si="17"/>
        <v>0</v>
      </c>
      <c r="AA77" s="87">
        <f t="shared" si="17"/>
        <v>41100</v>
      </c>
      <c r="AB77" s="87">
        <f aca="true" t="shared" si="18" ref="AB77:AB93">J77+S77</f>
        <v>478280</v>
      </c>
      <c r="AC77" s="87">
        <f t="shared" si="17"/>
        <v>33883</v>
      </c>
      <c r="AD77" s="87">
        <f t="shared" si="17"/>
        <v>24641</v>
      </c>
    </row>
    <row r="78" spans="1:30" ht="13.5">
      <c r="A78" s="17" t="s">
        <v>80</v>
      </c>
      <c r="B78" s="78" t="s">
        <v>214</v>
      </c>
      <c r="C78" s="79" t="s">
        <v>215</v>
      </c>
      <c r="D78" s="87">
        <f t="shared" si="13"/>
        <v>0</v>
      </c>
      <c r="E78" s="87">
        <f t="shared" si="14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f t="shared" si="15"/>
        <v>618671</v>
      </c>
      <c r="N78" s="87">
        <f t="shared" si="16"/>
        <v>561113</v>
      </c>
      <c r="O78" s="87">
        <v>0</v>
      </c>
      <c r="P78" s="87">
        <v>0</v>
      </c>
      <c r="Q78" s="87">
        <v>561100</v>
      </c>
      <c r="R78" s="87">
        <v>13</v>
      </c>
      <c r="S78" s="87">
        <v>248841</v>
      </c>
      <c r="T78" s="87">
        <v>0</v>
      </c>
      <c r="U78" s="87">
        <v>57558</v>
      </c>
      <c r="V78" s="87">
        <f t="shared" si="17"/>
        <v>618671</v>
      </c>
      <c r="W78" s="87">
        <f t="shared" si="17"/>
        <v>561113</v>
      </c>
      <c r="X78" s="87">
        <f t="shared" si="17"/>
        <v>0</v>
      </c>
      <c r="Y78" s="87">
        <f t="shared" si="17"/>
        <v>0</v>
      </c>
      <c r="Z78" s="87">
        <f t="shared" si="17"/>
        <v>561100</v>
      </c>
      <c r="AA78" s="87">
        <f t="shared" si="17"/>
        <v>13</v>
      </c>
      <c r="AB78" s="87">
        <f t="shared" si="18"/>
        <v>248841</v>
      </c>
      <c r="AC78" s="87">
        <f t="shared" si="17"/>
        <v>0</v>
      </c>
      <c r="AD78" s="87">
        <f t="shared" si="17"/>
        <v>57558</v>
      </c>
    </row>
    <row r="79" spans="1:30" ht="13.5">
      <c r="A79" s="17" t="s">
        <v>80</v>
      </c>
      <c r="B79" s="78" t="s">
        <v>216</v>
      </c>
      <c r="C79" s="79" t="s">
        <v>217</v>
      </c>
      <c r="D79" s="87">
        <f t="shared" si="13"/>
        <v>109611</v>
      </c>
      <c r="E79" s="87">
        <f t="shared" si="14"/>
        <v>15452</v>
      </c>
      <c r="F79" s="87">
        <v>0</v>
      </c>
      <c r="G79" s="87">
        <v>1666</v>
      </c>
      <c r="H79" s="87">
        <v>0</v>
      </c>
      <c r="I79" s="87">
        <v>13786</v>
      </c>
      <c r="J79" s="87">
        <v>402798</v>
      </c>
      <c r="K79" s="87">
        <v>0</v>
      </c>
      <c r="L79" s="87">
        <v>94159</v>
      </c>
      <c r="M79" s="87">
        <f t="shared" si="15"/>
        <v>61040</v>
      </c>
      <c r="N79" s="87">
        <f t="shared" si="16"/>
        <v>26434</v>
      </c>
      <c r="O79" s="87">
        <v>0</v>
      </c>
      <c r="P79" s="87">
        <v>0</v>
      </c>
      <c r="Q79" s="87">
        <v>0</v>
      </c>
      <c r="R79" s="87">
        <v>26434</v>
      </c>
      <c r="S79" s="87">
        <v>121201</v>
      </c>
      <c r="T79" s="87">
        <v>0</v>
      </c>
      <c r="U79" s="87">
        <v>34606</v>
      </c>
      <c r="V79" s="87">
        <f t="shared" si="17"/>
        <v>170651</v>
      </c>
      <c r="W79" s="87">
        <f t="shared" si="17"/>
        <v>41886</v>
      </c>
      <c r="X79" s="87">
        <f t="shared" si="17"/>
        <v>0</v>
      </c>
      <c r="Y79" s="87">
        <f t="shared" si="17"/>
        <v>1666</v>
      </c>
      <c r="Z79" s="87">
        <f t="shared" si="17"/>
        <v>0</v>
      </c>
      <c r="AA79" s="87">
        <f t="shared" si="17"/>
        <v>40220</v>
      </c>
      <c r="AB79" s="87">
        <f t="shared" si="18"/>
        <v>523999</v>
      </c>
      <c r="AC79" s="87">
        <f t="shared" si="17"/>
        <v>0</v>
      </c>
      <c r="AD79" s="87">
        <f t="shared" si="17"/>
        <v>128765</v>
      </c>
    </row>
    <row r="80" spans="1:30" ht="13.5">
      <c r="A80" s="17" t="s">
        <v>80</v>
      </c>
      <c r="B80" s="78" t="s">
        <v>218</v>
      </c>
      <c r="C80" s="79" t="s">
        <v>219</v>
      </c>
      <c r="D80" s="87">
        <f t="shared" si="13"/>
        <v>0</v>
      </c>
      <c r="E80" s="87">
        <f t="shared" si="14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f t="shared" si="15"/>
        <v>0</v>
      </c>
      <c r="N80" s="87">
        <f t="shared" si="16"/>
        <v>0</v>
      </c>
      <c r="O80" s="87">
        <v>0</v>
      </c>
      <c r="P80" s="87">
        <v>0</v>
      </c>
      <c r="Q80" s="87">
        <v>0</v>
      </c>
      <c r="R80" s="87">
        <v>0</v>
      </c>
      <c r="S80" s="87">
        <v>216430</v>
      </c>
      <c r="T80" s="87">
        <v>0</v>
      </c>
      <c r="U80" s="87">
        <v>0</v>
      </c>
      <c r="V80" s="87">
        <f t="shared" si="17"/>
        <v>0</v>
      </c>
      <c r="W80" s="87">
        <f t="shared" si="17"/>
        <v>0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0</v>
      </c>
      <c r="AB80" s="87">
        <f t="shared" si="18"/>
        <v>216430</v>
      </c>
      <c r="AC80" s="87">
        <f t="shared" si="17"/>
        <v>0</v>
      </c>
      <c r="AD80" s="87">
        <f t="shared" si="17"/>
        <v>0</v>
      </c>
    </row>
    <row r="81" spans="1:30" ht="13.5">
      <c r="A81" s="17" t="s">
        <v>80</v>
      </c>
      <c r="B81" s="78" t="s">
        <v>220</v>
      </c>
      <c r="C81" s="79" t="s">
        <v>221</v>
      </c>
      <c r="D81" s="87">
        <f t="shared" si="13"/>
        <v>668344</v>
      </c>
      <c r="E81" s="87">
        <f t="shared" si="14"/>
        <v>668344</v>
      </c>
      <c r="F81" s="87">
        <v>135541</v>
      </c>
      <c r="G81" s="87">
        <v>19831</v>
      </c>
      <c r="H81" s="87">
        <v>508600</v>
      </c>
      <c r="I81" s="87">
        <v>4372</v>
      </c>
      <c r="J81" s="87">
        <v>132187</v>
      </c>
      <c r="K81" s="87">
        <v>0</v>
      </c>
      <c r="L81" s="87">
        <v>0</v>
      </c>
      <c r="M81" s="87">
        <f t="shared" si="15"/>
        <v>29831</v>
      </c>
      <c r="N81" s="87">
        <f t="shared" si="16"/>
        <v>29831</v>
      </c>
      <c r="O81" s="87">
        <v>0</v>
      </c>
      <c r="P81" s="87">
        <v>0</v>
      </c>
      <c r="Q81" s="87">
        <v>0</v>
      </c>
      <c r="R81" s="87">
        <v>29831</v>
      </c>
      <c r="S81" s="87">
        <v>72385</v>
      </c>
      <c r="T81" s="87">
        <v>0</v>
      </c>
      <c r="U81" s="87">
        <v>0</v>
      </c>
      <c r="V81" s="87">
        <f t="shared" si="17"/>
        <v>698175</v>
      </c>
      <c r="W81" s="87">
        <f t="shared" si="17"/>
        <v>698175</v>
      </c>
      <c r="X81" s="87">
        <f t="shared" si="17"/>
        <v>135541</v>
      </c>
      <c r="Y81" s="87">
        <f t="shared" si="17"/>
        <v>19831</v>
      </c>
      <c r="Z81" s="87">
        <f t="shared" si="17"/>
        <v>508600</v>
      </c>
      <c r="AA81" s="87">
        <f t="shared" si="17"/>
        <v>34203</v>
      </c>
      <c r="AB81" s="87">
        <f t="shared" si="18"/>
        <v>204572</v>
      </c>
      <c r="AC81" s="87">
        <f t="shared" si="17"/>
        <v>0</v>
      </c>
      <c r="AD81" s="87">
        <f t="shared" si="17"/>
        <v>0</v>
      </c>
    </row>
    <row r="82" spans="1:30" ht="13.5">
      <c r="A82" s="17" t="s">
        <v>80</v>
      </c>
      <c r="B82" s="78" t="s">
        <v>222</v>
      </c>
      <c r="C82" s="79" t="s">
        <v>223</v>
      </c>
      <c r="D82" s="87">
        <f t="shared" si="13"/>
        <v>0</v>
      </c>
      <c r="E82" s="87">
        <f t="shared" si="14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f t="shared" si="15"/>
        <v>45392</v>
      </c>
      <c r="N82" s="87">
        <f t="shared" si="16"/>
        <v>45392</v>
      </c>
      <c r="O82" s="87">
        <v>0</v>
      </c>
      <c r="P82" s="87">
        <v>0</v>
      </c>
      <c r="Q82" s="87">
        <v>0</v>
      </c>
      <c r="R82" s="87">
        <v>45392</v>
      </c>
      <c r="S82" s="87">
        <v>233743</v>
      </c>
      <c r="T82" s="87">
        <v>0</v>
      </c>
      <c r="U82" s="87">
        <v>0</v>
      </c>
      <c r="V82" s="87">
        <f t="shared" si="17"/>
        <v>45392</v>
      </c>
      <c r="W82" s="87">
        <f t="shared" si="17"/>
        <v>45392</v>
      </c>
      <c r="X82" s="87">
        <f t="shared" si="17"/>
        <v>0</v>
      </c>
      <c r="Y82" s="87">
        <f t="shared" si="17"/>
        <v>0</v>
      </c>
      <c r="Z82" s="87">
        <f t="shared" si="17"/>
        <v>0</v>
      </c>
      <c r="AA82" s="87">
        <f t="shared" si="17"/>
        <v>45392</v>
      </c>
      <c r="AB82" s="87">
        <f t="shared" si="18"/>
        <v>233743</v>
      </c>
      <c r="AC82" s="87">
        <f t="shared" si="17"/>
        <v>0</v>
      </c>
      <c r="AD82" s="87">
        <f t="shared" si="17"/>
        <v>0</v>
      </c>
    </row>
    <row r="83" spans="1:30" ht="13.5">
      <c r="A83" s="17" t="s">
        <v>80</v>
      </c>
      <c r="B83" s="78" t="s">
        <v>224</v>
      </c>
      <c r="C83" s="79" t="s">
        <v>225</v>
      </c>
      <c r="D83" s="87">
        <f t="shared" si="13"/>
        <v>151811</v>
      </c>
      <c r="E83" s="87">
        <f t="shared" si="14"/>
        <v>96365</v>
      </c>
      <c r="F83" s="87">
        <v>0</v>
      </c>
      <c r="G83" s="87">
        <v>0</v>
      </c>
      <c r="H83" s="87">
        <v>0</v>
      </c>
      <c r="I83" s="87">
        <v>94619</v>
      </c>
      <c r="J83" s="87">
        <v>295330</v>
      </c>
      <c r="K83" s="87">
        <v>1746</v>
      </c>
      <c r="L83" s="87">
        <v>55446</v>
      </c>
      <c r="M83" s="87">
        <f t="shared" si="15"/>
        <v>33022</v>
      </c>
      <c r="N83" s="87">
        <f t="shared" si="16"/>
        <v>2506</v>
      </c>
      <c r="O83" s="87">
        <v>0</v>
      </c>
      <c r="P83" s="87">
        <v>0</v>
      </c>
      <c r="Q83" s="87">
        <v>0</v>
      </c>
      <c r="R83" s="87">
        <v>1566</v>
      </c>
      <c r="S83" s="87">
        <v>143087</v>
      </c>
      <c r="T83" s="87">
        <v>940</v>
      </c>
      <c r="U83" s="87">
        <v>30516</v>
      </c>
      <c r="V83" s="87">
        <f t="shared" si="17"/>
        <v>184833</v>
      </c>
      <c r="W83" s="87">
        <f t="shared" si="17"/>
        <v>98871</v>
      </c>
      <c r="X83" s="87">
        <f t="shared" si="17"/>
        <v>0</v>
      </c>
      <c r="Y83" s="87">
        <f t="shared" si="17"/>
        <v>0</v>
      </c>
      <c r="Z83" s="87">
        <f t="shared" si="17"/>
        <v>0</v>
      </c>
      <c r="AA83" s="87">
        <f t="shared" si="17"/>
        <v>96185</v>
      </c>
      <c r="AB83" s="87">
        <f t="shared" si="18"/>
        <v>438417</v>
      </c>
      <c r="AC83" s="87">
        <f t="shared" si="17"/>
        <v>2686</v>
      </c>
      <c r="AD83" s="87">
        <f t="shared" si="17"/>
        <v>85962</v>
      </c>
    </row>
    <row r="84" spans="1:30" ht="13.5">
      <c r="A84" s="17" t="s">
        <v>80</v>
      </c>
      <c r="B84" s="78" t="s">
        <v>226</v>
      </c>
      <c r="C84" s="79" t="s">
        <v>227</v>
      </c>
      <c r="D84" s="87">
        <f t="shared" si="13"/>
        <v>2530592</v>
      </c>
      <c r="E84" s="87">
        <f t="shared" si="14"/>
        <v>2530592</v>
      </c>
      <c r="F84" s="87">
        <v>340973</v>
      </c>
      <c r="G84" s="87">
        <v>32550</v>
      </c>
      <c r="H84" s="87">
        <v>1359800</v>
      </c>
      <c r="I84" s="87">
        <v>611855</v>
      </c>
      <c r="J84" s="87">
        <v>747675</v>
      </c>
      <c r="K84" s="87">
        <v>185414</v>
      </c>
      <c r="L84" s="87">
        <v>0</v>
      </c>
      <c r="M84" s="87">
        <f t="shared" si="15"/>
        <v>0</v>
      </c>
      <c r="N84" s="87">
        <f t="shared" si="16"/>
        <v>0</v>
      </c>
      <c r="O84" s="87">
        <v>0</v>
      </c>
      <c r="P84" s="87">
        <v>0</v>
      </c>
      <c r="Q84" s="87">
        <v>0</v>
      </c>
      <c r="R84" s="87">
        <v>0</v>
      </c>
      <c r="S84" s="87">
        <v>385361</v>
      </c>
      <c r="T84" s="87">
        <v>0</v>
      </c>
      <c r="U84" s="87">
        <v>0</v>
      </c>
      <c r="V84" s="87">
        <f t="shared" si="17"/>
        <v>2530592</v>
      </c>
      <c r="W84" s="87">
        <f t="shared" si="17"/>
        <v>2530592</v>
      </c>
      <c r="X84" s="87">
        <f t="shared" si="17"/>
        <v>340973</v>
      </c>
      <c r="Y84" s="87">
        <f t="shared" si="17"/>
        <v>32550</v>
      </c>
      <c r="Z84" s="87">
        <f t="shared" si="17"/>
        <v>1359800</v>
      </c>
      <c r="AA84" s="87">
        <f t="shared" si="17"/>
        <v>611855</v>
      </c>
      <c r="AB84" s="87">
        <f t="shared" si="18"/>
        <v>1133036</v>
      </c>
      <c r="AC84" s="87">
        <f t="shared" si="17"/>
        <v>185414</v>
      </c>
      <c r="AD84" s="87">
        <f t="shared" si="17"/>
        <v>0</v>
      </c>
    </row>
    <row r="85" spans="1:30" ht="13.5">
      <c r="A85" s="17" t="s">
        <v>80</v>
      </c>
      <c r="B85" s="78" t="s">
        <v>228</v>
      </c>
      <c r="C85" s="79" t="s">
        <v>229</v>
      </c>
      <c r="D85" s="87">
        <f t="shared" si="13"/>
        <v>0</v>
      </c>
      <c r="E85" s="87">
        <f t="shared" si="14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f t="shared" si="15"/>
        <v>0</v>
      </c>
      <c r="N85" s="87">
        <f t="shared" si="16"/>
        <v>0</v>
      </c>
      <c r="O85" s="87">
        <v>0</v>
      </c>
      <c r="P85" s="87">
        <v>0</v>
      </c>
      <c r="Q85" s="87">
        <v>0</v>
      </c>
      <c r="R85" s="87">
        <v>0</v>
      </c>
      <c r="S85" s="87">
        <v>109046</v>
      </c>
      <c r="T85" s="87">
        <v>0</v>
      </c>
      <c r="U85" s="87">
        <v>0</v>
      </c>
      <c r="V85" s="87">
        <f t="shared" si="17"/>
        <v>0</v>
      </c>
      <c r="W85" s="87">
        <f t="shared" si="17"/>
        <v>0</v>
      </c>
      <c r="X85" s="87">
        <f t="shared" si="17"/>
        <v>0</v>
      </c>
      <c r="Y85" s="87">
        <f t="shared" si="17"/>
        <v>0</v>
      </c>
      <c r="Z85" s="87">
        <f t="shared" si="17"/>
        <v>0</v>
      </c>
      <c r="AA85" s="87">
        <f t="shared" si="17"/>
        <v>0</v>
      </c>
      <c r="AB85" s="87">
        <f t="shared" si="18"/>
        <v>109046</v>
      </c>
      <c r="AC85" s="87">
        <f t="shared" si="17"/>
        <v>0</v>
      </c>
      <c r="AD85" s="87">
        <f t="shared" si="17"/>
        <v>0</v>
      </c>
    </row>
    <row r="86" spans="1:30" ht="13.5">
      <c r="A86" s="17" t="s">
        <v>80</v>
      </c>
      <c r="B86" s="78" t="s">
        <v>243</v>
      </c>
      <c r="C86" s="79" t="s">
        <v>244</v>
      </c>
      <c r="D86" s="87">
        <f t="shared" si="13"/>
        <v>30371</v>
      </c>
      <c r="E86" s="87">
        <f t="shared" si="14"/>
        <v>30371</v>
      </c>
      <c r="F86" s="87">
        <v>0</v>
      </c>
      <c r="G86" s="87">
        <v>0</v>
      </c>
      <c r="H86" s="87">
        <v>0</v>
      </c>
      <c r="I86" s="87">
        <v>21456</v>
      </c>
      <c r="J86" s="87">
        <v>298505</v>
      </c>
      <c r="K86" s="87">
        <v>8915</v>
      </c>
      <c r="L86" s="87">
        <v>0</v>
      </c>
      <c r="M86" s="87">
        <f t="shared" si="15"/>
        <v>0</v>
      </c>
      <c r="N86" s="87">
        <f t="shared" si="16"/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f aca="true" t="shared" si="19" ref="V86:V93">D86+M86</f>
        <v>30371</v>
      </c>
      <c r="W86" s="87">
        <f aca="true" t="shared" si="20" ref="W86:W93">E86+N86</f>
        <v>30371</v>
      </c>
      <c r="X86" s="87">
        <f aca="true" t="shared" si="21" ref="X86:X93">F86+O86</f>
        <v>0</v>
      </c>
      <c r="Y86" s="87">
        <f aca="true" t="shared" si="22" ref="Y86:Y93">G86+P86</f>
        <v>0</v>
      </c>
      <c r="Z86" s="87">
        <f aca="true" t="shared" si="23" ref="Z86:Z93">H86+Q86</f>
        <v>0</v>
      </c>
      <c r="AA86" s="87">
        <f aca="true" t="shared" si="24" ref="AA86:AA93">I86+R86</f>
        <v>21456</v>
      </c>
      <c r="AB86" s="87">
        <f t="shared" si="18"/>
        <v>298505</v>
      </c>
      <c r="AC86" s="87">
        <f aca="true" t="shared" si="25" ref="AC86:AC93">K86+T86</f>
        <v>8915</v>
      </c>
      <c r="AD86" s="87">
        <f aca="true" t="shared" si="26" ref="AD86:AD93">L86+U86</f>
        <v>0</v>
      </c>
    </row>
    <row r="87" spans="1:30" ht="13.5">
      <c r="A87" s="17" t="s">
        <v>80</v>
      </c>
      <c r="B87" s="78" t="s">
        <v>245</v>
      </c>
      <c r="C87" s="79" t="s">
        <v>240</v>
      </c>
      <c r="D87" s="87">
        <f t="shared" si="13"/>
        <v>1609735</v>
      </c>
      <c r="E87" s="87">
        <f t="shared" si="14"/>
        <v>1609735</v>
      </c>
      <c r="F87" s="87">
        <v>429408</v>
      </c>
      <c r="G87" s="87">
        <v>11318</v>
      </c>
      <c r="H87" s="87">
        <v>1026100</v>
      </c>
      <c r="I87" s="87">
        <v>124634</v>
      </c>
      <c r="J87" s="87">
        <v>452557</v>
      </c>
      <c r="K87" s="87">
        <v>18275</v>
      </c>
      <c r="L87" s="87">
        <v>0</v>
      </c>
      <c r="M87" s="87">
        <f t="shared" si="15"/>
        <v>0</v>
      </c>
      <c r="N87" s="87">
        <f t="shared" si="16"/>
        <v>0</v>
      </c>
      <c r="O87" s="87">
        <v>0</v>
      </c>
      <c r="P87" s="87">
        <v>0</v>
      </c>
      <c r="Q87" s="87">
        <v>0</v>
      </c>
      <c r="R87" s="87">
        <v>0</v>
      </c>
      <c r="S87" s="87">
        <v>165396</v>
      </c>
      <c r="T87" s="87">
        <v>0</v>
      </c>
      <c r="U87" s="87">
        <v>0</v>
      </c>
      <c r="V87" s="87">
        <f t="shared" si="19"/>
        <v>1609735</v>
      </c>
      <c r="W87" s="87">
        <f t="shared" si="20"/>
        <v>1609735</v>
      </c>
      <c r="X87" s="87">
        <f t="shared" si="21"/>
        <v>429408</v>
      </c>
      <c r="Y87" s="87">
        <f t="shared" si="22"/>
        <v>11318</v>
      </c>
      <c r="Z87" s="87">
        <f t="shared" si="23"/>
        <v>1026100</v>
      </c>
      <c r="AA87" s="87">
        <f t="shared" si="24"/>
        <v>124634</v>
      </c>
      <c r="AB87" s="87">
        <f t="shared" si="18"/>
        <v>617953</v>
      </c>
      <c r="AC87" s="87">
        <f t="shared" si="25"/>
        <v>18275</v>
      </c>
      <c r="AD87" s="87">
        <f t="shared" si="26"/>
        <v>0</v>
      </c>
    </row>
    <row r="88" spans="1:30" ht="13.5">
      <c r="A88" s="17" t="s">
        <v>80</v>
      </c>
      <c r="B88" s="78" t="s">
        <v>246</v>
      </c>
      <c r="C88" s="79" t="s">
        <v>247</v>
      </c>
      <c r="D88" s="87">
        <f t="shared" si="13"/>
        <v>1253627</v>
      </c>
      <c r="E88" s="87">
        <f t="shared" si="14"/>
        <v>1293171</v>
      </c>
      <c r="F88" s="87">
        <v>225432</v>
      </c>
      <c r="G88" s="87">
        <v>23600</v>
      </c>
      <c r="H88" s="87">
        <v>983000</v>
      </c>
      <c r="I88" s="87">
        <v>61139</v>
      </c>
      <c r="J88" s="87">
        <v>308788</v>
      </c>
      <c r="K88" s="87">
        <v>0</v>
      </c>
      <c r="L88" s="87">
        <v>-39544</v>
      </c>
      <c r="M88" s="87">
        <f t="shared" si="15"/>
        <v>-36647</v>
      </c>
      <c r="N88" s="87">
        <f t="shared" si="16"/>
        <v>0</v>
      </c>
      <c r="O88" s="87">
        <v>0</v>
      </c>
      <c r="P88" s="87">
        <v>0</v>
      </c>
      <c r="Q88" s="87">
        <v>0</v>
      </c>
      <c r="R88" s="87">
        <v>0</v>
      </c>
      <c r="S88" s="87">
        <v>147581</v>
      </c>
      <c r="T88" s="87">
        <v>0</v>
      </c>
      <c r="U88" s="87">
        <v>-36647</v>
      </c>
      <c r="V88" s="87">
        <f t="shared" si="19"/>
        <v>1216980</v>
      </c>
      <c r="W88" s="87">
        <f t="shared" si="20"/>
        <v>1293171</v>
      </c>
      <c r="X88" s="87">
        <f t="shared" si="21"/>
        <v>225432</v>
      </c>
      <c r="Y88" s="87">
        <f t="shared" si="22"/>
        <v>23600</v>
      </c>
      <c r="Z88" s="87">
        <f t="shared" si="23"/>
        <v>983000</v>
      </c>
      <c r="AA88" s="87">
        <f t="shared" si="24"/>
        <v>61139</v>
      </c>
      <c r="AB88" s="87">
        <f t="shared" si="18"/>
        <v>456369</v>
      </c>
      <c r="AC88" s="87">
        <f t="shared" si="25"/>
        <v>0</v>
      </c>
      <c r="AD88" s="87">
        <f t="shared" si="26"/>
        <v>-76191</v>
      </c>
    </row>
    <row r="89" spans="1:30" ht="13.5">
      <c r="A89" s="17" t="s">
        <v>80</v>
      </c>
      <c r="B89" s="78" t="s">
        <v>248</v>
      </c>
      <c r="C89" s="79" t="s">
        <v>241</v>
      </c>
      <c r="D89" s="87">
        <f t="shared" si="13"/>
        <v>465551</v>
      </c>
      <c r="E89" s="87">
        <f t="shared" si="14"/>
        <v>465149</v>
      </c>
      <c r="F89" s="87">
        <v>0</v>
      </c>
      <c r="G89" s="87">
        <v>0</v>
      </c>
      <c r="H89" s="87">
        <v>0</v>
      </c>
      <c r="I89" s="87">
        <v>374051</v>
      </c>
      <c r="J89" s="87">
        <v>494640</v>
      </c>
      <c r="K89" s="87">
        <v>91098</v>
      </c>
      <c r="L89" s="87">
        <v>402</v>
      </c>
      <c r="M89" s="87">
        <f t="shared" si="15"/>
        <v>0</v>
      </c>
      <c r="N89" s="87">
        <f t="shared" si="16"/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f t="shared" si="19"/>
        <v>465551</v>
      </c>
      <c r="W89" s="87">
        <f t="shared" si="20"/>
        <v>465149</v>
      </c>
      <c r="X89" s="87">
        <f t="shared" si="21"/>
        <v>0</v>
      </c>
      <c r="Y89" s="87">
        <f t="shared" si="22"/>
        <v>0</v>
      </c>
      <c r="Z89" s="87">
        <f t="shared" si="23"/>
        <v>0</v>
      </c>
      <c r="AA89" s="87">
        <f t="shared" si="24"/>
        <v>374051</v>
      </c>
      <c r="AB89" s="87">
        <f t="shared" si="18"/>
        <v>494640</v>
      </c>
      <c r="AC89" s="87">
        <f t="shared" si="25"/>
        <v>91098</v>
      </c>
      <c r="AD89" s="87">
        <f t="shared" si="26"/>
        <v>402</v>
      </c>
    </row>
    <row r="90" spans="1:30" ht="13.5">
      <c r="A90" s="17" t="s">
        <v>80</v>
      </c>
      <c r="B90" s="78" t="s">
        <v>249</v>
      </c>
      <c r="C90" s="79" t="s">
        <v>242</v>
      </c>
      <c r="D90" s="87">
        <f t="shared" si="13"/>
        <v>797</v>
      </c>
      <c r="E90" s="87">
        <f t="shared" si="14"/>
        <v>0</v>
      </c>
      <c r="F90" s="87">
        <v>0</v>
      </c>
      <c r="G90" s="87">
        <v>0</v>
      </c>
      <c r="H90" s="87">
        <v>0</v>
      </c>
      <c r="I90" s="87">
        <v>0</v>
      </c>
      <c r="J90" s="87">
        <v>32314</v>
      </c>
      <c r="K90" s="87">
        <v>0</v>
      </c>
      <c r="L90" s="87">
        <v>797</v>
      </c>
      <c r="M90" s="87">
        <f t="shared" si="15"/>
        <v>0</v>
      </c>
      <c r="N90" s="87">
        <f t="shared" si="16"/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f t="shared" si="19"/>
        <v>797</v>
      </c>
      <c r="W90" s="87">
        <f t="shared" si="20"/>
        <v>0</v>
      </c>
      <c r="X90" s="87">
        <f t="shared" si="21"/>
        <v>0</v>
      </c>
      <c r="Y90" s="87">
        <f t="shared" si="22"/>
        <v>0</v>
      </c>
      <c r="Z90" s="87">
        <f t="shared" si="23"/>
        <v>0</v>
      </c>
      <c r="AA90" s="87">
        <f t="shared" si="24"/>
        <v>0</v>
      </c>
      <c r="AB90" s="87">
        <f t="shared" si="18"/>
        <v>32314</v>
      </c>
      <c r="AC90" s="87">
        <f t="shared" si="25"/>
        <v>0</v>
      </c>
      <c r="AD90" s="87">
        <f t="shared" si="26"/>
        <v>797</v>
      </c>
    </row>
    <row r="91" spans="1:30" ht="13.5">
      <c r="A91" s="17" t="s">
        <v>80</v>
      </c>
      <c r="B91" s="78" t="s">
        <v>250</v>
      </c>
      <c r="C91" s="79" t="s">
        <v>251</v>
      </c>
      <c r="D91" s="87">
        <f t="shared" si="13"/>
        <v>81189</v>
      </c>
      <c r="E91" s="87">
        <f t="shared" si="14"/>
        <v>81189</v>
      </c>
      <c r="F91" s="87">
        <v>0</v>
      </c>
      <c r="G91" s="87">
        <v>0</v>
      </c>
      <c r="H91" s="87">
        <v>0</v>
      </c>
      <c r="I91" s="87">
        <v>68613</v>
      </c>
      <c r="J91" s="87">
        <v>690066</v>
      </c>
      <c r="K91" s="87">
        <v>12576</v>
      </c>
      <c r="L91" s="87">
        <v>0</v>
      </c>
      <c r="M91" s="87">
        <f t="shared" si="15"/>
        <v>0</v>
      </c>
      <c r="N91" s="87">
        <f t="shared" si="16"/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f t="shared" si="19"/>
        <v>81189</v>
      </c>
      <c r="W91" s="87">
        <f t="shared" si="20"/>
        <v>81189</v>
      </c>
      <c r="X91" s="87">
        <f t="shared" si="21"/>
        <v>0</v>
      </c>
      <c r="Y91" s="87">
        <f t="shared" si="22"/>
        <v>0</v>
      </c>
      <c r="Z91" s="87">
        <f t="shared" si="23"/>
        <v>0</v>
      </c>
      <c r="AA91" s="87">
        <f t="shared" si="24"/>
        <v>68613</v>
      </c>
      <c r="AB91" s="87">
        <f t="shared" si="18"/>
        <v>690066</v>
      </c>
      <c r="AC91" s="87">
        <f t="shared" si="25"/>
        <v>12576</v>
      </c>
      <c r="AD91" s="87">
        <f t="shared" si="26"/>
        <v>0</v>
      </c>
    </row>
    <row r="92" spans="1:30" ht="13.5">
      <c r="A92" s="17" t="s">
        <v>80</v>
      </c>
      <c r="B92" s="78" t="s">
        <v>252</v>
      </c>
      <c r="C92" s="79" t="s">
        <v>253</v>
      </c>
      <c r="D92" s="87">
        <f t="shared" si="13"/>
        <v>55267</v>
      </c>
      <c r="E92" s="87">
        <f t="shared" si="14"/>
        <v>55267</v>
      </c>
      <c r="F92" s="87">
        <v>0</v>
      </c>
      <c r="G92" s="87">
        <v>0</v>
      </c>
      <c r="H92" s="87">
        <v>0</v>
      </c>
      <c r="I92" s="87">
        <v>38562</v>
      </c>
      <c r="J92" s="87">
        <v>142687</v>
      </c>
      <c r="K92" s="87">
        <v>16705</v>
      </c>
      <c r="L92" s="87">
        <v>0</v>
      </c>
      <c r="M92" s="87">
        <f t="shared" si="15"/>
        <v>7159</v>
      </c>
      <c r="N92" s="87">
        <f t="shared" si="16"/>
        <v>7159</v>
      </c>
      <c r="O92" s="87">
        <v>0</v>
      </c>
      <c r="P92" s="87">
        <v>0</v>
      </c>
      <c r="Q92" s="87">
        <v>0</v>
      </c>
      <c r="R92" s="87">
        <v>0</v>
      </c>
      <c r="S92" s="87">
        <v>61152</v>
      </c>
      <c r="T92" s="87">
        <v>7159</v>
      </c>
      <c r="U92" s="87">
        <v>0</v>
      </c>
      <c r="V92" s="87">
        <f t="shared" si="19"/>
        <v>62426</v>
      </c>
      <c r="W92" s="87">
        <f t="shared" si="20"/>
        <v>62426</v>
      </c>
      <c r="X92" s="87">
        <f t="shared" si="21"/>
        <v>0</v>
      </c>
      <c r="Y92" s="87">
        <f t="shared" si="22"/>
        <v>0</v>
      </c>
      <c r="Z92" s="87">
        <f t="shared" si="23"/>
        <v>0</v>
      </c>
      <c r="AA92" s="87">
        <f t="shared" si="24"/>
        <v>38562</v>
      </c>
      <c r="AB92" s="87">
        <f t="shared" si="18"/>
        <v>203839</v>
      </c>
      <c r="AC92" s="87">
        <f t="shared" si="25"/>
        <v>23864</v>
      </c>
      <c r="AD92" s="87">
        <f t="shared" si="26"/>
        <v>0</v>
      </c>
    </row>
    <row r="93" spans="1:30" ht="13.5">
      <c r="A93" s="17" t="s">
        <v>80</v>
      </c>
      <c r="B93" s="78" t="s">
        <v>254</v>
      </c>
      <c r="C93" s="79" t="s">
        <v>255</v>
      </c>
      <c r="D93" s="87">
        <f t="shared" si="13"/>
        <v>3815</v>
      </c>
      <c r="E93" s="87">
        <f t="shared" si="14"/>
        <v>1370</v>
      </c>
      <c r="F93" s="87">
        <v>0</v>
      </c>
      <c r="G93" s="87">
        <v>1370</v>
      </c>
      <c r="H93" s="87">
        <v>0</v>
      </c>
      <c r="I93" s="87">
        <v>0</v>
      </c>
      <c r="J93" s="87">
        <v>64468</v>
      </c>
      <c r="K93" s="87">
        <v>0</v>
      </c>
      <c r="L93" s="87">
        <v>2445</v>
      </c>
      <c r="M93" s="87">
        <f t="shared" si="15"/>
        <v>0</v>
      </c>
      <c r="N93" s="87">
        <f t="shared" si="16"/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f t="shared" si="19"/>
        <v>3815</v>
      </c>
      <c r="W93" s="87">
        <f t="shared" si="20"/>
        <v>1370</v>
      </c>
      <c r="X93" s="87">
        <f t="shared" si="21"/>
        <v>0</v>
      </c>
      <c r="Y93" s="87">
        <f t="shared" si="22"/>
        <v>1370</v>
      </c>
      <c r="Z93" s="87">
        <f t="shared" si="23"/>
        <v>0</v>
      </c>
      <c r="AA93" s="87">
        <f t="shared" si="24"/>
        <v>0</v>
      </c>
      <c r="AB93" s="87">
        <f t="shared" si="18"/>
        <v>64468</v>
      </c>
      <c r="AC93" s="87">
        <f t="shared" si="25"/>
        <v>0</v>
      </c>
      <c r="AD93" s="87">
        <f t="shared" si="26"/>
        <v>2445</v>
      </c>
    </row>
    <row r="94" spans="1:30" ht="13.5">
      <c r="A94" s="95" t="s">
        <v>269</v>
      </c>
      <c r="B94" s="96"/>
      <c r="C94" s="97"/>
      <c r="D94" s="87">
        <f aca="true" t="shared" si="27" ref="D94:AD94">SUM(D7:D93)</f>
        <v>36271673</v>
      </c>
      <c r="E94" s="87">
        <f t="shared" si="27"/>
        <v>17191225</v>
      </c>
      <c r="F94" s="87">
        <f t="shared" si="27"/>
        <v>3177638</v>
      </c>
      <c r="G94" s="87">
        <f t="shared" si="27"/>
        <v>186651</v>
      </c>
      <c r="H94" s="87">
        <f t="shared" si="27"/>
        <v>9048200</v>
      </c>
      <c r="I94" s="87">
        <f t="shared" si="27"/>
        <v>3195408</v>
      </c>
      <c r="J94" s="87">
        <f t="shared" si="27"/>
        <v>4396811</v>
      </c>
      <c r="K94" s="87">
        <f t="shared" si="27"/>
        <v>1583328</v>
      </c>
      <c r="L94" s="87">
        <f t="shared" si="27"/>
        <v>19080448</v>
      </c>
      <c r="M94" s="87">
        <f t="shared" si="27"/>
        <v>8939070</v>
      </c>
      <c r="N94" s="87">
        <f t="shared" si="27"/>
        <v>3193214</v>
      </c>
      <c r="O94" s="87">
        <f t="shared" si="27"/>
        <v>495630</v>
      </c>
      <c r="P94" s="87">
        <f t="shared" si="27"/>
        <v>42500</v>
      </c>
      <c r="Q94" s="87">
        <f t="shared" si="27"/>
        <v>1582800</v>
      </c>
      <c r="R94" s="87">
        <f t="shared" si="27"/>
        <v>314354</v>
      </c>
      <c r="S94" s="87">
        <f t="shared" si="27"/>
        <v>2047707</v>
      </c>
      <c r="T94" s="87">
        <f t="shared" si="27"/>
        <v>757930</v>
      </c>
      <c r="U94" s="87">
        <f t="shared" si="27"/>
        <v>5745856</v>
      </c>
      <c r="V94" s="87">
        <f t="shared" si="27"/>
        <v>45210743</v>
      </c>
      <c r="W94" s="87">
        <f t="shared" si="27"/>
        <v>20384439</v>
      </c>
      <c r="X94" s="87">
        <f t="shared" si="27"/>
        <v>3673268</v>
      </c>
      <c r="Y94" s="87">
        <f t="shared" si="27"/>
        <v>229151</v>
      </c>
      <c r="Z94" s="87">
        <f t="shared" si="27"/>
        <v>10631000</v>
      </c>
      <c r="AA94" s="87">
        <f t="shared" si="27"/>
        <v>3509762</v>
      </c>
      <c r="AB94" s="87">
        <f t="shared" si="27"/>
        <v>6444518</v>
      </c>
      <c r="AC94" s="87">
        <f t="shared" si="27"/>
        <v>2341258</v>
      </c>
      <c r="AD94" s="87">
        <f t="shared" si="27"/>
        <v>24826304</v>
      </c>
    </row>
  </sheetData>
  <mergeCells count="4">
    <mergeCell ref="A2:A6"/>
    <mergeCell ref="B2:B6"/>
    <mergeCell ref="C2:C6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94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279</v>
      </c>
    </row>
    <row r="2" spans="1:60" s="70" customFormat="1" ht="22.5" customHeight="1">
      <c r="A2" s="107" t="s">
        <v>233</v>
      </c>
      <c r="B2" s="109" t="s">
        <v>23</v>
      </c>
      <c r="C2" s="105" t="s">
        <v>60</v>
      </c>
      <c r="D2" s="25" t="s">
        <v>61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234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235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62</v>
      </c>
      <c r="E3" s="26"/>
      <c r="F3" s="26"/>
      <c r="G3" s="26"/>
      <c r="H3" s="26"/>
      <c r="I3" s="29"/>
      <c r="J3" s="91" t="s">
        <v>63</v>
      </c>
      <c r="K3" s="28" t="s">
        <v>236</v>
      </c>
      <c r="L3" s="26"/>
      <c r="M3" s="26"/>
      <c r="N3" s="26"/>
      <c r="O3" s="26"/>
      <c r="P3" s="26"/>
      <c r="Q3" s="26"/>
      <c r="R3" s="26"/>
      <c r="S3" s="29"/>
      <c r="T3" s="105" t="s">
        <v>64</v>
      </c>
      <c r="U3" s="105" t="s">
        <v>65</v>
      </c>
      <c r="V3" s="27" t="s">
        <v>237</v>
      </c>
      <c r="W3" s="28" t="s">
        <v>66</v>
      </c>
      <c r="X3" s="26"/>
      <c r="Y3" s="26"/>
      <c r="Z3" s="26"/>
      <c r="AA3" s="26"/>
      <c r="AB3" s="29"/>
      <c r="AC3" s="91" t="s">
        <v>67</v>
      </c>
      <c r="AD3" s="28" t="s">
        <v>236</v>
      </c>
      <c r="AE3" s="26"/>
      <c r="AF3" s="26"/>
      <c r="AG3" s="26"/>
      <c r="AH3" s="26"/>
      <c r="AI3" s="26"/>
      <c r="AJ3" s="26"/>
      <c r="AK3" s="26"/>
      <c r="AL3" s="29"/>
      <c r="AM3" s="105" t="s">
        <v>64</v>
      </c>
      <c r="AN3" s="105" t="s">
        <v>65</v>
      </c>
      <c r="AO3" s="27" t="s">
        <v>237</v>
      </c>
      <c r="AP3" s="28" t="s">
        <v>66</v>
      </c>
      <c r="AQ3" s="26"/>
      <c r="AR3" s="26"/>
      <c r="AS3" s="26"/>
      <c r="AT3" s="26"/>
      <c r="AU3" s="29"/>
      <c r="AV3" s="91" t="s">
        <v>67</v>
      </c>
      <c r="AW3" s="28" t="s">
        <v>236</v>
      </c>
      <c r="AX3" s="26"/>
      <c r="AY3" s="26"/>
      <c r="AZ3" s="26"/>
      <c r="BA3" s="26"/>
      <c r="BB3" s="26"/>
      <c r="BC3" s="26"/>
      <c r="BD3" s="26"/>
      <c r="BE3" s="29"/>
      <c r="BF3" s="105" t="s">
        <v>64</v>
      </c>
      <c r="BG3" s="105" t="s">
        <v>65</v>
      </c>
      <c r="BH3" s="27" t="s">
        <v>237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238</v>
      </c>
      <c r="F4" s="31"/>
      <c r="G4" s="32"/>
      <c r="H4" s="29"/>
      <c r="I4" s="93" t="s">
        <v>68</v>
      </c>
      <c r="J4" s="92"/>
      <c r="K4" s="27" t="s">
        <v>3</v>
      </c>
      <c r="L4" s="105" t="s">
        <v>69</v>
      </c>
      <c r="M4" s="28" t="s">
        <v>239</v>
      </c>
      <c r="N4" s="26"/>
      <c r="O4" s="26"/>
      <c r="P4" s="29"/>
      <c r="Q4" s="105" t="s">
        <v>70</v>
      </c>
      <c r="R4" s="105" t="s">
        <v>71</v>
      </c>
      <c r="S4" s="105" t="s">
        <v>72</v>
      </c>
      <c r="T4" s="106"/>
      <c r="U4" s="106"/>
      <c r="V4" s="34"/>
      <c r="W4" s="27" t="s">
        <v>3</v>
      </c>
      <c r="X4" s="30" t="s">
        <v>238</v>
      </c>
      <c r="Y4" s="31"/>
      <c r="Z4" s="32"/>
      <c r="AA4" s="29"/>
      <c r="AB4" s="93" t="s">
        <v>68</v>
      </c>
      <c r="AC4" s="92"/>
      <c r="AD4" s="27" t="s">
        <v>3</v>
      </c>
      <c r="AE4" s="105" t="s">
        <v>69</v>
      </c>
      <c r="AF4" s="28" t="s">
        <v>239</v>
      </c>
      <c r="AG4" s="26"/>
      <c r="AH4" s="26"/>
      <c r="AI4" s="29"/>
      <c r="AJ4" s="105" t="s">
        <v>70</v>
      </c>
      <c r="AK4" s="105" t="s">
        <v>71</v>
      </c>
      <c r="AL4" s="105" t="s">
        <v>72</v>
      </c>
      <c r="AM4" s="106"/>
      <c r="AN4" s="106"/>
      <c r="AO4" s="34"/>
      <c r="AP4" s="27" t="s">
        <v>3</v>
      </c>
      <c r="AQ4" s="30" t="s">
        <v>238</v>
      </c>
      <c r="AR4" s="31"/>
      <c r="AS4" s="32"/>
      <c r="AT4" s="29"/>
      <c r="AU4" s="93" t="s">
        <v>68</v>
      </c>
      <c r="AV4" s="92"/>
      <c r="AW4" s="27" t="s">
        <v>3</v>
      </c>
      <c r="AX4" s="105" t="s">
        <v>69</v>
      </c>
      <c r="AY4" s="28" t="s">
        <v>239</v>
      </c>
      <c r="AZ4" s="26"/>
      <c r="BA4" s="26"/>
      <c r="BB4" s="29"/>
      <c r="BC4" s="105" t="s">
        <v>70</v>
      </c>
      <c r="BD4" s="105" t="s">
        <v>71</v>
      </c>
      <c r="BE4" s="105" t="s">
        <v>72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73</v>
      </c>
      <c r="G5" s="33" t="s">
        <v>74</v>
      </c>
      <c r="H5" s="33" t="s">
        <v>75</v>
      </c>
      <c r="I5" s="94"/>
      <c r="J5" s="92"/>
      <c r="K5" s="34"/>
      <c r="L5" s="106"/>
      <c r="M5" s="27" t="s">
        <v>3</v>
      </c>
      <c r="N5" s="24" t="s">
        <v>76</v>
      </c>
      <c r="O5" s="24" t="s">
        <v>77</v>
      </c>
      <c r="P5" s="24" t="s">
        <v>78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73</v>
      </c>
      <c r="Z5" s="33" t="s">
        <v>74</v>
      </c>
      <c r="AA5" s="33" t="s">
        <v>75</v>
      </c>
      <c r="AB5" s="94"/>
      <c r="AC5" s="92"/>
      <c r="AD5" s="34"/>
      <c r="AE5" s="106"/>
      <c r="AF5" s="27" t="s">
        <v>3</v>
      </c>
      <c r="AG5" s="24" t="s">
        <v>76</v>
      </c>
      <c r="AH5" s="24" t="s">
        <v>77</v>
      </c>
      <c r="AI5" s="24" t="s">
        <v>78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73</v>
      </c>
      <c r="AS5" s="33" t="s">
        <v>74</v>
      </c>
      <c r="AT5" s="33" t="s">
        <v>75</v>
      </c>
      <c r="AU5" s="94"/>
      <c r="AV5" s="92"/>
      <c r="AW5" s="34"/>
      <c r="AX5" s="106"/>
      <c r="AY5" s="27" t="s">
        <v>3</v>
      </c>
      <c r="AZ5" s="24" t="s">
        <v>76</v>
      </c>
      <c r="BA5" s="24" t="s">
        <v>77</v>
      </c>
      <c r="BB5" s="24" t="s">
        <v>78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80</v>
      </c>
      <c r="B7" s="76" t="s">
        <v>81</v>
      </c>
      <c r="C7" s="77" t="s">
        <v>82</v>
      </c>
      <c r="D7" s="87">
        <f aca="true" t="shared" si="0" ref="D7:D41">E7+I7</f>
        <v>2294978</v>
      </c>
      <c r="E7" s="87">
        <f aca="true" t="shared" si="1" ref="E7:E41">SUM(F7:H7)</f>
        <v>2294978</v>
      </c>
      <c r="F7" s="87">
        <v>2294978</v>
      </c>
      <c r="G7" s="87">
        <v>0</v>
      </c>
      <c r="H7" s="87">
        <v>0</v>
      </c>
      <c r="I7" s="87">
        <v>0</v>
      </c>
      <c r="J7" s="87">
        <v>0</v>
      </c>
      <c r="K7" s="87">
        <f aca="true" t="shared" si="2" ref="K7:K41">L7+M7+Q7+R7+S7</f>
        <v>2685384</v>
      </c>
      <c r="L7" s="87">
        <v>1108576</v>
      </c>
      <c r="M7" s="88">
        <f aca="true" t="shared" si="3" ref="M7:M41">SUM(N7:P7)</f>
        <v>327493</v>
      </c>
      <c r="N7" s="87">
        <v>35002</v>
      </c>
      <c r="O7" s="87">
        <v>289539</v>
      </c>
      <c r="P7" s="87">
        <v>2952</v>
      </c>
      <c r="Q7" s="87">
        <v>10815</v>
      </c>
      <c r="R7" s="87">
        <v>1025510</v>
      </c>
      <c r="S7" s="87">
        <v>212990</v>
      </c>
      <c r="T7" s="87">
        <v>0</v>
      </c>
      <c r="U7" s="87">
        <v>0</v>
      </c>
      <c r="V7" s="87">
        <f aca="true" t="shared" si="4" ref="V7:V41">D7+K7+U7</f>
        <v>4980362</v>
      </c>
      <c r="W7" s="87">
        <f aca="true" t="shared" si="5" ref="W7:W41">X7+AB7</f>
        <v>29839</v>
      </c>
      <c r="X7" s="87">
        <f aca="true" t="shared" si="6" ref="X7:X41">SUM(Y7:AA7)</f>
        <v>29839</v>
      </c>
      <c r="Y7" s="87">
        <v>29839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41">AE7+AF7+AJ7+AK7+AL7</f>
        <v>433427</v>
      </c>
      <c r="AE7" s="87">
        <v>119852</v>
      </c>
      <c r="AF7" s="88">
        <f aca="true" t="shared" si="8" ref="AF7:AF41">SUM(AG7:AI7)</f>
        <v>194886</v>
      </c>
      <c r="AG7" s="87">
        <v>10679</v>
      </c>
      <c r="AH7" s="87">
        <v>184207</v>
      </c>
      <c r="AI7" s="87">
        <v>0</v>
      </c>
      <c r="AJ7" s="87">
        <v>0</v>
      </c>
      <c r="AK7" s="87">
        <v>104447</v>
      </c>
      <c r="AL7" s="87">
        <v>14242</v>
      </c>
      <c r="AM7" s="87">
        <v>0</v>
      </c>
      <c r="AN7" s="87">
        <v>0</v>
      </c>
      <c r="AO7" s="87">
        <f aca="true" t="shared" si="9" ref="AO7:AO41">W7+AD7+AN7</f>
        <v>463266</v>
      </c>
      <c r="AP7" s="87">
        <f aca="true" t="shared" si="10" ref="AP7:AS70">D7+W7</f>
        <v>2324817</v>
      </c>
      <c r="AQ7" s="87">
        <f t="shared" si="10"/>
        <v>2324817</v>
      </c>
      <c r="AR7" s="87">
        <f t="shared" si="10"/>
        <v>2324817</v>
      </c>
      <c r="AS7" s="87">
        <f t="shared" si="10"/>
        <v>0</v>
      </c>
      <c r="AT7" s="87">
        <f aca="true" t="shared" si="11" ref="AT7:AT70">H7+AA7</f>
        <v>0</v>
      </c>
      <c r="AU7" s="87">
        <f aca="true" t="shared" si="12" ref="AU7:AV70">I7+AB7</f>
        <v>0</v>
      </c>
      <c r="AV7" s="87">
        <f t="shared" si="12"/>
        <v>0</v>
      </c>
      <c r="AW7" s="87">
        <f>K7+AD7</f>
        <v>3118811</v>
      </c>
      <c r="AX7" s="87">
        <f>L7+AE7</f>
        <v>1228428</v>
      </c>
      <c r="AY7" s="87">
        <f>M7+AF7</f>
        <v>522379</v>
      </c>
      <c r="AZ7" s="87">
        <f>N7+AG7</f>
        <v>45681</v>
      </c>
      <c r="BA7" s="87">
        <f>O7+AH7</f>
        <v>473746</v>
      </c>
      <c r="BB7" s="87">
        <f aca="true" t="shared" si="13" ref="BB7:BB70">P7+AI7</f>
        <v>2952</v>
      </c>
      <c r="BC7" s="87">
        <f aca="true" t="shared" si="14" ref="BC7:BC70">Q7+AJ7</f>
        <v>10815</v>
      </c>
      <c r="BD7" s="87">
        <f aca="true" t="shared" si="15" ref="BD7:BD70">R7+AK7</f>
        <v>1129957</v>
      </c>
      <c r="BE7" s="87">
        <f aca="true" t="shared" si="16" ref="BE7:BF70">S7+AL7</f>
        <v>227232</v>
      </c>
      <c r="BF7" s="87">
        <f t="shared" si="16"/>
        <v>0</v>
      </c>
      <c r="BG7" s="87">
        <f aca="true" t="shared" si="17" ref="BG7:BH68">U7+AN7</f>
        <v>0</v>
      </c>
      <c r="BH7" s="87">
        <f t="shared" si="17"/>
        <v>5443628</v>
      </c>
    </row>
    <row r="8" spans="1:60" ht="13.5">
      <c r="A8" s="17" t="s">
        <v>80</v>
      </c>
      <c r="B8" s="76" t="s">
        <v>83</v>
      </c>
      <c r="C8" s="77" t="s">
        <v>84</v>
      </c>
      <c r="D8" s="87">
        <f t="shared" si="0"/>
        <v>462240</v>
      </c>
      <c r="E8" s="87">
        <f t="shared" si="1"/>
        <v>459650</v>
      </c>
      <c r="F8" s="87">
        <v>0</v>
      </c>
      <c r="G8" s="87">
        <v>5595</v>
      </c>
      <c r="H8" s="87">
        <v>454055</v>
      </c>
      <c r="I8" s="87">
        <v>2590</v>
      </c>
      <c r="J8" s="87">
        <v>348355</v>
      </c>
      <c r="K8" s="87">
        <f t="shared" si="2"/>
        <v>1158922</v>
      </c>
      <c r="L8" s="87">
        <v>575249</v>
      </c>
      <c r="M8" s="88">
        <f t="shared" si="3"/>
        <v>38867</v>
      </c>
      <c r="N8" s="87">
        <v>22212</v>
      </c>
      <c r="O8" s="87">
        <v>0</v>
      </c>
      <c r="P8" s="87">
        <v>16655</v>
      </c>
      <c r="Q8" s="87">
        <v>4127</v>
      </c>
      <c r="R8" s="87">
        <v>540679</v>
      </c>
      <c r="S8" s="87">
        <v>0</v>
      </c>
      <c r="T8" s="87">
        <v>255991</v>
      </c>
      <c r="U8" s="87">
        <v>788879</v>
      </c>
      <c r="V8" s="87">
        <f t="shared" si="4"/>
        <v>2410041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3149</v>
      </c>
      <c r="AE8" s="87">
        <v>0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3149</v>
      </c>
      <c r="AL8" s="87">
        <v>0</v>
      </c>
      <c r="AM8" s="87">
        <v>182276</v>
      </c>
      <c r="AN8" s="87">
        <v>209686</v>
      </c>
      <c r="AO8" s="87">
        <f t="shared" si="9"/>
        <v>212835</v>
      </c>
      <c r="AP8" s="87">
        <f t="shared" si="10"/>
        <v>462240</v>
      </c>
      <c r="AQ8" s="87">
        <f t="shared" si="10"/>
        <v>459650</v>
      </c>
      <c r="AR8" s="87">
        <f t="shared" si="10"/>
        <v>0</v>
      </c>
      <c r="AS8" s="87">
        <f t="shared" si="10"/>
        <v>5595</v>
      </c>
      <c r="AT8" s="87">
        <f t="shared" si="11"/>
        <v>454055</v>
      </c>
      <c r="AU8" s="87">
        <f t="shared" si="12"/>
        <v>2590</v>
      </c>
      <c r="AV8" s="87">
        <f t="shared" si="12"/>
        <v>348355</v>
      </c>
      <c r="AW8" s="87">
        <f aca="true" t="shared" si="18" ref="AW8:AW71">K8+AD8</f>
        <v>1162071</v>
      </c>
      <c r="AX8" s="87">
        <f aca="true" t="shared" si="19" ref="AX8:AX71">L8+AE8</f>
        <v>575249</v>
      </c>
      <c r="AY8" s="87">
        <f aca="true" t="shared" si="20" ref="AY8:BA14">M8+AF8</f>
        <v>38867</v>
      </c>
      <c r="AZ8" s="87">
        <f t="shared" si="20"/>
        <v>22212</v>
      </c>
      <c r="BA8" s="87">
        <f t="shared" si="20"/>
        <v>0</v>
      </c>
      <c r="BB8" s="87">
        <f t="shared" si="13"/>
        <v>16655</v>
      </c>
      <c r="BC8" s="87">
        <f t="shared" si="14"/>
        <v>4127</v>
      </c>
      <c r="BD8" s="87">
        <f t="shared" si="15"/>
        <v>543828</v>
      </c>
      <c r="BE8" s="87">
        <f t="shared" si="16"/>
        <v>0</v>
      </c>
      <c r="BF8" s="87">
        <f t="shared" si="16"/>
        <v>438267</v>
      </c>
      <c r="BG8" s="87">
        <f t="shared" si="17"/>
        <v>998565</v>
      </c>
      <c r="BH8" s="87">
        <f t="shared" si="17"/>
        <v>2622876</v>
      </c>
    </row>
    <row r="9" spans="1:60" ht="13.5">
      <c r="A9" s="17" t="s">
        <v>80</v>
      </c>
      <c r="B9" s="76" t="s">
        <v>85</v>
      </c>
      <c r="C9" s="77" t="s">
        <v>86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649009</v>
      </c>
      <c r="L9" s="87">
        <v>303706</v>
      </c>
      <c r="M9" s="88">
        <f t="shared" si="3"/>
        <v>16390</v>
      </c>
      <c r="N9" s="87">
        <v>11215</v>
      </c>
      <c r="O9" s="87">
        <v>0</v>
      </c>
      <c r="P9" s="87">
        <v>5175</v>
      </c>
      <c r="Q9" s="87">
        <v>0</v>
      </c>
      <c r="R9" s="87">
        <v>328913</v>
      </c>
      <c r="S9" s="87">
        <v>0</v>
      </c>
      <c r="T9" s="87">
        <v>261882</v>
      </c>
      <c r="U9" s="87">
        <v>13804</v>
      </c>
      <c r="V9" s="87">
        <f t="shared" si="4"/>
        <v>662813</v>
      </c>
      <c r="W9" s="87">
        <f t="shared" si="5"/>
        <v>2118291</v>
      </c>
      <c r="X9" s="87">
        <f t="shared" si="6"/>
        <v>2118291</v>
      </c>
      <c r="Y9" s="87">
        <v>2118291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270249</v>
      </c>
      <c r="AE9" s="87">
        <v>64417</v>
      </c>
      <c r="AF9" s="88">
        <f t="shared" si="8"/>
        <v>157100</v>
      </c>
      <c r="AG9" s="87">
        <v>40650</v>
      </c>
      <c r="AH9" s="87">
        <v>116450</v>
      </c>
      <c r="AI9" s="87">
        <v>0</v>
      </c>
      <c r="AJ9" s="87">
        <v>0</v>
      </c>
      <c r="AK9" s="87">
        <v>48732</v>
      </c>
      <c r="AL9" s="87">
        <v>0</v>
      </c>
      <c r="AM9" s="87">
        <v>0</v>
      </c>
      <c r="AN9" s="87">
        <v>0</v>
      </c>
      <c r="AO9" s="87">
        <f t="shared" si="9"/>
        <v>2388540</v>
      </c>
      <c r="AP9" s="87">
        <f t="shared" si="10"/>
        <v>2118291</v>
      </c>
      <c r="AQ9" s="87">
        <f t="shared" si="10"/>
        <v>2118291</v>
      </c>
      <c r="AR9" s="87">
        <f t="shared" si="10"/>
        <v>2118291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0</v>
      </c>
      <c r="AW9" s="87">
        <f t="shared" si="18"/>
        <v>919258</v>
      </c>
      <c r="AX9" s="87">
        <f t="shared" si="19"/>
        <v>368123</v>
      </c>
      <c r="AY9" s="87">
        <f t="shared" si="20"/>
        <v>173490</v>
      </c>
      <c r="AZ9" s="87">
        <f t="shared" si="20"/>
        <v>51865</v>
      </c>
      <c r="BA9" s="87">
        <f t="shared" si="20"/>
        <v>116450</v>
      </c>
      <c r="BB9" s="87">
        <f t="shared" si="13"/>
        <v>5175</v>
      </c>
      <c r="BC9" s="87">
        <f t="shared" si="14"/>
        <v>0</v>
      </c>
      <c r="BD9" s="87">
        <f t="shared" si="15"/>
        <v>377645</v>
      </c>
      <c r="BE9" s="87">
        <f t="shared" si="16"/>
        <v>0</v>
      </c>
      <c r="BF9" s="87">
        <f t="shared" si="16"/>
        <v>261882</v>
      </c>
      <c r="BG9" s="87">
        <f t="shared" si="17"/>
        <v>13804</v>
      </c>
      <c r="BH9" s="87">
        <f t="shared" si="17"/>
        <v>3051353</v>
      </c>
    </row>
    <row r="10" spans="1:60" ht="13.5">
      <c r="A10" s="17" t="s">
        <v>80</v>
      </c>
      <c r="B10" s="76" t="s">
        <v>87</v>
      </c>
      <c r="C10" s="77" t="s">
        <v>88</v>
      </c>
      <c r="D10" s="87">
        <f t="shared" si="0"/>
        <v>1340541</v>
      </c>
      <c r="E10" s="87">
        <f t="shared" si="1"/>
        <v>1340541</v>
      </c>
      <c r="F10" s="87">
        <v>4998</v>
      </c>
      <c r="G10" s="87">
        <v>1333863</v>
      </c>
      <c r="H10" s="87">
        <v>1680</v>
      </c>
      <c r="I10" s="87">
        <v>0</v>
      </c>
      <c r="J10" s="87">
        <v>0</v>
      </c>
      <c r="K10" s="87">
        <f t="shared" si="2"/>
        <v>1036974</v>
      </c>
      <c r="L10" s="87">
        <v>161681</v>
      </c>
      <c r="M10" s="88">
        <f t="shared" si="3"/>
        <v>323347</v>
      </c>
      <c r="N10" s="87">
        <v>0</v>
      </c>
      <c r="O10" s="87">
        <v>320575</v>
      </c>
      <c r="P10" s="87">
        <v>2772</v>
      </c>
      <c r="Q10" s="87">
        <v>0</v>
      </c>
      <c r="R10" s="87">
        <v>551946</v>
      </c>
      <c r="S10" s="87">
        <v>0</v>
      </c>
      <c r="T10" s="87">
        <v>0</v>
      </c>
      <c r="U10" s="87">
        <v>2180</v>
      </c>
      <c r="V10" s="87">
        <f t="shared" si="4"/>
        <v>2379695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200169</v>
      </c>
      <c r="AE10" s="87">
        <v>22359</v>
      </c>
      <c r="AF10" s="88">
        <f t="shared" si="8"/>
        <v>135810</v>
      </c>
      <c r="AG10" s="87">
        <v>0</v>
      </c>
      <c r="AH10" s="87">
        <v>135810</v>
      </c>
      <c r="AI10" s="87">
        <v>0</v>
      </c>
      <c r="AJ10" s="87">
        <v>0</v>
      </c>
      <c r="AK10" s="87">
        <v>42000</v>
      </c>
      <c r="AL10" s="87">
        <v>0</v>
      </c>
      <c r="AM10" s="87">
        <v>0</v>
      </c>
      <c r="AN10" s="87">
        <v>0</v>
      </c>
      <c r="AO10" s="87">
        <f t="shared" si="9"/>
        <v>200169</v>
      </c>
      <c r="AP10" s="87">
        <f t="shared" si="10"/>
        <v>1340541</v>
      </c>
      <c r="AQ10" s="87">
        <f t="shared" si="10"/>
        <v>1340541</v>
      </c>
      <c r="AR10" s="87">
        <f t="shared" si="10"/>
        <v>4998</v>
      </c>
      <c r="AS10" s="87">
        <f t="shared" si="10"/>
        <v>1333863</v>
      </c>
      <c r="AT10" s="87">
        <f t="shared" si="11"/>
        <v>1680</v>
      </c>
      <c r="AU10" s="87">
        <f t="shared" si="12"/>
        <v>0</v>
      </c>
      <c r="AV10" s="87">
        <f t="shared" si="12"/>
        <v>0</v>
      </c>
      <c r="AW10" s="87">
        <f t="shared" si="18"/>
        <v>1237143</v>
      </c>
      <c r="AX10" s="87">
        <f t="shared" si="19"/>
        <v>184040</v>
      </c>
      <c r="AY10" s="87">
        <f t="shared" si="20"/>
        <v>459157</v>
      </c>
      <c r="AZ10" s="87">
        <f t="shared" si="20"/>
        <v>0</v>
      </c>
      <c r="BA10" s="87">
        <f t="shared" si="20"/>
        <v>456385</v>
      </c>
      <c r="BB10" s="87">
        <f t="shared" si="13"/>
        <v>2772</v>
      </c>
      <c r="BC10" s="87">
        <f t="shared" si="14"/>
        <v>0</v>
      </c>
      <c r="BD10" s="87">
        <f t="shared" si="15"/>
        <v>593946</v>
      </c>
      <c r="BE10" s="87">
        <f t="shared" si="16"/>
        <v>0</v>
      </c>
      <c r="BF10" s="87">
        <f t="shared" si="16"/>
        <v>0</v>
      </c>
      <c r="BG10" s="87">
        <f t="shared" si="17"/>
        <v>2180</v>
      </c>
      <c r="BH10" s="87">
        <f t="shared" si="17"/>
        <v>2579864</v>
      </c>
    </row>
    <row r="11" spans="1:60" ht="13.5">
      <c r="A11" s="17" t="s">
        <v>80</v>
      </c>
      <c r="B11" s="76" t="s">
        <v>89</v>
      </c>
      <c r="C11" s="77" t="s">
        <v>90</v>
      </c>
      <c r="D11" s="87">
        <f t="shared" si="0"/>
        <v>1327573</v>
      </c>
      <c r="E11" s="87">
        <f t="shared" si="1"/>
        <v>1317776</v>
      </c>
      <c r="F11" s="87">
        <v>1317776</v>
      </c>
      <c r="G11" s="87">
        <v>0</v>
      </c>
      <c r="H11" s="87">
        <v>0</v>
      </c>
      <c r="I11" s="87">
        <v>9797</v>
      </c>
      <c r="J11" s="87">
        <v>12036</v>
      </c>
      <c r="K11" s="87">
        <f t="shared" si="2"/>
        <v>1624980</v>
      </c>
      <c r="L11" s="87">
        <v>397570</v>
      </c>
      <c r="M11" s="88">
        <f t="shared" si="3"/>
        <v>453991</v>
      </c>
      <c r="N11" s="87">
        <v>16530</v>
      </c>
      <c r="O11" s="87">
        <v>435124</v>
      </c>
      <c r="P11" s="87">
        <v>2337</v>
      </c>
      <c r="Q11" s="87">
        <v>1238</v>
      </c>
      <c r="R11" s="87">
        <v>772181</v>
      </c>
      <c r="S11" s="87">
        <v>0</v>
      </c>
      <c r="T11" s="87">
        <v>22467</v>
      </c>
      <c r="U11" s="87">
        <v>0</v>
      </c>
      <c r="V11" s="87">
        <f t="shared" si="4"/>
        <v>2952553</v>
      </c>
      <c r="W11" s="87">
        <f t="shared" si="5"/>
        <v>6531</v>
      </c>
      <c r="X11" s="87">
        <f t="shared" si="6"/>
        <v>6531</v>
      </c>
      <c r="Y11" s="87">
        <v>6531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190747</v>
      </c>
      <c r="AE11" s="87">
        <v>50204</v>
      </c>
      <c r="AF11" s="88">
        <f t="shared" si="8"/>
        <v>422</v>
      </c>
      <c r="AG11" s="87">
        <v>422</v>
      </c>
      <c r="AH11" s="87">
        <v>0</v>
      </c>
      <c r="AI11" s="87">
        <v>0</v>
      </c>
      <c r="AJ11" s="87">
        <v>0</v>
      </c>
      <c r="AK11" s="87">
        <v>85121</v>
      </c>
      <c r="AL11" s="87">
        <v>55000</v>
      </c>
      <c r="AM11" s="87">
        <v>0</v>
      </c>
      <c r="AN11" s="87">
        <v>0</v>
      </c>
      <c r="AO11" s="87">
        <f t="shared" si="9"/>
        <v>197278</v>
      </c>
      <c r="AP11" s="87">
        <f t="shared" si="10"/>
        <v>1334104</v>
      </c>
      <c r="AQ11" s="87">
        <f t="shared" si="10"/>
        <v>1324307</v>
      </c>
      <c r="AR11" s="87">
        <f t="shared" si="10"/>
        <v>1324307</v>
      </c>
      <c r="AS11" s="87">
        <f t="shared" si="10"/>
        <v>0</v>
      </c>
      <c r="AT11" s="87">
        <f t="shared" si="11"/>
        <v>0</v>
      </c>
      <c r="AU11" s="87">
        <f t="shared" si="12"/>
        <v>9797</v>
      </c>
      <c r="AV11" s="87">
        <f t="shared" si="12"/>
        <v>12036</v>
      </c>
      <c r="AW11" s="87">
        <f t="shared" si="18"/>
        <v>1815727</v>
      </c>
      <c r="AX11" s="87">
        <f t="shared" si="19"/>
        <v>447774</v>
      </c>
      <c r="AY11" s="87">
        <f t="shared" si="20"/>
        <v>454413</v>
      </c>
      <c r="AZ11" s="87">
        <f t="shared" si="20"/>
        <v>16952</v>
      </c>
      <c r="BA11" s="87">
        <f t="shared" si="20"/>
        <v>435124</v>
      </c>
      <c r="BB11" s="87">
        <f t="shared" si="13"/>
        <v>2337</v>
      </c>
      <c r="BC11" s="87">
        <f t="shared" si="14"/>
        <v>1238</v>
      </c>
      <c r="BD11" s="87">
        <f t="shared" si="15"/>
        <v>857302</v>
      </c>
      <c r="BE11" s="87">
        <f t="shared" si="16"/>
        <v>55000</v>
      </c>
      <c r="BF11" s="87">
        <f t="shared" si="16"/>
        <v>22467</v>
      </c>
      <c r="BG11" s="87">
        <f t="shared" si="17"/>
        <v>0</v>
      </c>
      <c r="BH11" s="87">
        <f t="shared" si="17"/>
        <v>3149831</v>
      </c>
    </row>
    <row r="12" spans="1:60" ht="13.5">
      <c r="A12" s="17" t="s">
        <v>80</v>
      </c>
      <c r="B12" s="76" t="s">
        <v>91</v>
      </c>
      <c r="C12" s="77" t="s">
        <v>92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85659</v>
      </c>
      <c r="K12" s="87">
        <f t="shared" si="2"/>
        <v>214506</v>
      </c>
      <c r="L12" s="87">
        <v>142205</v>
      </c>
      <c r="M12" s="88">
        <f t="shared" si="3"/>
        <v>21126</v>
      </c>
      <c r="N12" s="87">
        <v>8252</v>
      </c>
      <c r="O12" s="87">
        <v>0</v>
      </c>
      <c r="P12" s="87">
        <v>12874</v>
      </c>
      <c r="Q12" s="87">
        <v>0</v>
      </c>
      <c r="R12" s="87">
        <v>50755</v>
      </c>
      <c r="S12" s="87">
        <v>420</v>
      </c>
      <c r="T12" s="87">
        <v>171254</v>
      </c>
      <c r="U12" s="87">
        <v>35185</v>
      </c>
      <c r="V12" s="87">
        <f t="shared" si="4"/>
        <v>249691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1638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1638</v>
      </c>
      <c r="AL12" s="87">
        <v>0</v>
      </c>
      <c r="AM12" s="87">
        <v>102751</v>
      </c>
      <c r="AN12" s="87">
        <v>63911</v>
      </c>
      <c r="AO12" s="87">
        <f t="shared" si="9"/>
        <v>65549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85659</v>
      </c>
      <c r="AW12" s="87">
        <f t="shared" si="18"/>
        <v>216144</v>
      </c>
      <c r="AX12" s="87">
        <f t="shared" si="19"/>
        <v>142205</v>
      </c>
      <c r="AY12" s="87">
        <f t="shared" si="20"/>
        <v>21126</v>
      </c>
      <c r="AZ12" s="87">
        <f t="shared" si="20"/>
        <v>8252</v>
      </c>
      <c r="BA12" s="87">
        <f t="shared" si="20"/>
        <v>0</v>
      </c>
      <c r="BB12" s="87">
        <f t="shared" si="13"/>
        <v>12874</v>
      </c>
      <c r="BC12" s="87">
        <f t="shared" si="14"/>
        <v>0</v>
      </c>
      <c r="BD12" s="87">
        <f t="shared" si="15"/>
        <v>52393</v>
      </c>
      <c r="BE12" s="87">
        <f t="shared" si="16"/>
        <v>420</v>
      </c>
      <c r="BF12" s="87">
        <f t="shared" si="16"/>
        <v>274005</v>
      </c>
      <c r="BG12" s="87">
        <f t="shared" si="17"/>
        <v>99096</v>
      </c>
      <c r="BH12" s="87">
        <f t="shared" si="17"/>
        <v>315240</v>
      </c>
    </row>
    <row r="13" spans="1:60" ht="13.5">
      <c r="A13" s="17" t="s">
        <v>80</v>
      </c>
      <c r="B13" s="76" t="s">
        <v>93</v>
      </c>
      <c r="C13" s="77" t="s">
        <v>94</v>
      </c>
      <c r="D13" s="87">
        <f t="shared" si="0"/>
        <v>1050</v>
      </c>
      <c r="E13" s="87">
        <f t="shared" si="1"/>
        <v>1050</v>
      </c>
      <c r="F13" s="87">
        <v>1050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809132</v>
      </c>
      <c r="L13" s="87">
        <v>143010</v>
      </c>
      <c r="M13" s="88">
        <f t="shared" si="3"/>
        <v>81801</v>
      </c>
      <c r="N13" s="87">
        <v>0</v>
      </c>
      <c r="O13" s="87">
        <v>75099</v>
      </c>
      <c r="P13" s="87">
        <v>6702</v>
      </c>
      <c r="Q13" s="87">
        <v>764</v>
      </c>
      <c r="R13" s="87">
        <v>581788</v>
      </c>
      <c r="S13" s="87">
        <v>1769</v>
      </c>
      <c r="T13" s="87">
        <v>0</v>
      </c>
      <c r="U13" s="87">
        <v>22672</v>
      </c>
      <c r="V13" s="87">
        <f t="shared" si="4"/>
        <v>832854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134394</v>
      </c>
      <c r="AN13" s="87">
        <v>0</v>
      </c>
      <c r="AO13" s="87">
        <f t="shared" si="9"/>
        <v>0</v>
      </c>
      <c r="AP13" s="87">
        <f t="shared" si="10"/>
        <v>1050</v>
      </c>
      <c r="AQ13" s="87">
        <f t="shared" si="10"/>
        <v>1050</v>
      </c>
      <c r="AR13" s="87">
        <f t="shared" si="10"/>
        <v>1050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8"/>
        <v>809132</v>
      </c>
      <c r="AX13" s="87">
        <f t="shared" si="19"/>
        <v>143010</v>
      </c>
      <c r="AY13" s="87">
        <f t="shared" si="20"/>
        <v>81801</v>
      </c>
      <c r="AZ13" s="87">
        <f t="shared" si="20"/>
        <v>0</v>
      </c>
      <c r="BA13" s="87">
        <f t="shared" si="20"/>
        <v>75099</v>
      </c>
      <c r="BB13" s="87">
        <f t="shared" si="13"/>
        <v>6702</v>
      </c>
      <c r="BC13" s="87">
        <f t="shared" si="14"/>
        <v>764</v>
      </c>
      <c r="BD13" s="87">
        <f t="shared" si="15"/>
        <v>581788</v>
      </c>
      <c r="BE13" s="87">
        <f t="shared" si="16"/>
        <v>1769</v>
      </c>
      <c r="BF13" s="87">
        <f t="shared" si="16"/>
        <v>134394</v>
      </c>
      <c r="BG13" s="87">
        <f t="shared" si="17"/>
        <v>22672</v>
      </c>
      <c r="BH13" s="87">
        <f t="shared" si="17"/>
        <v>832854</v>
      </c>
    </row>
    <row r="14" spans="1:60" ht="13.5">
      <c r="A14" s="17" t="s">
        <v>80</v>
      </c>
      <c r="B14" s="76" t="s">
        <v>95</v>
      </c>
      <c r="C14" s="77" t="s">
        <v>96</v>
      </c>
      <c r="D14" s="87">
        <f t="shared" si="0"/>
        <v>1964</v>
      </c>
      <c r="E14" s="87">
        <f t="shared" si="1"/>
        <v>1964</v>
      </c>
      <c r="F14" s="87">
        <v>0</v>
      </c>
      <c r="G14" s="87">
        <v>0</v>
      </c>
      <c r="H14" s="87">
        <v>1964</v>
      </c>
      <c r="I14" s="87">
        <v>0</v>
      </c>
      <c r="J14" s="87">
        <v>63830</v>
      </c>
      <c r="K14" s="87">
        <f t="shared" si="2"/>
        <v>202315</v>
      </c>
      <c r="L14" s="87">
        <v>71537</v>
      </c>
      <c r="M14" s="88">
        <f t="shared" si="3"/>
        <v>2832</v>
      </c>
      <c r="N14" s="87">
        <v>2832</v>
      </c>
      <c r="O14" s="87">
        <v>0</v>
      </c>
      <c r="P14" s="87">
        <v>0</v>
      </c>
      <c r="Q14" s="87">
        <v>6106</v>
      </c>
      <c r="R14" s="87">
        <v>121840</v>
      </c>
      <c r="S14" s="87">
        <v>0</v>
      </c>
      <c r="T14" s="87">
        <v>151841</v>
      </c>
      <c r="U14" s="87">
        <v>51812</v>
      </c>
      <c r="V14" s="87">
        <f t="shared" si="4"/>
        <v>256091</v>
      </c>
      <c r="W14" s="87">
        <f t="shared" si="5"/>
        <v>1659</v>
      </c>
      <c r="X14" s="87">
        <f t="shared" si="6"/>
        <v>1659</v>
      </c>
      <c r="Y14" s="87">
        <v>0</v>
      </c>
      <c r="Z14" s="87">
        <v>0</v>
      </c>
      <c r="AA14" s="87">
        <v>1659</v>
      </c>
      <c r="AB14" s="87">
        <v>0</v>
      </c>
      <c r="AC14" s="87">
        <v>0</v>
      </c>
      <c r="AD14" s="87">
        <f t="shared" si="7"/>
        <v>32097</v>
      </c>
      <c r="AE14" s="87">
        <v>13590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18507</v>
      </c>
      <c r="AL14" s="87">
        <v>0</v>
      </c>
      <c r="AM14" s="87">
        <v>72771</v>
      </c>
      <c r="AN14" s="87">
        <v>126339</v>
      </c>
      <c r="AO14" s="87">
        <f t="shared" si="9"/>
        <v>160095</v>
      </c>
      <c r="AP14" s="87">
        <f t="shared" si="10"/>
        <v>3623</v>
      </c>
      <c r="AQ14" s="87">
        <f t="shared" si="10"/>
        <v>3623</v>
      </c>
      <c r="AR14" s="87">
        <f t="shared" si="10"/>
        <v>0</v>
      </c>
      <c r="AS14" s="87">
        <f t="shared" si="10"/>
        <v>0</v>
      </c>
      <c r="AT14" s="87">
        <f t="shared" si="11"/>
        <v>3623</v>
      </c>
      <c r="AU14" s="87">
        <f t="shared" si="12"/>
        <v>0</v>
      </c>
      <c r="AV14" s="87">
        <f t="shared" si="12"/>
        <v>63830</v>
      </c>
      <c r="AW14" s="87">
        <f t="shared" si="18"/>
        <v>234412</v>
      </c>
      <c r="AX14" s="87">
        <f t="shared" si="19"/>
        <v>85127</v>
      </c>
      <c r="AY14" s="87">
        <f t="shared" si="20"/>
        <v>2832</v>
      </c>
      <c r="AZ14" s="87">
        <f t="shared" si="20"/>
        <v>2832</v>
      </c>
      <c r="BA14" s="87">
        <f t="shared" si="20"/>
        <v>0</v>
      </c>
      <c r="BB14" s="87">
        <f t="shared" si="13"/>
        <v>0</v>
      </c>
      <c r="BC14" s="87">
        <f t="shared" si="14"/>
        <v>6106</v>
      </c>
      <c r="BD14" s="87">
        <f t="shared" si="15"/>
        <v>140347</v>
      </c>
      <c r="BE14" s="87">
        <f t="shared" si="16"/>
        <v>0</v>
      </c>
      <c r="BF14" s="87">
        <f t="shared" si="16"/>
        <v>224612</v>
      </c>
      <c r="BG14" s="87">
        <f t="shared" si="17"/>
        <v>178151</v>
      </c>
      <c r="BH14" s="87">
        <f t="shared" si="17"/>
        <v>416186</v>
      </c>
    </row>
    <row r="15" spans="1:60" ht="13.5">
      <c r="A15" s="17" t="s">
        <v>80</v>
      </c>
      <c r="B15" s="76" t="s">
        <v>97</v>
      </c>
      <c r="C15" s="77" t="s">
        <v>98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578094</v>
      </c>
      <c r="L15" s="87">
        <v>118757</v>
      </c>
      <c r="M15" s="88">
        <f t="shared" si="3"/>
        <v>257887</v>
      </c>
      <c r="N15" s="87">
        <v>9649</v>
      </c>
      <c r="O15" s="87">
        <v>133528</v>
      </c>
      <c r="P15" s="87">
        <v>114710</v>
      </c>
      <c r="Q15" s="87">
        <v>0</v>
      </c>
      <c r="R15" s="87">
        <v>201450</v>
      </c>
      <c r="S15" s="87">
        <v>0</v>
      </c>
      <c r="T15" s="87">
        <v>16187</v>
      </c>
      <c r="U15" s="87">
        <v>24901</v>
      </c>
      <c r="V15" s="87">
        <f t="shared" si="4"/>
        <v>602995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165106</v>
      </c>
      <c r="AN15" s="87">
        <v>0</v>
      </c>
      <c r="AO15" s="87">
        <f t="shared" si="9"/>
        <v>0</v>
      </c>
      <c r="AP15" s="87">
        <f t="shared" si="10"/>
        <v>0</v>
      </c>
      <c r="AQ15" s="87">
        <f t="shared" si="10"/>
        <v>0</v>
      </c>
      <c r="AR15" s="87">
        <f t="shared" si="10"/>
        <v>0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8"/>
        <v>578094</v>
      </c>
      <c r="AX15" s="87">
        <f t="shared" si="19"/>
        <v>118757</v>
      </c>
      <c r="AY15" s="87">
        <f aca="true" t="shared" si="21" ref="AY15:AY78">M15+AF15</f>
        <v>257887</v>
      </c>
      <c r="AZ15" s="87">
        <f aca="true" t="shared" si="22" ref="AZ15:AZ78">N15+AG15</f>
        <v>9649</v>
      </c>
      <c r="BA15" s="87">
        <f aca="true" t="shared" si="23" ref="BA15:BA78">O15+AH15</f>
        <v>133528</v>
      </c>
      <c r="BB15" s="87">
        <f t="shared" si="13"/>
        <v>114710</v>
      </c>
      <c r="BC15" s="87">
        <f t="shared" si="14"/>
        <v>0</v>
      </c>
      <c r="BD15" s="87">
        <f t="shared" si="15"/>
        <v>201450</v>
      </c>
      <c r="BE15" s="87">
        <f t="shared" si="16"/>
        <v>0</v>
      </c>
      <c r="BF15" s="87">
        <f t="shared" si="16"/>
        <v>181293</v>
      </c>
      <c r="BG15" s="87">
        <f t="shared" si="17"/>
        <v>24901</v>
      </c>
      <c r="BH15" s="87">
        <f t="shared" si="17"/>
        <v>602995</v>
      </c>
    </row>
    <row r="16" spans="1:60" ht="13.5">
      <c r="A16" s="17" t="s">
        <v>80</v>
      </c>
      <c r="B16" s="76" t="s">
        <v>99</v>
      </c>
      <c r="C16" s="77" t="s">
        <v>100</v>
      </c>
      <c r="D16" s="87">
        <f t="shared" si="0"/>
        <v>1424100</v>
      </c>
      <c r="E16" s="87">
        <f t="shared" si="1"/>
        <v>1424100</v>
      </c>
      <c r="F16" s="87">
        <v>1424100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488597</v>
      </c>
      <c r="L16" s="87">
        <v>169108</v>
      </c>
      <c r="M16" s="88">
        <f t="shared" si="3"/>
        <v>162030</v>
      </c>
      <c r="N16" s="87">
        <v>4047</v>
      </c>
      <c r="O16" s="87">
        <v>116994</v>
      </c>
      <c r="P16" s="87">
        <v>40989</v>
      </c>
      <c r="Q16" s="87">
        <v>0</v>
      </c>
      <c r="R16" s="87">
        <v>82001</v>
      </c>
      <c r="S16" s="87">
        <v>75458</v>
      </c>
      <c r="T16" s="87">
        <v>0</v>
      </c>
      <c r="U16" s="87">
        <v>0</v>
      </c>
      <c r="V16" s="87">
        <f t="shared" si="4"/>
        <v>1912697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18676</v>
      </c>
      <c r="AE16" s="87">
        <v>0</v>
      </c>
      <c r="AF16" s="88">
        <f t="shared" si="8"/>
        <v>9250</v>
      </c>
      <c r="AG16" s="87">
        <v>0</v>
      </c>
      <c r="AH16" s="87">
        <v>9250</v>
      </c>
      <c r="AI16" s="87">
        <v>0</v>
      </c>
      <c r="AJ16" s="87">
        <v>0</v>
      </c>
      <c r="AK16" s="87">
        <v>9426</v>
      </c>
      <c r="AL16" s="87">
        <v>0</v>
      </c>
      <c r="AM16" s="87">
        <v>150000</v>
      </c>
      <c r="AN16" s="87">
        <v>0</v>
      </c>
      <c r="AO16" s="87">
        <f t="shared" si="9"/>
        <v>18676</v>
      </c>
      <c r="AP16" s="87">
        <f t="shared" si="10"/>
        <v>1424100</v>
      </c>
      <c r="AQ16" s="87">
        <f t="shared" si="10"/>
        <v>1424100</v>
      </c>
      <c r="AR16" s="87">
        <f t="shared" si="10"/>
        <v>1424100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0</v>
      </c>
      <c r="AW16" s="87">
        <f t="shared" si="18"/>
        <v>507273</v>
      </c>
      <c r="AX16" s="87">
        <f t="shared" si="19"/>
        <v>169108</v>
      </c>
      <c r="AY16" s="87">
        <f t="shared" si="21"/>
        <v>171280</v>
      </c>
      <c r="AZ16" s="87">
        <f t="shared" si="22"/>
        <v>4047</v>
      </c>
      <c r="BA16" s="87">
        <f t="shared" si="23"/>
        <v>126244</v>
      </c>
      <c r="BB16" s="87">
        <f t="shared" si="13"/>
        <v>40989</v>
      </c>
      <c r="BC16" s="87">
        <f t="shared" si="14"/>
        <v>0</v>
      </c>
      <c r="BD16" s="87">
        <f t="shared" si="15"/>
        <v>91427</v>
      </c>
      <c r="BE16" s="87">
        <f t="shared" si="16"/>
        <v>75458</v>
      </c>
      <c r="BF16" s="87">
        <f t="shared" si="16"/>
        <v>150000</v>
      </c>
      <c r="BG16" s="87">
        <f t="shared" si="17"/>
        <v>0</v>
      </c>
      <c r="BH16" s="87">
        <f t="shared" si="17"/>
        <v>1931373</v>
      </c>
    </row>
    <row r="17" spans="1:60" ht="13.5">
      <c r="A17" s="17" t="s">
        <v>80</v>
      </c>
      <c r="B17" s="76" t="s">
        <v>101</v>
      </c>
      <c r="C17" s="77" t="s">
        <v>102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f t="shared" si="2"/>
        <v>90552</v>
      </c>
      <c r="L17" s="87">
        <v>0</v>
      </c>
      <c r="M17" s="88">
        <f t="shared" si="3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90552</v>
      </c>
      <c r="S17" s="87">
        <v>0</v>
      </c>
      <c r="T17" s="87">
        <v>247749</v>
      </c>
      <c r="U17" s="87">
        <v>0</v>
      </c>
      <c r="V17" s="87">
        <f t="shared" si="4"/>
        <v>90552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3564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2905</v>
      </c>
      <c r="AL17" s="87">
        <v>659</v>
      </c>
      <c r="AM17" s="87">
        <v>106178</v>
      </c>
      <c r="AN17" s="87">
        <v>0</v>
      </c>
      <c r="AO17" s="87">
        <f t="shared" si="9"/>
        <v>3564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0</v>
      </c>
      <c r="AW17" s="87">
        <f t="shared" si="18"/>
        <v>94116</v>
      </c>
      <c r="AX17" s="87">
        <f t="shared" si="19"/>
        <v>0</v>
      </c>
      <c r="AY17" s="87">
        <f t="shared" si="21"/>
        <v>0</v>
      </c>
      <c r="AZ17" s="87">
        <f t="shared" si="22"/>
        <v>0</v>
      </c>
      <c r="BA17" s="87">
        <f t="shared" si="23"/>
        <v>0</v>
      </c>
      <c r="BB17" s="87">
        <f t="shared" si="13"/>
        <v>0</v>
      </c>
      <c r="BC17" s="87">
        <f t="shared" si="14"/>
        <v>0</v>
      </c>
      <c r="BD17" s="87">
        <f t="shared" si="15"/>
        <v>93457</v>
      </c>
      <c r="BE17" s="87">
        <f t="shared" si="16"/>
        <v>659</v>
      </c>
      <c r="BF17" s="87">
        <f t="shared" si="16"/>
        <v>353927</v>
      </c>
      <c r="BG17" s="87">
        <f t="shared" si="17"/>
        <v>0</v>
      </c>
      <c r="BH17" s="87">
        <f t="shared" si="17"/>
        <v>94116</v>
      </c>
    </row>
    <row r="18" spans="1:60" ht="13.5">
      <c r="A18" s="17" t="s">
        <v>80</v>
      </c>
      <c r="B18" s="76" t="s">
        <v>103</v>
      </c>
      <c r="C18" s="77" t="s">
        <v>104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3899</v>
      </c>
      <c r="K18" s="87">
        <f t="shared" si="2"/>
        <v>7782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7782</v>
      </c>
      <c r="S18" s="87">
        <v>0</v>
      </c>
      <c r="T18" s="87">
        <v>26273</v>
      </c>
      <c r="U18" s="87">
        <v>0</v>
      </c>
      <c r="V18" s="87">
        <f t="shared" si="4"/>
        <v>7782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11785</v>
      </c>
      <c r="AN18" s="87">
        <v>0</v>
      </c>
      <c r="AO18" s="87">
        <f t="shared" si="9"/>
        <v>0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3899</v>
      </c>
      <c r="AW18" s="87">
        <f t="shared" si="18"/>
        <v>7782</v>
      </c>
      <c r="AX18" s="87">
        <f t="shared" si="19"/>
        <v>0</v>
      </c>
      <c r="AY18" s="87">
        <f t="shared" si="21"/>
        <v>0</v>
      </c>
      <c r="AZ18" s="87">
        <f t="shared" si="22"/>
        <v>0</v>
      </c>
      <c r="BA18" s="87">
        <f t="shared" si="23"/>
        <v>0</v>
      </c>
      <c r="BB18" s="87">
        <f t="shared" si="13"/>
        <v>0</v>
      </c>
      <c r="BC18" s="87">
        <f t="shared" si="14"/>
        <v>0</v>
      </c>
      <c r="BD18" s="87">
        <f t="shared" si="15"/>
        <v>7782</v>
      </c>
      <c r="BE18" s="87">
        <f t="shared" si="16"/>
        <v>0</v>
      </c>
      <c r="BF18" s="87">
        <f t="shared" si="16"/>
        <v>38058</v>
      </c>
      <c r="BG18" s="87">
        <f t="shared" si="17"/>
        <v>0</v>
      </c>
      <c r="BH18" s="87">
        <f t="shared" si="17"/>
        <v>7782</v>
      </c>
    </row>
    <row r="19" spans="1:60" ht="13.5">
      <c r="A19" s="17" t="s">
        <v>80</v>
      </c>
      <c r="B19" s="76" t="s">
        <v>105</v>
      </c>
      <c r="C19" s="77" t="s">
        <v>106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4668</v>
      </c>
      <c r="K19" s="87">
        <f t="shared" si="2"/>
        <v>17154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17154</v>
      </c>
      <c r="S19" s="87">
        <v>0</v>
      </c>
      <c r="T19" s="87">
        <v>28250</v>
      </c>
      <c r="U19" s="87">
        <v>0</v>
      </c>
      <c r="V19" s="87">
        <f t="shared" si="4"/>
        <v>17154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17985</v>
      </c>
      <c r="AN19" s="87">
        <v>0</v>
      </c>
      <c r="AO19" s="87">
        <f t="shared" si="9"/>
        <v>0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4668</v>
      </c>
      <c r="AW19" s="87">
        <f t="shared" si="18"/>
        <v>17154</v>
      </c>
      <c r="AX19" s="87">
        <f t="shared" si="19"/>
        <v>0</v>
      </c>
      <c r="AY19" s="87">
        <f t="shared" si="21"/>
        <v>0</v>
      </c>
      <c r="AZ19" s="87">
        <f t="shared" si="22"/>
        <v>0</v>
      </c>
      <c r="BA19" s="87">
        <f t="shared" si="23"/>
        <v>0</v>
      </c>
      <c r="BB19" s="87">
        <f t="shared" si="13"/>
        <v>0</v>
      </c>
      <c r="BC19" s="87">
        <f t="shared" si="14"/>
        <v>0</v>
      </c>
      <c r="BD19" s="87">
        <f t="shared" si="15"/>
        <v>17154</v>
      </c>
      <c r="BE19" s="87">
        <f t="shared" si="16"/>
        <v>0</v>
      </c>
      <c r="BF19" s="87">
        <f t="shared" si="16"/>
        <v>46235</v>
      </c>
      <c r="BG19" s="87">
        <f t="shared" si="17"/>
        <v>0</v>
      </c>
      <c r="BH19" s="87">
        <f t="shared" si="17"/>
        <v>17154</v>
      </c>
    </row>
    <row r="20" spans="1:60" ht="13.5">
      <c r="A20" s="17" t="s">
        <v>80</v>
      </c>
      <c r="B20" s="76" t="s">
        <v>107</v>
      </c>
      <c r="C20" s="77" t="s">
        <v>108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234093</v>
      </c>
      <c r="L20" s="87">
        <v>44550</v>
      </c>
      <c r="M20" s="88">
        <f t="shared" si="3"/>
        <v>76483</v>
      </c>
      <c r="N20" s="87">
        <v>0</v>
      </c>
      <c r="O20" s="87">
        <v>16092</v>
      </c>
      <c r="P20" s="87">
        <v>60391</v>
      </c>
      <c r="Q20" s="87">
        <v>0</v>
      </c>
      <c r="R20" s="87">
        <v>113060</v>
      </c>
      <c r="S20" s="87">
        <v>0</v>
      </c>
      <c r="T20" s="87">
        <v>0</v>
      </c>
      <c r="U20" s="87">
        <v>210781</v>
      </c>
      <c r="V20" s="87">
        <f t="shared" si="4"/>
        <v>444874</v>
      </c>
      <c r="W20" s="87">
        <f t="shared" si="5"/>
        <v>7560</v>
      </c>
      <c r="X20" s="87">
        <f t="shared" si="6"/>
        <v>7560</v>
      </c>
      <c r="Y20" s="87">
        <v>7560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59918</v>
      </c>
      <c r="AE20" s="87">
        <v>0</v>
      </c>
      <c r="AF20" s="88">
        <f t="shared" si="8"/>
        <v>43118</v>
      </c>
      <c r="AG20" s="87">
        <v>0</v>
      </c>
      <c r="AH20" s="87">
        <v>43118</v>
      </c>
      <c r="AI20" s="87">
        <v>0</v>
      </c>
      <c r="AJ20" s="87">
        <v>0</v>
      </c>
      <c r="AK20" s="87">
        <v>16800</v>
      </c>
      <c r="AL20" s="87">
        <v>0</v>
      </c>
      <c r="AM20" s="87">
        <v>0</v>
      </c>
      <c r="AN20" s="87">
        <v>0</v>
      </c>
      <c r="AO20" s="87">
        <f t="shared" si="9"/>
        <v>67478</v>
      </c>
      <c r="AP20" s="87">
        <f t="shared" si="10"/>
        <v>7560</v>
      </c>
      <c r="AQ20" s="87">
        <f t="shared" si="10"/>
        <v>7560</v>
      </c>
      <c r="AR20" s="87">
        <f t="shared" si="10"/>
        <v>7560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18"/>
        <v>294011</v>
      </c>
      <c r="AX20" s="87">
        <f t="shared" si="19"/>
        <v>44550</v>
      </c>
      <c r="AY20" s="87">
        <f t="shared" si="21"/>
        <v>119601</v>
      </c>
      <c r="AZ20" s="87">
        <f t="shared" si="22"/>
        <v>0</v>
      </c>
      <c r="BA20" s="87">
        <f t="shared" si="23"/>
        <v>59210</v>
      </c>
      <c r="BB20" s="87">
        <f t="shared" si="13"/>
        <v>60391</v>
      </c>
      <c r="BC20" s="87">
        <f t="shared" si="14"/>
        <v>0</v>
      </c>
      <c r="BD20" s="87">
        <f t="shared" si="15"/>
        <v>129860</v>
      </c>
      <c r="BE20" s="87">
        <f t="shared" si="16"/>
        <v>0</v>
      </c>
      <c r="BF20" s="87">
        <f t="shared" si="16"/>
        <v>0</v>
      </c>
      <c r="BG20" s="87">
        <f t="shared" si="17"/>
        <v>210781</v>
      </c>
      <c r="BH20" s="87">
        <f t="shared" si="17"/>
        <v>512352</v>
      </c>
    </row>
    <row r="21" spans="1:60" ht="13.5">
      <c r="A21" s="17" t="s">
        <v>80</v>
      </c>
      <c r="B21" s="76" t="s">
        <v>109</v>
      </c>
      <c r="C21" s="77" t="s">
        <v>110</v>
      </c>
      <c r="D21" s="87">
        <f t="shared" si="0"/>
        <v>760305</v>
      </c>
      <c r="E21" s="87">
        <f t="shared" si="1"/>
        <v>760305</v>
      </c>
      <c r="F21" s="87">
        <v>760305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265477</v>
      </c>
      <c r="L21" s="87">
        <v>9604</v>
      </c>
      <c r="M21" s="88">
        <f t="shared" si="3"/>
        <v>97189</v>
      </c>
      <c r="N21" s="87">
        <v>12552</v>
      </c>
      <c r="O21" s="87">
        <v>83835</v>
      </c>
      <c r="P21" s="87">
        <v>802</v>
      </c>
      <c r="Q21" s="87">
        <v>0</v>
      </c>
      <c r="R21" s="87">
        <v>158684</v>
      </c>
      <c r="S21" s="87">
        <v>0</v>
      </c>
      <c r="T21" s="87">
        <v>0</v>
      </c>
      <c r="U21" s="87">
        <v>556</v>
      </c>
      <c r="V21" s="87">
        <f t="shared" si="4"/>
        <v>1026338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78445</v>
      </c>
      <c r="AE21" s="87">
        <v>6792</v>
      </c>
      <c r="AF21" s="88">
        <f t="shared" si="8"/>
        <v>53278</v>
      </c>
      <c r="AG21" s="87">
        <v>0</v>
      </c>
      <c r="AH21" s="87">
        <v>53278</v>
      </c>
      <c r="AI21" s="87">
        <v>0</v>
      </c>
      <c r="AJ21" s="87">
        <v>0</v>
      </c>
      <c r="AK21" s="87">
        <v>18375</v>
      </c>
      <c r="AL21" s="87">
        <v>0</v>
      </c>
      <c r="AM21" s="87">
        <v>0</v>
      </c>
      <c r="AN21" s="87">
        <v>2465</v>
      </c>
      <c r="AO21" s="87">
        <f t="shared" si="9"/>
        <v>80910</v>
      </c>
      <c r="AP21" s="87">
        <f t="shared" si="10"/>
        <v>760305</v>
      </c>
      <c r="AQ21" s="87">
        <f t="shared" si="10"/>
        <v>760305</v>
      </c>
      <c r="AR21" s="87">
        <f t="shared" si="10"/>
        <v>760305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8"/>
        <v>343922</v>
      </c>
      <c r="AX21" s="87">
        <f t="shared" si="19"/>
        <v>16396</v>
      </c>
      <c r="AY21" s="87">
        <f t="shared" si="21"/>
        <v>150467</v>
      </c>
      <c r="AZ21" s="87">
        <f t="shared" si="22"/>
        <v>12552</v>
      </c>
      <c r="BA21" s="87">
        <f t="shared" si="23"/>
        <v>137113</v>
      </c>
      <c r="BB21" s="87">
        <f t="shared" si="13"/>
        <v>802</v>
      </c>
      <c r="BC21" s="87">
        <f t="shared" si="14"/>
        <v>0</v>
      </c>
      <c r="BD21" s="87">
        <f t="shared" si="15"/>
        <v>177059</v>
      </c>
      <c r="BE21" s="87">
        <f t="shared" si="16"/>
        <v>0</v>
      </c>
      <c r="BF21" s="87">
        <f t="shared" si="16"/>
        <v>0</v>
      </c>
      <c r="BG21" s="87">
        <f t="shared" si="17"/>
        <v>3021</v>
      </c>
      <c r="BH21" s="87">
        <f t="shared" si="17"/>
        <v>1107248</v>
      </c>
    </row>
    <row r="22" spans="1:60" ht="13.5">
      <c r="A22" s="17" t="s">
        <v>80</v>
      </c>
      <c r="B22" s="76" t="s">
        <v>111</v>
      </c>
      <c r="C22" s="77" t="s">
        <v>112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209779</v>
      </c>
      <c r="L22" s="87">
        <v>0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209779</v>
      </c>
      <c r="S22" s="87">
        <v>0</v>
      </c>
      <c r="T22" s="87">
        <v>0</v>
      </c>
      <c r="U22" s="87">
        <v>2332</v>
      </c>
      <c r="V22" s="87">
        <f t="shared" si="4"/>
        <v>212111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30496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30496</v>
      </c>
      <c r="AL22" s="87">
        <v>0</v>
      </c>
      <c r="AM22" s="87">
        <v>0</v>
      </c>
      <c r="AN22" s="87">
        <v>10</v>
      </c>
      <c r="AO22" s="87">
        <f t="shared" si="9"/>
        <v>30506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8"/>
        <v>240275</v>
      </c>
      <c r="AX22" s="87">
        <f t="shared" si="19"/>
        <v>0</v>
      </c>
      <c r="AY22" s="87">
        <f t="shared" si="21"/>
        <v>0</v>
      </c>
      <c r="AZ22" s="87">
        <f t="shared" si="22"/>
        <v>0</v>
      </c>
      <c r="BA22" s="87">
        <f t="shared" si="23"/>
        <v>0</v>
      </c>
      <c r="BB22" s="87">
        <f t="shared" si="13"/>
        <v>0</v>
      </c>
      <c r="BC22" s="87">
        <f t="shared" si="14"/>
        <v>0</v>
      </c>
      <c r="BD22" s="87">
        <f t="shared" si="15"/>
        <v>240275</v>
      </c>
      <c r="BE22" s="87">
        <f t="shared" si="16"/>
        <v>0</v>
      </c>
      <c r="BF22" s="87">
        <f t="shared" si="16"/>
        <v>0</v>
      </c>
      <c r="BG22" s="87">
        <f t="shared" si="17"/>
        <v>2342</v>
      </c>
      <c r="BH22" s="87">
        <f t="shared" si="17"/>
        <v>242617</v>
      </c>
    </row>
    <row r="23" spans="1:60" ht="13.5">
      <c r="A23" s="17" t="s">
        <v>80</v>
      </c>
      <c r="B23" s="76" t="s">
        <v>113</v>
      </c>
      <c r="C23" s="77" t="s">
        <v>114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232685</v>
      </c>
      <c r="L23" s="87">
        <v>0</v>
      </c>
      <c r="M23" s="88">
        <f t="shared" si="3"/>
        <v>3309</v>
      </c>
      <c r="N23" s="87">
        <v>3309</v>
      </c>
      <c r="O23" s="87">
        <v>0</v>
      </c>
      <c r="P23" s="87">
        <v>0</v>
      </c>
      <c r="Q23" s="87">
        <v>0</v>
      </c>
      <c r="R23" s="87">
        <v>229376</v>
      </c>
      <c r="S23" s="87">
        <v>0</v>
      </c>
      <c r="T23" s="87">
        <v>0</v>
      </c>
      <c r="U23" s="87">
        <v>0</v>
      </c>
      <c r="V23" s="87">
        <f t="shared" si="4"/>
        <v>232685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13541</v>
      </c>
      <c r="AE23" s="87">
        <v>0</v>
      </c>
      <c r="AF23" s="88">
        <f t="shared" si="8"/>
        <v>10259</v>
      </c>
      <c r="AG23" s="87">
        <v>0</v>
      </c>
      <c r="AH23" s="87">
        <v>10259</v>
      </c>
      <c r="AI23" s="87">
        <v>0</v>
      </c>
      <c r="AJ23" s="87">
        <v>0</v>
      </c>
      <c r="AK23" s="87">
        <v>3282</v>
      </c>
      <c r="AL23" s="87">
        <v>0</v>
      </c>
      <c r="AM23" s="87">
        <v>0</v>
      </c>
      <c r="AN23" s="87">
        <v>0</v>
      </c>
      <c r="AO23" s="87">
        <f t="shared" si="9"/>
        <v>13541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0</v>
      </c>
      <c r="AW23" s="87">
        <f t="shared" si="18"/>
        <v>246226</v>
      </c>
      <c r="AX23" s="87">
        <f t="shared" si="19"/>
        <v>0</v>
      </c>
      <c r="AY23" s="87">
        <f t="shared" si="21"/>
        <v>13568</v>
      </c>
      <c r="AZ23" s="87">
        <f t="shared" si="22"/>
        <v>3309</v>
      </c>
      <c r="BA23" s="87">
        <f t="shared" si="23"/>
        <v>10259</v>
      </c>
      <c r="BB23" s="87">
        <f t="shared" si="13"/>
        <v>0</v>
      </c>
      <c r="BC23" s="87">
        <f t="shared" si="14"/>
        <v>0</v>
      </c>
      <c r="BD23" s="87">
        <f t="shared" si="15"/>
        <v>232658</v>
      </c>
      <c r="BE23" s="87">
        <f t="shared" si="16"/>
        <v>0</v>
      </c>
      <c r="BF23" s="87">
        <f t="shared" si="16"/>
        <v>0</v>
      </c>
      <c r="BG23" s="87">
        <f t="shared" si="17"/>
        <v>0</v>
      </c>
      <c r="BH23" s="87">
        <f t="shared" si="17"/>
        <v>246226</v>
      </c>
    </row>
    <row r="24" spans="1:60" ht="13.5">
      <c r="A24" s="17" t="s">
        <v>80</v>
      </c>
      <c r="B24" s="76" t="s">
        <v>115</v>
      </c>
      <c r="C24" s="77" t="s">
        <v>79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23433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23375</v>
      </c>
      <c r="S24" s="87">
        <v>58</v>
      </c>
      <c r="T24" s="87">
        <v>34300</v>
      </c>
      <c r="U24" s="87">
        <v>0</v>
      </c>
      <c r="V24" s="87">
        <f t="shared" si="4"/>
        <v>23433</v>
      </c>
      <c r="W24" s="87">
        <f t="shared" si="5"/>
        <v>122229</v>
      </c>
      <c r="X24" s="87">
        <f t="shared" si="6"/>
        <v>122229</v>
      </c>
      <c r="Y24" s="87">
        <v>122229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38732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37640</v>
      </c>
      <c r="AL24" s="87">
        <v>1092</v>
      </c>
      <c r="AM24" s="87">
        <v>0</v>
      </c>
      <c r="AN24" s="87">
        <v>0</v>
      </c>
      <c r="AO24" s="87">
        <f t="shared" si="9"/>
        <v>160961</v>
      </c>
      <c r="AP24" s="87">
        <f t="shared" si="10"/>
        <v>122229</v>
      </c>
      <c r="AQ24" s="87">
        <f t="shared" si="10"/>
        <v>122229</v>
      </c>
      <c r="AR24" s="87">
        <f t="shared" si="10"/>
        <v>122229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8"/>
        <v>62165</v>
      </c>
      <c r="AX24" s="87">
        <f t="shared" si="19"/>
        <v>0</v>
      </c>
      <c r="AY24" s="87">
        <f t="shared" si="21"/>
        <v>0</v>
      </c>
      <c r="AZ24" s="87">
        <f t="shared" si="22"/>
        <v>0</v>
      </c>
      <c r="BA24" s="87">
        <f t="shared" si="23"/>
        <v>0</v>
      </c>
      <c r="BB24" s="87">
        <f t="shared" si="13"/>
        <v>0</v>
      </c>
      <c r="BC24" s="87">
        <f t="shared" si="14"/>
        <v>0</v>
      </c>
      <c r="BD24" s="87">
        <f t="shared" si="15"/>
        <v>61015</v>
      </c>
      <c r="BE24" s="87">
        <f t="shared" si="16"/>
        <v>1150</v>
      </c>
      <c r="BF24" s="87">
        <f t="shared" si="16"/>
        <v>34300</v>
      </c>
      <c r="BG24" s="87">
        <f t="shared" si="17"/>
        <v>0</v>
      </c>
      <c r="BH24" s="87">
        <f t="shared" si="17"/>
        <v>184394</v>
      </c>
    </row>
    <row r="25" spans="1:60" ht="13.5">
      <c r="A25" s="17" t="s">
        <v>80</v>
      </c>
      <c r="B25" s="76" t="s">
        <v>116</v>
      </c>
      <c r="C25" s="77" t="s">
        <v>117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4800</v>
      </c>
      <c r="L25" s="87">
        <v>0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4800</v>
      </c>
      <c r="S25" s="87">
        <v>0</v>
      </c>
      <c r="T25" s="87">
        <v>10661</v>
      </c>
      <c r="U25" s="87">
        <v>0</v>
      </c>
      <c r="V25" s="87">
        <f t="shared" si="4"/>
        <v>4800</v>
      </c>
      <c r="W25" s="87">
        <f t="shared" si="5"/>
        <v>4447</v>
      </c>
      <c r="X25" s="87">
        <f t="shared" si="6"/>
        <v>4447</v>
      </c>
      <c r="Y25" s="87">
        <v>4447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9667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9667</v>
      </c>
      <c r="AL25" s="87">
        <v>0</v>
      </c>
      <c r="AM25" s="87">
        <v>0</v>
      </c>
      <c r="AN25" s="87">
        <v>0</v>
      </c>
      <c r="AO25" s="87">
        <f t="shared" si="9"/>
        <v>14114</v>
      </c>
      <c r="AP25" s="87">
        <f t="shared" si="10"/>
        <v>4447</v>
      </c>
      <c r="AQ25" s="87">
        <f t="shared" si="10"/>
        <v>4447</v>
      </c>
      <c r="AR25" s="87">
        <f t="shared" si="10"/>
        <v>4447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8"/>
        <v>14467</v>
      </c>
      <c r="AX25" s="87">
        <f t="shared" si="19"/>
        <v>0</v>
      </c>
      <c r="AY25" s="87">
        <f t="shared" si="21"/>
        <v>0</v>
      </c>
      <c r="AZ25" s="87">
        <f t="shared" si="22"/>
        <v>0</v>
      </c>
      <c r="BA25" s="87">
        <f t="shared" si="23"/>
        <v>0</v>
      </c>
      <c r="BB25" s="87">
        <f t="shared" si="13"/>
        <v>0</v>
      </c>
      <c r="BC25" s="87">
        <f t="shared" si="14"/>
        <v>0</v>
      </c>
      <c r="BD25" s="87">
        <f t="shared" si="15"/>
        <v>14467</v>
      </c>
      <c r="BE25" s="87">
        <f t="shared" si="16"/>
        <v>0</v>
      </c>
      <c r="BF25" s="87">
        <f t="shared" si="16"/>
        <v>10661</v>
      </c>
      <c r="BG25" s="87">
        <f t="shared" si="17"/>
        <v>0</v>
      </c>
      <c r="BH25" s="87">
        <f t="shared" si="17"/>
        <v>18914</v>
      </c>
    </row>
    <row r="26" spans="1:60" ht="13.5">
      <c r="A26" s="17" t="s">
        <v>80</v>
      </c>
      <c r="B26" s="76" t="s">
        <v>118</v>
      </c>
      <c r="C26" s="77" t="s">
        <v>10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9120</v>
      </c>
      <c r="L26" s="87">
        <v>0</v>
      </c>
      <c r="M26" s="88">
        <f t="shared" si="3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9120</v>
      </c>
      <c r="S26" s="87">
        <v>0</v>
      </c>
      <c r="T26" s="87">
        <v>12515</v>
      </c>
      <c r="U26" s="87">
        <v>1723</v>
      </c>
      <c r="V26" s="87">
        <f t="shared" si="4"/>
        <v>10843</v>
      </c>
      <c r="W26" s="87">
        <f t="shared" si="5"/>
        <v>6485</v>
      </c>
      <c r="X26" s="87">
        <f t="shared" si="6"/>
        <v>6485</v>
      </c>
      <c r="Y26" s="87">
        <v>6485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16022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16022</v>
      </c>
      <c r="AL26" s="87">
        <v>0</v>
      </c>
      <c r="AM26" s="87">
        <v>0</v>
      </c>
      <c r="AN26" s="87">
        <v>7649</v>
      </c>
      <c r="AO26" s="87">
        <f t="shared" si="9"/>
        <v>30156</v>
      </c>
      <c r="AP26" s="87">
        <f t="shared" si="10"/>
        <v>6485</v>
      </c>
      <c r="AQ26" s="87">
        <f t="shared" si="10"/>
        <v>6485</v>
      </c>
      <c r="AR26" s="87">
        <f t="shared" si="10"/>
        <v>6485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8"/>
        <v>25142</v>
      </c>
      <c r="AX26" s="87">
        <f t="shared" si="19"/>
        <v>0</v>
      </c>
      <c r="AY26" s="87">
        <f t="shared" si="21"/>
        <v>0</v>
      </c>
      <c r="AZ26" s="87">
        <f t="shared" si="22"/>
        <v>0</v>
      </c>
      <c r="BA26" s="87">
        <f t="shared" si="23"/>
        <v>0</v>
      </c>
      <c r="BB26" s="87">
        <f t="shared" si="13"/>
        <v>0</v>
      </c>
      <c r="BC26" s="87">
        <f t="shared" si="14"/>
        <v>0</v>
      </c>
      <c r="BD26" s="87">
        <f t="shared" si="15"/>
        <v>25142</v>
      </c>
      <c r="BE26" s="87">
        <f t="shared" si="16"/>
        <v>0</v>
      </c>
      <c r="BF26" s="87">
        <f t="shared" si="16"/>
        <v>12515</v>
      </c>
      <c r="BG26" s="87">
        <f t="shared" si="17"/>
        <v>9372</v>
      </c>
      <c r="BH26" s="87">
        <f t="shared" si="17"/>
        <v>40999</v>
      </c>
    </row>
    <row r="27" spans="1:60" ht="13.5">
      <c r="A27" s="17" t="s">
        <v>80</v>
      </c>
      <c r="B27" s="76" t="s">
        <v>119</v>
      </c>
      <c r="C27" s="77" t="s">
        <v>120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22497</v>
      </c>
      <c r="K27" s="87">
        <f t="shared" si="2"/>
        <v>67149</v>
      </c>
      <c r="L27" s="87">
        <v>7038</v>
      </c>
      <c r="M27" s="88">
        <f t="shared" si="3"/>
        <v>726</v>
      </c>
      <c r="N27" s="87">
        <v>726</v>
      </c>
      <c r="O27" s="87">
        <v>0</v>
      </c>
      <c r="P27" s="87">
        <v>0</v>
      </c>
      <c r="Q27" s="87">
        <v>0</v>
      </c>
      <c r="R27" s="87">
        <v>59385</v>
      </c>
      <c r="S27" s="87">
        <v>0</v>
      </c>
      <c r="T27" s="87">
        <v>16532</v>
      </c>
      <c r="U27" s="87">
        <v>8492</v>
      </c>
      <c r="V27" s="87">
        <f t="shared" si="4"/>
        <v>75641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17338</v>
      </c>
      <c r="AE27" s="87">
        <v>333</v>
      </c>
      <c r="AF27" s="88">
        <f t="shared" si="8"/>
        <v>95</v>
      </c>
      <c r="AG27" s="87">
        <v>95</v>
      </c>
      <c r="AH27" s="87">
        <v>0</v>
      </c>
      <c r="AI27" s="87">
        <v>0</v>
      </c>
      <c r="AJ27" s="87">
        <v>0</v>
      </c>
      <c r="AK27" s="87">
        <v>16910</v>
      </c>
      <c r="AL27" s="87">
        <v>0</v>
      </c>
      <c r="AM27" s="87">
        <v>58806</v>
      </c>
      <c r="AN27" s="87">
        <v>0</v>
      </c>
      <c r="AO27" s="87">
        <f t="shared" si="9"/>
        <v>17338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22497</v>
      </c>
      <c r="AW27" s="87">
        <f t="shared" si="18"/>
        <v>84487</v>
      </c>
      <c r="AX27" s="87">
        <f t="shared" si="19"/>
        <v>7371</v>
      </c>
      <c r="AY27" s="87">
        <f t="shared" si="21"/>
        <v>821</v>
      </c>
      <c r="AZ27" s="87">
        <f t="shared" si="22"/>
        <v>821</v>
      </c>
      <c r="BA27" s="87">
        <f t="shared" si="23"/>
        <v>0</v>
      </c>
      <c r="BB27" s="87">
        <f t="shared" si="13"/>
        <v>0</v>
      </c>
      <c r="BC27" s="87">
        <f t="shared" si="14"/>
        <v>0</v>
      </c>
      <c r="BD27" s="87">
        <f t="shared" si="15"/>
        <v>76295</v>
      </c>
      <c r="BE27" s="87">
        <f t="shared" si="16"/>
        <v>0</v>
      </c>
      <c r="BF27" s="87">
        <f t="shared" si="16"/>
        <v>75338</v>
      </c>
      <c r="BG27" s="87">
        <f t="shared" si="17"/>
        <v>8492</v>
      </c>
      <c r="BH27" s="87">
        <f t="shared" si="17"/>
        <v>92979</v>
      </c>
    </row>
    <row r="28" spans="1:60" ht="13.5">
      <c r="A28" s="17" t="s">
        <v>80</v>
      </c>
      <c r="B28" s="76" t="s">
        <v>121</v>
      </c>
      <c r="C28" s="77" t="s">
        <v>122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5042</v>
      </c>
      <c r="K28" s="87">
        <f t="shared" si="2"/>
        <v>7087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7087</v>
      </c>
      <c r="S28" s="87">
        <v>0</v>
      </c>
      <c r="T28" s="87">
        <v>3705</v>
      </c>
      <c r="U28" s="87">
        <v>0</v>
      </c>
      <c r="V28" s="87">
        <f t="shared" si="4"/>
        <v>7087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4097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4097</v>
      </c>
      <c r="AL28" s="87">
        <v>0</v>
      </c>
      <c r="AM28" s="87">
        <v>16031</v>
      </c>
      <c r="AN28" s="87">
        <v>0</v>
      </c>
      <c r="AO28" s="87">
        <f t="shared" si="9"/>
        <v>4097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5042</v>
      </c>
      <c r="AW28" s="87">
        <f t="shared" si="18"/>
        <v>11184</v>
      </c>
      <c r="AX28" s="87">
        <f t="shared" si="19"/>
        <v>0</v>
      </c>
      <c r="AY28" s="87">
        <f t="shared" si="21"/>
        <v>0</v>
      </c>
      <c r="AZ28" s="87">
        <f t="shared" si="22"/>
        <v>0</v>
      </c>
      <c r="BA28" s="87">
        <f t="shared" si="23"/>
        <v>0</v>
      </c>
      <c r="BB28" s="87">
        <f t="shared" si="13"/>
        <v>0</v>
      </c>
      <c r="BC28" s="87">
        <f t="shared" si="14"/>
        <v>0</v>
      </c>
      <c r="BD28" s="87">
        <f t="shared" si="15"/>
        <v>11184</v>
      </c>
      <c r="BE28" s="87">
        <f t="shared" si="16"/>
        <v>0</v>
      </c>
      <c r="BF28" s="87">
        <f t="shared" si="16"/>
        <v>19736</v>
      </c>
      <c r="BG28" s="87">
        <f t="shared" si="17"/>
        <v>0</v>
      </c>
      <c r="BH28" s="87">
        <f t="shared" si="17"/>
        <v>11184</v>
      </c>
    </row>
    <row r="29" spans="1:60" ht="13.5">
      <c r="A29" s="17" t="s">
        <v>80</v>
      </c>
      <c r="B29" s="76" t="s">
        <v>123</v>
      </c>
      <c r="C29" s="77" t="s">
        <v>124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18704</v>
      </c>
      <c r="K29" s="87">
        <f t="shared" si="2"/>
        <v>25259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25259</v>
      </c>
      <c r="S29" s="87">
        <v>0</v>
      </c>
      <c r="T29" s="87">
        <v>13745</v>
      </c>
      <c r="U29" s="87">
        <v>0</v>
      </c>
      <c r="V29" s="87">
        <f t="shared" si="4"/>
        <v>25259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42544</v>
      </c>
      <c r="AN29" s="87">
        <v>0</v>
      </c>
      <c r="AO29" s="87">
        <f t="shared" si="9"/>
        <v>0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18704</v>
      </c>
      <c r="AW29" s="87">
        <f t="shared" si="18"/>
        <v>25259</v>
      </c>
      <c r="AX29" s="87">
        <f t="shared" si="19"/>
        <v>0</v>
      </c>
      <c r="AY29" s="87">
        <f t="shared" si="21"/>
        <v>0</v>
      </c>
      <c r="AZ29" s="87">
        <f t="shared" si="22"/>
        <v>0</v>
      </c>
      <c r="BA29" s="87">
        <f t="shared" si="23"/>
        <v>0</v>
      </c>
      <c r="BB29" s="87">
        <f t="shared" si="13"/>
        <v>0</v>
      </c>
      <c r="BC29" s="87">
        <f t="shared" si="14"/>
        <v>0</v>
      </c>
      <c r="BD29" s="87">
        <f t="shared" si="15"/>
        <v>25259</v>
      </c>
      <c r="BE29" s="87">
        <f t="shared" si="16"/>
        <v>0</v>
      </c>
      <c r="BF29" s="87">
        <f t="shared" si="16"/>
        <v>56289</v>
      </c>
      <c r="BG29" s="87">
        <f t="shared" si="17"/>
        <v>0</v>
      </c>
      <c r="BH29" s="87">
        <f t="shared" si="17"/>
        <v>25259</v>
      </c>
    </row>
    <row r="30" spans="1:60" ht="13.5">
      <c r="A30" s="17" t="s">
        <v>80</v>
      </c>
      <c r="B30" s="76" t="s">
        <v>125</v>
      </c>
      <c r="C30" s="77" t="s">
        <v>126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36374</v>
      </c>
      <c r="K30" s="87">
        <f t="shared" si="2"/>
        <v>113246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113246</v>
      </c>
      <c r="S30" s="87">
        <v>0</v>
      </c>
      <c r="T30" s="87">
        <v>26730</v>
      </c>
      <c r="U30" s="87">
        <v>0</v>
      </c>
      <c r="V30" s="87">
        <f t="shared" si="4"/>
        <v>113246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27113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27113</v>
      </c>
      <c r="AL30" s="87">
        <v>0</v>
      </c>
      <c r="AM30" s="87">
        <v>85704</v>
      </c>
      <c r="AN30" s="87">
        <v>0</v>
      </c>
      <c r="AO30" s="87">
        <f t="shared" si="9"/>
        <v>27113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36374</v>
      </c>
      <c r="AW30" s="87">
        <f t="shared" si="18"/>
        <v>140359</v>
      </c>
      <c r="AX30" s="87">
        <f t="shared" si="19"/>
        <v>0</v>
      </c>
      <c r="AY30" s="87">
        <f t="shared" si="21"/>
        <v>0</v>
      </c>
      <c r="AZ30" s="87">
        <f t="shared" si="22"/>
        <v>0</v>
      </c>
      <c r="BA30" s="87">
        <f t="shared" si="23"/>
        <v>0</v>
      </c>
      <c r="BB30" s="87">
        <f t="shared" si="13"/>
        <v>0</v>
      </c>
      <c r="BC30" s="87">
        <f t="shared" si="14"/>
        <v>0</v>
      </c>
      <c r="BD30" s="87">
        <f t="shared" si="15"/>
        <v>140359</v>
      </c>
      <c r="BE30" s="87">
        <f t="shared" si="16"/>
        <v>0</v>
      </c>
      <c r="BF30" s="87">
        <f t="shared" si="16"/>
        <v>112434</v>
      </c>
      <c r="BG30" s="87">
        <f t="shared" si="17"/>
        <v>0</v>
      </c>
      <c r="BH30" s="87">
        <f t="shared" si="17"/>
        <v>140359</v>
      </c>
    </row>
    <row r="31" spans="1:60" ht="13.5">
      <c r="A31" s="17" t="s">
        <v>80</v>
      </c>
      <c r="B31" s="76" t="s">
        <v>127</v>
      </c>
      <c r="C31" s="77" t="s">
        <v>128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5127</v>
      </c>
      <c r="K31" s="87">
        <f t="shared" si="2"/>
        <v>26671</v>
      </c>
      <c r="L31" s="87">
        <v>0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17428</v>
      </c>
      <c r="S31" s="87">
        <v>9243</v>
      </c>
      <c r="T31" s="87">
        <v>33956</v>
      </c>
      <c r="U31" s="87">
        <v>0</v>
      </c>
      <c r="V31" s="87">
        <f t="shared" si="4"/>
        <v>26671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20575</v>
      </c>
      <c r="AN31" s="87">
        <v>0</v>
      </c>
      <c r="AO31" s="87">
        <f t="shared" si="9"/>
        <v>0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5127</v>
      </c>
      <c r="AW31" s="87">
        <f t="shared" si="18"/>
        <v>26671</v>
      </c>
      <c r="AX31" s="87">
        <f t="shared" si="19"/>
        <v>0</v>
      </c>
      <c r="AY31" s="87">
        <f t="shared" si="21"/>
        <v>0</v>
      </c>
      <c r="AZ31" s="87">
        <f t="shared" si="22"/>
        <v>0</v>
      </c>
      <c r="BA31" s="87">
        <f t="shared" si="23"/>
        <v>0</v>
      </c>
      <c r="BB31" s="87">
        <f t="shared" si="13"/>
        <v>0</v>
      </c>
      <c r="BC31" s="87">
        <f t="shared" si="14"/>
        <v>0</v>
      </c>
      <c r="BD31" s="87">
        <f t="shared" si="15"/>
        <v>17428</v>
      </c>
      <c r="BE31" s="87">
        <f t="shared" si="16"/>
        <v>9243</v>
      </c>
      <c r="BF31" s="87">
        <f t="shared" si="16"/>
        <v>54531</v>
      </c>
      <c r="BG31" s="87">
        <f t="shared" si="17"/>
        <v>0</v>
      </c>
      <c r="BH31" s="87">
        <f t="shared" si="17"/>
        <v>26671</v>
      </c>
    </row>
    <row r="32" spans="1:60" ht="13.5">
      <c r="A32" s="17" t="s">
        <v>80</v>
      </c>
      <c r="B32" s="76" t="s">
        <v>129</v>
      </c>
      <c r="C32" s="77" t="s">
        <v>130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1115</v>
      </c>
      <c r="K32" s="87">
        <f t="shared" si="2"/>
        <v>6750</v>
      </c>
      <c r="L32" s="87">
        <v>0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6750</v>
      </c>
      <c r="S32" s="87">
        <v>0</v>
      </c>
      <c r="T32" s="87">
        <v>7611</v>
      </c>
      <c r="U32" s="87">
        <v>0</v>
      </c>
      <c r="V32" s="87">
        <f t="shared" si="4"/>
        <v>6750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5107</v>
      </c>
      <c r="AN32" s="87">
        <v>0</v>
      </c>
      <c r="AO32" s="87">
        <f t="shared" si="9"/>
        <v>0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1115</v>
      </c>
      <c r="AW32" s="87">
        <f t="shared" si="18"/>
        <v>6750</v>
      </c>
      <c r="AX32" s="87">
        <f t="shared" si="19"/>
        <v>0</v>
      </c>
      <c r="AY32" s="87">
        <f t="shared" si="21"/>
        <v>0</v>
      </c>
      <c r="AZ32" s="87">
        <f t="shared" si="22"/>
        <v>0</v>
      </c>
      <c r="BA32" s="87">
        <f t="shared" si="23"/>
        <v>0</v>
      </c>
      <c r="BB32" s="87">
        <f t="shared" si="13"/>
        <v>0</v>
      </c>
      <c r="BC32" s="87">
        <f t="shared" si="14"/>
        <v>0</v>
      </c>
      <c r="BD32" s="87">
        <f t="shared" si="15"/>
        <v>6750</v>
      </c>
      <c r="BE32" s="87">
        <f t="shared" si="16"/>
        <v>0</v>
      </c>
      <c r="BF32" s="87">
        <f t="shared" si="16"/>
        <v>12718</v>
      </c>
      <c r="BG32" s="87">
        <f t="shared" si="17"/>
        <v>0</v>
      </c>
      <c r="BH32" s="87">
        <f t="shared" si="17"/>
        <v>6750</v>
      </c>
    </row>
    <row r="33" spans="1:60" ht="13.5">
      <c r="A33" s="17" t="s">
        <v>80</v>
      </c>
      <c r="B33" s="76" t="s">
        <v>131</v>
      </c>
      <c r="C33" s="77" t="s">
        <v>132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2040</v>
      </c>
      <c r="K33" s="87">
        <f t="shared" si="2"/>
        <v>32198</v>
      </c>
      <c r="L33" s="87">
        <v>4464</v>
      </c>
      <c r="M33" s="88">
        <f t="shared" si="3"/>
        <v>417</v>
      </c>
      <c r="N33" s="87">
        <v>417</v>
      </c>
      <c r="O33" s="87">
        <v>0</v>
      </c>
      <c r="P33" s="87">
        <v>0</v>
      </c>
      <c r="Q33" s="87">
        <v>1113</v>
      </c>
      <c r="R33" s="87">
        <v>26204</v>
      </c>
      <c r="S33" s="87">
        <v>0</v>
      </c>
      <c r="T33" s="87">
        <v>29550</v>
      </c>
      <c r="U33" s="87">
        <v>0</v>
      </c>
      <c r="V33" s="87">
        <f t="shared" si="4"/>
        <v>32198</v>
      </c>
      <c r="W33" s="87">
        <f t="shared" si="5"/>
        <v>354</v>
      </c>
      <c r="X33" s="87">
        <f t="shared" si="6"/>
        <v>354</v>
      </c>
      <c r="Y33" s="87">
        <v>0</v>
      </c>
      <c r="Z33" s="87">
        <v>0</v>
      </c>
      <c r="AA33" s="87">
        <v>354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2478</v>
      </c>
      <c r="AN33" s="87">
        <v>0</v>
      </c>
      <c r="AO33" s="87">
        <f t="shared" si="9"/>
        <v>354</v>
      </c>
      <c r="AP33" s="87">
        <f t="shared" si="10"/>
        <v>354</v>
      </c>
      <c r="AQ33" s="87">
        <f t="shared" si="10"/>
        <v>354</v>
      </c>
      <c r="AR33" s="87">
        <f t="shared" si="10"/>
        <v>0</v>
      </c>
      <c r="AS33" s="87">
        <f t="shared" si="10"/>
        <v>0</v>
      </c>
      <c r="AT33" s="87">
        <f t="shared" si="11"/>
        <v>354</v>
      </c>
      <c r="AU33" s="87">
        <f t="shared" si="12"/>
        <v>0</v>
      </c>
      <c r="AV33" s="87">
        <f t="shared" si="12"/>
        <v>2040</v>
      </c>
      <c r="AW33" s="87">
        <f t="shared" si="18"/>
        <v>32198</v>
      </c>
      <c r="AX33" s="87">
        <f t="shared" si="19"/>
        <v>4464</v>
      </c>
      <c r="AY33" s="87">
        <f t="shared" si="21"/>
        <v>417</v>
      </c>
      <c r="AZ33" s="87">
        <f t="shared" si="22"/>
        <v>417</v>
      </c>
      <c r="BA33" s="87">
        <f t="shared" si="23"/>
        <v>0</v>
      </c>
      <c r="BB33" s="87">
        <f t="shared" si="13"/>
        <v>0</v>
      </c>
      <c r="BC33" s="87">
        <f t="shared" si="14"/>
        <v>1113</v>
      </c>
      <c r="BD33" s="87">
        <f t="shared" si="15"/>
        <v>26204</v>
      </c>
      <c r="BE33" s="87">
        <f t="shared" si="16"/>
        <v>0</v>
      </c>
      <c r="BF33" s="87">
        <f t="shared" si="16"/>
        <v>32028</v>
      </c>
      <c r="BG33" s="87">
        <f t="shared" si="17"/>
        <v>0</v>
      </c>
      <c r="BH33" s="87">
        <f t="shared" si="17"/>
        <v>32552</v>
      </c>
    </row>
    <row r="34" spans="1:60" ht="13.5">
      <c r="A34" s="17" t="s">
        <v>80</v>
      </c>
      <c r="B34" s="76" t="s">
        <v>133</v>
      </c>
      <c r="C34" s="77" t="s">
        <v>134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4935</v>
      </c>
      <c r="K34" s="87">
        <f t="shared" si="2"/>
        <v>14606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14606</v>
      </c>
      <c r="S34" s="87">
        <v>0</v>
      </c>
      <c r="T34" s="87">
        <v>36945</v>
      </c>
      <c r="U34" s="87">
        <v>0</v>
      </c>
      <c r="V34" s="87">
        <f t="shared" si="4"/>
        <v>14606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19846</v>
      </c>
      <c r="AN34" s="87">
        <v>0</v>
      </c>
      <c r="AO34" s="87">
        <f t="shared" si="9"/>
        <v>0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4935</v>
      </c>
      <c r="AW34" s="87">
        <f t="shared" si="18"/>
        <v>14606</v>
      </c>
      <c r="AX34" s="87">
        <f t="shared" si="19"/>
        <v>0</v>
      </c>
      <c r="AY34" s="87">
        <f t="shared" si="21"/>
        <v>0</v>
      </c>
      <c r="AZ34" s="87">
        <f t="shared" si="22"/>
        <v>0</v>
      </c>
      <c r="BA34" s="87">
        <f t="shared" si="23"/>
        <v>0</v>
      </c>
      <c r="BB34" s="87">
        <f t="shared" si="13"/>
        <v>0</v>
      </c>
      <c r="BC34" s="87">
        <f t="shared" si="14"/>
        <v>0</v>
      </c>
      <c r="BD34" s="87">
        <f t="shared" si="15"/>
        <v>14606</v>
      </c>
      <c r="BE34" s="87">
        <f t="shared" si="16"/>
        <v>0</v>
      </c>
      <c r="BF34" s="87">
        <f t="shared" si="16"/>
        <v>56791</v>
      </c>
      <c r="BG34" s="87">
        <f t="shared" si="17"/>
        <v>0</v>
      </c>
      <c r="BH34" s="87">
        <f t="shared" si="17"/>
        <v>14606</v>
      </c>
    </row>
    <row r="35" spans="1:60" ht="13.5">
      <c r="A35" s="17" t="s">
        <v>80</v>
      </c>
      <c r="B35" s="76" t="s">
        <v>135</v>
      </c>
      <c r="C35" s="77" t="s">
        <v>136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6912</v>
      </c>
      <c r="K35" s="87">
        <f t="shared" si="2"/>
        <v>16096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16096</v>
      </c>
      <c r="S35" s="87">
        <v>0</v>
      </c>
      <c r="T35" s="87">
        <v>45605</v>
      </c>
      <c r="U35" s="87">
        <v>0</v>
      </c>
      <c r="V35" s="87">
        <f t="shared" si="4"/>
        <v>16096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14849</v>
      </c>
      <c r="AN35" s="87">
        <v>0</v>
      </c>
      <c r="AO35" s="87">
        <f t="shared" si="9"/>
        <v>0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6912</v>
      </c>
      <c r="AW35" s="87">
        <f t="shared" si="18"/>
        <v>16096</v>
      </c>
      <c r="AX35" s="87">
        <f t="shared" si="19"/>
        <v>0</v>
      </c>
      <c r="AY35" s="87">
        <f t="shared" si="21"/>
        <v>0</v>
      </c>
      <c r="AZ35" s="87">
        <f t="shared" si="22"/>
        <v>0</v>
      </c>
      <c r="BA35" s="87">
        <f t="shared" si="23"/>
        <v>0</v>
      </c>
      <c r="BB35" s="87">
        <f t="shared" si="13"/>
        <v>0</v>
      </c>
      <c r="BC35" s="87">
        <f t="shared" si="14"/>
        <v>0</v>
      </c>
      <c r="BD35" s="87">
        <f t="shared" si="15"/>
        <v>16096</v>
      </c>
      <c r="BE35" s="87">
        <f t="shared" si="16"/>
        <v>0</v>
      </c>
      <c r="BF35" s="87">
        <f t="shared" si="16"/>
        <v>60454</v>
      </c>
      <c r="BG35" s="87">
        <f t="shared" si="17"/>
        <v>0</v>
      </c>
      <c r="BH35" s="87">
        <f t="shared" si="17"/>
        <v>16096</v>
      </c>
    </row>
    <row r="36" spans="1:60" ht="13.5">
      <c r="A36" s="17" t="s">
        <v>80</v>
      </c>
      <c r="B36" s="76" t="s">
        <v>137</v>
      </c>
      <c r="C36" s="77" t="s">
        <v>138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"/>
        <v>150243</v>
      </c>
      <c r="L36" s="87">
        <v>28023</v>
      </c>
      <c r="M36" s="88">
        <f t="shared" si="3"/>
        <v>14696</v>
      </c>
      <c r="N36" s="87">
        <v>0</v>
      </c>
      <c r="O36" s="87">
        <v>14696</v>
      </c>
      <c r="P36" s="87">
        <v>0</v>
      </c>
      <c r="Q36" s="87">
        <v>0</v>
      </c>
      <c r="R36" s="87">
        <v>107524</v>
      </c>
      <c r="S36" s="87">
        <v>0</v>
      </c>
      <c r="T36" s="87">
        <v>7109</v>
      </c>
      <c r="U36" s="87">
        <v>0</v>
      </c>
      <c r="V36" s="87">
        <f t="shared" si="4"/>
        <v>150243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6488</v>
      </c>
      <c r="AN36" s="87">
        <v>0</v>
      </c>
      <c r="AO36" s="87">
        <f t="shared" si="9"/>
        <v>0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0</v>
      </c>
      <c r="AW36" s="87">
        <f t="shared" si="18"/>
        <v>150243</v>
      </c>
      <c r="AX36" s="87">
        <f t="shared" si="19"/>
        <v>28023</v>
      </c>
      <c r="AY36" s="87">
        <f t="shared" si="21"/>
        <v>14696</v>
      </c>
      <c r="AZ36" s="87">
        <f t="shared" si="22"/>
        <v>0</v>
      </c>
      <c r="BA36" s="87">
        <f t="shared" si="23"/>
        <v>14696</v>
      </c>
      <c r="BB36" s="87">
        <f t="shared" si="13"/>
        <v>0</v>
      </c>
      <c r="BC36" s="87">
        <f t="shared" si="14"/>
        <v>0</v>
      </c>
      <c r="BD36" s="87">
        <f t="shared" si="15"/>
        <v>107524</v>
      </c>
      <c r="BE36" s="87">
        <f t="shared" si="16"/>
        <v>0</v>
      </c>
      <c r="BF36" s="87">
        <f t="shared" si="16"/>
        <v>13597</v>
      </c>
      <c r="BG36" s="87">
        <f t="shared" si="17"/>
        <v>0</v>
      </c>
      <c r="BH36" s="87">
        <f t="shared" si="17"/>
        <v>150243</v>
      </c>
    </row>
    <row r="37" spans="1:60" ht="13.5">
      <c r="A37" s="17" t="s">
        <v>80</v>
      </c>
      <c r="B37" s="76" t="s">
        <v>139</v>
      </c>
      <c r="C37" s="77" t="s">
        <v>140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"/>
        <v>119995</v>
      </c>
      <c r="L37" s="87">
        <v>14884</v>
      </c>
      <c r="M37" s="88">
        <f t="shared" si="3"/>
        <v>21084</v>
      </c>
      <c r="N37" s="87">
        <v>1000</v>
      </c>
      <c r="O37" s="87">
        <v>19095</v>
      </c>
      <c r="P37" s="87">
        <v>989</v>
      </c>
      <c r="Q37" s="87">
        <v>0</v>
      </c>
      <c r="R37" s="87">
        <v>77265</v>
      </c>
      <c r="S37" s="87">
        <v>6762</v>
      </c>
      <c r="T37" s="87">
        <v>0</v>
      </c>
      <c r="U37" s="87">
        <v>0</v>
      </c>
      <c r="V37" s="87">
        <f t="shared" si="4"/>
        <v>119995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21775</v>
      </c>
      <c r="AN37" s="87">
        <v>0</v>
      </c>
      <c r="AO37" s="87">
        <f t="shared" si="9"/>
        <v>0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0</v>
      </c>
      <c r="AW37" s="87">
        <f t="shared" si="18"/>
        <v>119995</v>
      </c>
      <c r="AX37" s="87">
        <f t="shared" si="19"/>
        <v>14884</v>
      </c>
      <c r="AY37" s="87">
        <f t="shared" si="21"/>
        <v>21084</v>
      </c>
      <c r="AZ37" s="87">
        <f t="shared" si="22"/>
        <v>1000</v>
      </c>
      <c r="BA37" s="87">
        <f t="shared" si="23"/>
        <v>19095</v>
      </c>
      <c r="BB37" s="87">
        <f t="shared" si="13"/>
        <v>989</v>
      </c>
      <c r="BC37" s="87">
        <f t="shared" si="14"/>
        <v>0</v>
      </c>
      <c r="BD37" s="87">
        <f t="shared" si="15"/>
        <v>77265</v>
      </c>
      <c r="BE37" s="87">
        <f t="shared" si="16"/>
        <v>6762</v>
      </c>
      <c r="BF37" s="87">
        <f t="shared" si="16"/>
        <v>21775</v>
      </c>
      <c r="BG37" s="87">
        <f t="shared" si="17"/>
        <v>0</v>
      </c>
      <c r="BH37" s="87">
        <f t="shared" si="17"/>
        <v>119995</v>
      </c>
    </row>
    <row r="38" spans="1:60" ht="13.5">
      <c r="A38" s="17" t="s">
        <v>80</v>
      </c>
      <c r="B38" s="76" t="s">
        <v>141</v>
      </c>
      <c r="C38" s="77" t="s">
        <v>142</v>
      </c>
      <c r="D38" s="87">
        <f t="shared" si="0"/>
        <v>4201</v>
      </c>
      <c r="E38" s="87">
        <f t="shared" si="1"/>
        <v>4201</v>
      </c>
      <c r="F38" s="87">
        <v>0</v>
      </c>
      <c r="G38" s="87">
        <v>0</v>
      </c>
      <c r="H38" s="87">
        <v>4201</v>
      </c>
      <c r="I38" s="87">
        <v>0</v>
      </c>
      <c r="J38" s="87">
        <v>0</v>
      </c>
      <c r="K38" s="87">
        <f t="shared" si="2"/>
        <v>280799</v>
      </c>
      <c r="L38" s="87">
        <v>83852</v>
      </c>
      <c r="M38" s="88">
        <f t="shared" si="3"/>
        <v>120337</v>
      </c>
      <c r="N38" s="87">
        <v>468</v>
      </c>
      <c r="O38" s="87">
        <v>77115</v>
      </c>
      <c r="P38" s="87">
        <v>42754</v>
      </c>
      <c r="Q38" s="87">
        <v>0</v>
      </c>
      <c r="R38" s="87">
        <v>76610</v>
      </c>
      <c r="S38" s="87">
        <v>0</v>
      </c>
      <c r="T38" s="87">
        <v>9018</v>
      </c>
      <c r="U38" s="87">
        <v>0</v>
      </c>
      <c r="V38" s="87">
        <f t="shared" si="4"/>
        <v>285000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22643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32829</v>
      </c>
      <c r="AN38" s="87">
        <v>0</v>
      </c>
      <c r="AO38" s="87">
        <f t="shared" si="9"/>
        <v>0</v>
      </c>
      <c r="AP38" s="87">
        <f t="shared" si="10"/>
        <v>4201</v>
      </c>
      <c r="AQ38" s="87">
        <f t="shared" si="10"/>
        <v>4201</v>
      </c>
      <c r="AR38" s="87">
        <f t="shared" si="10"/>
        <v>0</v>
      </c>
      <c r="AS38" s="87">
        <f t="shared" si="10"/>
        <v>0</v>
      </c>
      <c r="AT38" s="87">
        <f t="shared" si="11"/>
        <v>4201</v>
      </c>
      <c r="AU38" s="87">
        <f t="shared" si="12"/>
        <v>0</v>
      </c>
      <c r="AV38" s="87">
        <f t="shared" si="12"/>
        <v>22643</v>
      </c>
      <c r="AW38" s="87">
        <f t="shared" si="18"/>
        <v>280799</v>
      </c>
      <c r="AX38" s="87">
        <f t="shared" si="19"/>
        <v>83852</v>
      </c>
      <c r="AY38" s="87">
        <f t="shared" si="21"/>
        <v>120337</v>
      </c>
      <c r="AZ38" s="87">
        <f t="shared" si="22"/>
        <v>468</v>
      </c>
      <c r="BA38" s="87">
        <f t="shared" si="23"/>
        <v>77115</v>
      </c>
      <c r="BB38" s="87">
        <f t="shared" si="13"/>
        <v>42754</v>
      </c>
      <c r="BC38" s="87">
        <f t="shared" si="14"/>
        <v>0</v>
      </c>
      <c r="BD38" s="87">
        <f t="shared" si="15"/>
        <v>76610</v>
      </c>
      <c r="BE38" s="87">
        <f t="shared" si="16"/>
        <v>0</v>
      </c>
      <c r="BF38" s="87">
        <f t="shared" si="16"/>
        <v>41847</v>
      </c>
      <c r="BG38" s="87">
        <f t="shared" si="17"/>
        <v>0</v>
      </c>
      <c r="BH38" s="87">
        <f t="shared" si="17"/>
        <v>285000</v>
      </c>
    </row>
    <row r="39" spans="1:60" ht="13.5">
      <c r="A39" s="17" t="s">
        <v>80</v>
      </c>
      <c r="B39" s="76" t="s">
        <v>143</v>
      </c>
      <c r="C39" s="77" t="s">
        <v>144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"/>
        <v>33902</v>
      </c>
      <c r="L39" s="87">
        <v>12715</v>
      </c>
      <c r="M39" s="88">
        <f t="shared" si="3"/>
        <v>5523</v>
      </c>
      <c r="N39" s="87">
        <v>0</v>
      </c>
      <c r="O39" s="87">
        <v>5523</v>
      </c>
      <c r="P39" s="87">
        <v>0</v>
      </c>
      <c r="Q39" s="87">
        <v>0</v>
      </c>
      <c r="R39" s="87">
        <v>15664</v>
      </c>
      <c r="S39" s="87">
        <v>0</v>
      </c>
      <c r="T39" s="87">
        <v>0</v>
      </c>
      <c r="U39" s="87">
        <v>0</v>
      </c>
      <c r="V39" s="87">
        <f t="shared" si="4"/>
        <v>33902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13615</v>
      </c>
      <c r="AE39" s="87">
        <v>0</v>
      </c>
      <c r="AF39" s="88">
        <f t="shared" si="8"/>
        <v>35</v>
      </c>
      <c r="AG39" s="87">
        <v>0</v>
      </c>
      <c r="AH39" s="87">
        <v>35</v>
      </c>
      <c r="AI39" s="87">
        <v>0</v>
      </c>
      <c r="AJ39" s="87">
        <v>0</v>
      </c>
      <c r="AK39" s="87">
        <v>13580</v>
      </c>
      <c r="AL39" s="87">
        <v>0</v>
      </c>
      <c r="AM39" s="87">
        <v>0</v>
      </c>
      <c r="AN39" s="87">
        <v>0</v>
      </c>
      <c r="AO39" s="87">
        <f t="shared" si="9"/>
        <v>13615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8"/>
        <v>47517</v>
      </c>
      <c r="AX39" s="87">
        <f t="shared" si="19"/>
        <v>12715</v>
      </c>
      <c r="AY39" s="87">
        <f t="shared" si="21"/>
        <v>5558</v>
      </c>
      <c r="AZ39" s="87">
        <f t="shared" si="22"/>
        <v>0</v>
      </c>
      <c r="BA39" s="87">
        <f t="shared" si="23"/>
        <v>5558</v>
      </c>
      <c r="BB39" s="87">
        <f t="shared" si="13"/>
        <v>0</v>
      </c>
      <c r="BC39" s="87">
        <f t="shared" si="14"/>
        <v>0</v>
      </c>
      <c r="BD39" s="87">
        <f t="shared" si="15"/>
        <v>29244</v>
      </c>
      <c r="BE39" s="87">
        <f t="shared" si="16"/>
        <v>0</v>
      </c>
      <c r="BF39" s="87">
        <f t="shared" si="16"/>
        <v>0</v>
      </c>
      <c r="BG39" s="87">
        <f t="shared" si="17"/>
        <v>0</v>
      </c>
      <c r="BH39" s="87">
        <f t="shared" si="17"/>
        <v>47517</v>
      </c>
    </row>
    <row r="40" spans="1:60" ht="13.5">
      <c r="A40" s="17" t="s">
        <v>80</v>
      </c>
      <c r="B40" s="76" t="s">
        <v>145</v>
      </c>
      <c r="C40" s="77" t="s">
        <v>146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"/>
        <v>37807</v>
      </c>
      <c r="L40" s="87">
        <v>4111</v>
      </c>
      <c r="M40" s="88">
        <f t="shared" si="3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9230</v>
      </c>
      <c r="S40" s="87">
        <v>24466</v>
      </c>
      <c r="T40" s="87">
        <v>0</v>
      </c>
      <c r="U40" s="87">
        <v>0</v>
      </c>
      <c r="V40" s="87">
        <f t="shared" si="4"/>
        <v>37807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5244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5244</v>
      </c>
      <c r="AL40" s="87">
        <v>0</v>
      </c>
      <c r="AM40" s="87">
        <v>0</v>
      </c>
      <c r="AN40" s="87">
        <v>0</v>
      </c>
      <c r="AO40" s="87">
        <f t="shared" si="9"/>
        <v>5244</v>
      </c>
      <c r="AP40" s="87">
        <f t="shared" si="10"/>
        <v>0</v>
      </c>
      <c r="AQ40" s="87">
        <f t="shared" si="10"/>
        <v>0</v>
      </c>
      <c r="AR40" s="87">
        <f t="shared" si="10"/>
        <v>0</v>
      </c>
      <c r="AS40" s="87">
        <f t="shared" si="10"/>
        <v>0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8"/>
        <v>43051</v>
      </c>
      <c r="AX40" s="87">
        <f t="shared" si="19"/>
        <v>4111</v>
      </c>
      <c r="AY40" s="87">
        <f t="shared" si="21"/>
        <v>0</v>
      </c>
      <c r="AZ40" s="87">
        <f t="shared" si="22"/>
        <v>0</v>
      </c>
      <c r="BA40" s="87">
        <f t="shared" si="23"/>
        <v>0</v>
      </c>
      <c r="BB40" s="87">
        <f t="shared" si="13"/>
        <v>0</v>
      </c>
      <c r="BC40" s="87">
        <f t="shared" si="14"/>
        <v>0</v>
      </c>
      <c r="BD40" s="87">
        <f t="shared" si="15"/>
        <v>14474</v>
      </c>
      <c r="BE40" s="87">
        <f t="shared" si="16"/>
        <v>24466</v>
      </c>
      <c r="BF40" s="87">
        <f t="shared" si="16"/>
        <v>0</v>
      </c>
      <c r="BG40" s="87">
        <f t="shared" si="17"/>
        <v>0</v>
      </c>
      <c r="BH40" s="87">
        <f t="shared" si="17"/>
        <v>43051</v>
      </c>
    </row>
    <row r="41" spans="1:60" ht="13.5">
      <c r="A41" s="17" t="s">
        <v>80</v>
      </c>
      <c r="B41" s="76" t="s">
        <v>147</v>
      </c>
      <c r="C41" s="77" t="s">
        <v>148</v>
      </c>
      <c r="D41" s="87">
        <f t="shared" si="0"/>
        <v>4725</v>
      </c>
      <c r="E41" s="87">
        <f t="shared" si="1"/>
        <v>4725</v>
      </c>
      <c r="F41" s="87">
        <v>4725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"/>
        <v>21200</v>
      </c>
      <c r="L41" s="87">
        <v>0</v>
      </c>
      <c r="M41" s="88">
        <f t="shared" si="3"/>
        <v>3600</v>
      </c>
      <c r="N41" s="87">
        <v>3600</v>
      </c>
      <c r="O41" s="87">
        <v>0</v>
      </c>
      <c r="P41" s="87">
        <v>0</v>
      </c>
      <c r="Q41" s="87">
        <v>0</v>
      </c>
      <c r="R41" s="87">
        <v>7560</v>
      </c>
      <c r="S41" s="87">
        <v>10040</v>
      </c>
      <c r="T41" s="87">
        <v>0</v>
      </c>
      <c r="U41" s="87">
        <v>1318</v>
      </c>
      <c r="V41" s="87">
        <f t="shared" si="4"/>
        <v>27243</v>
      </c>
      <c r="W41" s="87">
        <f t="shared" si="5"/>
        <v>4200</v>
      </c>
      <c r="X41" s="87">
        <f t="shared" si="6"/>
        <v>4200</v>
      </c>
      <c r="Y41" s="87">
        <v>0</v>
      </c>
      <c r="Z41" s="87">
        <v>4200</v>
      </c>
      <c r="AA41" s="87">
        <v>0</v>
      </c>
      <c r="AB41" s="87">
        <v>0</v>
      </c>
      <c r="AC41" s="87">
        <v>0</v>
      </c>
      <c r="AD41" s="87">
        <f t="shared" si="7"/>
        <v>7887</v>
      </c>
      <c r="AE41" s="87">
        <v>113</v>
      </c>
      <c r="AF41" s="88">
        <f t="shared" si="8"/>
        <v>3309</v>
      </c>
      <c r="AG41" s="87">
        <v>0</v>
      </c>
      <c r="AH41" s="87">
        <v>0</v>
      </c>
      <c r="AI41" s="87">
        <v>3309</v>
      </c>
      <c r="AJ41" s="87">
        <v>1700</v>
      </c>
      <c r="AK41" s="87">
        <v>2449</v>
      </c>
      <c r="AL41" s="87">
        <v>316</v>
      </c>
      <c r="AM41" s="87">
        <v>0</v>
      </c>
      <c r="AN41" s="87">
        <v>0</v>
      </c>
      <c r="AO41" s="87">
        <f t="shared" si="9"/>
        <v>12087</v>
      </c>
      <c r="AP41" s="87">
        <f t="shared" si="10"/>
        <v>8925</v>
      </c>
      <c r="AQ41" s="87">
        <f t="shared" si="10"/>
        <v>8925</v>
      </c>
      <c r="AR41" s="87">
        <f t="shared" si="10"/>
        <v>4725</v>
      </c>
      <c r="AS41" s="87">
        <f t="shared" si="10"/>
        <v>4200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8"/>
        <v>29087</v>
      </c>
      <c r="AX41" s="87">
        <f t="shared" si="19"/>
        <v>113</v>
      </c>
      <c r="AY41" s="87">
        <f t="shared" si="21"/>
        <v>6909</v>
      </c>
      <c r="AZ41" s="87">
        <f t="shared" si="22"/>
        <v>3600</v>
      </c>
      <c r="BA41" s="87">
        <f t="shared" si="23"/>
        <v>0</v>
      </c>
      <c r="BB41" s="87">
        <f t="shared" si="13"/>
        <v>3309</v>
      </c>
      <c r="BC41" s="87">
        <f t="shared" si="14"/>
        <v>1700</v>
      </c>
      <c r="BD41" s="87">
        <f t="shared" si="15"/>
        <v>10009</v>
      </c>
      <c r="BE41" s="87">
        <f t="shared" si="16"/>
        <v>10356</v>
      </c>
      <c r="BF41" s="87">
        <f t="shared" si="16"/>
        <v>0</v>
      </c>
      <c r="BG41" s="87">
        <f t="shared" si="17"/>
        <v>1318</v>
      </c>
      <c r="BH41" s="87">
        <f t="shared" si="17"/>
        <v>39330</v>
      </c>
    </row>
    <row r="42" spans="1:60" ht="13.5">
      <c r="A42" s="17" t="s">
        <v>80</v>
      </c>
      <c r="B42" s="76" t="s">
        <v>149</v>
      </c>
      <c r="C42" s="77" t="s">
        <v>150</v>
      </c>
      <c r="D42" s="87">
        <f aca="true" t="shared" si="24" ref="D42:D93">E42+I42</f>
        <v>0</v>
      </c>
      <c r="E42" s="87">
        <f aca="true" t="shared" si="25" ref="E42:E93">SUM(F42:H42)</f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aca="true" t="shared" si="26" ref="K42:K93">L42+M42+Q42+R42+S42</f>
        <v>28725</v>
      </c>
      <c r="L42" s="87">
        <v>0</v>
      </c>
      <c r="M42" s="88">
        <f aca="true" t="shared" si="27" ref="M42:M93">SUM(N42:P42)</f>
        <v>1096</v>
      </c>
      <c r="N42" s="87">
        <v>585</v>
      </c>
      <c r="O42" s="87">
        <v>0</v>
      </c>
      <c r="P42" s="87">
        <v>511</v>
      </c>
      <c r="Q42" s="87">
        <v>0</v>
      </c>
      <c r="R42" s="87">
        <v>27629</v>
      </c>
      <c r="S42" s="87">
        <v>0</v>
      </c>
      <c r="T42" s="87">
        <v>0</v>
      </c>
      <c r="U42" s="87">
        <v>1223</v>
      </c>
      <c r="V42" s="87">
        <f aca="true" t="shared" si="28" ref="V42:V93">D42+K42+U42</f>
        <v>29948</v>
      </c>
      <c r="W42" s="87">
        <f aca="true" t="shared" si="29" ref="W42:W93">X42+AB42</f>
        <v>0</v>
      </c>
      <c r="X42" s="87">
        <f aca="true" t="shared" si="30" ref="X42:X93">SUM(Y42:AA42)</f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aca="true" t="shared" si="31" ref="AD42:AD93">AE42+AF42+AJ42+AK42+AL42</f>
        <v>0</v>
      </c>
      <c r="AE42" s="87">
        <v>0</v>
      </c>
      <c r="AF42" s="88">
        <f aca="true" t="shared" si="32" ref="AF42:AF93">SUM(AG42:AI42)</f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18669</v>
      </c>
      <c r="AN42" s="87">
        <v>0</v>
      </c>
      <c r="AO42" s="87">
        <f aca="true" t="shared" si="33" ref="AO42:AO93">W42+AD42+AN42</f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0</v>
      </c>
      <c r="AW42" s="87">
        <f t="shared" si="18"/>
        <v>28725</v>
      </c>
      <c r="AX42" s="87">
        <f t="shared" si="19"/>
        <v>0</v>
      </c>
      <c r="AY42" s="87">
        <f t="shared" si="21"/>
        <v>1096</v>
      </c>
      <c r="AZ42" s="87">
        <f t="shared" si="22"/>
        <v>585</v>
      </c>
      <c r="BA42" s="87">
        <f t="shared" si="23"/>
        <v>0</v>
      </c>
      <c r="BB42" s="87">
        <f t="shared" si="13"/>
        <v>511</v>
      </c>
      <c r="BC42" s="87">
        <f t="shared" si="14"/>
        <v>0</v>
      </c>
      <c r="BD42" s="87">
        <f t="shared" si="15"/>
        <v>27629</v>
      </c>
      <c r="BE42" s="87">
        <f t="shared" si="16"/>
        <v>0</v>
      </c>
      <c r="BF42" s="87">
        <f t="shared" si="16"/>
        <v>18669</v>
      </c>
      <c r="BG42" s="87">
        <f t="shared" si="17"/>
        <v>1223</v>
      </c>
      <c r="BH42" s="87">
        <f t="shared" si="17"/>
        <v>29948</v>
      </c>
    </row>
    <row r="43" spans="1:60" ht="13.5">
      <c r="A43" s="17" t="s">
        <v>80</v>
      </c>
      <c r="B43" s="76" t="s">
        <v>151</v>
      </c>
      <c r="C43" s="77" t="s">
        <v>152</v>
      </c>
      <c r="D43" s="87">
        <f t="shared" si="24"/>
        <v>0</v>
      </c>
      <c r="E43" s="87">
        <f t="shared" si="25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85874</v>
      </c>
      <c r="K43" s="87">
        <f t="shared" si="26"/>
        <v>0</v>
      </c>
      <c r="L43" s="87">
        <v>0</v>
      </c>
      <c r="M43" s="88">
        <f t="shared" si="27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11680</v>
      </c>
      <c r="U43" s="87">
        <v>0</v>
      </c>
      <c r="V43" s="87">
        <f t="shared" si="28"/>
        <v>0</v>
      </c>
      <c r="W43" s="87">
        <f t="shared" si="29"/>
        <v>0</v>
      </c>
      <c r="X43" s="87">
        <f t="shared" si="30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1892</v>
      </c>
      <c r="AD43" s="87">
        <f t="shared" si="31"/>
        <v>0</v>
      </c>
      <c r="AE43" s="87">
        <v>0</v>
      </c>
      <c r="AF43" s="88">
        <f t="shared" si="32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51528</v>
      </c>
      <c r="AN43" s="87">
        <v>0</v>
      </c>
      <c r="AO43" s="87">
        <f t="shared" si="33"/>
        <v>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87766</v>
      </c>
      <c r="AW43" s="87">
        <f t="shared" si="18"/>
        <v>0</v>
      </c>
      <c r="AX43" s="87">
        <f t="shared" si="19"/>
        <v>0</v>
      </c>
      <c r="AY43" s="87">
        <f t="shared" si="21"/>
        <v>0</v>
      </c>
      <c r="AZ43" s="87">
        <f t="shared" si="22"/>
        <v>0</v>
      </c>
      <c r="BA43" s="87">
        <f t="shared" si="23"/>
        <v>0</v>
      </c>
      <c r="BB43" s="87">
        <f t="shared" si="13"/>
        <v>0</v>
      </c>
      <c r="BC43" s="87">
        <f t="shared" si="14"/>
        <v>0</v>
      </c>
      <c r="BD43" s="87">
        <f t="shared" si="15"/>
        <v>0</v>
      </c>
      <c r="BE43" s="87">
        <f t="shared" si="16"/>
        <v>0</v>
      </c>
      <c r="BF43" s="87">
        <f t="shared" si="16"/>
        <v>63208</v>
      </c>
      <c r="BG43" s="87">
        <f t="shared" si="17"/>
        <v>0</v>
      </c>
      <c r="BH43" s="87">
        <f t="shared" si="17"/>
        <v>0</v>
      </c>
    </row>
    <row r="44" spans="1:60" ht="13.5">
      <c r="A44" s="17" t="s">
        <v>80</v>
      </c>
      <c r="B44" s="76" t="s">
        <v>153</v>
      </c>
      <c r="C44" s="77" t="s">
        <v>154</v>
      </c>
      <c r="D44" s="87">
        <f t="shared" si="24"/>
        <v>0</v>
      </c>
      <c r="E44" s="87">
        <f t="shared" si="25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30477</v>
      </c>
      <c r="K44" s="87">
        <f t="shared" si="26"/>
        <v>0</v>
      </c>
      <c r="L44" s="87">
        <v>0</v>
      </c>
      <c r="M44" s="88">
        <f t="shared" si="27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4156</v>
      </c>
      <c r="U44" s="87">
        <v>0</v>
      </c>
      <c r="V44" s="87">
        <f t="shared" si="28"/>
        <v>0</v>
      </c>
      <c r="W44" s="87">
        <f t="shared" si="29"/>
        <v>0</v>
      </c>
      <c r="X44" s="87">
        <f t="shared" si="30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569</v>
      </c>
      <c r="AD44" s="87">
        <f t="shared" si="31"/>
        <v>0</v>
      </c>
      <c r="AE44" s="87">
        <v>0</v>
      </c>
      <c r="AF44" s="88">
        <f t="shared" si="32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18396</v>
      </c>
      <c r="AN44" s="87">
        <v>0</v>
      </c>
      <c r="AO44" s="87">
        <f t="shared" si="33"/>
        <v>0</v>
      </c>
      <c r="AP44" s="87">
        <f t="shared" si="10"/>
        <v>0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0</v>
      </c>
      <c r="AV44" s="87">
        <f t="shared" si="12"/>
        <v>31046</v>
      </c>
      <c r="AW44" s="87">
        <f t="shared" si="18"/>
        <v>0</v>
      </c>
      <c r="AX44" s="87">
        <f t="shared" si="19"/>
        <v>0</v>
      </c>
      <c r="AY44" s="87">
        <f t="shared" si="21"/>
        <v>0</v>
      </c>
      <c r="AZ44" s="87">
        <f t="shared" si="22"/>
        <v>0</v>
      </c>
      <c r="BA44" s="87">
        <f t="shared" si="23"/>
        <v>0</v>
      </c>
      <c r="BB44" s="87">
        <f t="shared" si="13"/>
        <v>0</v>
      </c>
      <c r="BC44" s="87">
        <f t="shared" si="14"/>
        <v>0</v>
      </c>
      <c r="BD44" s="87">
        <f t="shared" si="15"/>
        <v>0</v>
      </c>
      <c r="BE44" s="87">
        <f t="shared" si="16"/>
        <v>0</v>
      </c>
      <c r="BF44" s="87">
        <f t="shared" si="16"/>
        <v>22552</v>
      </c>
      <c r="BG44" s="87">
        <f t="shared" si="17"/>
        <v>0</v>
      </c>
      <c r="BH44" s="87">
        <f t="shared" si="17"/>
        <v>0</v>
      </c>
    </row>
    <row r="45" spans="1:60" ht="13.5">
      <c r="A45" s="17" t="s">
        <v>80</v>
      </c>
      <c r="B45" s="76" t="s">
        <v>155</v>
      </c>
      <c r="C45" s="77" t="s">
        <v>156</v>
      </c>
      <c r="D45" s="87">
        <f t="shared" si="24"/>
        <v>0</v>
      </c>
      <c r="E45" s="87">
        <f t="shared" si="25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6"/>
        <v>114623</v>
      </c>
      <c r="L45" s="87">
        <v>0</v>
      </c>
      <c r="M45" s="88">
        <f t="shared" si="27"/>
        <v>11482</v>
      </c>
      <c r="N45" s="87">
        <v>0</v>
      </c>
      <c r="O45" s="87">
        <v>11482</v>
      </c>
      <c r="P45" s="87">
        <v>0</v>
      </c>
      <c r="Q45" s="87">
        <v>6198</v>
      </c>
      <c r="R45" s="87">
        <v>96943</v>
      </c>
      <c r="S45" s="87">
        <v>0</v>
      </c>
      <c r="T45" s="87">
        <v>0</v>
      </c>
      <c r="U45" s="87">
        <v>0</v>
      </c>
      <c r="V45" s="87">
        <f t="shared" si="28"/>
        <v>114623</v>
      </c>
      <c r="W45" s="87">
        <f t="shared" si="29"/>
        <v>0</v>
      </c>
      <c r="X45" s="87">
        <f t="shared" si="30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1"/>
        <v>0</v>
      </c>
      <c r="AE45" s="87">
        <v>0</v>
      </c>
      <c r="AF45" s="88">
        <f t="shared" si="32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47761</v>
      </c>
      <c r="AN45" s="87">
        <v>0</v>
      </c>
      <c r="AO45" s="87">
        <f t="shared" si="33"/>
        <v>0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8"/>
        <v>114623</v>
      </c>
      <c r="AX45" s="87">
        <f t="shared" si="19"/>
        <v>0</v>
      </c>
      <c r="AY45" s="87">
        <f t="shared" si="21"/>
        <v>11482</v>
      </c>
      <c r="AZ45" s="87">
        <f t="shared" si="22"/>
        <v>0</v>
      </c>
      <c r="BA45" s="87">
        <f t="shared" si="23"/>
        <v>11482</v>
      </c>
      <c r="BB45" s="87">
        <f t="shared" si="13"/>
        <v>0</v>
      </c>
      <c r="BC45" s="87">
        <f t="shared" si="14"/>
        <v>6198</v>
      </c>
      <c r="BD45" s="87">
        <f t="shared" si="15"/>
        <v>96943</v>
      </c>
      <c r="BE45" s="87">
        <f t="shared" si="16"/>
        <v>0</v>
      </c>
      <c r="BF45" s="87">
        <f t="shared" si="16"/>
        <v>47761</v>
      </c>
      <c r="BG45" s="87">
        <f t="shared" si="17"/>
        <v>0</v>
      </c>
      <c r="BH45" s="87">
        <f t="shared" si="17"/>
        <v>114623</v>
      </c>
    </row>
    <row r="46" spans="1:60" ht="13.5">
      <c r="A46" s="17" t="s">
        <v>80</v>
      </c>
      <c r="B46" s="76" t="s">
        <v>157</v>
      </c>
      <c r="C46" s="77" t="s">
        <v>158</v>
      </c>
      <c r="D46" s="87">
        <f t="shared" si="24"/>
        <v>0</v>
      </c>
      <c r="E46" s="87">
        <f t="shared" si="25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6"/>
        <v>40135</v>
      </c>
      <c r="L46" s="87">
        <v>0</v>
      </c>
      <c r="M46" s="88">
        <f t="shared" si="27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40135</v>
      </c>
      <c r="S46" s="87">
        <v>0</v>
      </c>
      <c r="T46" s="87">
        <v>87047</v>
      </c>
      <c r="U46" s="87">
        <v>0</v>
      </c>
      <c r="V46" s="87">
        <f t="shared" si="28"/>
        <v>40135</v>
      </c>
      <c r="W46" s="87">
        <f t="shared" si="29"/>
        <v>0</v>
      </c>
      <c r="X46" s="87">
        <f t="shared" si="30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1"/>
        <v>0</v>
      </c>
      <c r="AE46" s="87">
        <v>0</v>
      </c>
      <c r="AF46" s="88">
        <f t="shared" si="32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37306</v>
      </c>
      <c r="AN46" s="87">
        <v>0</v>
      </c>
      <c r="AO46" s="87">
        <f t="shared" si="33"/>
        <v>0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18"/>
        <v>40135</v>
      </c>
      <c r="AX46" s="87">
        <f t="shared" si="19"/>
        <v>0</v>
      </c>
      <c r="AY46" s="87">
        <f t="shared" si="21"/>
        <v>0</v>
      </c>
      <c r="AZ46" s="87">
        <f t="shared" si="22"/>
        <v>0</v>
      </c>
      <c r="BA46" s="87">
        <f t="shared" si="23"/>
        <v>0</v>
      </c>
      <c r="BB46" s="87">
        <f t="shared" si="13"/>
        <v>0</v>
      </c>
      <c r="BC46" s="87">
        <f t="shared" si="14"/>
        <v>0</v>
      </c>
      <c r="BD46" s="87">
        <f t="shared" si="15"/>
        <v>40135</v>
      </c>
      <c r="BE46" s="87">
        <f t="shared" si="16"/>
        <v>0</v>
      </c>
      <c r="BF46" s="87">
        <f t="shared" si="16"/>
        <v>124353</v>
      </c>
      <c r="BG46" s="87">
        <f t="shared" si="17"/>
        <v>0</v>
      </c>
      <c r="BH46" s="87">
        <f t="shared" si="17"/>
        <v>40135</v>
      </c>
    </row>
    <row r="47" spans="1:60" ht="13.5">
      <c r="A47" s="17" t="s">
        <v>80</v>
      </c>
      <c r="B47" s="76" t="s">
        <v>159</v>
      </c>
      <c r="C47" s="77" t="s">
        <v>160</v>
      </c>
      <c r="D47" s="87">
        <f t="shared" si="24"/>
        <v>0</v>
      </c>
      <c r="E47" s="87">
        <f t="shared" si="25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6"/>
        <v>0</v>
      </c>
      <c r="L47" s="87">
        <v>0</v>
      </c>
      <c r="M47" s="88">
        <f t="shared" si="27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161812</v>
      </c>
      <c r="U47" s="87">
        <v>0</v>
      </c>
      <c r="V47" s="87">
        <f t="shared" si="28"/>
        <v>0</v>
      </c>
      <c r="W47" s="87">
        <f t="shared" si="29"/>
        <v>0</v>
      </c>
      <c r="X47" s="87">
        <f t="shared" si="30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1"/>
        <v>0</v>
      </c>
      <c r="AE47" s="87">
        <v>0</v>
      </c>
      <c r="AF47" s="88">
        <f t="shared" si="32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80699</v>
      </c>
      <c r="AN47" s="87">
        <v>0</v>
      </c>
      <c r="AO47" s="87">
        <f t="shared" si="33"/>
        <v>0</v>
      </c>
      <c r="AP47" s="87">
        <f t="shared" si="10"/>
        <v>0</v>
      </c>
      <c r="AQ47" s="87">
        <f t="shared" si="10"/>
        <v>0</v>
      </c>
      <c r="AR47" s="87">
        <f t="shared" si="10"/>
        <v>0</v>
      </c>
      <c r="AS47" s="87">
        <f t="shared" si="10"/>
        <v>0</v>
      </c>
      <c r="AT47" s="87">
        <f t="shared" si="11"/>
        <v>0</v>
      </c>
      <c r="AU47" s="87">
        <f t="shared" si="12"/>
        <v>0</v>
      </c>
      <c r="AV47" s="87">
        <f t="shared" si="12"/>
        <v>0</v>
      </c>
      <c r="AW47" s="87">
        <f t="shared" si="18"/>
        <v>0</v>
      </c>
      <c r="AX47" s="87">
        <f t="shared" si="19"/>
        <v>0</v>
      </c>
      <c r="AY47" s="87">
        <f t="shared" si="21"/>
        <v>0</v>
      </c>
      <c r="AZ47" s="87">
        <f t="shared" si="22"/>
        <v>0</v>
      </c>
      <c r="BA47" s="87">
        <f t="shared" si="23"/>
        <v>0</v>
      </c>
      <c r="BB47" s="87">
        <f t="shared" si="13"/>
        <v>0</v>
      </c>
      <c r="BC47" s="87">
        <f t="shared" si="14"/>
        <v>0</v>
      </c>
      <c r="BD47" s="87">
        <f t="shared" si="15"/>
        <v>0</v>
      </c>
      <c r="BE47" s="87">
        <f t="shared" si="16"/>
        <v>0</v>
      </c>
      <c r="BF47" s="87">
        <f t="shared" si="16"/>
        <v>242511</v>
      </c>
      <c r="BG47" s="87">
        <f t="shared" si="17"/>
        <v>0</v>
      </c>
      <c r="BH47" s="87">
        <f t="shared" si="17"/>
        <v>0</v>
      </c>
    </row>
    <row r="48" spans="1:60" ht="13.5">
      <c r="A48" s="17" t="s">
        <v>80</v>
      </c>
      <c r="B48" s="76" t="s">
        <v>161</v>
      </c>
      <c r="C48" s="77" t="s">
        <v>10</v>
      </c>
      <c r="D48" s="87">
        <f t="shared" si="24"/>
        <v>0</v>
      </c>
      <c r="E48" s="87">
        <f t="shared" si="25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6"/>
        <v>0</v>
      </c>
      <c r="L48" s="87">
        <v>0</v>
      </c>
      <c r="M48" s="88">
        <f t="shared" si="27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17641</v>
      </c>
      <c r="U48" s="87">
        <v>0</v>
      </c>
      <c r="V48" s="87">
        <f t="shared" si="28"/>
        <v>0</v>
      </c>
      <c r="W48" s="87">
        <f t="shared" si="29"/>
        <v>0</v>
      </c>
      <c r="X48" s="87">
        <f t="shared" si="30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1"/>
        <v>0</v>
      </c>
      <c r="AE48" s="87">
        <v>0</v>
      </c>
      <c r="AF48" s="88">
        <f t="shared" si="32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7154</v>
      </c>
      <c r="AN48" s="87">
        <v>0</v>
      </c>
      <c r="AO48" s="87">
        <f t="shared" si="33"/>
        <v>0</v>
      </c>
      <c r="AP48" s="87">
        <f t="shared" si="10"/>
        <v>0</v>
      </c>
      <c r="AQ48" s="87">
        <f t="shared" si="10"/>
        <v>0</v>
      </c>
      <c r="AR48" s="87">
        <f t="shared" si="10"/>
        <v>0</v>
      </c>
      <c r="AS48" s="87">
        <f t="shared" si="10"/>
        <v>0</v>
      </c>
      <c r="AT48" s="87">
        <f t="shared" si="11"/>
        <v>0</v>
      </c>
      <c r="AU48" s="87">
        <f t="shared" si="12"/>
        <v>0</v>
      </c>
      <c r="AV48" s="87">
        <f t="shared" si="12"/>
        <v>0</v>
      </c>
      <c r="AW48" s="87">
        <f t="shared" si="18"/>
        <v>0</v>
      </c>
      <c r="AX48" s="87">
        <f t="shared" si="19"/>
        <v>0</v>
      </c>
      <c r="AY48" s="87">
        <f t="shared" si="21"/>
        <v>0</v>
      </c>
      <c r="AZ48" s="87">
        <f t="shared" si="22"/>
        <v>0</v>
      </c>
      <c r="BA48" s="87">
        <f t="shared" si="23"/>
        <v>0</v>
      </c>
      <c r="BB48" s="87">
        <f t="shared" si="13"/>
        <v>0</v>
      </c>
      <c r="BC48" s="87">
        <f t="shared" si="14"/>
        <v>0</v>
      </c>
      <c r="BD48" s="87">
        <f t="shared" si="15"/>
        <v>0</v>
      </c>
      <c r="BE48" s="87">
        <f t="shared" si="16"/>
        <v>0</v>
      </c>
      <c r="BF48" s="87">
        <f t="shared" si="16"/>
        <v>24795</v>
      </c>
      <c r="BG48" s="87">
        <f t="shared" si="17"/>
        <v>0</v>
      </c>
      <c r="BH48" s="87">
        <f t="shared" si="17"/>
        <v>0</v>
      </c>
    </row>
    <row r="49" spans="1:60" ht="13.5">
      <c r="A49" s="17" t="s">
        <v>80</v>
      </c>
      <c r="B49" s="76" t="s">
        <v>162</v>
      </c>
      <c r="C49" s="77" t="s">
        <v>163</v>
      </c>
      <c r="D49" s="87">
        <f t="shared" si="24"/>
        <v>0</v>
      </c>
      <c r="E49" s="87">
        <f t="shared" si="25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26"/>
        <v>0</v>
      </c>
      <c r="L49" s="87">
        <v>0</v>
      </c>
      <c r="M49" s="88">
        <f t="shared" si="27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87995</v>
      </c>
      <c r="U49" s="87">
        <v>0</v>
      </c>
      <c r="V49" s="87">
        <f t="shared" si="28"/>
        <v>0</v>
      </c>
      <c r="W49" s="87">
        <f t="shared" si="29"/>
        <v>0</v>
      </c>
      <c r="X49" s="87">
        <f t="shared" si="30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1"/>
        <v>0</v>
      </c>
      <c r="AE49" s="87">
        <v>0</v>
      </c>
      <c r="AF49" s="88">
        <f t="shared" si="32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41255</v>
      </c>
      <c r="AN49" s="87">
        <v>0</v>
      </c>
      <c r="AO49" s="87">
        <f t="shared" si="33"/>
        <v>0</v>
      </c>
      <c r="AP49" s="87">
        <f t="shared" si="10"/>
        <v>0</v>
      </c>
      <c r="AQ49" s="87">
        <f t="shared" si="10"/>
        <v>0</v>
      </c>
      <c r="AR49" s="87">
        <f t="shared" si="10"/>
        <v>0</v>
      </c>
      <c r="AS49" s="87">
        <f t="shared" si="10"/>
        <v>0</v>
      </c>
      <c r="AT49" s="87">
        <f t="shared" si="11"/>
        <v>0</v>
      </c>
      <c r="AU49" s="87">
        <f t="shared" si="12"/>
        <v>0</v>
      </c>
      <c r="AV49" s="87">
        <f t="shared" si="12"/>
        <v>0</v>
      </c>
      <c r="AW49" s="87">
        <f t="shared" si="18"/>
        <v>0</v>
      </c>
      <c r="AX49" s="87">
        <f t="shared" si="19"/>
        <v>0</v>
      </c>
      <c r="AY49" s="87">
        <f t="shared" si="21"/>
        <v>0</v>
      </c>
      <c r="AZ49" s="87">
        <f t="shared" si="22"/>
        <v>0</v>
      </c>
      <c r="BA49" s="87">
        <f t="shared" si="23"/>
        <v>0</v>
      </c>
      <c r="BB49" s="87">
        <f t="shared" si="13"/>
        <v>0</v>
      </c>
      <c r="BC49" s="87">
        <f t="shared" si="14"/>
        <v>0</v>
      </c>
      <c r="BD49" s="87">
        <f t="shared" si="15"/>
        <v>0</v>
      </c>
      <c r="BE49" s="87">
        <f t="shared" si="16"/>
        <v>0</v>
      </c>
      <c r="BF49" s="87">
        <f t="shared" si="16"/>
        <v>129250</v>
      </c>
      <c r="BG49" s="87">
        <f t="shared" si="17"/>
        <v>0</v>
      </c>
      <c r="BH49" s="87">
        <f t="shared" si="17"/>
        <v>0</v>
      </c>
    </row>
    <row r="50" spans="1:60" ht="13.5">
      <c r="A50" s="17" t="s">
        <v>80</v>
      </c>
      <c r="B50" s="76" t="s">
        <v>164</v>
      </c>
      <c r="C50" s="77" t="s">
        <v>165</v>
      </c>
      <c r="D50" s="87">
        <f t="shared" si="24"/>
        <v>0</v>
      </c>
      <c r="E50" s="87">
        <f t="shared" si="25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1071</v>
      </c>
      <c r="K50" s="87">
        <f t="shared" si="26"/>
        <v>0</v>
      </c>
      <c r="L50" s="87">
        <v>0</v>
      </c>
      <c r="M50" s="88">
        <f t="shared" si="27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101434</v>
      </c>
      <c r="U50" s="87">
        <v>0</v>
      </c>
      <c r="V50" s="87">
        <f t="shared" si="28"/>
        <v>0</v>
      </c>
      <c r="W50" s="87">
        <f t="shared" si="29"/>
        <v>0</v>
      </c>
      <c r="X50" s="87">
        <f t="shared" si="30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1"/>
        <v>0</v>
      </c>
      <c r="AE50" s="87">
        <v>0</v>
      </c>
      <c r="AF50" s="88">
        <f t="shared" si="32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28097</v>
      </c>
      <c r="AN50" s="87">
        <v>0</v>
      </c>
      <c r="AO50" s="87">
        <f t="shared" si="33"/>
        <v>0</v>
      </c>
      <c r="AP50" s="87">
        <f t="shared" si="10"/>
        <v>0</v>
      </c>
      <c r="AQ50" s="87">
        <f t="shared" si="10"/>
        <v>0</v>
      </c>
      <c r="AR50" s="87">
        <f t="shared" si="10"/>
        <v>0</v>
      </c>
      <c r="AS50" s="87">
        <f t="shared" si="10"/>
        <v>0</v>
      </c>
      <c r="AT50" s="87">
        <f t="shared" si="11"/>
        <v>0</v>
      </c>
      <c r="AU50" s="87">
        <f t="shared" si="12"/>
        <v>0</v>
      </c>
      <c r="AV50" s="87">
        <f t="shared" si="12"/>
        <v>1071</v>
      </c>
      <c r="AW50" s="87">
        <f t="shared" si="18"/>
        <v>0</v>
      </c>
      <c r="AX50" s="87">
        <f t="shared" si="19"/>
        <v>0</v>
      </c>
      <c r="AY50" s="87">
        <f t="shared" si="21"/>
        <v>0</v>
      </c>
      <c r="AZ50" s="87">
        <f t="shared" si="22"/>
        <v>0</v>
      </c>
      <c r="BA50" s="87">
        <f t="shared" si="23"/>
        <v>0</v>
      </c>
      <c r="BB50" s="87">
        <f t="shared" si="13"/>
        <v>0</v>
      </c>
      <c r="BC50" s="87">
        <f t="shared" si="14"/>
        <v>0</v>
      </c>
      <c r="BD50" s="87">
        <f t="shared" si="15"/>
        <v>0</v>
      </c>
      <c r="BE50" s="87">
        <f t="shared" si="16"/>
        <v>0</v>
      </c>
      <c r="BF50" s="87">
        <f t="shared" si="16"/>
        <v>129531</v>
      </c>
      <c r="BG50" s="87">
        <f t="shared" si="17"/>
        <v>0</v>
      </c>
      <c r="BH50" s="87">
        <f t="shared" si="17"/>
        <v>0</v>
      </c>
    </row>
    <row r="51" spans="1:60" ht="13.5">
      <c r="A51" s="17" t="s">
        <v>80</v>
      </c>
      <c r="B51" s="76" t="s">
        <v>166</v>
      </c>
      <c r="C51" s="77" t="s">
        <v>167</v>
      </c>
      <c r="D51" s="87">
        <f t="shared" si="24"/>
        <v>0</v>
      </c>
      <c r="E51" s="87">
        <f t="shared" si="25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1790</v>
      </c>
      <c r="K51" s="87">
        <f t="shared" si="26"/>
        <v>0</v>
      </c>
      <c r="L51" s="87">
        <v>0</v>
      </c>
      <c r="M51" s="88">
        <f t="shared" si="27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169677</v>
      </c>
      <c r="U51" s="87">
        <v>0</v>
      </c>
      <c r="V51" s="87">
        <f t="shared" si="28"/>
        <v>0</v>
      </c>
      <c r="W51" s="87">
        <f t="shared" si="29"/>
        <v>0</v>
      </c>
      <c r="X51" s="87">
        <f t="shared" si="30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1"/>
        <v>0</v>
      </c>
      <c r="AE51" s="87">
        <v>0</v>
      </c>
      <c r="AF51" s="88">
        <f t="shared" si="32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57457</v>
      </c>
      <c r="AN51" s="87">
        <v>0</v>
      </c>
      <c r="AO51" s="87">
        <f t="shared" si="33"/>
        <v>0</v>
      </c>
      <c r="AP51" s="87">
        <f t="shared" si="10"/>
        <v>0</v>
      </c>
      <c r="AQ51" s="87">
        <f t="shared" si="10"/>
        <v>0</v>
      </c>
      <c r="AR51" s="87">
        <f t="shared" si="10"/>
        <v>0</v>
      </c>
      <c r="AS51" s="87">
        <f t="shared" si="10"/>
        <v>0</v>
      </c>
      <c r="AT51" s="87">
        <f t="shared" si="11"/>
        <v>0</v>
      </c>
      <c r="AU51" s="87">
        <f t="shared" si="12"/>
        <v>0</v>
      </c>
      <c r="AV51" s="87">
        <f t="shared" si="12"/>
        <v>1790</v>
      </c>
      <c r="AW51" s="87">
        <f t="shared" si="18"/>
        <v>0</v>
      </c>
      <c r="AX51" s="87">
        <f t="shared" si="19"/>
        <v>0</v>
      </c>
      <c r="AY51" s="87">
        <f t="shared" si="21"/>
        <v>0</v>
      </c>
      <c r="AZ51" s="87">
        <f t="shared" si="22"/>
        <v>0</v>
      </c>
      <c r="BA51" s="87">
        <f t="shared" si="23"/>
        <v>0</v>
      </c>
      <c r="BB51" s="87">
        <f t="shared" si="13"/>
        <v>0</v>
      </c>
      <c r="BC51" s="87">
        <f t="shared" si="14"/>
        <v>0</v>
      </c>
      <c r="BD51" s="87">
        <f t="shared" si="15"/>
        <v>0</v>
      </c>
      <c r="BE51" s="87">
        <f t="shared" si="16"/>
        <v>0</v>
      </c>
      <c r="BF51" s="87">
        <f t="shared" si="16"/>
        <v>227134</v>
      </c>
      <c r="BG51" s="87">
        <f t="shared" si="17"/>
        <v>0</v>
      </c>
      <c r="BH51" s="87">
        <f t="shared" si="17"/>
        <v>0</v>
      </c>
    </row>
    <row r="52" spans="1:60" ht="13.5">
      <c r="A52" s="17" t="s">
        <v>80</v>
      </c>
      <c r="B52" s="76" t="s">
        <v>168</v>
      </c>
      <c r="C52" s="77" t="s">
        <v>169</v>
      </c>
      <c r="D52" s="87">
        <f t="shared" si="24"/>
        <v>511550</v>
      </c>
      <c r="E52" s="87">
        <f t="shared" si="25"/>
        <v>511550</v>
      </c>
      <c r="F52" s="87">
        <v>511550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6"/>
        <v>186806</v>
      </c>
      <c r="L52" s="87">
        <v>71018</v>
      </c>
      <c r="M52" s="88">
        <f t="shared" si="27"/>
        <v>32322</v>
      </c>
      <c r="N52" s="87">
        <v>0</v>
      </c>
      <c r="O52" s="87">
        <v>32322</v>
      </c>
      <c r="P52" s="87">
        <v>0</v>
      </c>
      <c r="Q52" s="87">
        <v>0</v>
      </c>
      <c r="R52" s="87">
        <v>82200</v>
      </c>
      <c r="S52" s="87">
        <v>1266</v>
      </c>
      <c r="T52" s="87">
        <v>0</v>
      </c>
      <c r="U52" s="87">
        <v>0</v>
      </c>
      <c r="V52" s="87">
        <f t="shared" si="28"/>
        <v>698356</v>
      </c>
      <c r="W52" s="87">
        <f t="shared" si="29"/>
        <v>0</v>
      </c>
      <c r="X52" s="87">
        <f t="shared" si="30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1"/>
        <v>0</v>
      </c>
      <c r="AE52" s="87">
        <v>0</v>
      </c>
      <c r="AF52" s="88">
        <f t="shared" si="32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16655</v>
      </c>
      <c r="AN52" s="87">
        <v>0</v>
      </c>
      <c r="AO52" s="87">
        <f t="shared" si="33"/>
        <v>0</v>
      </c>
      <c r="AP52" s="87">
        <f t="shared" si="10"/>
        <v>511550</v>
      </c>
      <c r="AQ52" s="87">
        <f t="shared" si="10"/>
        <v>511550</v>
      </c>
      <c r="AR52" s="87">
        <f t="shared" si="10"/>
        <v>511550</v>
      </c>
      <c r="AS52" s="87">
        <f t="shared" si="10"/>
        <v>0</v>
      </c>
      <c r="AT52" s="87">
        <f t="shared" si="11"/>
        <v>0</v>
      </c>
      <c r="AU52" s="87">
        <f t="shared" si="12"/>
        <v>0</v>
      </c>
      <c r="AV52" s="87">
        <f t="shared" si="12"/>
        <v>0</v>
      </c>
      <c r="AW52" s="87">
        <f t="shared" si="18"/>
        <v>186806</v>
      </c>
      <c r="AX52" s="87">
        <f t="shared" si="19"/>
        <v>71018</v>
      </c>
      <c r="AY52" s="87">
        <f t="shared" si="21"/>
        <v>32322</v>
      </c>
      <c r="AZ52" s="87">
        <f t="shared" si="22"/>
        <v>0</v>
      </c>
      <c r="BA52" s="87">
        <f t="shared" si="23"/>
        <v>32322</v>
      </c>
      <c r="BB52" s="87">
        <f t="shared" si="13"/>
        <v>0</v>
      </c>
      <c r="BC52" s="87">
        <f t="shared" si="14"/>
        <v>0</v>
      </c>
      <c r="BD52" s="87">
        <f t="shared" si="15"/>
        <v>82200</v>
      </c>
      <c r="BE52" s="87">
        <f t="shared" si="16"/>
        <v>1266</v>
      </c>
      <c r="BF52" s="87">
        <f t="shared" si="16"/>
        <v>16655</v>
      </c>
      <c r="BG52" s="87">
        <f t="shared" si="17"/>
        <v>0</v>
      </c>
      <c r="BH52" s="87">
        <f t="shared" si="17"/>
        <v>698356</v>
      </c>
    </row>
    <row r="53" spans="1:60" ht="13.5">
      <c r="A53" s="17" t="s">
        <v>80</v>
      </c>
      <c r="B53" s="76" t="s">
        <v>170</v>
      </c>
      <c r="C53" s="77" t="s">
        <v>171</v>
      </c>
      <c r="D53" s="87">
        <f t="shared" si="24"/>
        <v>0</v>
      </c>
      <c r="E53" s="87">
        <f t="shared" si="25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258</v>
      </c>
      <c r="K53" s="87">
        <f t="shared" si="26"/>
        <v>0</v>
      </c>
      <c r="L53" s="87">
        <v>0</v>
      </c>
      <c r="M53" s="88">
        <f t="shared" si="27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24275</v>
      </c>
      <c r="U53" s="87">
        <v>0</v>
      </c>
      <c r="V53" s="87">
        <f t="shared" si="28"/>
        <v>0</v>
      </c>
      <c r="W53" s="87">
        <f t="shared" si="29"/>
        <v>0</v>
      </c>
      <c r="X53" s="87">
        <f t="shared" si="30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1"/>
        <v>0</v>
      </c>
      <c r="AE53" s="87">
        <v>0</v>
      </c>
      <c r="AF53" s="88">
        <f t="shared" si="32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6837</v>
      </c>
      <c r="AN53" s="87">
        <v>0</v>
      </c>
      <c r="AO53" s="87">
        <f t="shared" si="33"/>
        <v>0</v>
      </c>
      <c r="AP53" s="87">
        <f t="shared" si="10"/>
        <v>0</v>
      </c>
      <c r="AQ53" s="87">
        <f t="shared" si="10"/>
        <v>0</v>
      </c>
      <c r="AR53" s="87">
        <f t="shared" si="10"/>
        <v>0</v>
      </c>
      <c r="AS53" s="87">
        <f t="shared" si="10"/>
        <v>0</v>
      </c>
      <c r="AT53" s="87">
        <f t="shared" si="11"/>
        <v>0</v>
      </c>
      <c r="AU53" s="87">
        <f t="shared" si="12"/>
        <v>0</v>
      </c>
      <c r="AV53" s="87">
        <f t="shared" si="12"/>
        <v>258</v>
      </c>
      <c r="AW53" s="87">
        <f t="shared" si="18"/>
        <v>0</v>
      </c>
      <c r="AX53" s="87">
        <f t="shared" si="19"/>
        <v>0</v>
      </c>
      <c r="AY53" s="87">
        <f t="shared" si="21"/>
        <v>0</v>
      </c>
      <c r="AZ53" s="87">
        <f t="shared" si="22"/>
        <v>0</v>
      </c>
      <c r="BA53" s="87">
        <f t="shared" si="23"/>
        <v>0</v>
      </c>
      <c r="BB53" s="87">
        <f t="shared" si="13"/>
        <v>0</v>
      </c>
      <c r="BC53" s="87">
        <f t="shared" si="14"/>
        <v>0</v>
      </c>
      <c r="BD53" s="87">
        <f t="shared" si="15"/>
        <v>0</v>
      </c>
      <c r="BE53" s="87">
        <f t="shared" si="16"/>
        <v>0</v>
      </c>
      <c r="BF53" s="87">
        <f t="shared" si="16"/>
        <v>31112</v>
      </c>
      <c r="BG53" s="87">
        <f t="shared" si="17"/>
        <v>0</v>
      </c>
      <c r="BH53" s="87">
        <f t="shared" si="17"/>
        <v>0</v>
      </c>
    </row>
    <row r="54" spans="1:60" ht="13.5">
      <c r="A54" s="17" t="s">
        <v>80</v>
      </c>
      <c r="B54" s="76" t="s">
        <v>172</v>
      </c>
      <c r="C54" s="77" t="s">
        <v>173</v>
      </c>
      <c r="D54" s="87">
        <f t="shared" si="24"/>
        <v>0</v>
      </c>
      <c r="E54" s="87">
        <f t="shared" si="25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6"/>
        <v>0</v>
      </c>
      <c r="L54" s="87">
        <v>0</v>
      </c>
      <c r="M54" s="88">
        <f t="shared" si="27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27882</v>
      </c>
      <c r="U54" s="87">
        <v>0</v>
      </c>
      <c r="V54" s="87">
        <f t="shared" si="28"/>
        <v>0</v>
      </c>
      <c r="W54" s="87">
        <f t="shared" si="29"/>
        <v>0</v>
      </c>
      <c r="X54" s="87">
        <f t="shared" si="30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1"/>
        <v>0</v>
      </c>
      <c r="AE54" s="87">
        <v>0</v>
      </c>
      <c r="AF54" s="88">
        <f t="shared" si="32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13979</v>
      </c>
      <c r="AN54" s="87">
        <v>0</v>
      </c>
      <c r="AO54" s="87">
        <f t="shared" si="33"/>
        <v>0</v>
      </c>
      <c r="AP54" s="87">
        <f t="shared" si="10"/>
        <v>0</v>
      </c>
      <c r="AQ54" s="87">
        <f t="shared" si="10"/>
        <v>0</v>
      </c>
      <c r="AR54" s="87">
        <f t="shared" si="10"/>
        <v>0</v>
      </c>
      <c r="AS54" s="87">
        <f t="shared" si="10"/>
        <v>0</v>
      </c>
      <c r="AT54" s="87">
        <f t="shared" si="11"/>
        <v>0</v>
      </c>
      <c r="AU54" s="87">
        <f t="shared" si="12"/>
        <v>0</v>
      </c>
      <c r="AV54" s="87">
        <f t="shared" si="12"/>
        <v>0</v>
      </c>
      <c r="AW54" s="87">
        <f t="shared" si="18"/>
        <v>0</v>
      </c>
      <c r="AX54" s="87">
        <f t="shared" si="19"/>
        <v>0</v>
      </c>
      <c r="AY54" s="87">
        <f t="shared" si="21"/>
        <v>0</v>
      </c>
      <c r="AZ54" s="87">
        <f t="shared" si="22"/>
        <v>0</v>
      </c>
      <c r="BA54" s="87">
        <f t="shared" si="23"/>
        <v>0</v>
      </c>
      <c r="BB54" s="87">
        <f t="shared" si="13"/>
        <v>0</v>
      </c>
      <c r="BC54" s="87">
        <f t="shared" si="14"/>
        <v>0</v>
      </c>
      <c r="BD54" s="87">
        <f t="shared" si="15"/>
        <v>0</v>
      </c>
      <c r="BE54" s="87">
        <f t="shared" si="16"/>
        <v>0</v>
      </c>
      <c r="BF54" s="87">
        <f t="shared" si="16"/>
        <v>41861</v>
      </c>
      <c r="BG54" s="87">
        <f t="shared" si="17"/>
        <v>0</v>
      </c>
      <c r="BH54" s="87">
        <f t="shared" si="17"/>
        <v>0</v>
      </c>
    </row>
    <row r="55" spans="1:60" ht="13.5">
      <c r="A55" s="17" t="s">
        <v>80</v>
      </c>
      <c r="B55" s="76" t="s">
        <v>174</v>
      </c>
      <c r="C55" s="77" t="s">
        <v>8</v>
      </c>
      <c r="D55" s="87">
        <f t="shared" si="24"/>
        <v>0</v>
      </c>
      <c r="E55" s="87">
        <f t="shared" si="25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6433</v>
      </c>
      <c r="K55" s="87">
        <f t="shared" si="26"/>
        <v>21133</v>
      </c>
      <c r="L55" s="87">
        <v>8933</v>
      </c>
      <c r="M55" s="88">
        <f t="shared" si="27"/>
        <v>1593</v>
      </c>
      <c r="N55" s="87">
        <v>945</v>
      </c>
      <c r="O55" s="87">
        <v>0</v>
      </c>
      <c r="P55" s="87">
        <v>648</v>
      </c>
      <c r="Q55" s="87">
        <v>1545</v>
      </c>
      <c r="R55" s="87">
        <v>5363</v>
      </c>
      <c r="S55" s="87">
        <v>3699</v>
      </c>
      <c r="T55" s="87">
        <v>8526</v>
      </c>
      <c r="U55" s="87">
        <v>0</v>
      </c>
      <c r="V55" s="87">
        <f t="shared" si="28"/>
        <v>21133</v>
      </c>
      <c r="W55" s="87">
        <f t="shared" si="29"/>
        <v>0</v>
      </c>
      <c r="X55" s="87">
        <f t="shared" si="30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1"/>
        <v>1458</v>
      </c>
      <c r="AE55" s="87">
        <v>0</v>
      </c>
      <c r="AF55" s="88">
        <f t="shared" si="32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1458</v>
      </c>
      <c r="AM55" s="87">
        <v>11190</v>
      </c>
      <c r="AN55" s="87">
        <v>0</v>
      </c>
      <c r="AO55" s="87">
        <f t="shared" si="33"/>
        <v>1458</v>
      </c>
      <c r="AP55" s="87">
        <f t="shared" si="10"/>
        <v>0</v>
      </c>
      <c r="AQ55" s="87">
        <f t="shared" si="10"/>
        <v>0</v>
      </c>
      <c r="AR55" s="87">
        <f t="shared" si="10"/>
        <v>0</v>
      </c>
      <c r="AS55" s="87">
        <f t="shared" si="10"/>
        <v>0</v>
      </c>
      <c r="AT55" s="87">
        <f t="shared" si="11"/>
        <v>0</v>
      </c>
      <c r="AU55" s="87">
        <f t="shared" si="12"/>
        <v>0</v>
      </c>
      <c r="AV55" s="87">
        <f t="shared" si="12"/>
        <v>6433</v>
      </c>
      <c r="AW55" s="87">
        <f t="shared" si="18"/>
        <v>22591</v>
      </c>
      <c r="AX55" s="87">
        <f t="shared" si="19"/>
        <v>8933</v>
      </c>
      <c r="AY55" s="87">
        <f t="shared" si="21"/>
        <v>1593</v>
      </c>
      <c r="AZ55" s="87">
        <f t="shared" si="22"/>
        <v>945</v>
      </c>
      <c r="BA55" s="87">
        <f t="shared" si="23"/>
        <v>0</v>
      </c>
      <c r="BB55" s="87">
        <f t="shared" si="13"/>
        <v>648</v>
      </c>
      <c r="BC55" s="87">
        <f t="shared" si="14"/>
        <v>1545</v>
      </c>
      <c r="BD55" s="87">
        <f t="shared" si="15"/>
        <v>5363</v>
      </c>
      <c r="BE55" s="87">
        <f t="shared" si="16"/>
        <v>5157</v>
      </c>
      <c r="BF55" s="87">
        <f t="shared" si="16"/>
        <v>19716</v>
      </c>
      <c r="BG55" s="87">
        <f t="shared" si="17"/>
        <v>0</v>
      </c>
      <c r="BH55" s="87">
        <f t="shared" si="17"/>
        <v>22591</v>
      </c>
    </row>
    <row r="56" spans="1:60" ht="13.5">
      <c r="A56" s="17" t="s">
        <v>80</v>
      </c>
      <c r="B56" s="76" t="s">
        <v>175</v>
      </c>
      <c r="C56" s="77" t="s">
        <v>176</v>
      </c>
      <c r="D56" s="87">
        <f t="shared" si="24"/>
        <v>0</v>
      </c>
      <c r="E56" s="87">
        <f t="shared" si="25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26"/>
        <v>71344</v>
      </c>
      <c r="L56" s="87">
        <v>18336</v>
      </c>
      <c r="M56" s="88">
        <f t="shared" si="27"/>
        <v>44019</v>
      </c>
      <c r="N56" s="87">
        <v>1784</v>
      </c>
      <c r="O56" s="87">
        <v>39239</v>
      </c>
      <c r="P56" s="87">
        <v>2996</v>
      </c>
      <c r="Q56" s="87">
        <v>0</v>
      </c>
      <c r="R56" s="87">
        <v>8989</v>
      </c>
      <c r="S56" s="87">
        <v>0</v>
      </c>
      <c r="T56" s="87">
        <v>71344</v>
      </c>
      <c r="U56" s="87">
        <v>0</v>
      </c>
      <c r="V56" s="87">
        <f t="shared" si="28"/>
        <v>71344</v>
      </c>
      <c r="W56" s="87">
        <f t="shared" si="29"/>
        <v>0</v>
      </c>
      <c r="X56" s="87">
        <f t="shared" si="30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30576</v>
      </c>
      <c r="AD56" s="87">
        <f t="shared" si="31"/>
        <v>30576</v>
      </c>
      <c r="AE56" s="87">
        <v>10395</v>
      </c>
      <c r="AF56" s="88">
        <f t="shared" si="32"/>
        <v>20181</v>
      </c>
      <c r="AG56" s="87">
        <v>0</v>
      </c>
      <c r="AH56" s="87">
        <v>20181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f t="shared" si="33"/>
        <v>30576</v>
      </c>
      <c r="AP56" s="87">
        <f t="shared" si="10"/>
        <v>0</v>
      </c>
      <c r="AQ56" s="87">
        <f t="shared" si="10"/>
        <v>0</v>
      </c>
      <c r="AR56" s="87">
        <f t="shared" si="10"/>
        <v>0</v>
      </c>
      <c r="AS56" s="87">
        <f t="shared" si="10"/>
        <v>0</v>
      </c>
      <c r="AT56" s="87">
        <f t="shared" si="11"/>
        <v>0</v>
      </c>
      <c r="AU56" s="87">
        <f t="shared" si="12"/>
        <v>0</v>
      </c>
      <c r="AV56" s="87">
        <f t="shared" si="12"/>
        <v>30576</v>
      </c>
      <c r="AW56" s="87">
        <f t="shared" si="18"/>
        <v>101920</v>
      </c>
      <c r="AX56" s="87">
        <f t="shared" si="19"/>
        <v>28731</v>
      </c>
      <c r="AY56" s="87">
        <f t="shared" si="21"/>
        <v>64200</v>
      </c>
      <c r="AZ56" s="87">
        <f t="shared" si="22"/>
        <v>1784</v>
      </c>
      <c r="BA56" s="87">
        <f t="shared" si="23"/>
        <v>59420</v>
      </c>
      <c r="BB56" s="87">
        <f t="shared" si="13"/>
        <v>2996</v>
      </c>
      <c r="BC56" s="87">
        <f t="shared" si="14"/>
        <v>0</v>
      </c>
      <c r="BD56" s="87">
        <f t="shared" si="15"/>
        <v>8989</v>
      </c>
      <c r="BE56" s="87">
        <f t="shared" si="16"/>
        <v>0</v>
      </c>
      <c r="BF56" s="87">
        <f t="shared" si="16"/>
        <v>71344</v>
      </c>
      <c r="BG56" s="87">
        <f t="shared" si="17"/>
        <v>0</v>
      </c>
      <c r="BH56" s="87">
        <f t="shared" si="17"/>
        <v>101920</v>
      </c>
    </row>
    <row r="57" spans="1:60" ht="13.5">
      <c r="A57" s="17" t="s">
        <v>80</v>
      </c>
      <c r="B57" s="76" t="s">
        <v>177</v>
      </c>
      <c r="C57" s="77" t="s">
        <v>178</v>
      </c>
      <c r="D57" s="87">
        <f t="shared" si="24"/>
        <v>0</v>
      </c>
      <c r="E57" s="87">
        <f t="shared" si="25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6"/>
        <v>0</v>
      </c>
      <c r="L57" s="87">
        <v>0</v>
      </c>
      <c r="M57" s="88">
        <f t="shared" si="27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71343</v>
      </c>
      <c r="U57" s="87">
        <v>0</v>
      </c>
      <c r="V57" s="87">
        <f t="shared" si="28"/>
        <v>0</v>
      </c>
      <c r="W57" s="87">
        <f t="shared" si="29"/>
        <v>0</v>
      </c>
      <c r="X57" s="87">
        <f t="shared" si="30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1"/>
        <v>0</v>
      </c>
      <c r="AE57" s="87">
        <v>0</v>
      </c>
      <c r="AF57" s="88">
        <f t="shared" si="32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30576</v>
      </c>
      <c r="AN57" s="87">
        <v>0</v>
      </c>
      <c r="AO57" s="87">
        <f t="shared" si="33"/>
        <v>0</v>
      </c>
      <c r="AP57" s="87">
        <f t="shared" si="10"/>
        <v>0</v>
      </c>
      <c r="AQ57" s="87">
        <f t="shared" si="10"/>
        <v>0</v>
      </c>
      <c r="AR57" s="87">
        <f t="shared" si="10"/>
        <v>0</v>
      </c>
      <c r="AS57" s="87">
        <f t="shared" si="10"/>
        <v>0</v>
      </c>
      <c r="AT57" s="87">
        <f t="shared" si="11"/>
        <v>0</v>
      </c>
      <c r="AU57" s="87">
        <f t="shared" si="12"/>
        <v>0</v>
      </c>
      <c r="AV57" s="87">
        <f t="shared" si="12"/>
        <v>0</v>
      </c>
      <c r="AW57" s="87">
        <f t="shared" si="18"/>
        <v>0</v>
      </c>
      <c r="AX57" s="87">
        <f t="shared" si="19"/>
        <v>0</v>
      </c>
      <c r="AY57" s="87">
        <f t="shared" si="21"/>
        <v>0</v>
      </c>
      <c r="AZ57" s="87">
        <f t="shared" si="22"/>
        <v>0</v>
      </c>
      <c r="BA57" s="87">
        <f t="shared" si="23"/>
        <v>0</v>
      </c>
      <c r="BB57" s="87">
        <f t="shared" si="13"/>
        <v>0</v>
      </c>
      <c r="BC57" s="87">
        <f t="shared" si="14"/>
        <v>0</v>
      </c>
      <c r="BD57" s="87">
        <f t="shared" si="15"/>
        <v>0</v>
      </c>
      <c r="BE57" s="87">
        <f t="shared" si="16"/>
        <v>0</v>
      </c>
      <c r="BF57" s="87">
        <f t="shared" si="16"/>
        <v>101919</v>
      </c>
      <c r="BG57" s="87">
        <f t="shared" si="17"/>
        <v>0</v>
      </c>
      <c r="BH57" s="87">
        <f t="shared" si="17"/>
        <v>0</v>
      </c>
    </row>
    <row r="58" spans="1:60" ht="13.5">
      <c r="A58" s="17" t="s">
        <v>80</v>
      </c>
      <c r="B58" s="76" t="s">
        <v>179</v>
      </c>
      <c r="C58" s="77" t="s">
        <v>180</v>
      </c>
      <c r="D58" s="87">
        <f t="shared" si="24"/>
        <v>0</v>
      </c>
      <c r="E58" s="87">
        <f t="shared" si="25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4746</v>
      </c>
      <c r="K58" s="87">
        <f t="shared" si="26"/>
        <v>10731</v>
      </c>
      <c r="L58" s="87">
        <v>152</v>
      </c>
      <c r="M58" s="88">
        <f t="shared" si="27"/>
        <v>444</v>
      </c>
      <c r="N58" s="87">
        <v>0</v>
      </c>
      <c r="O58" s="87">
        <v>0</v>
      </c>
      <c r="P58" s="87">
        <v>444</v>
      </c>
      <c r="Q58" s="87">
        <v>0</v>
      </c>
      <c r="R58" s="87">
        <v>10135</v>
      </c>
      <c r="S58" s="87">
        <v>0</v>
      </c>
      <c r="T58" s="87">
        <v>5756</v>
      </c>
      <c r="U58" s="87">
        <v>13892</v>
      </c>
      <c r="V58" s="87">
        <f t="shared" si="28"/>
        <v>24623</v>
      </c>
      <c r="W58" s="87">
        <f t="shared" si="29"/>
        <v>0</v>
      </c>
      <c r="X58" s="87">
        <f t="shared" si="30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1"/>
        <v>0</v>
      </c>
      <c r="AE58" s="87">
        <v>0</v>
      </c>
      <c r="AF58" s="88">
        <f t="shared" si="32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12389</v>
      </c>
      <c r="AN58" s="87">
        <v>0</v>
      </c>
      <c r="AO58" s="87">
        <f t="shared" si="33"/>
        <v>0</v>
      </c>
      <c r="AP58" s="87">
        <f t="shared" si="10"/>
        <v>0</v>
      </c>
      <c r="AQ58" s="87">
        <f t="shared" si="10"/>
        <v>0</v>
      </c>
      <c r="AR58" s="87">
        <f t="shared" si="10"/>
        <v>0</v>
      </c>
      <c r="AS58" s="87">
        <f t="shared" si="10"/>
        <v>0</v>
      </c>
      <c r="AT58" s="87">
        <f t="shared" si="11"/>
        <v>0</v>
      </c>
      <c r="AU58" s="87">
        <f t="shared" si="12"/>
        <v>0</v>
      </c>
      <c r="AV58" s="87">
        <f t="shared" si="12"/>
        <v>4746</v>
      </c>
      <c r="AW58" s="87">
        <f t="shared" si="18"/>
        <v>10731</v>
      </c>
      <c r="AX58" s="87">
        <f t="shared" si="19"/>
        <v>152</v>
      </c>
      <c r="AY58" s="87">
        <f t="shared" si="21"/>
        <v>444</v>
      </c>
      <c r="AZ58" s="87">
        <f t="shared" si="22"/>
        <v>0</v>
      </c>
      <c r="BA58" s="87">
        <f t="shared" si="23"/>
        <v>0</v>
      </c>
      <c r="BB58" s="87">
        <f t="shared" si="13"/>
        <v>444</v>
      </c>
      <c r="BC58" s="87">
        <f t="shared" si="14"/>
        <v>0</v>
      </c>
      <c r="BD58" s="87">
        <f t="shared" si="15"/>
        <v>10135</v>
      </c>
      <c r="BE58" s="87">
        <f t="shared" si="16"/>
        <v>0</v>
      </c>
      <c r="BF58" s="87">
        <f t="shared" si="16"/>
        <v>18145</v>
      </c>
      <c r="BG58" s="87">
        <f t="shared" si="17"/>
        <v>13892</v>
      </c>
      <c r="BH58" s="87">
        <f t="shared" si="17"/>
        <v>24623</v>
      </c>
    </row>
    <row r="59" spans="1:60" ht="13.5">
      <c r="A59" s="17" t="s">
        <v>80</v>
      </c>
      <c r="B59" s="76" t="s">
        <v>181</v>
      </c>
      <c r="C59" s="77" t="s">
        <v>182</v>
      </c>
      <c r="D59" s="87">
        <f t="shared" si="24"/>
        <v>385</v>
      </c>
      <c r="E59" s="87">
        <f t="shared" si="25"/>
        <v>385</v>
      </c>
      <c r="F59" s="87">
        <v>0</v>
      </c>
      <c r="G59" s="87">
        <v>0</v>
      </c>
      <c r="H59" s="87">
        <v>385</v>
      </c>
      <c r="I59" s="87">
        <v>0</v>
      </c>
      <c r="J59" s="87">
        <v>0</v>
      </c>
      <c r="K59" s="87">
        <f t="shared" si="26"/>
        <v>33735</v>
      </c>
      <c r="L59" s="87">
        <v>14527</v>
      </c>
      <c r="M59" s="88">
        <f t="shared" si="27"/>
        <v>1756</v>
      </c>
      <c r="N59" s="87">
        <v>1756</v>
      </c>
      <c r="O59" s="87">
        <v>0</v>
      </c>
      <c r="P59" s="87">
        <v>0</v>
      </c>
      <c r="Q59" s="87">
        <v>0</v>
      </c>
      <c r="R59" s="87">
        <v>17452</v>
      </c>
      <c r="S59" s="87">
        <v>0</v>
      </c>
      <c r="T59" s="87">
        <v>115055</v>
      </c>
      <c r="U59" s="87">
        <v>0</v>
      </c>
      <c r="V59" s="87">
        <f t="shared" si="28"/>
        <v>34120</v>
      </c>
      <c r="W59" s="87">
        <f t="shared" si="29"/>
        <v>0</v>
      </c>
      <c r="X59" s="87">
        <f t="shared" si="30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1"/>
        <v>0</v>
      </c>
      <c r="AE59" s="87">
        <v>0</v>
      </c>
      <c r="AF59" s="88">
        <f t="shared" si="32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34620</v>
      </c>
      <c r="AN59" s="87">
        <v>0</v>
      </c>
      <c r="AO59" s="87">
        <f t="shared" si="33"/>
        <v>0</v>
      </c>
      <c r="AP59" s="87">
        <f t="shared" si="10"/>
        <v>385</v>
      </c>
      <c r="AQ59" s="87">
        <f t="shared" si="10"/>
        <v>385</v>
      </c>
      <c r="AR59" s="87">
        <f t="shared" si="10"/>
        <v>0</v>
      </c>
      <c r="AS59" s="87">
        <f t="shared" si="10"/>
        <v>0</v>
      </c>
      <c r="AT59" s="87">
        <f t="shared" si="11"/>
        <v>385</v>
      </c>
      <c r="AU59" s="87">
        <f t="shared" si="12"/>
        <v>0</v>
      </c>
      <c r="AV59" s="87">
        <f t="shared" si="12"/>
        <v>0</v>
      </c>
      <c r="AW59" s="87">
        <f t="shared" si="18"/>
        <v>33735</v>
      </c>
      <c r="AX59" s="87">
        <f t="shared" si="19"/>
        <v>14527</v>
      </c>
      <c r="AY59" s="87">
        <f t="shared" si="21"/>
        <v>1756</v>
      </c>
      <c r="AZ59" s="87">
        <f t="shared" si="22"/>
        <v>1756</v>
      </c>
      <c r="BA59" s="87">
        <f t="shared" si="23"/>
        <v>0</v>
      </c>
      <c r="BB59" s="87">
        <f t="shared" si="13"/>
        <v>0</v>
      </c>
      <c r="BC59" s="87">
        <f t="shared" si="14"/>
        <v>0</v>
      </c>
      <c r="BD59" s="87">
        <f t="shared" si="15"/>
        <v>17452</v>
      </c>
      <c r="BE59" s="87">
        <f t="shared" si="16"/>
        <v>0</v>
      </c>
      <c r="BF59" s="87">
        <f t="shared" si="16"/>
        <v>149675</v>
      </c>
      <c r="BG59" s="87">
        <f t="shared" si="17"/>
        <v>0</v>
      </c>
      <c r="BH59" s="87">
        <f t="shared" si="17"/>
        <v>34120</v>
      </c>
    </row>
    <row r="60" spans="1:60" ht="13.5">
      <c r="A60" s="17" t="s">
        <v>80</v>
      </c>
      <c r="B60" s="76" t="s">
        <v>183</v>
      </c>
      <c r="C60" s="77" t="s">
        <v>184</v>
      </c>
      <c r="D60" s="87">
        <f t="shared" si="24"/>
        <v>0</v>
      </c>
      <c r="E60" s="87">
        <f t="shared" si="25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26"/>
        <v>77141</v>
      </c>
      <c r="L60" s="87">
        <v>53088</v>
      </c>
      <c r="M60" s="88">
        <f t="shared" si="27"/>
        <v>3568</v>
      </c>
      <c r="N60" s="87">
        <v>3568</v>
      </c>
      <c r="O60" s="87">
        <v>0</v>
      </c>
      <c r="P60" s="87">
        <v>0</v>
      </c>
      <c r="Q60" s="87">
        <v>0</v>
      </c>
      <c r="R60" s="87">
        <v>20485</v>
      </c>
      <c r="S60" s="87">
        <v>0</v>
      </c>
      <c r="T60" s="87">
        <v>177907</v>
      </c>
      <c r="U60" s="87">
        <v>0</v>
      </c>
      <c r="V60" s="87">
        <f t="shared" si="28"/>
        <v>77141</v>
      </c>
      <c r="W60" s="87">
        <f t="shared" si="29"/>
        <v>0</v>
      </c>
      <c r="X60" s="87">
        <f t="shared" si="30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1"/>
        <v>0</v>
      </c>
      <c r="AE60" s="87">
        <v>0</v>
      </c>
      <c r="AF60" s="88">
        <f t="shared" si="32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53532</v>
      </c>
      <c r="AN60" s="87">
        <v>0</v>
      </c>
      <c r="AO60" s="87">
        <f t="shared" si="33"/>
        <v>0</v>
      </c>
      <c r="AP60" s="87">
        <f t="shared" si="10"/>
        <v>0</v>
      </c>
      <c r="AQ60" s="87">
        <f t="shared" si="10"/>
        <v>0</v>
      </c>
      <c r="AR60" s="87">
        <f t="shared" si="10"/>
        <v>0</v>
      </c>
      <c r="AS60" s="87">
        <f t="shared" si="10"/>
        <v>0</v>
      </c>
      <c r="AT60" s="87">
        <f t="shared" si="11"/>
        <v>0</v>
      </c>
      <c r="AU60" s="87">
        <f t="shared" si="12"/>
        <v>0</v>
      </c>
      <c r="AV60" s="87">
        <f t="shared" si="12"/>
        <v>0</v>
      </c>
      <c r="AW60" s="87">
        <f t="shared" si="18"/>
        <v>77141</v>
      </c>
      <c r="AX60" s="87">
        <f t="shared" si="19"/>
        <v>53088</v>
      </c>
      <c r="AY60" s="87">
        <f t="shared" si="21"/>
        <v>3568</v>
      </c>
      <c r="AZ60" s="87">
        <f t="shared" si="22"/>
        <v>3568</v>
      </c>
      <c r="BA60" s="87">
        <f t="shared" si="23"/>
        <v>0</v>
      </c>
      <c r="BB60" s="87">
        <f t="shared" si="13"/>
        <v>0</v>
      </c>
      <c r="BC60" s="87">
        <f t="shared" si="14"/>
        <v>0</v>
      </c>
      <c r="BD60" s="87">
        <f t="shared" si="15"/>
        <v>20485</v>
      </c>
      <c r="BE60" s="87">
        <f t="shared" si="16"/>
        <v>0</v>
      </c>
      <c r="BF60" s="87">
        <f t="shared" si="16"/>
        <v>231439</v>
      </c>
      <c r="BG60" s="87">
        <f t="shared" si="17"/>
        <v>0</v>
      </c>
      <c r="BH60" s="87">
        <f t="shared" si="17"/>
        <v>77141</v>
      </c>
    </row>
    <row r="61" spans="1:60" ht="13.5">
      <c r="A61" s="17" t="s">
        <v>80</v>
      </c>
      <c r="B61" s="76" t="s">
        <v>185</v>
      </c>
      <c r="C61" s="77" t="s">
        <v>231</v>
      </c>
      <c r="D61" s="87">
        <f t="shared" si="24"/>
        <v>0</v>
      </c>
      <c r="E61" s="87">
        <f t="shared" si="25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26"/>
        <v>16649</v>
      </c>
      <c r="L61" s="87">
        <v>0</v>
      </c>
      <c r="M61" s="88">
        <f t="shared" si="27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16649</v>
      </c>
      <c r="S61" s="87">
        <v>0</v>
      </c>
      <c r="T61" s="87">
        <v>109836</v>
      </c>
      <c r="U61" s="87">
        <v>0</v>
      </c>
      <c r="V61" s="87">
        <f t="shared" si="28"/>
        <v>16649</v>
      </c>
      <c r="W61" s="87">
        <f t="shared" si="29"/>
        <v>0</v>
      </c>
      <c r="X61" s="87">
        <f t="shared" si="30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1"/>
        <v>0</v>
      </c>
      <c r="AE61" s="87">
        <v>0</v>
      </c>
      <c r="AF61" s="88">
        <f t="shared" si="32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33049</v>
      </c>
      <c r="AN61" s="87">
        <v>0</v>
      </c>
      <c r="AO61" s="87">
        <f t="shared" si="33"/>
        <v>0</v>
      </c>
      <c r="AP61" s="87">
        <f t="shared" si="10"/>
        <v>0</v>
      </c>
      <c r="AQ61" s="87">
        <f t="shared" si="10"/>
        <v>0</v>
      </c>
      <c r="AR61" s="87">
        <f t="shared" si="10"/>
        <v>0</v>
      </c>
      <c r="AS61" s="87">
        <f t="shared" si="10"/>
        <v>0</v>
      </c>
      <c r="AT61" s="87">
        <f t="shared" si="11"/>
        <v>0</v>
      </c>
      <c r="AU61" s="87">
        <f t="shared" si="12"/>
        <v>0</v>
      </c>
      <c r="AV61" s="87">
        <f t="shared" si="12"/>
        <v>0</v>
      </c>
      <c r="AW61" s="87">
        <f t="shared" si="18"/>
        <v>16649</v>
      </c>
      <c r="AX61" s="87">
        <f t="shared" si="19"/>
        <v>0</v>
      </c>
      <c r="AY61" s="87">
        <f t="shared" si="21"/>
        <v>0</v>
      </c>
      <c r="AZ61" s="87">
        <f t="shared" si="22"/>
        <v>0</v>
      </c>
      <c r="BA61" s="87">
        <f t="shared" si="23"/>
        <v>0</v>
      </c>
      <c r="BB61" s="87">
        <f t="shared" si="13"/>
        <v>0</v>
      </c>
      <c r="BC61" s="87">
        <f t="shared" si="14"/>
        <v>0</v>
      </c>
      <c r="BD61" s="87">
        <f t="shared" si="15"/>
        <v>16649</v>
      </c>
      <c r="BE61" s="87">
        <f t="shared" si="16"/>
        <v>0</v>
      </c>
      <c r="BF61" s="87">
        <f t="shared" si="16"/>
        <v>142885</v>
      </c>
      <c r="BG61" s="87">
        <f t="shared" si="17"/>
        <v>0</v>
      </c>
      <c r="BH61" s="87">
        <f t="shared" si="17"/>
        <v>16649</v>
      </c>
    </row>
    <row r="62" spans="1:60" ht="13.5">
      <c r="A62" s="17" t="s">
        <v>80</v>
      </c>
      <c r="B62" s="76" t="s">
        <v>186</v>
      </c>
      <c r="C62" s="77" t="s">
        <v>9</v>
      </c>
      <c r="D62" s="87">
        <f t="shared" si="24"/>
        <v>1583</v>
      </c>
      <c r="E62" s="87">
        <f t="shared" si="25"/>
        <v>1583</v>
      </c>
      <c r="F62" s="87">
        <v>0</v>
      </c>
      <c r="G62" s="87">
        <v>0</v>
      </c>
      <c r="H62" s="87">
        <v>1583</v>
      </c>
      <c r="I62" s="87">
        <v>0</v>
      </c>
      <c r="J62" s="87">
        <v>11442</v>
      </c>
      <c r="K62" s="87">
        <f t="shared" si="26"/>
        <v>21856</v>
      </c>
      <c r="L62" s="87">
        <v>13967</v>
      </c>
      <c r="M62" s="88">
        <f t="shared" si="27"/>
        <v>1875</v>
      </c>
      <c r="N62" s="87">
        <v>1822</v>
      </c>
      <c r="O62" s="87">
        <v>0</v>
      </c>
      <c r="P62" s="87">
        <v>53</v>
      </c>
      <c r="Q62" s="87">
        <v>0</v>
      </c>
      <c r="R62" s="87">
        <v>6014</v>
      </c>
      <c r="S62" s="87">
        <v>0</v>
      </c>
      <c r="T62" s="87">
        <v>14972</v>
      </c>
      <c r="U62" s="87">
        <v>2166</v>
      </c>
      <c r="V62" s="87">
        <f t="shared" si="28"/>
        <v>25605</v>
      </c>
      <c r="W62" s="87">
        <f t="shared" si="29"/>
        <v>0</v>
      </c>
      <c r="X62" s="87">
        <f t="shared" si="30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31"/>
        <v>0</v>
      </c>
      <c r="AE62" s="87">
        <v>0</v>
      </c>
      <c r="AF62" s="88">
        <f t="shared" si="32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21251</v>
      </c>
      <c r="AN62" s="87">
        <v>0</v>
      </c>
      <c r="AO62" s="87">
        <f t="shared" si="33"/>
        <v>0</v>
      </c>
      <c r="AP62" s="87">
        <f t="shared" si="10"/>
        <v>1583</v>
      </c>
      <c r="AQ62" s="87">
        <f t="shared" si="10"/>
        <v>1583</v>
      </c>
      <c r="AR62" s="87">
        <f t="shared" si="10"/>
        <v>0</v>
      </c>
      <c r="AS62" s="87">
        <f t="shared" si="10"/>
        <v>0</v>
      </c>
      <c r="AT62" s="87">
        <f t="shared" si="11"/>
        <v>1583</v>
      </c>
      <c r="AU62" s="87">
        <f t="shared" si="12"/>
        <v>0</v>
      </c>
      <c r="AV62" s="87">
        <f t="shared" si="12"/>
        <v>11442</v>
      </c>
      <c r="AW62" s="87">
        <f t="shared" si="18"/>
        <v>21856</v>
      </c>
      <c r="AX62" s="87">
        <f t="shared" si="19"/>
        <v>13967</v>
      </c>
      <c r="AY62" s="87">
        <f t="shared" si="21"/>
        <v>1875</v>
      </c>
      <c r="AZ62" s="87">
        <f t="shared" si="22"/>
        <v>1822</v>
      </c>
      <c r="BA62" s="87">
        <f t="shared" si="23"/>
        <v>0</v>
      </c>
      <c r="BB62" s="87">
        <f t="shared" si="13"/>
        <v>53</v>
      </c>
      <c r="BC62" s="87">
        <f t="shared" si="14"/>
        <v>0</v>
      </c>
      <c r="BD62" s="87">
        <f t="shared" si="15"/>
        <v>6014</v>
      </c>
      <c r="BE62" s="87">
        <f t="shared" si="16"/>
        <v>0</v>
      </c>
      <c r="BF62" s="87">
        <f t="shared" si="16"/>
        <v>36223</v>
      </c>
      <c r="BG62" s="87">
        <f t="shared" si="17"/>
        <v>2166</v>
      </c>
      <c r="BH62" s="87">
        <f t="shared" si="17"/>
        <v>25605</v>
      </c>
    </row>
    <row r="63" spans="1:60" ht="13.5">
      <c r="A63" s="17" t="s">
        <v>80</v>
      </c>
      <c r="B63" s="76" t="s">
        <v>187</v>
      </c>
      <c r="C63" s="77" t="s">
        <v>188</v>
      </c>
      <c r="D63" s="87">
        <f t="shared" si="24"/>
        <v>0</v>
      </c>
      <c r="E63" s="87">
        <f t="shared" si="25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6"/>
        <v>38099</v>
      </c>
      <c r="L63" s="87">
        <v>11426</v>
      </c>
      <c r="M63" s="88">
        <f t="shared" si="27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23544</v>
      </c>
      <c r="S63" s="87">
        <v>3129</v>
      </c>
      <c r="T63" s="87">
        <v>31131</v>
      </c>
      <c r="U63" s="87">
        <v>0</v>
      </c>
      <c r="V63" s="87">
        <f t="shared" si="28"/>
        <v>38099</v>
      </c>
      <c r="W63" s="87">
        <f t="shared" si="29"/>
        <v>396293</v>
      </c>
      <c r="X63" s="87">
        <f t="shared" si="30"/>
        <v>396293</v>
      </c>
      <c r="Y63" s="87">
        <v>0</v>
      </c>
      <c r="Z63" s="87">
        <v>0</v>
      </c>
      <c r="AA63" s="87">
        <v>396293</v>
      </c>
      <c r="AB63" s="87">
        <v>0</v>
      </c>
      <c r="AC63" s="87">
        <v>0</v>
      </c>
      <c r="AD63" s="87">
        <f t="shared" si="31"/>
        <v>79031</v>
      </c>
      <c r="AE63" s="87">
        <v>1974</v>
      </c>
      <c r="AF63" s="88">
        <f t="shared" si="32"/>
        <v>31633</v>
      </c>
      <c r="AG63" s="87">
        <v>0</v>
      </c>
      <c r="AH63" s="87">
        <v>31633</v>
      </c>
      <c r="AI63" s="87">
        <v>0</v>
      </c>
      <c r="AJ63" s="87">
        <v>0</v>
      </c>
      <c r="AK63" s="87">
        <v>41308</v>
      </c>
      <c r="AL63" s="87">
        <v>4116</v>
      </c>
      <c r="AM63" s="87">
        <v>0</v>
      </c>
      <c r="AN63" s="87">
        <v>0</v>
      </c>
      <c r="AO63" s="87">
        <f t="shared" si="33"/>
        <v>475324</v>
      </c>
      <c r="AP63" s="87">
        <f t="shared" si="10"/>
        <v>396293</v>
      </c>
      <c r="AQ63" s="87">
        <f t="shared" si="10"/>
        <v>396293</v>
      </c>
      <c r="AR63" s="87">
        <f t="shared" si="10"/>
        <v>0</v>
      </c>
      <c r="AS63" s="87">
        <f t="shared" si="10"/>
        <v>0</v>
      </c>
      <c r="AT63" s="87">
        <f t="shared" si="11"/>
        <v>396293</v>
      </c>
      <c r="AU63" s="87">
        <f t="shared" si="12"/>
        <v>0</v>
      </c>
      <c r="AV63" s="87">
        <f t="shared" si="12"/>
        <v>0</v>
      </c>
      <c r="AW63" s="87">
        <f t="shared" si="18"/>
        <v>117130</v>
      </c>
      <c r="AX63" s="87">
        <f t="shared" si="19"/>
        <v>13400</v>
      </c>
      <c r="AY63" s="87">
        <f t="shared" si="21"/>
        <v>31633</v>
      </c>
      <c r="AZ63" s="87">
        <f t="shared" si="22"/>
        <v>0</v>
      </c>
      <c r="BA63" s="87">
        <f t="shared" si="23"/>
        <v>31633</v>
      </c>
      <c r="BB63" s="87">
        <f t="shared" si="13"/>
        <v>0</v>
      </c>
      <c r="BC63" s="87">
        <f t="shared" si="14"/>
        <v>0</v>
      </c>
      <c r="BD63" s="87">
        <f t="shared" si="15"/>
        <v>64852</v>
      </c>
      <c r="BE63" s="87">
        <f t="shared" si="16"/>
        <v>7245</v>
      </c>
      <c r="BF63" s="87">
        <f t="shared" si="16"/>
        <v>31131</v>
      </c>
      <c r="BG63" s="87">
        <f t="shared" si="17"/>
        <v>0</v>
      </c>
      <c r="BH63" s="87">
        <f t="shared" si="17"/>
        <v>513423</v>
      </c>
    </row>
    <row r="64" spans="1:60" ht="13.5">
      <c r="A64" s="17" t="s">
        <v>80</v>
      </c>
      <c r="B64" s="76" t="s">
        <v>189</v>
      </c>
      <c r="C64" s="77" t="s">
        <v>10</v>
      </c>
      <c r="D64" s="87">
        <f t="shared" si="24"/>
        <v>2688</v>
      </c>
      <c r="E64" s="87">
        <f t="shared" si="25"/>
        <v>2688</v>
      </c>
      <c r="F64" s="87">
        <v>0</v>
      </c>
      <c r="G64" s="87">
        <v>2688</v>
      </c>
      <c r="H64" s="87">
        <v>0</v>
      </c>
      <c r="I64" s="87">
        <v>0</v>
      </c>
      <c r="J64" s="87">
        <v>0</v>
      </c>
      <c r="K64" s="87">
        <f t="shared" si="26"/>
        <v>160273</v>
      </c>
      <c r="L64" s="87">
        <v>14325</v>
      </c>
      <c r="M64" s="88">
        <f t="shared" si="27"/>
        <v>28010</v>
      </c>
      <c r="N64" s="87">
        <v>0</v>
      </c>
      <c r="O64" s="87">
        <v>21065</v>
      </c>
      <c r="P64" s="87">
        <v>6945</v>
      </c>
      <c r="Q64" s="87">
        <v>0</v>
      </c>
      <c r="R64" s="87">
        <v>117938</v>
      </c>
      <c r="S64" s="87">
        <v>0</v>
      </c>
      <c r="T64" s="87">
        <v>0</v>
      </c>
      <c r="U64" s="87">
        <v>0</v>
      </c>
      <c r="V64" s="87">
        <f t="shared" si="28"/>
        <v>162961</v>
      </c>
      <c r="W64" s="87">
        <f t="shared" si="29"/>
        <v>0</v>
      </c>
      <c r="X64" s="87">
        <f t="shared" si="30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31"/>
        <v>92382</v>
      </c>
      <c r="AE64" s="87">
        <v>9404</v>
      </c>
      <c r="AF64" s="88">
        <f t="shared" si="32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82978</v>
      </c>
      <c r="AL64" s="87">
        <v>0</v>
      </c>
      <c r="AM64" s="87">
        <v>0</v>
      </c>
      <c r="AN64" s="87">
        <v>0</v>
      </c>
      <c r="AO64" s="87">
        <f t="shared" si="33"/>
        <v>92382</v>
      </c>
      <c r="AP64" s="87">
        <f t="shared" si="10"/>
        <v>2688</v>
      </c>
      <c r="AQ64" s="87">
        <f t="shared" si="10"/>
        <v>2688</v>
      </c>
      <c r="AR64" s="87">
        <f t="shared" si="10"/>
        <v>0</v>
      </c>
      <c r="AS64" s="87">
        <f t="shared" si="10"/>
        <v>2688</v>
      </c>
      <c r="AT64" s="87">
        <f t="shared" si="11"/>
        <v>0</v>
      </c>
      <c r="AU64" s="87">
        <f t="shared" si="12"/>
        <v>0</v>
      </c>
      <c r="AV64" s="87">
        <f t="shared" si="12"/>
        <v>0</v>
      </c>
      <c r="AW64" s="87">
        <f t="shared" si="18"/>
        <v>252655</v>
      </c>
      <c r="AX64" s="87">
        <f t="shared" si="19"/>
        <v>23729</v>
      </c>
      <c r="AY64" s="87">
        <f t="shared" si="21"/>
        <v>28010</v>
      </c>
      <c r="AZ64" s="87">
        <f t="shared" si="22"/>
        <v>0</v>
      </c>
      <c r="BA64" s="87">
        <f t="shared" si="23"/>
        <v>21065</v>
      </c>
      <c r="BB64" s="87">
        <f t="shared" si="13"/>
        <v>6945</v>
      </c>
      <c r="BC64" s="87">
        <f t="shared" si="14"/>
        <v>0</v>
      </c>
      <c r="BD64" s="87">
        <f t="shared" si="15"/>
        <v>200916</v>
      </c>
      <c r="BE64" s="87">
        <f t="shared" si="16"/>
        <v>0</v>
      </c>
      <c r="BF64" s="87">
        <f t="shared" si="16"/>
        <v>0</v>
      </c>
      <c r="BG64" s="87">
        <f t="shared" si="17"/>
        <v>0</v>
      </c>
      <c r="BH64" s="87">
        <f t="shared" si="17"/>
        <v>255343</v>
      </c>
    </row>
    <row r="65" spans="1:60" ht="13.5">
      <c r="A65" s="17" t="s">
        <v>80</v>
      </c>
      <c r="B65" s="76" t="s">
        <v>190</v>
      </c>
      <c r="C65" s="77" t="s">
        <v>232</v>
      </c>
      <c r="D65" s="87">
        <f t="shared" si="24"/>
        <v>0</v>
      </c>
      <c r="E65" s="87">
        <f t="shared" si="25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26"/>
        <v>236770</v>
      </c>
      <c r="L65" s="87">
        <v>95462</v>
      </c>
      <c r="M65" s="88">
        <f t="shared" si="27"/>
        <v>75342</v>
      </c>
      <c r="N65" s="87">
        <v>0</v>
      </c>
      <c r="O65" s="87">
        <v>37865</v>
      </c>
      <c r="P65" s="87">
        <v>37477</v>
      </c>
      <c r="Q65" s="87">
        <v>0</v>
      </c>
      <c r="R65" s="87">
        <v>65966</v>
      </c>
      <c r="S65" s="87">
        <v>0</v>
      </c>
      <c r="T65" s="87">
        <v>0</v>
      </c>
      <c r="U65" s="87">
        <v>5071</v>
      </c>
      <c r="V65" s="87">
        <f t="shared" si="28"/>
        <v>241841</v>
      </c>
      <c r="W65" s="87">
        <f t="shared" si="29"/>
        <v>0</v>
      </c>
      <c r="X65" s="87">
        <f t="shared" si="30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1"/>
        <v>103221</v>
      </c>
      <c r="AE65" s="87">
        <v>15400</v>
      </c>
      <c r="AF65" s="88">
        <f t="shared" si="32"/>
        <v>71695</v>
      </c>
      <c r="AG65" s="87">
        <v>0</v>
      </c>
      <c r="AH65" s="87">
        <v>71695</v>
      </c>
      <c r="AI65" s="87">
        <v>0</v>
      </c>
      <c r="AJ65" s="87">
        <v>0</v>
      </c>
      <c r="AK65" s="87">
        <v>16126</v>
      </c>
      <c r="AL65" s="87">
        <v>0</v>
      </c>
      <c r="AM65" s="87">
        <v>0</v>
      </c>
      <c r="AN65" s="87">
        <v>0</v>
      </c>
      <c r="AO65" s="87">
        <f t="shared" si="33"/>
        <v>103221</v>
      </c>
      <c r="AP65" s="87">
        <f t="shared" si="10"/>
        <v>0</v>
      </c>
      <c r="AQ65" s="87">
        <f t="shared" si="10"/>
        <v>0</v>
      </c>
      <c r="AR65" s="87">
        <f t="shared" si="10"/>
        <v>0</v>
      </c>
      <c r="AS65" s="87">
        <f t="shared" si="10"/>
        <v>0</v>
      </c>
      <c r="AT65" s="87">
        <f t="shared" si="11"/>
        <v>0</v>
      </c>
      <c r="AU65" s="87">
        <f t="shared" si="12"/>
        <v>0</v>
      </c>
      <c r="AV65" s="87">
        <f t="shared" si="12"/>
        <v>0</v>
      </c>
      <c r="AW65" s="87">
        <f t="shared" si="18"/>
        <v>339991</v>
      </c>
      <c r="AX65" s="87">
        <f t="shared" si="19"/>
        <v>110862</v>
      </c>
      <c r="AY65" s="87">
        <f t="shared" si="21"/>
        <v>147037</v>
      </c>
      <c r="AZ65" s="87">
        <f t="shared" si="22"/>
        <v>0</v>
      </c>
      <c r="BA65" s="87">
        <f t="shared" si="23"/>
        <v>109560</v>
      </c>
      <c r="BB65" s="87">
        <f t="shared" si="13"/>
        <v>37477</v>
      </c>
      <c r="BC65" s="87">
        <f t="shared" si="14"/>
        <v>0</v>
      </c>
      <c r="BD65" s="87">
        <f t="shared" si="15"/>
        <v>82092</v>
      </c>
      <c r="BE65" s="87">
        <f t="shared" si="16"/>
        <v>0</v>
      </c>
      <c r="BF65" s="87">
        <f t="shared" si="16"/>
        <v>0</v>
      </c>
      <c r="BG65" s="87">
        <f t="shared" si="17"/>
        <v>5071</v>
      </c>
      <c r="BH65" s="87">
        <f t="shared" si="17"/>
        <v>345062</v>
      </c>
    </row>
    <row r="66" spans="1:60" ht="13.5">
      <c r="A66" s="17" t="s">
        <v>80</v>
      </c>
      <c r="B66" s="76" t="s">
        <v>191</v>
      </c>
      <c r="C66" s="77" t="s">
        <v>192</v>
      </c>
      <c r="D66" s="87">
        <f t="shared" si="24"/>
        <v>1349996</v>
      </c>
      <c r="E66" s="87">
        <f t="shared" si="25"/>
        <v>1349996</v>
      </c>
      <c r="F66" s="87">
        <v>1349996</v>
      </c>
      <c r="G66" s="87">
        <v>0</v>
      </c>
      <c r="H66" s="87">
        <v>0</v>
      </c>
      <c r="I66" s="87">
        <v>0</v>
      </c>
      <c r="J66" s="87">
        <v>0</v>
      </c>
      <c r="K66" s="87">
        <f t="shared" si="26"/>
        <v>451296</v>
      </c>
      <c r="L66" s="87">
        <v>17674</v>
      </c>
      <c r="M66" s="88">
        <f t="shared" si="27"/>
        <v>93125</v>
      </c>
      <c r="N66" s="87">
        <v>0</v>
      </c>
      <c r="O66" s="87">
        <v>93125</v>
      </c>
      <c r="P66" s="87">
        <v>0</v>
      </c>
      <c r="Q66" s="87">
        <v>0</v>
      </c>
      <c r="R66" s="87">
        <v>340376</v>
      </c>
      <c r="S66" s="87">
        <v>121</v>
      </c>
      <c r="T66" s="87">
        <v>0</v>
      </c>
      <c r="U66" s="87">
        <v>4328</v>
      </c>
      <c r="V66" s="87">
        <f t="shared" si="28"/>
        <v>1805620</v>
      </c>
      <c r="W66" s="87">
        <f t="shared" si="29"/>
        <v>0</v>
      </c>
      <c r="X66" s="87">
        <f t="shared" si="30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1"/>
        <v>75012</v>
      </c>
      <c r="AE66" s="87">
        <v>3006</v>
      </c>
      <c r="AF66" s="88">
        <f t="shared" si="32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72006</v>
      </c>
      <c r="AL66" s="87">
        <v>0</v>
      </c>
      <c r="AM66" s="87">
        <v>0</v>
      </c>
      <c r="AN66" s="87">
        <v>0</v>
      </c>
      <c r="AO66" s="87">
        <f t="shared" si="33"/>
        <v>75012</v>
      </c>
      <c r="AP66" s="87">
        <f t="shared" si="10"/>
        <v>1349996</v>
      </c>
      <c r="AQ66" s="87">
        <f t="shared" si="10"/>
        <v>1349996</v>
      </c>
      <c r="AR66" s="87">
        <f t="shared" si="10"/>
        <v>1349996</v>
      </c>
      <c r="AS66" s="87">
        <f t="shared" si="10"/>
        <v>0</v>
      </c>
      <c r="AT66" s="87">
        <f t="shared" si="11"/>
        <v>0</v>
      </c>
      <c r="AU66" s="87">
        <f t="shared" si="12"/>
        <v>0</v>
      </c>
      <c r="AV66" s="87">
        <f t="shared" si="12"/>
        <v>0</v>
      </c>
      <c r="AW66" s="87">
        <f t="shared" si="18"/>
        <v>526308</v>
      </c>
      <c r="AX66" s="87">
        <f t="shared" si="19"/>
        <v>20680</v>
      </c>
      <c r="AY66" s="87">
        <f t="shared" si="21"/>
        <v>93125</v>
      </c>
      <c r="AZ66" s="87">
        <f t="shared" si="22"/>
        <v>0</v>
      </c>
      <c r="BA66" s="87">
        <f t="shared" si="23"/>
        <v>93125</v>
      </c>
      <c r="BB66" s="87">
        <f t="shared" si="13"/>
        <v>0</v>
      </c>
      <c r="BC66" s="87">
        <f t="shared" si="14"/>
        <v>0</v>
      </c>
      <c r="BD66" s="87">
        <f t="shared" si="15"/>
        <v>412382</v>
      </c>
      <c r="BE66" s="87">
        <f t="shared" si="16"/>
        <v>121</v>
      </c>
      <c r="BF66" s="87">
        <f t="shared" si="16"/>
        <v>0</v>
      </c>
      <c r="BG66" s="87">
        <f t="shared" si="17"/>
        <v>4328</v>
      </c>
      <c r="BH66" s="87">
        <f t="shared" si="17"/>
        <v>1880632</v>
      </c>
    </row>
    <row r="67" spans="1:60" ht="13.5">
      <c r="A67" s="17" t="s">
        <v>80</v>
      </c>
      <c r="B67" s="76" t="s">
        <v>193</v>
      </c>
      <c r="C67" s="77" t="s">
        <v>194</v>
      </c>
      <c r="D67" s="87">
        <f t="shared" si="24"/>
        <v>0</v>
      </c>
      <c r="E67" s="87">
        <f t="shared" si="25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4107</v>
      </c>
      <c r="K67" s="87">
        <f t="shared" si="26"/>
        <v>138866</v>
      </c>
      <c r="L67" s="87">
        <v>7967</v>
      </c>
      <c r="M67" s="88">
        <f t="shared" si="27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130899</v>
      </c>
      <c r="S67" s="87">
        <v>0</v>
      </c>
      <c r="T67" s="87">
        <v>0</v>
      </c>
      <c r="U67" s="87">
        <v>0</v>
      </c>
      <c r="V67" s="87">
        <f t="shared" si="28"/>
        <v>138866</v>
      </c>
      <c r="W67" s="87">
        <f t="shared" si="29"/>
        <v>0</v>
      </c>
      <c r="X67" s="87">
        <f t="shared" si="30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1"/>
        <v>91881</v>
      </c>
      <c r="AE67" s="87">
        <v>2656</v>
      </c>
      <c r="AF67" s="88">
        <f t="shared" si="32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89225</v>
      </c>
      <c r="AL67" s="87">
        <v>0</v>
      </c>
      <c r="AM67" s="87">
        <v>0</v>
      </c>
      <c r="AN67" s="87">
        <v>0</v>
      </c>
      <c r="AO67" s="87">
        <f t="shared" si="33"/>
        <v>91881</v>
      </c>
      <c r="AP67" s="87">
        <f t="shared" si="10"/>
        <v>0</v>
      </c>
      <c r="AQ67" s="87">
        <f t="shared" si="10"/>
        <v>0</v>
      </c>
      <c r="AR67" s="87">
        <f t="shared" si="10"/>
        <v>0</v>
      </c>
      <c r="AS67" s="87">
        <f t="shared" si="10"/>
        <v>0</v>
      </c>
      <c r="AT67" s="87">
        <f t="shared" si="11"/>
        <v>0</v>
      </c>
      <c r="AU67" s="87">
        <f t="shared" si="12"/>
        <v>0</v>
      </c>
      <c r="AV67" s="87">
        <f t="shared" si="12"/>
        <v>4107</v>
      </c>
      <c r="AW67" s="87">
        <f t="shared" si="18"/>
        <v>230747</v>
      </c>
      <c r="AX67" s="87">
        <f t="shared" si="19"/>
        <v>10623</v>
      </c>
      <c r="AY67" s="87">
        <f t="shared" si="21"/>
        <v>0</v>
      </c>
      <c r="AZ67" s="87">
        <f t="shared" si="22"/>
        <v>0</v>
      </c>
      <c r="BA67" s="87">
        <f t="shared" si="23"/>
        <v>0</v>
      </c>
      <c r="BB67" s="87">
        <f t="shared" si="13"/>
        <v>0</v>
      </c>
      <c r="BC67" s="87">
        <f t="shared" si="14"/>
        <v>0</v>
      </c>
      <c r="BD67" s="87">
        <f t="shared" si="15"/>
        <v>220124</v>
      </c>
      <c r="BE67" s="87">
        <f t="shared" si="16"/>
        <v>0</v>
      </c>
      <c r="BF67" s="87">
        <f t="shared" si="16"/>
        <v>0</v>
      </c>
      <c r="BG67" s="87">
        <f t="shared" si="17"/>
        <v>0</v>
      </c>
      <c r="BH67" s="87">
        <f t="shared" si="17"/>
        <v>230747</v>
      </c>
    </row>
    <row r="68" spans="1:60" ht="13.5">
      <c r="A68" s="17" t="s">
        <v>80</v>
      </c>
      <c r="B68" s="76" t="s">
        <v>195</v>
      </c>
      <c r="C68" s="77" t="s">
        <v>196</v>
      </c>
      <c r="D68" s="87">
        <f t="shared" si="24"/>
        <v>0</v>
      </c>
      <c r="E68" s="87">
        <f t="shared" si="25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7536</v>
      </c>
      <c r="K68" s="87">
        <f t="shared" si="26"/>
        <v>299308</v>
      </c>
      <c r="L68" s="87">
        <v>30036</v>
      </c>
      <c r="M68" s="88">
        <f t="shared" si="27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269272</v>
      </c>
      <c r="S68" s="87">
        <v>0</v>
      </c>
      <c r="T68" s="87">
        <v>0</v>
      </c>
      <c r="U68" s="87">
        <v>4013</v>
      </c>
      <c r="V68" s="87">
        <f t="shared" si="28"/>
        <v>303321</v>
      </c>
      <c r="W68" s="87">
        <f t="shared" si="29"/>
        <v>126</v>
      </c>
      <c r="X68" s="87">
        <f t="shared" si="30"/>
        <v>126</v>
      </c>
      <c r="Y68" s="87">
        <v>126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1"/>
        <v>180943</v>
      </c>
      <c r="AE68" s="87">
        <v>24869</v>
      </c>
      <c r="AF68" s="88">
        <f t="shared" si="32"/>
        <v>60359</v>
      </c>
      <c r="AG68" s="87">
        <v>0</v>
      </c>
      <c r="AH68" s="87">
        <v>60359</v>
      </c>
      <c r="AI68" s="87">
        <v>0</v>
      </c>
      <c r="AJ68" s="87">
        <v>0</v>
      </c>
      <c r="AK68" s="87">
        <v>95265</v>
      </c>
      <c r="AL68" s="87">
        <v>450</v>
      </c>
      <c r="AM68" s="87">
        <v>0</v>
      </c>
      <c r="AN68" s="87">
        <v>0</v>
      </c>
      <c r="AO68" s="87">
        <f t="shared" si="33"/>
        <v>181069</v>
      </c>
      <c r="AP68" s="87">
        <f t="shared" si="10"/>
        <v>126</v>
      </c>
      <c r="AQ68" s="87">
        <f t="shared" si="10"/>
        <v>126</v>
      </c>
      <c r="AR68" s="87">
        <f t="shared" si="10"/>
        <v>126</v>
      </c>
      <c r="AS68" s="87">
        <f t="shared" si="10"/>
        <v>0</v>
      </c>
      <c r="AT68" s="87">
        <f t="shared" si="11"/>
        <v>0</v>
      </c>
      <c r="AU68" s="87">
        <f t="shared" si="12"/>
        <v>0</v>
      </c>
      <c r="AV68" s="87">
        <f t="shared" si="12"/>
        <v>7536</v>
      </c>
      <c r="AW68" s="87">
        <f t="shared" si="18"/>
        <v>480251</v>
      </c>
      <c r="AX68" s="87">
        <f t="shared" si="19"/>
        <v>54905</v>
      </c>
      <c r="AY68" s="87">
        <f t="shared" si="21"/>
        <v>60359</v>
      </c>
      <c r="AZ68" s="87">
        <f t="shared" si="22"/>
        <v>0</v>
      </c>
      <c r="BA68" s="87">
        <f t="shared" si="23"/>
        <v>60359</v>
      </c>
      <c r="BB68" s="87">
        <f t="shared" si="13"/>
        <v>0</v>
      </c>
      <c r="BC68" s="87">
        <f t="shared" si="14"/>
        <v>0</v>
      </c>
      <c r="BD68" s="87">
        <f t="shared" si="15"/>
        <v>364537</v>
      </c>
      <c r="BE68" s="87">
        <f t="shared" si="16"/>
        <v>450</v>
      </c>
      <c r="BF68" s="87">
        <f t="shared" si="16"/>
        <v>0</v>
      </c>
      <c r="BG68" s="87">
        <f t="shared" si="17"/>
        <v>4013</v>
      </c>
      <c r="BH68" s="87">
        <f t="shared" si="17"/>
        <v>484390</v>
      </c>
    </row>
    <row r="69" spans="1:60" ht="13.5">
      <c r="A69" s="17" t="s">
        <v>80</v>
      </c>
      <c r="B69" s="76" t="s">
        <v>197</v>
      </c>
      <c r="C69" s="77" t="s">
        <v>198</v>
      </c>
      <c r="D69" s="87">
        <f t="shared" si="24"/>
        <v>0</v>
      </c>
      <c r="E69" s="87">
        <f t="shared" si="25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f t="shared" si="26"/>
        <v>28285</v>
      </c>
      <c r="L69" s="87">
        <v>0</v>
      </c>
      <c r="M69" s="88">
        <f t="shared" si="27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28285</v>
      </c>
      <c r="S69" s="87">
        <v>0</v>
      </c>
      <c r="T69" s="87">
        <v>38008</v>
      </c>
      <c r="U69" s="87">
        <v>3199</v>
      </c>
      <c r="V69" s="87">
        <f t="shared" si="28"/>
        <v>31484</v>
      </c>
      <c r="W69" s="87">
        <f t="shared" si="29"/>
        <v>19085</v>
      </c>
      <c r="X69" s="87">
        <f t="shared" si="30"/>
        <v>19085</v>
      </c>
      <c r="Y69" s="87">
        <v>19085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1"/>
        <v>73522</v>
      </c>
      <c r="AE69" s="87">
        <v>0</v>
      </c>
      <c r="AF69" s="88">
        <f t="shared" si="32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73522</v>
      </c>
      <c r="AL69" s="87">
        <v>0</v>
      </c>
      <c r="AM69" s="87">
        <v>0</v>
      </c>
      <c r="AN69" s="87">
        <v>0</v>
      </c>
      <c r="AO69" s="87">
        <f t="shared" si="33"/>
        <v>92607</v>
      </c>
      <c r="AP69" s="87">
        <f t="shared" si="10"/>
        <v>19085</v>
      </c>
      <c r="AQ69" s="87">
        <f t="shared" si="10"/>
        <v>19085</v>
      </c>
      <c r="AR69" s="87">
        <f t="shared" si="10"/>
        <v>19085</v>
      </c>
      <c r="AS69" s="87">
        <f t="shared" si="10"/>
        <v>0</v>
      </c>
      <c r="AT69" s="87">
        <f t="shared" si="11"/>
        <v>0</v>
      </c>
      <c r="AU69" s="87">
        <f t="shared" si="12"/>
        <v>0</v>
      </c>
      <c r="AV69" s="87">
        <f t="shared" si="12"/>
        <v>0</v>
      </c>
      <c r="AW69" s="87">
        <f t="shared" si="18"/>
        <v>101807</v>
      </c>
      <c r="AX69" s="87">
        <f t="shared" si="19"/>
        <v>0</v>
      </c>
      <c r="AY69" s="87">
        <f t="shared" si="21"/>
        <v>0</v>
      </c>
      <c r="AZ69" s="87">
        <f t="shared" si="22"/>
        <v>0</v>
      </c>
      <c r="BA69" s="87">
        <f t="shared" si="23"/>
        <v>0</v>
      </c>
      <c r="BB69" s="87">
        <f t="shared" si="13"/>
        <v>0</v>
      </c>
      <c r="BC69" s="87">
        <f t="shared" si="14"/>
        <v>0</v>
      </c>
      <c r="BD69" s="87">
        <f t="shared" si="15"/>
        <v>101807</v>
      </c>
      <c r="BE69" s="87">
        <f t="shared" si="16"/>
        <v>0</v>
      </c>
      <c r="BF69" s="87">
        <f t="shared" si="16"/>
        <v>38008</v>
      </c>
      <c r="BG69" s="87">
        <f aca="true" t="shared" si="34" ref="BG69:BG93">U69+AN69</f>
        <v>3199</v>
      </c>
      <c r="BH69" s="87">
        <f aca="true" t="shared" si="35" ref="BH69:BH93">V69+AO69</f>
        <v>124091</v>
      </c>
    </row>
    <row r="70" spans="1:60" ht="13.5">
      <c r="A70" s="17" t="s">
        <v>80</v>
      </c>
      <c r="B70" s="76" t="s">
        <v>199</v>
      </c>
      <c r="C70" s="77" t="s">
        <v>200</v>
      </c>
      <c r="D70" s="87">
        <f t="shared" si="24"/>
        <v>0</v>
      </c>
      <c r="E70" s="87">
        <f t="shared" si="25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f t="shared" si="26"/>
        <v>55927</v>
      </c>
      <c r="L70" s="87">
        <v>0</v>
      </c>
      <c r="M70" s="88">
        <f t="shared" si="27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50868</v>
      </c>
      <c r="S70" s="87">
        <v>5059</v>
      </c>
      <c r="T70" s="87">
        <v>54694</v>
      </c>
      <c r="U70" s="87">
        <v>0</v>
      </c>
      <c r="V70" s="87">
        <f t="shared" si="28"/>
        <v>55927</v>
      </c>
      <c r="W70" s="87">
        <f t="shared" si="29"/>
        <v>27793</v>
      </c>
      <c r="X70" s="87">
        <f t="shared" si="30"/>
        <v>27793</v>
      </c>
      <c r="Y70" s="87">
        <v>27793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31"/>
        <v>127859</v>
      </c>
      <c r="AE70" s="87">
        <v>0</v>
      </c>
      <c r="AF70" s="88">
        <f t="shared" si="32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96171</v>
      </c>
      <c r="AL70" s="87">
        <v>31688</v>
      </c>
      <c r="AM70" s="87">
        <v>0</v>
      </c>
      <c r="AN70" s="87">
        <v>0</v>
      </c>
      <c r="AO70" s="87">
        <f t="shared" si="33"/>
        <v>155652</v>
      </c>
      <c r="AP70" s="87">
        <f t="shared" si="10"/>
        <v>27793</v>
      </c>
      <c r="AQ70" s="87">
        <f t="shared" si="10"/>
        <v>27793</v>
      </c>
      <c r="AR70" s="87">
        <f t="shared" si="10"/>
        <v>27793</v>
      </c>
      <c r="AS70" s="87">
        <f aca="true" t="shared" si="36" ref="AP70:AS85">G70+Z70</f>
        <v>0</v>
      </c>
      <c r="AT70" s="87">
        <f t="shared" si="11"/>
        <v>0</v>
      </c>
      <c r="AU70" s="87">
        <f t="shared" si="12"/>
        <v>0</v>
      </c>
      <c r="AV70" s="87">
        <f t="shared" si="12"/>
        <v>0</v>
      </c>
      <c r="AW70" s="87">
        <f t="shared" si="18"/>
        <v>183786</v>
      </c>
      <c r="AX70" s="87">
        <f t="shared" si="19"/>
        <v>0</v>
      </c>
      <c r="AY70" s="87">
        <f t="shared" si="21"/>
        <v>0</v>
      </c>
      <c r="AZ70" s="87">
        <f t="shared" si="22"/>
        <v>0</v>
      </c>
      <c r="BA70" s="87">
        <f t="shared" si="23"/>
        <v>0</v>
      </c>
      <c r="BB70" s="87">
        <f t="shared" si="13"/>
        <v>0</v>
      </c>
      <c r="BC70" s="87">
        <f t="shared" si="14"/>
        <v>0</v>
      </c>
      <c r="BD70" s="87">
        <f t="shared" si="15"/>
        <v>147039</v>
      </c>
      <c r="BE70" s="87">
        <f t="shared" si="16"/>
        <v>36747</v>
      </c>
      <c r="BF70" s="87">
        <f t="shared" si="16"/>
        <v>54694</v>
      </c>
      <c r="BG70" s="87">
        <f t="shared" si="34"/>
        <v>0</v>
      </c>
      <c r="BH70" s="87">
        <f t="shared" si="35"/>
        <v>211579</v>
      </c>
    </row>
    <row r="71" spans="1:60" ht="13.5">
      <c r="A71" s="17" t="s">
        <v>80</v>
      </c>
      <c r="B71" s="76" t="s">
        <v>201</v>
      </c>
      <c r="C71" s="77" t="s">
        <v>202</v>
      </c>
      <c r="D71" s="87">
        <f t="shared" si="24"/>
        <v>0</v>
      </c>
      <c r="E71" s="87">
        <f t="shared" si="25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f t="shared" si="26"/>
        <v>80873</v>
      </c>
      <c r="L71" s="87">
        <v>0</v>
      </c>
      <c r="M71" s="88">
        <f t="shared" si="27"/>
        <v>0</v>
      </c>
      <c r="N71" s="87">
        <v>0</v>
      </c>
      <c r="O71" s="87">
        <v>0</v>
      </c>
      <c r="P71" s="87">
        <v>0</v>
      </c>
      <c r="Q71" s="87">
        <v>0</v>
      </c>
      <c r="R71" s="87">
        <v>80000</v>
      </c>
      <c r="S71" s="87">
        <v>873</v>
      </c>
      <c r="T71" s="87">
        <v>51449</v>
      </c>
      <c r="U71" s="87">
        <v>0</v>
      </c>
      <c r="V71" s="87">
        <f t="shared" si="28"/>
        <v>80873</v>
      </c>
      <c r="W71" s="87">
        <f t="shared" si="29"/>
        <v>29276</v>
      </c>
      <c r="X71" s="87">
        <f t="shared" si="30"/>
        <v>29276</v>
      </c>
      <c r="Y71" s="87">
        <v>29276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31"/>
        <v>127343</v>
      </c>
      <c r="AE71" s="87">
        <v>0</v>
      </c>
      <c r="AF71" s="88">
        <f t="shared" si="32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125143</v>
      </c>
      <c r="AL71" s="87">
        <v>2200</v>
      </c>
      <c r="AM71" s="87">
        <v>0</v>
      </c>
      <c r="AN71" s="87">
        <v>0</v>
      </c>
      <c r="AO71" s="87">
        <f t="shared" si="33"/>
        <v>156619</v>
      </c>
      <c r="AP71" s="87">
        <f t="shared" si="36"/>
        <v>29276</v>
      </c>
      <c r="AQ71" s="87">
        <f t="shared" si="36"/>
        <v>29276</v>
      </c>
      <c r="AR71" s="87">
        <f t="shared" si="36"/>
        <v>29276</v>
      </c>
      <c r="AS71" s="87">
        <f t="shared" si="36"/>
        <v>0</v>
      </c>
      <c r="AT71" s="87">
        <f aca="true" t="shared" si="37" ref="AT71:AT93">H71+AA71</f>
        <v>0</v>
      </c>
      <c r="AU71" s="87">
        <f aca="true" t="shared" si="38" ref="AU71:AV93">I71+AB71</f>
        <v>0</v>
      </c>
      <c r="AV71" s="87">
        <f t="shared" si="38"/>
        <v>0</v>
      </c>
      <c r="AW71" s="87">
        <f t="shared" si="18"/>
        <v>208216</v>
      </c>
      <c r="AX71" s="87">
        <f t="shared" si="19"/>
        <v>0</v>
      </c>
      <c r="AY71" s="87">
        <f t="shared" si="21"/>
        <v>0</v>
      </c>
      <c r="AZ71" s="87">
        <f t="shared" si="22"/>
        <v>0</v>
      </c>
      <c r="BA71" s="87">
        <f t="shared" si="23"/>
        <v>0</v>
      </c>
      <c r="BB71" s="87">
        <f aca="true" t="shared" si="39" ref="BB71:BB93">P71+AI71</f>
        <v>0</v>
      </c>
      <c r="BC71" s="87">
        <f aca="true" t="shared" si="40" ref="BC71:BC93">Q71+AJ71</f>
        <v>0</v>
      </c>
      <c r="BD71" s="87">
        <f aca="true" t="shared" si="41" ref="BD71:BD93">R71+AK71</f>
        <v>205143</v>
      </c>
      <c r="BE71" s="87">
        <f aca="true" t="shared" si="42" ref="BE71:BF93">S71+AL71</f>
        <v>3073</v>
      </c>
      <c r="BF71" s="87">
        <f t="shared" si="42"/>
        <v>51449</v>
      </c>
      <c r="BG71" s="87">
        <f t="shared" si="34"/>
        <v>0</v>
      </c>
      <c r="BH71" s="87">
        <f t="shared" si="35"/>
        <v>237492</v>
      </c>
    </row>
    <row r="72" spans="1:60" ht="13.5">
      <c r="A72" s="17" t="s">
        <v>80</v>
      </c>
      <c r="B72" s="76" t="s">
        <v>203</v>
      </c>
      <c r="C72" s="77" t="s">
        <v>204</v>
      </c>
      <c r="D72" s="87">
        <f t="shared" si="24"/>
        <v>0</v>
      </c>
      <c r="E72" s="87">
        <f t="shared" si="25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f t="shared" si="26"/>
        <v>172300</v>
      </c>
      <c r="L72" s="87">
        <v>21547</v>
      </c>
      <c r="M72" s="88">
        <f t="shared" si="27"/>
        <v>49334</v>
      </c>
      <c r="N72" s="87">
        <v>8925</v>
      </c>
      <c r="O72" s="87">
        <v>40409</v>
      </c>
      <c r="P72" s="87">
        <v>0</v>
      </c>
      <c r="Q72" s="87">
        <v>0</v>
      </c>
      <c r="R72" s="87">
        <v>101419</v>
      </c>
      <c r="S72" s="87">
        <v>0</v>
      </c>
      <c r="T72" s="87">
        <v>0</v>
      </c>
      <c r="U72" s="87">
        <v>38381</v>
      </c>
      <c r="V72" s="87">
        <f t="shared" si="28"/>
        <v>210681</v>
      </c>
      <c r="W72" s="87">
        <f t="shared" si="29"/>
        <v>0</v>
      </c>
      <c r="X72" s="87">
        <f t="shared" si="30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31"/>
        <v>0</v>
      </c>
      <c r="AE72" s="87">
        <v>0</v>
      </c>
      <c r="AF72" s="88">
        <f t="shared" si="32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38440</v>
      </c>
      <c r="AN72" s="87">
        <v>0</v>
      </c>
      <c r="AO72" s="87">
        <f t="shared" si="33"/>
        <v>0</v>
      </c>
      <c r="AP72" s="87">
        <f t="shared" si="36"/>
        <v>0</v>
      </c>
      <c r="AQ72" s="87">
        <f t="shared" si="36"/>
        <v>0</v>
      </c>
      <c r="AR72" s="87">
        <f t="shared" si="36"/>
        <v>0</v>
      </c>
      <c r="AS72" s="87">
        <f t="shared" si="36"/>
        <v>0</v>
      </c>
      <c r="AT72" s="87">
        <f t="shared" si="37"/>
        <v>0</v>
      </c>
      <c r="AU72" s="87">
        <f t="shared" si="38"/>
        <v>0</v>
      </c>
      <c r="AV72" s="87">
        <f t="shared" si="38"/>
        <v>0</v>
      </c>
      <c r="AW72" s="87">
        <f aca="true" t="shared" si="43" ref="AW72:AW93">K72+AD72</f>
        <v>172300</v>
      </c>
      <c r="AX72" s="87">
        <f aca="true" t="shared" si="44" ref="AX72:AX93">L72+AE72</f>
        <v>21547</v>
      </c>
      <c r="AY72" s="87">
        <f t="shared" si="21"/>
        <v>49334</v>
      </c>
      <c r="AZ72" s="87">
        <f t="shared" si="22"/>
        <v>8925</v>
      </c>
      <c r="BA72" s="87">
        <f t="shared" si="23"/>
        <v>40409</v>
      </c>
      <c r="BB72" s="87">
        <f t="shared" si="39"/>
        <v>0</v>
      </c>
      <c r="BC72" s="87">
        <f t="shared" si="40"/>
        <v>0</v>
      </c>
      <c r="BD72" s="87">
        <f t="shared" si="41"/>
        <v>101419</v>
      </c>
      <c r="BE72" s="87">
        <f t="shared" si="42"/>
        <v>0</v>
      </c>
      <c r="BF72" s="87">
        <f t="shared" si="42"/>
        <v>38440</v>
      </c>
      <c r="BG72" s="87">
        <f t="shared" si="34"/>
        <v>38381</v>
      </c>
      <c r="BH72" s="87">
        <f t="shared" si="35"/>
        <v>210681</v>
      </c>
    </row>
    <row r="73" spans="1:60" ht="13.5">
      <c r="A73" s="17" t="s">
        <v>80</v>
      </c>
      <c r="B73" s="76" t="s">
        <v>205</v>
      </c>
      <c r="C73" s="77" t="s">
        <v>206</v>
      </c>
      <c r="D73" s="87">
        <f t="shared" si="24"/>
        <v>0</v>
      </c>
      <c r="E73" s="87">
        <f t="shared" si="25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f t="shared" si="26"/>
        <v>104934</v>
      </c>
      <c r="L73" s="87">
        <v>7855</v>
      </c>
      <c r="M73" s="88">
        <f t="shared" si="27"/>
        <v>95</v>
      </c>
      <c r="N73" s="87">
        <v>95</v>
      </c>
      <c r="O73" s="87">
        <v>0</v>
      </c>
      <c r="P73" s="87">
        <v>0</v>
      </c>
      <c r="Q73" s="87">
        <v>0</v>
      </c>
      <c r="R73" s="87">
        <v>96984</v>
      </c>
      <c r="S73" s="87">
        <v>0</v>
      </c>
      <c r="T73" s="87">
        <v>0</v>
      </c>
      <c r="U73" s="87">
        <v>10750</v>
      </c>
      <c r="V73" s="87">
        <f t="shared" si="28"/>
        <v>115684</v>
      </c>
      <c r="W73" s="87">
        <f t="shared" si="29"/>
        <v>0</v>
      </c>
      <c r="X73" s="87">
        <f t="shared" si="30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31"/>
        <v>0</v>
      </c>
      <c r="AE73" s="87">
        <v>0</v>
      </c>
      <c r="AF73" s="88">
        <f t="shared" si="32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30128</v>
      </c>
      <c r="AN73" s="87">
        <v>0</v>
      </c>
      <c r="AO73" s="87">
        <f t="shared" si="33"/>
        <v>0</v>
      </c>
      <c r="AP73" s="87">
        <f t="shared" si="36"/>
        <v>0</v>
      </c>
      <c r="AQ73" s="87">
        <f t="shared" si="36"/>
        <v>0</v>
      </c>
      <c r="AR73" s="87">
        <f t="shared" si="36"/>
        <v>0</v>
      </c>
      <c r="AS73" s="87">
        <f t="shared" si="36"/>
        <v>0</v>
      </c>
      <c r="AT73" s="87">
        <f t="shared" si="37"/>
        <v>0</v>
      </c>
      <c r="AU73" s="87">
        <f t="shared" si="38"/>
        <v>0</v>
      </c>
      <c r="AV73" s="87">
        <f t="shared" si="38"/>
        <v>0</v>
      </c>
      <c r="AW73" s="87">
        <f t="shared" si="43"/>
        <v>104934</v>
      </c>
      <c r="AX73" s="87">
        <f t="shared" si="44"/>
        <v>7855</v>
      </c>
      <c r="AY73" s="87">
        <f t="shared" si="21"/>
        <v>95</v>
      </c>
      <c r="AZ73" s="87">
        <f t="shared" si="22"/>
        <v>95</v>
      </c>
      <c r="BA73" s="87">
        <f t="shared" si="23"/>
        <v>0</v>
      </c>
      <c r="BB73" s="87">
        <f t="shared" si="39"/>
        <v>0</v>
      </c>
      <c r="BC73" s="87">
        <f t="shared" si="40"/>
        <v>0</v>
      </c>
      <c r="BD73" s="87">
        <f t="shared" si="41"/>
        <v>96984</v>
      </c>
      <c r="BE73" s="87">
        <f t="shared" si="42"/>
        <v>0</v>
      </c>
      <c r="BF73" s="87">
        <f t="shared" si="42"/>
        <v>30128</v>
      </c>
      <c r="BG73" s="87">
        <f t="shared" si="34"/>
        <v>10750</v>
      </c>
      <c r="BH73" s="87">
        <f t="shared" si="35"/>
        <v>115684</v>
      </c>
    </row>
    <row r="74" spans="1:60" ht="13.5">
      <c r="A74" s="17" t="s">
        <v>80</v>
      </c>
      <c r="B74" s="76" t="s">
        <v>207</v>
      </c>
      <c r="C74" s="77" t="s">
        <v>230</v>
      </c>
      <c r="D74" s="87">
        <f t="shared" si="24"/>
        <v>0</v>
      </c>
      <c r="E74" s="87">
        <f t="shared" si="25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f t="shared" si="26"/>
        <v>122003</v>
      </c>
      <c r="L74" s="87">
        <v>0</v>
      </c>
      <c r="M74" s="88">
        <f t="shared" si="27"/>
        <v>122003</v>
      </c>
      <c r="N74" s="87">
        <v>44152</v>
      </c>
      <c r="O74" s="87">
        <v>60825</v>
      </c>
      <c r="P74" s="87">
        <v>17026</v>
      </c>
      <c r="Q74" s="87">
        <v>0</v>
      </c>
      <c r="R74" s="87">
        <v>0</v>
      </c>
      <c r="S74" s="87">
        <v>0</v>
      </c>
      <c r="T74" s="87">
        <v>124985</v>
      </c>
      <c r="U74" s="87">
        <v>0</v>
      </c>
      <c r="V74" s="87">
        <f t="shared" si="28"/>
        <v>122003</v>
      </c>
      <c r="W74" s="87">
        <f t="shared" si="29"/>
        <v>0</v>
      </c>
      <c r="X74" s="87">
        <f t="shared" si="30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31"/>
        <v>36846</v>
      </c>
      <c r="AE74" s="87">
        <v>0</v>
      </c>
      <c r="AF74" s="88">
        <f t="shared" si="32"/>
        <v>36846</v>
      </c>
      <c r="AG74" s="87">
        <v>9560</v>
      </c>
      <c r="AH74" s="87">
        <v>27286</v>
      </c>
      <c r="AI74" s="87">
        <v>0</v>
      </c>
      <c r="AJ74" s="87">
        <v>0</v>
      </c>
      <c r="AK74" s="87">
        <v>0</v>
      </c>
      <c r="AL74" s="87">
        <v>0</v>
      </c>
      <c r="AM74" s="87">
        <v>30781</v>
      </c>
      <c r="AN74" s="87">
        <v>0</v>
      </c>
      <c r="AO74" s="87">
        <f t="shared" si="33"/>
        <v>36846</v>
      </c>
      <c r="AP74" s="87">
        <f t="shared" si="36"/>
        <v>0</v>
      </c>
      <c r="AQ74" s="87">
        <f t="shared" si="36"/>
        <v>0</v>
      </c>
      <c r="AR74" s="87">
        <f t="shared" si="36"/>
        <v>0</v>
      </c>
      <c r="AS74" s="87">
        <f t="shared" si="36"/>
        <v>0</v>
      </c>
      <c r="AT74" s="87">
        <f t="shared" si="37"/>
        <v>0</v>
      </c>
      <c r="AU74" s="87">
        <f t="shared" si="38"/>
        <v>0</v>
      </c>
      <c r="AV74" s="87">
        <f t="shared" si="38"/>
        <v>0</v>
      </c>
      <c r="AW74" s="87">
        <f t="shared" si="43"/>
        <v>158849</v>
      </c>
      <c r="AX74" s="87">
        <f t="shared" si="44"/>
        <v>0</v>
      </c>
      <c r="AY74" s="87">
        <f t="shared" si="21"/>
        <v>158849</v>
      </c>
      <c r="AZ74" s="87">
        <f t="shared" si="22"/>
        <v>53712</v>
      </c>
      <c r="BA74" s="87">
        <f t="shared" si="23"/>
        <v>88111</v>
      </c>
      <c r="BB74" s="87">
        <f t="shared" si="39"/>
        <v>17026</v>
      </c>
      <c r="BC74" s="87">
        <f t="shared" si="40"/>
        <v>0</v>
      </c>
      <c r="BD74" s="87">
        <f t="shared" si="41"/>
        <v>0</v>
      </c>
      <c r="BE74" s="87">
        <f t="shared" si="42"/>
        <v>0</v>
      </c>
      <c r="BF74" s="87">
        <f t="shared" si="42"/>
        <v>155766</v>
      </c>
      <c r="BG74" s="87">
        <f t="shared" si="34"/>
        <v>0</v>
      </c>
      <c r="BH74" s="87">
        <f t="shared" si="35"/>
        <v>158849</v>
      </c>
    </row>
    <row r="75" spans="1:60" ht="13.5">
      <c r="A75" s="17" t="s">
        <v>80</v>
      </c>
      <c r="B75" s="76" t="s">
        <v>208</v>
      </c>
      <c r="C75" s="77" t="s">
        <v>209</v>
      </c>
      <c r="D75" s="87">
        <f t="shared" si="24"/>
        <v>0</v>
      </c>
      <c r="E75" s="87">
        <f t="shared" si="25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9219</v>
      </c>
      <c r="K75" s="87">
        <f t="shared" si="26"/>
        <v>0</v>
      </c>
      <c r="L75" s="87">
        <v>0</v>
      </c>
      <c r="M75" s="88">
        <f t="shared" si="27"/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405102</v>
      </c>
      <c r="U75" s="87">
        <v>14556</v>
      </c>
      <c r="V75" s="87">
        <f t="shared" si="28"/>
        <v>14556</v>
      </c>
      <c r="W75" s="87">
        <f t="shared" si="29"/>
        <v>16758</v>
      </c>
      <c r="X75" s="87">
        <f t="shared" si="30"/>
        <v>16758</v>
      </c>
      <c r="Y75" s="87">
        <v>16758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1"/>
        <v>273329</v>
      </c>
      <c r="AE75" s="87">
        <v>20010</v>
      </c>
      <c r="AF75" s="88">
        <f t="shared" si="32"/>
        <v>100202</v>
      </c>
      <c r="AG75" s="87">
        <v>0</v>
      </c>
      <c r="AH75" s="87">
        <v>100202</v>
      </c>
      <c r="AI75" s="87">
        <v>0</v>
      </c>
      <c r="AJ75" s="87">
        <v>0</v>
      </c>
      <c r="AK75" s="87">
        <v>152260</v>
      </c>
      <c r="AL75" s="87">
        <v>857</v>
      </c>
      <c r="AM75" s="87">
        <v>0</v>
      </c>
      <c r="AN75" s="87">
        <v>0</v>
      </c>
      <c r="AO75" s="87">
        <f t="shared" si="33"/>
        <v>290087</v>
      </c>
      <c r="AP75" s="87">
        <f t="shared" si="36"/>
        <v>16758</v>
      </c>
      <c r="AQ75" s="87">
        <f t="shared" si="36"/>
        <v>16758</v>
      </c>
      <c r="AR75" s="87">
        <f t="shared" si="36"/>
        <v>16758</v>
      </c>
      <c r="AS75" s="87">
        <f t="shared" si="36"/>
        <v>0</v>
      </c>
      <c r="AT75" s="87">
        <f t="shared" si="37"/>
        <v>0</v>
      </c>
      <c r="AU75" s="87">
        <f t="shared" si="38"/>
        <v>0</v>
      </c>
      <c r="AV75" s="87">
        <f t="shared" si="38"/>
        <v>9219</v>
      </c>
      <c r="AW75" s="87">
        <f t="shared" si="43"/>
        <v>273329</v>
      </c>
      <c r="AX75" s="87">
        <f t="shared" si="44"/>
        <v>20010</v>
      </c>
      <c r="AY75" s="87">
        <f t="shared" si="21"/>
        <v>100202</v>
      </c>
      <c r="AZ75" s="87">
        <f t="shared" si="22"/>
        <v>0</v>
      </c>
      <c r="BA75" s="87">
        <f t="shared" si="23"/>
        <v>100202</v>
      </c>
      <c r="BB75" s="87">
        <f t="shared" si="39"/>
        <v>0</v>
      </c>
      <c r="BC75" s="87">
        <f t="shared" si="40"/>
        <v>0</v>
      </c>
      <c r="BD75" s="87">
        <f t="shared" si="41"/>
        <v>152260</v>
      </c>
      <c r="BE75" s="87">
        <f t="shared" si="42"/>
        <v>857</v>
      </c>
      <c r="BF75" s="87">
        <f t="shared" si="42"/>
        <v>405102</v>
      </c>
      <c r="BG75" s="87">
        <f t="shared" si="34"/>
        <v>14556</v>
      </c>
      <c r="BH75" s="87">
        <f t="shared" si="35"/>
        <v>304643</v>
      </c>
    </row>
    <row r="76" spans="1:60" ht="13.5">
      <c r="A76" s="17" t="s">
        <v>80</v>
      </c>
      <c r="B76" s="76" t="s">
        <v>210</v>
      </c>
      <c r="C76" s="77" t="s">
        <v>211</v>
      </c>
      <c r="D76" s="87">
        <f t="shared" si="24"/>
        <v>0</v>
      </c>
      <c r="E76" s="87">
        <f t="shared" si="25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f t="shared" si="26"/>
        <v>74384</v>
      </c>
      <c r="L76" s="87">
        <v>24978</v>
      </c>
      <c r="M76" s="88">
        <f t="shared" si="27"/>
        <v>2758</v>
      </c>
      <c r="N76" s="87">
        <v>2758</v>
      </c>
      <c r="O76" s="87">
        <v>0</v>
      </c>
      <c r="P76" s="87">
        <v>0</v>
      </c>
      <c r="Q76" s="87">
        <v>0</v>
      </c>
      <c r="R76" s="87">
        <v>46648</v>
      </c>
      <c r="S76" s="87">
        <v>0</v>
      </c>
      <c r="T76" s="87">
        <v>169082</v>
      </c>
      <c r="U76" s="87">
        <v>0</v>
      </c>
      <c r="V76" s="87">
        <f t="shared" si="28"/>
        <v>74384</v>
      </c>
      <c r="W76" s="87">
        <f t="shared" si="29"/>
        <v>7541</v>
      </c>
      <c r="X76" s="87">
        <f t="shared" si="30"/>
        <v>7541</v>
      </c>
      <c r="Y76" s="87">
        <v>7541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31"/>
        <v>137577</v>
      </c>
      <c r="AE76" s="87">
        <v>0</v>
      </c>
      <c r="AF76" s="88">
        <f t="shared" si="32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137577</v>
      </c>
      <c r="AL76" s="87">
        <v>0</v>
      </c>
      <c r="AM76" s="87">
        <v>0</v>
      </c>
      <c r="AN76" s="87">
        <v>0</v>
      </c>
      <c r="AO76" s="87">
        <f t="shared" si="33"/>
        <v>145118</v>
      </c>
      <c r="AP76" s="87">
        <f t="shared" si="36"/>
        <v>7541</v>
      </c>
      <c r="AQ76" s="87">
        <f t="shared" si="36"/>
        <v>7541</v>
      </c>
      <c r="AR76" s="87">
        <f t="shared" si="36"/>
        <v>7541</v>
      </c>
      <c r="AS76" s="87">
        <f t="shared" si="36"/>
        <v>0</v>
      </c>
      <c r="AT76" s="87">
        <f t="shared" si="37"/>
        <v>0</v>
      </c>
      <c r="AU76" s="87">
        <f t="shared" si="38"/>
        <v>0</v>
      </c>
      <c r="AV76" s="87">
        <f t="shared" si="38"/>
        <v>0</v>
      </c>
      <c r="AW76" s="87">
        <f t="shared" si="43"/>
        <v>211961</v>
      </c>
      <c r="AX76" s="87">
        <f t="shared" si="44"/>
        <v>24978</v>
      </c>
      <c r="AY76" s="87">
        <f t="shared" si="21"/>
        <v>2758</v>
      </c>
      <c r="AZ76" s="87">
        <f t="shared" si="22"/>
        <v>2758</v>
      </c>
      <c r="BA76" s="87">
        <f t="shared" si="23"/>
        <v>0</v>
      </c>
      <c r="BB76" s="87">
        <f t="shared" si="39"/>
        <v>0</v>
      </c>
      <c r="BC76" s="87">
        <f t="shared" si="40"/>
        <v>0</v>
      </c>
      <c r="BD76" s="87">
        <f t="shared" si="41"/>
        <v>184225</v>
      </c>
      <c r="BE76" s="87">
        <f t="shared" si="42"/>
        <v>0</v>
      </c>
      <c r="BF76" s="87">
        <f t="shared" si="42"/>
        <v>169082</v>
      </c>
      <c r="BG76" s="87">
        <f t="shared" si="34"/>
        <v>0</v>
      </c>
      <c r="BH76" s="87">
        <f t="shared" si="35"/>
        <v>219502</v>
      </c>
    </row>
    <row r="77" spans="1:60" ht="13.5">
      <c r="A77" s="17" t="s">
        <v>80</v>
      </c>
      <c r="B77" s="78" t="s">
        <v>212</v>
      </c>
      <c r="C77" s="79" t="s">
        <v>213</v>
      </c>
      <c r="D77" s="87">
        <f t="shared" si="24"/>
        <v>0</v>
      </c>
      <c r="E77" s="87">
        <f t="shared" si="25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268</v>
      </c>
      <c r="K77" s="87">
        <f t="shared" si="26"/>
        <v>364887</v>
      </c>
      <c r="L77" s="87">
        <v>151481</v>
      </c>
      <c r="M77" s="88">
        <f t="shared" si="27"/>
        <v>114746</v>
      </c>
      <c r="N77" s="87">
        <v>0</v>
      </c>
      <c r="O77" s="87">
        <v>110156</v>
      </c>
      <c r="P77" s="87">
        <v>4590</v>
      </c>
      <c r="Q77" s="87">
        <v>0</v>
      </c>
      <c r="R77" s="87">
        <v>98660</v>
      </c>
      <c r="S77" s="87">
        <v>0</v>
      </c>
      <c r="T77" s="87" t="s">
        <v>268</v>
      </c>
      <c r="U77" s="87">
        <v>51976</v>
      </c>
      <c r="V77" s="87">
        <f t="shared" si="28"/>
        <v>416863</v>
      </c>
      <c r="W77" s="87">
        <f t="shared" si="29"/>
        <v>0</v>
      </c>
      <c r="X77" s="87">
        <f t="shared" si="30"/>
        <v>0</v>
      </c>
      <c r="Y77" s="87">
        <v>0</v>
      </c>
      <c r="Z77" s="87">
        <v>0</v>
      </c>
      <c r="AA77" s="87">
        <v>0</v>
      </c>
      <c r="AB77" s="87">
        <v>0</v>
      </c>
      <c r="AC77" s="87" t="s">
        <v>268</v>
      </c>
      <c r="AD77" s="87">
        <f t="shared" si="31"/>
        <v>159948</v>
      </c>
      <c r="AE77" s="87">
        <v>64920</v>
      </c>
      <c r="AF77" s="88">
        <f t="shared" si="32"/>
        <v>87534</v>
      </c>
      <c r="AG77" s="87">
        <v>0</v>
      </c>
      <c r="AH77" s="87">
        <v>87534</v>
      </c>
      <c r="AI77" s="87">
        <v>0</v>
      </c>
      <c r="AJ77" s="87">
        <v>0</v>
      </c>
      <c r="AK77" s="87">
        <v>7494</v>
      </c>
      <c r="AL77" s="87">
        <v>0</v>
      </c>
      <c r="AM77" s="87" t="s">
        <v>268</v>
      </c>
      <c r="AN77" s="87">
        <v>1093</v>
      </c>
      <c r="AO77" s="87">
        <f t="shared" si="33"/>
        <v>161041</v>
      </c>
      <c r="AP77" s="87">
        <f t="shared" si="36"/>
        <v>0</v>
      </c>
      <c r="AQ77" s="87">
        <f t="shared" si="36"/>
        <v>0</v>
      </c>
      <c r="AR77" s="87">
        <f t="shared" si="36"/>
        <v>0</v>
      </c>
      <c r="AS77" s="87">
        <f t="shared" si="36"/>
        <v>0</v>
      </c>
      <c r="AT77" s="87">
        <f t="shared" si="37"/>
        <v>0</v>
      </c>
      <c r="AU77" s="87">
        <f t="shared" si="38"/>
        <v>0</v>
      </c>
      <c r="AV77" s="88" t="s">
        <v>21</v>
      </c>
      <c r="AW77" s="87">
        <f t="shared" si="43"/>
        <v>524835</v>
      </c>
      <c r="AX77" s="87">
        <f t="shared" si="44"/>
        <v>216401</v>
      </c>
      <c r="AY77" s="87">
        <f t="shared" si="21"/>
        <v>202280</v>
      </c>
      <c r="AZ77" s="87">
        <f t="shared" si="22"/>
        <v>0</v>
      </c>
      <c r="BA77" s="87">
        <f t="shared" si="23"/>
        <v>197690</v>
      </c>
      <c r="BB77" s="87">
        <f t="shared" si="39"/>
        <v>4590</v>
      </c>
      <c r="BC77" s="87">
        <f t="shared" si="40"/>
        <v>0</v>
      </c>
      <c r="BD77" s="87">
        <f t="shared" si="41"/>
        <v>106154</v>
      </c>
      <c r="BE77" s="87">
        <f t="shared" si="42"/>
        <v>0</v>
      </c>
      <c r="BF77" s="88" t="s">
        <v>21</v>
      </c>
      <c r="BG77" s="87">
        <f t="shared" si="34"/>
        <v>53069</v>
      </c>
      <c r="BH77" s="87">
        <f t="shared" si="35"/>
        <v>577904</v>
      </c>
    </row>
    <row r="78" spans="1:60" ht="13.5">
      <c r="A78" s="17" t="s">
        <v>80</v>
      </c>
      <c r="B78" s="78" t="s">
        <v>214</v>
      </c>
      <c r="C78" s="79" t="s">
        <v>215</v>
      </c>
      <c r="D78" s="87">
        <f t="shared" si="24"/>
        <v>0</v>
      </c>
      <c r="E78" s="87">
        <f t="shared" si="25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268</v>
      </c>
      <c r="K78" s="87">
        <f t="shared" si="26"/>
        <v>0</v>
      </c>
      <c r="L78" s="87">
        <v>0</v>
      </c>
      <c r="M78" s="88">
        <f t="shared" si="27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 t="s">
        <v>268</v>
      </c>
      <c r="U78" s="87">
        <v>0</v>
      </c>
      <c r="V78" s="87">
        <f t="shared" si="28"/>
        <v>0</v>
      </c>
      <c r="W78" s="87">
        <f t="shared" si="29"/>
        <v>662676</v>
      </c>
      <c r="X78" s="87">
        <f t="shared" si="30"/>
        <v>652050</v>
      </c>
      <c r="Y78" s="87">
        <v>652050</v>
      </c>
      <c r="Z78" s="87">
        <v>0</v>
      </c>
      <c r="AA78" s="87">
        <v>0</v>
      </c>
      <c r="AB78" s="87">
        <v>10626</v>
      </c>
      <c r="AC78" s="87" t="s">
        <v>268</v>
      </c>
      <c r="AD78" s="87">
        <f t="shared" si="31"/>
        <v>204836</v>
      </c>
      <c r="AE78" s="87">
        <v>74170</v>
      </c>
      <c r="AF78" s="88">
        <f t="shared" si="32"/>
        <v>65493</v>
      </c>
      <c r="AG78" s="87">
        <v>0</v>
      </c>
      <c r="AH78" s="87">
        <v>65493</v>
      </c>
      <c r="AI78" s="87">
        <v>0</v>
      </c>
      <c r="AJ78" s="87">
        <v>0</v>
      </c>
      <c r="AK78" s="87">
        <v>47983</v>
      </c>
      <c r="AL78" s="87">
        <v>17190</v>
      </c>
      <c r="AM78" s="87" t="s">
        <v>268</v>
      </c>
      <c r="AN78" s="87">
        <v>0</v>
      </c>
      <c r="AO78" s="87">
        <f t="shared" si="33"/>
        <v>867512</v>
      </c>
      <c r="AP78" s="87">
        <f t="shared" si="36"/>
        <v>662676</v>
      </c>
      <c r="AQ78" s="87">
        <f t="shared" si="36"/>
        <v>652050</v>
      </c>
      <c r="AR78" s="87">
        <f t="shared" si="36"/>
        <v>652050</v>
      </c>
      <c r="AS78" s="87">
        <f t="shared" si="36"/>
        <v>0</v>
      </c>
      <c r="AT78" s="87">
        <f t="shared" si="37"/>
        <v>0</v>
      </c>
      <c r="AU78" s="87">
        <f t="shared" si="38"/>
        <v>10626</v>
      </c>
      <c r="AV78" s="88" t="s">
        <v>21</v>
      </c>
      <c r="AW78" s="87">
        <f t="shared" si="43"/>
        <v>204836</v>
      </c>
      <c r="AX78" s="87">
        <f t="shared" si="44"/>
        <v>74170</v>
      </c>
      <c r="AY78" s="87">
        <f t="shared" si="21"/>
        <v>65493</v>
      </c>
      <c r="AZ78" s="87">
        <f t="shared" si="22"/>
        <v>0</v>
      </c>
      <c r="BA78" s="87">
        <f t="shared" si="23"/>
        <v>65493</v>
      </c>
      <c r="BB78" s="87">
        <f t="shared" si="39"/>
        <v>0</v>
      </c>
      <c r="BC78" s="87">
        <f t="shared" si="40"/>
        <v>0</v>
      </c>
      <c r="BD78" s="87">
        <f t="shared" si="41"/>
        <v>47983</v>
      </c>
      <c r="BE78" s="87">
        <f t="shared" si="42"/>
        <v>17190</v>
      </c>
      <c r="BF78" s="88" t="s">
        <v>21</v>
      </c>
      <c r="BG78" s="87">
        <f t="shared" si="34"/>
        <v>0</v>
      </c>
      <c r="BH78" s="87">
        <f t="shared" si="35"/>
        <v>867512</v>
      </c>
    </row>
    <row r="79" spans="1:60" ht="13.5">
      <c r="A79" s="17" t="s">
        <v>80</v>
      </c>
      <c r="B79" s="78" t="s">
        <v>216</v>
      </c>
      <c r="C79" s="79" t="s">
        <v>217</v>
      </c>
      <c r="D79" s="87">
        <f t="shared" si="24"/>
        <v>0</v>
      </c>
      <c r="E79" s="87">
        <f t="shared" si="25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268</v>
      </c>
      <c r="K79" s="87">
        <f t="shared" si="26"/>
        <v>512409</v>
      </c>
      <c r="L79" s="87">
        <v>67524</v>
      </c>
      <c r="M79" s="88">
        <f t="shared" si="27"/>
        <v>97806</v>
      </c>
      <c r="N79" s="87">
        <v>0</v>
      </c>
      <c r="O79" s="87">
        <v>97806</v>
      </c>
      <c r="P79" s="87">
        <v>0</v>
      </c>
      <c r="Q79" s="87">
        <v>0</v>
      </c>
      <c r="R79" s="87">
        <v>288603</v>
      </c>
      <c r="S79" s="87">
        <v>58476</v>
      </c>
      <c r="T79" s="87" t="s">
        <v>268</v>
      </c>
      <c r="U79" s="87">
        <v>0</v>
      </c>
      <c r="V79" s="87">
        <f t="shared" si="28"/>
        <v>512409</v>
      </c>
      <c r="W79" s="87">
        <f t="shared" si="29"/>
        <v>0</v>
      </c>
      <c r="X79" s="87">
        <f t="shared" si="30"/>
        <v>0</v>
      </c>
      <c r="Y79" s="87">
        <v>0</v>
      </c>
      <c r="Z79" s="87">
        <v>0</v>
      </c>
      <c r="AA79" s="87">
        <v>0</v>
      </c>
      <c r="AB79" s="87">
        <v>0</v>
      </c>
      <c r="AC79" s="87" t="s">
        <v>268</v>
      </c>
      <c r="AD79" s="87">
        <f t="shared" si="31"/>
        <v>182241</v>
      </c>
      <c r="AE79" s="87">
        <v>58381</v>
      </c>
      <c r="AF79" s="88">
        <f t="shared" si="32"/>
        <v>60016</v>
      </c>
      <c r="AG79" s="87">
        <v>0</v>
      </c>
      <c r="AH79" s="87">
        <v>60016</v>
      </c>
      <c r="AI79" s="87">
        <v>0</v>
      </c>
      <c r="AJ79" s="87">
        <v>0</v>
      </c>
      <c r="AK79" s="87">
        <v>34325</v>
      </c>
      <c r="AL79" s="87">
        <v>29519</v>
      </c>
      <c r="AM79" s="87" t="s">
        <v>268</v>
      </c>
      <c r="AN79" s="87">
        <v>0</v>
      </c>
      <c r="AO79" s="87">
        <f t="shared" si="33"/>
        <v>182241</v>
      </c>
      <c r="AP79" s="87">
        <f t="shared" si="36"/>
        <v>0</v>
      </c>
      <c r="AQ79" s="87">
        <f t="shared" si="36"/>
        <v>0</v>
      </c>
      <c r="AR79" s="87">
        <f t="shared" si="36"/>
        <v>0</v>
      </c>
      <c r="AS79" s="87">
        <f t="shared" si="36"/>
        <v>0</v>
      </c>
      <c r="AT79" s="87">
        <f t="shared" si="37"/>
        <v>0</v>
      </c>
      <c r="AU79" s="87">
        <f t="shared" si="38"/>
        <v>0</v>
      </c>
      <c r="AV79" s="88" t="s">
        <v>21</v>
      </c>
      <c r="AW79" s="87">
        <f t="shared" si="43"/>
        <v>694650</v>
      </c>
      <c r="AX79" s="87">
        <f t="shared" si="44"/>
        <v>125905</v>
      </c>
      <c r="AY79" s="87">
        <f aca="true" t="shared" si="45" ref="AY79:AY93">M79+AF79</f>
        <v>157822</v>
      </c>
      <c r="AZ79" s="87">
        <f aca="true" t="shared" si="46" ref="AZ79:AZ93">N79+AG79</f>
        <v>0</v>
      </c>
      <c r="BA79" s="87">
        <f aca="true" t="shared" si="47" ref="BA79:BA93">O79+AH79</f>
        <v>157822</v>
      </c>
      <c r="BB79" s="87">
        <f t="shared" si="39"/>
        <v>0</v>
      </c>
      <c r="BC79" s="87">
        <f t="shared" si="40"/>
        <v>0</v>
      </c>
      <c r="BD79" s="87">
        <f t="shared" si="41"/>
        <v>322928</v>
      </c>
      <c r="BE79" s="87">
        <f t="shared" si="42"/>
        <v>87995</v>
      </c>
      <c r="BF79" s="88" t="s">
        <v>21</v>
      </c>
      <c r="BG79" s="87">
        <f t="shared" si="34"/>
        <v>0</v>
      </c>
      <c r="BH79" s="87">
        <f t="shared" si="35"/>
        <v>694650</v>
      </c>
    </row>
    <row r="80" spans="1:60" ht="13.5">
      <c r="A80" s="17" t="s">
        <v>80</v>
      </c>
      <c r="B80" s="78" t="s">
        <v>218</v>
      </c>
      <c r="C80" s="79" t="s">
        <v>219</v>
      </c>
      <c r="D80" s="87">
        <f t="shared" si="24"/>
        <v>0</v>
      </c>
      <c r="E80" s="87">
        <f t="shared" si="25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268</v>
      </c>
      <c r="K80" s="87">
        <f t="shared" si="26"/>
        <v>0</v>
      </c>
      <c r="L80" s="87">
        <v>0</v>
      </c>
      <c r="M80" s="88">
        <f t="shared" si="27"/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 t="s">
        <v>268</v>
      </c>
      <c r="U80" s="87">
        <v>0</v>
      </c>
      <c r="V80" s="87">
        <f t="shared" si="28"/>
        <v>0</v>
      </c>
      <c r="W80" s="87">
        <f t="shared" si="29"/>
        <v>0</v>
      </c>
      <c r="X80" s="87">
        <f t="shared" si="30"/>
        <v>0</v>
      </c>
      <c r="Y80" s="87">
        <v>0</v>
      </c>
      <c r="Z80" s="87">
        <v>0</v>
      </c>
      <c r="AA80" s="87">
        <v>0</v>
      </c>
      <c r="AB80" s="87">
        <v>0</v>
      </c>
      <c r="AC80" s="87" t="s">
        <v>268</v>
      </c>
      <c r="AD80" s="87">
        <f t="shared" si="31"/>
        <v>204607</v>
      </c>
      <c r="AE80" s="87">
        <v>135061</v>
      </c>
      <c r="AF80" s="88">
        <f t="shared" si="32"/>
        <v>69546</v>
      </c>
      <c r="AG80" s="87">
        <v>0</v>
      </c>
      <c r="AH80" s="87">
        <v>69546</v>
      </c>
      <c r="AI80" s="87">
        <v>0</v>
      </c>
      <c r="AJ80" s="87">
        <v>0</v>
      </c>
      <c r="AK80" s="87">
        <v>0</v>
      </c>
      <c r="AL80" s="87">
        <v>0</v>
      </c>
      <c r="AM80" s="87" t="s">
        <v>268</v>
      </c>
      <c r="AN80" s="87">
        <v>11823</v>
      </c>
      <c r="AO80" s="87">
        <f t="shared" si="33"/>
        <v>216430</v>
      </c>
      <c r="AP80" s="87">
        <f t="shared" si="36"/>
        <v>0</v>
      </c>
      <c r="AQ80" s="87">
        <f t="shared" si="36"/>
        <v>0</v>
      </c>
      <c r="AR80" s="87">
        <f t="shared" si="36"/>
        <v>0</v>
      </c>
      <c r="AS80" s="87">
        <f t="shared" si="36"/>
        <v>0</v>
      </c>
      <c r="AT80" s="87">
        <f t="shared" si="37"/>
        <v>0</v>
      </c>
      <c r="AU80" s="87">
        <f t="shared" si="38"/>
        <v>0</v>
      </c>
      <c r="AV80" s="88" t="s">
        <v>21</v>
      </c>
      <c r="AW80" s="87">
        <f t="shared" si="43"/>
        <v>204607</v>
      </c>
      <c r="AX80" s="87">
        <f t="shared" si="44"/>
        <v>135061</v>
      </c>
      <c r="AY80" s="87">
        <f t="shared" si="45"/>
        <v>69546</v>
      </c>
      <c r="AZ80" s="87">
        <f t="shared" si="46"/>
        <v>0</v>
      </c>
      <c r="BA80" s="87">
        <f t="shared" si="47"/>
        <v>69546</v>
      </c>
      <c r="BB80" s="87">
        <f t="shared" si="39"/>
        <v>0</v>
      </c>
      <c r="BC80" s="87">
        <f t="shared" si="40"/>
        <v>0</v>
      </c>
      <c r="BD80" s="87">
        <f t="shared" si="41"/>
        <v>0</v>
      </c>
      <c r="BE80" s="87">
        <f t="shared" si="42"/>
        <v>0</v>
      </c>
      <c r="BF80" s="88" t="s">
        <v>21</v>
      </c>
      <c r="BG80" s="87">
        <f t="shared" si="34"/>
        <v>11823</v>
      </c>
      <c r="BH80" s="87">
        <f t="shared" si="35"/>
        <v>216430</v>
      </c>
    </row>
    <row r="81" spans="1:60" ht="13.5">
      <c r="A81" s="17" t="s">
        <v>80</v>
      </c>
      <c r="B81" s="78" t="s">
        <v>220</v>
      </c>
      <c r="C81" s="79" t="s">
        <v>221</v>
      </c>
      <c r="D81" s="87">
        <f t="shared" si="24"/>
        <v>704688</v>
      </c>
      <c r="E81" s="87">
        <f t="shared" si="25"/>
        <v>698388</v>
      </c>
      <c r="F81" s="87">
        <v>697264</v>
      </c>
      <c r="G81" s="87">
        <v>0</v>
      </c>
      <c r="H81" s="87">
        <v>1124</v>
      </c>
      <c r="I81" s="87">
        <v>6300</v>
      </c>
      <c r="J81" s="87" t="s">
        <v>268</v>
      </c>
      <c r="K81" s="87">
        <f t="shared" si="26"/>
        <v>93545</v>
      </c>
      <c r="L81" s="87">
        <v>39792</v>
      </c>
      <c r="M81" s="88">
        <f t="shared" si="27"/>
        <v>13697</v>
      </c>
      <c r="N81" s="87">
        <v>4363</v>
      </c>
      <c r="O81" s="87">
        <v>7533</v>
      </c>
      <c r="P81" s="87">
        <v>1801</v>
      </c>
      <c r="Q81" s="87">
        <v>6495</v>
      </c>
      <c r="R81" s="87">
        <v>33280</v>
      </c>
      <c r="S81" s="87">
        <v>281</v>
      </c>
      <c r="T81" s="87" t="s">
        <v>268</v>
      </c>
      <c r="U81" s="87">
        <v>2298</v>
      </c>
      <c r="V81" s="87">
        <f t="shared" si="28"/>
        <v>800531</v>
      </c>
      <c r="W81" s="87">
        <f t="shared" si="29"/>
        <v>2625</v>
      </c>
      <c r="X81" s="87">
        <f t="shared" si="30"/>
        <v>2625</v>
      </c>
      <c r="Y81" s="87">
        <v>0</v>
      </c>
      <c r="Z81" s="87">
        <v>0</v>
      </c>
      <c r="AA81" s="87">
        <v>2625</v>
      </c>
      <c r="AB81" s="87">
        <v>0</v>
      </c>
      <c r="AC81" s="87" t="s">
        <v>268</v>
      </c>
      <c r="AD81" s="87">
        <f t="shared" si="31"/>
        <v>98606</v>
      </c>
      <c r="AE81" s="87">
        <v>18595</v>
      </c>
      <c r="AF81" s="88">
        <f t="shared" si="32"/>
        <v>22951</v>
      </c>
      <c r="AG81" s="87">
        <v>0</v>
      </c>
      <c r="AH81" s="87">
        <v>22951</v>
      </c>
      <c r="AI81" s="87">
        <v>0</v>
      </c>
      <c r="AJ81" s="87">
        <v>0</v>
      </c>
      <c r="AK81" s="87">
        <v>55990</v>
      </c>
      <c r="AL81" s="87">
        <v>1070</v>
      </c>
      <c r="AM81" s="87" t="s">
        <v>268</v>
      </c>
      <c r="AN81" s="87">
        <v>985</v>
      </c>
      <c r="AO81" s="87">
        <f t="shared" si="33"/>
        <v>102216</v>
      </c>
      <c r="AP81" s="87">
        <f t="shared" si="36"/>
        <v>707313</v>
      </c>
      <c r="AQ81" s="87">
        <f t="shared" si="36"/>
        <v>701013</v>
      </c>
      <c r="AR81" s="87">
        <f t="shared" si="36"/>
        <v>697264</v>
      </c>
      <c r="AS81" s="87">
        <f t="shared" si="36"/>
        <v>0</v>
      </c>
      <c r="AT81" s="87">
        <f t="shared" si="37"/>
        <v>3749</v>
      </c>
      <c r="AU81" s="87">
        <f t="shared" si="38"/>
        <v>6300</v>
      </c>
      <c r="AV81" s="88" t="s">
        <v>21</v>
      </c>
      <c r="AW81" s="87">
        <f t="shared" si="43"/>
        <v>192151</v>
      </c>
      <c r="AX81" s="87">
        <f t="shared" si="44"/>
        <v>58387</v>
      </c>
      <c r="AY81" s="87">
        <f t="shared" si="45"/>
        <v>36648</v>
      </c>
      <c r="AZ81" s="87">
        <f t="shared" si="46"/>
        <v>4363</v>
      </c>
      <c r="BA81" s="87">
        <f t="shared" si="47"/>
        <v>30484</v>
      </c>
      <c r="BB81" s="87">
        <f t="shared" si="39"/>
        <v>1801</v>
      </c>
      <c r="BC81" s="87">
        <f t="shared" si="40"/>
        <v>6495</v>
      </c>
      <c r="BD81" s="87">
        <f t="shared" si="41"/>
        <v>89270</v>
      </c>
      <c r="BE81" s="87">
        <f t="shared" si="42"/>
        <v>1351</v>
      </c>
      <c r="BF81" s="88" t="s">
        <v>21</v>
      </c>
      <c r="BG81" s="87">
        <f t="shared" si="34"/>
        <v>3283</v>
      </c>
      <c r="BH81" s="87">
        <f t="shared" si="35"/>
        <v>902747</v>
      </c>
    </row>
    <row r="82" spans="1:60" ht="13.5">
      <c r="A82" s="17" t="s">
        <v>80</v>
      </c>
      <c r="B82" s="78" t="s">
        <v>222</v>
      </c>
      <c r="C82" s="79" t="s">
        <v>223</v>
      </c>
      <c r="D82" s="87">
        <f t="shared" si="24"/>
        <v>0</v>
      </c>
      <c r="E82" s="87">
        <f t="shared" si="25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268</v>
      </c>
      <c r="K82" s="87">
        <f t="shared" si="26"/>
        <v>0</v>
      </c>
      <c r="L82" s="87">
        <v>0</v>
      </c>
      <c r="M82" s="88">
        <f t="shared" si="27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 t="s">
        <v>268</v>
      </c>
      <c r="U82" s="87">
        <v>0</v>
      </c>
      <c r="V82" s="87">
        <f t="shared" si="28"/>
        <v>0</v>
      </c>
      <c r="W82" s="87">
        <f t="shared" si="29"/>
        <v>0</v>
      </c>
      <c r="X82" s="87">
        <f t="shared" si="30"/>
        <v>0</v>
      </c>
      <c r="Y82" s="87">
        <v>0</v>
      </c>
      <c r="Z82" s="87">
        <v>0</v>
      </c>
      <c r="AA82" s="87">
        <v>0</v>
      </c>
      <c r="AB82" s="87">
        <v>0</v>
      </c>
      <c r="AC82" s="87" t="s">
        <v>268</v>
      </c>
      <c r="AD82" s="87">
        <f t="shared" si="31"/>
        <v>279135</v>
      </c>
      <c r="AE82" s="87">
        <v>79065</v>
      </c>
      <c r="AF82" s="88">
        <f t="shared" si="32"/>
        <v>129960</v>
      </c>
      <c r="AG82" s="87">
        <v>3746</v>
      </c>
      <c r="AH82" s="87">
        <v>126214</v>
      </c>
      <c r="AI82" s="87">
        <v>0</v>
      </c>
      <c r="AJ82" s="87">
        <v>0</v>
      </c>
      <c r="AK82" s="87">
        <v>70110</v>
      </c>
      <c r="AL82" s="87">
        <v>0</v>
      </c>
      <c r="AM82" s="87" t="s">
        <v>268</v>
      </c>
      <c r="AN82" s="87">
        <v>0</v>
      </c>
      <c r="AO82" s="87">
        <f t="shared" si="33"/>
        <v>279135</v>
      </c>
      <c r="AP82" s="87">
        <f t="shared" si="36"/>
        <v>0</v>
      </c>
      <c r="AQ82" s="87">
        <f t="shared" si="36"/>
        <v>0</v>
      </c>
      <c r="AR82" s="87">
        <f t="shared" si="36"/>
        <v>0</v>
      </c>
      <c r="AS82" s="87">
        <f t="shared" si="36"/>
        <v>0</v>
      </c>
      <c r="AT82" s="87">
        <f t="shared" si="37"/>
        <v>0</v>
      </c>
      <c r="AU82" s="87">
        <f t="shared" si="38"/>
        <v>0</v>
      </c>
      <c r="AV82" s="88" t="s">
        <v>21</v>
      </c>
      <c r="AW82" s="87">
        <f t="shared" si="43"/>
        <v>279135</v>
      </c>
      <c r="AX82" s="87">
        <f t="shared" si="44"/>
        <v>79065</v>
      </c>
      <c r="AY82" s="87">
        <f t="shared" si="45"/>
        <v>129960</v>
      </c>
      <c r="AZ82" s="87">
        <f t="shared" si="46"/>
        <v>3746</v>
      </c>
      <c r="BA82" s="87">
        <f t="shared" si="47"/>
        <v>126214</v>
      </c>
      <c r="BB82" s="87">
        <f t="shared" si="39"/>
        <v>0</v>
      </c>
      <c r="BC82" s="87">
        <f t="shared" si="40"/>
        <v>0</v>
      </c>
      <c r="BD82" s="87">
        <f t="shared" si="41"/>
        <v>70110</v>
      </c>
      <c r="BE82" s="87">
        <f t="shared" si="42"/>
        <v>0</v>
      </c>
      <c r="BF82" s="88" t="s">
        <v>21</v>
      </c>
      <c r="BG82" s="87">
        <f t="shared" si="34"/>
        <v>0</v>
      </c>
      <c r="BH82" s="87">
        <f t="shared" si="35"/>
        <v>279135</v>
      </c>
    </row>
    <row r="83" spans="1:60" ht="13.5">
      <c r="A83" s="17" t="s">
        <v>80</v>
      </c>
      <c r="B83" s="78" t="s">
        <v>224</v>
      </c>
      <c r="C83" s="79" t="s">
        <v>225</v>
      </c>
      <c r="D83" s="87">
        <f t="shared" si="24"/>
        <v>0</v>
      </c>
      <c r="E83" s="87">
        <f t="shared" si="25"/>
        <v>0</v>
      </c>
      <c r="F83" s="87">
        <v>0</v>
      </c>
      <c r="G83" s="87">
        <v>0</v>
      </c>
      <c r="H83" s="87">
        <v>0</v>
      </c>
      <c r="I83" s="87">
        <v>0</v>
      </c>
      <c r="J83" s="87" t="s">
        <v>268</v>
      </c>
      <c r="K83" s="87">
        <f t="shared" si="26"/>
        <v>447141</v>
      </c>
      <c r="L83" s="87">
        <v>112749</v>
      </c>
      <c r="M83" s="88">
        <f t="shared" si="27"/>
        <v>134402</v>
      </c>
      <c r="N83" s="87">
        <v>0</v>
      </c>
      <c r="O83" s="87">
        <v>134402</v>
      </c>
      <c r="P83" s="87">
        <v>0</v>
      </c>
      <c r="Q83" s="87">
        <v>2184</v>
      </c>
      <c r="R83" s="87">
        <v>165359</v>
      </c>
      <c r="S83" s="87">
        <v>32447</v>
      </c>
      <c r="T83" s="87" t="s">
        <v>268</v>
      </c>
      <c r="U83" s="87">
        <v>0</v>
      </c>
      <c r="V83" s="87">
        <f t="shared" si="28"/>
        <v>447141</v>
      </c>
      <c r="W83" s="87">
        <f t="shared" si="29"/>
        <v>0</v>
      </c>
      <c r="X83" s="87">
        <f t="shared" si="30"/>
        <v>0</v>
      </c>
      <c r="Y83" s="87">
        <v>0</v>
      </c>
      <c r="Z83" s="87">
        <v>0</v>
      </c>
      <c r="AA83" s="87">
        <v>0</v>
      </c>
      <c r="AB83" s="87">
        <v>0</v>
      </c>
      <c r="AC83" s="87" t="s">
        <v>268</v>
      </c>
      <c r="AD83" s="87">
        <f t="shared" si="31"/>
        <v>176109</v>
      </c>
      <c r="AE83" s="87">
        <v>40118</v>
      </c>
      <c r="AF83" s="88">
        <f t="shared" si="32"/>
        <v>80827</v>
      </c>
      <c r="AG83" s="87">
        <v>0</v>
      </c>
      <c r="AH83" s="87">
        <v>80827</v>
      </c>
      <c r="AI83" s="87">
        <v>0</v>
      </c>
      <c r="AJ83" s="87">
        <v>0</v>
      </c>
      <c r="AK83" s="87">
        <v>45078</v>
      </c>
      <c r="AL83" s="87">
        <v>10086</v>
      </c>
      <c r="AM83" s="87" t="s">
        <v>268</v>
      </c>
      <c r="AN83" s="87">
        <v>0</v>
      </c>
      <c r="AO83" s="87">
        <f t="shared" si="33"/>
        <v>176109</v>
      </c>
      <c r="AP83" s="87">
        <f t="shared" si="36"/>
        <v>0</v>
      </c>
      <c r="AQ83" s="87">
        <f t="shared" si="36"/>
        <v>0</v>
      </c>
      <c r="AR83" s="87">
        <f t="shared" si="36"/>
        <v>0</v>
      </c>
      <c r="AS83" s="87">
        <f t="shared" si="36"/>
        <v>0</v>
      </c>
      <c r="AT83" s="87">
        <f t="shared" si="37"/>
        <v>0</v>
      </c>
      <c r="AU83" s="87">
        <f t="shared" si="38"/>
        <v>0</v>
      </c>
      <c r="AV83" s="88" t="s">
        <v>21</v>
      </c>
      <c r="AW83" s="87">
        <f t="shared" si="43"/>
        <v>623250</v>
      </c>
      <c r="AX83" s="87">
        <f t="shared" si="44"/>
        <v>152867</v>
      </c>
      <c r="AY83" s="87">
        <f t="shared" si="45"/>
        <v>215229</v>
      </c>
      <c r="AZ83" s="87">
        <f t="shared" si="46"/>
        <v>0</v>
      </c>
      <c r="BA83" s="87">
        <f t="shared" si="47"/>
        <v>215229</v>
      </c>
      <c r="BB83" s="87">
        <f t="shared" si="39"/>
        <v>0</v>
      </c>
      <c r="BC83" s="87">
        <f t="shared" si="40"/>
        <v>2184</v>
      </c>
      <c r="BD83" s="87">
        <f t="shared" si="41"/>
        <v>210437</v>
      </c>
      <c r="BE83" s="87">
        <f t="shared" si="42"/>
        <v>42533</v>
      </c>
      <c r="BF83" s="88" t="s">
        <v>21</v>
      </c>
      <c r="BG83" s="87">
        <f t="shared" si="34"/>
        <v>0</v>
      </c>
      <c r="BH83" s="87">
        <f t="shared" si="35"/>
        <v>623250</v>
      </c>
    </row>
    <row r="84" spans="1:60" ht="13.5">
      <c r="A84" s="17" t="s">
        <v>80</v>
      </c>
      <c r="B84" s="78" t="s">
        <v>226</v>
      </c>
      <c r="C84" s="79" t="s">
        <v>227</v>
      </c>
      <c r="D84" s="87">
        <f t="shared" si="24"/>
        <v>1889650</v>
      </c>
      <c r="E84" s="87">
        <f t="shared" si="25"/>
        <v>1889650</v>
      </c>
      <c r="F84" s="87">
        <v>1889650</v>
      </c>
      <c r="G84" s="87">
        <v>0</v>
      </c>
      <c r="H84" s="87">
        <v>0</v>
      </c>
      <c r="I84" s="87">
        <v>0</v>
      </c>
      <c r="J84" s="87" t="s">
        <v>268</v>
      </c>
      <c r="K84" s="87">
        <f t="shared" si="26"/>
        <v>1388617</v>
      </c>
      <c r="L84" s="87">
        <v>278270</v>
      </c>
      <c r="M84" s="88">
        <f t="shared" si="27"/>
        <v>802985</v>
      </c>
      <c r="N84" s="87">
        <v>0</v>
      </c>
      <c r="O84" s="87">
        <v>717176</v>
      </c>
      <c r="P84" s="87">
        <v>85809</v>
      </c>
      <c r="Q84" s="87">
        <v>0</v>
      </c>
      <c r="R84" s="87">
        <v>307362</v>
      </c>
      <c r="S84" s="87">
        <v>0</v>
      </c>
      <c r="T84" s="87" t="s">
        <v>268</v>
      </c>
      <c r="U84" s="87">
        <v>0</v>
      </c>
      <c r="V84" s="87">
        <f t="shared" si="28"/>
        <v>3278267</v>
      </c>
      <c r="W84" s="87">
        <f t="shared" si="29"/>
        <v>0</v>
      </c>
      <c r="X84" s="87">
        <f t="shared" si="30"/>
        <v>0</v>
      </c>
      <c r="Y84" s="87">
        <v>0</v>
      </c>
      <c r="Z84" s="87">
        <v>0</v>
      </c>
      <c r="AA84" s="87">
        <v>0</v>
      </c>
      <c r="AB84" s="87">
        <v>0</v>
      </c>
      <c r="AC84" s="87" t="s">
        <v>268</v>
      </c>
      <c r="AD84" s="87">
        <f t="shared" si="31"/>
        <v>385361</v>
      </c>
      <c r="AE84" s="87">
        <v>128741</v>
      </c>
      <c r="AF84" s="88">
        <f t="shared" si="32"/>
        <v>239775</v>
      </c>
      <c r="AG84" s="87">
        <v>0</v>
      </c>
      <c r="AH84" s="87">
        <v>239775</v>
      </c>
      <c r="AI84" s="87">
        <v>0</v>
      </c>
      <c r="AJ84" s="87">
        <v>0</v>
      </c>
      <c r="AK84" s="87">
        <v>16845</v>
      </c>
      <c r="AL84" s="87">
        <v>0</v>
      </c>
      <c r="AM84" s="87" t="s">
        <v>268</v>
      </c>
      <c r="AN84" s="87">
        <v>0</v>
      </c>
      <c r="AO84" s="87">
        <f t="shared" si="33"/>
        <v>385361</v>
      </c>
      <c r="AP84" s="87">
        <f t="shared" si="36"/>
        <v>1889650</v>
      </c>
      <c r="AQ84" s="87">
        <f t="shared" si="36"/>
        <v>1889650</v>
      </c>
      <c r="AR84" s="87">
        <f t="shared" si="36"/>
        <v>1889650</v>
      </c>
      <c r="AS84" s="87">
        <f t="shared" si="36"/>
        <v>0</v>
      </c>
      <c r="AT84" s="87">
        <f t="shared" si="37"/>
        <v>0</v>
      </c>
      <c r="AU84" s="87">
        <f t="shared" si="38"/>
        <v>0</v>
      </c>
      <c r="AV84" s="88" t="s">
        <v>21</v>
      </c>
      <c r="AW84" s="87">
        <f t="shared" si="43"/>
        <v>1773978</v>
      </c>
      <c r="AX84" s="87">
        <f t="shared" si="44"/>
        <v>407011</v>
      </c>
      <c r="AY84" s="87">
        <f t="shared" si="45"/>
        <v>1042760</v>
      </c>
      <c r="AZ84" s="87">
        <f t="shared" si="46"/>
        <v>0</v>
      </c>
      <c r="BA84" s="87">
        <f t="shared" si="47"/>
        <v>956951</v>
      </c>
      <c r="BB84" s="87">
        <f t="shared" si="39"/>
        <v>85809</v>
      </c>
      <c r="BC84" s="87">
        <f t="shared" si="40"/>
        <v>0</v>
      </c>
      <c r="BD84" s="87">
        <f t="shared" si="41"/>
        <v>324207</v>
      </c>
      <c r="BE84" s="87">
        <f t="shared" si="42"/>
        <v>0</v>
      </c>
      <c r="BF84" s="88" t="s">
        <v>21</v>
      </c>
      <c r="BG84" s="87">
        <f t="shared" si="34"/>
        <v>0</v>
      </c>
      <c r="BH84" s="87">
        <f t="shared" si="35"/>
        <v>3663628</v>
      </c>
    </row>
    <row r="85" spans="1:60" ht="13.5">
      <c r="A85" s="17" t="s">
        <v>80</v>
      </c>
      <c r="B85" s="78" t="s">
        <v>228</v>
      </c>
      <c r="C85" s="79" t="s">
        <v>229</v>
      </c>
      <c r="D85" s="87">
        <f t="shared" si="24"/>
        <v>0</v>
      </c>
      <c r="E85" s="87">
        <f t="shared" si="25"/>
        <v>0</v>
      </c>
      <c r="F85" s="87">
        <v>0</v>
      </c>
      <c r="G85" s="87">
        <v>0</v>
      </c>
      <c r="H85" s="87">
        <v>0</v>
      </c>
      <c r="I85" s="87">
        <v>0</v>
      </c>
      <c r="J85" s="87" t="s">
        <v>268</v>
      </c>
      <c r="K85" s="87">
        <f t="shared" si="26"/>
        <v>0</v>
      </c>
      <c r="L85" s="87">
        <v>0</v>
      </c>
      <c r="M85" s="88">
        <f t="shared" si="27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 t="s">
        <v>268</v>
      </c>
      <c r="U85" s="87">
        <v>0</v>
      </c>
      <c r="V85" s="87">
        <f t="shared" si="28"/>
        <v>0</v>
      </c>
      <c r="W85" s="87">
        <f t="shared" si="29"/>
        <v>0</v>
      </c>
      <c r="X85" s="87">
        <f t="shared" si="30"/>
        <v>0</v>
      </c>
      <c r="Y85" s="87">
        <v>0</v>
      </c>
      <c r="Z85" s="87">
        <v>0</v>
      </c>
      <c r="AA85" s="87">
        <v>0</v>
      </c>
      <c r="AB85" s="87">
        <v>0</v>
      </c>
      <c r="AC85" s="87" t="s">
        <v>268</v>
      </c>
      <c r="AD85" s="87">
        <f t="shared" si="31"/>
        <v>109046</v>
      </c>
      <c r="AE85" s="87">
        <v>0</v>
      </c>
      <c r="AF85" s="88">
        <f t="shared" si="32"/>
        <v>109046</v>
      </c>
      <c r="AG85" s="87">
        <v>0</v>
      </c>
      <c r="AH85" s="87">
        <v>109046</v>
      </c>
      <c r="AI85" s="87">
        <v>0</v>
      </c>
      <c r="AJ85" s="87">
        <v>0</v>
      </c>
      <c r="AK85" s="87">
        <v>0</v>
      </c>
      <c r="AL85" s="87">
        <v>0</v>
      </c>
      <c r="AM85" s="87" t="s">
        <v>268</v>
      </c>
      <c r="AN85" s="87">
        <v>0</v>
      </c>
      <c r="AO85" s="87">
        <f t="shared" si="33"/>
        <v>109046</v>
      </c>
      <c r="AP85" s="87">
        <f t="shared" si="36"/>
        <v>0</v>
      </c>
      <c r="AQ85" s="87">
        <f t="shared" si="36"/>
        <v>0</v>
      </c>
      <c r="AR85" s="87">
        <f t="shared" si="36"/>
        <v>0</v>
      </c>
      <c r="AS85" s="87">
        <f t="shared" si="36"/>
        <v>0</v>
      </c>
      <c r="AT85" s="87">
        <f t="shared" si="37"/>
        <v>0</v>
      </c>
      <c r="AU85" s="87">
        <f t="shared" si="38"/>
        <v>0</v>
      </c>
      <c r="AV85" s="88" t="s">
        <v>21</v>
      </c>
      <c r="AW85" s="87">
        <f t="shared" si="43"/>
        <v>109046</v>
      </c>
      <c r="AX85" s="87">
        <f t="shared" si="44"/>
        <v>0</v>
      </c>
      <c r="AY85" s="87">
        <f t="shared" si="45"/>
        <v>109046</v>
      </c>
      <c r="AZ85" s="87">
        <f t="shared" si="46"/>
        <v>0</v>
      </c>
      <c r="BA85" s="87">
        <f t="shared" si="47"/>
        <v>109046</v>
      </c>
      <c r="BB85" s="87">
        <f t="shared" si="39"/>
        <v>0</v>
      </c>
      <c r="BC85" s="87">
        <f t="shared" si="40"/>
        <v>0</v>
      </c>
      <c r="BD85" s="87">
        <f t="shared" si="41"/>
        <v>0</v>
      </c>
      <c r="BE85" s="87">
        <f t="shared" si="42"/>
        <v>0</v>
      </c>
      <c r="BF85" s="88" t="s">
        <v>21</v>
      </c>
      <c r="BG85" s="87">
        <f t="shared" si="34"/>
        <v>0</v>
      </c>
      <c r="BH85" s="87">
        <f t="shared" si="35"/>
        <v>109046</v>
      </c>
    </row>
    <row r="86" spans="1:60" ht="13.5">
      <c r="A86" s="17" t="s">
        <v>80</v>
      </c>
      <c r="B86" s="78" t="s">
        <v>243</v>
      </c>
      <c r="C86" s="79" t="s">
        <v>244</v>
      </c>
      <c r="D86" s="87">
        <f t="shared" si="24"/>
        <v>3118</v>
      </c>
      <c r="E86" s="87">
        <f t="shared" si="25"/>
        <v>3118</v>
      </c>
      <c r="F86" s="87">
        <v>3118</v>
      </c>
      <c r="G86" s="87">
        <v>0</v>
      </c>
      <c r="H86" s="87">
        <v>0</v>
      </c>
      <c r="I86" s="87">
        <v>0</v>
      </c>
      <c r="J86" s="87" t="s">
        <v>268</v>
      </c>
      <c r="K86" s="87">
        <f t="shared" si="26"/>
        <v>324760</v>
      </c>
      <c r="L86" s="87">
        <v>86098</v>
      </c>
      <c r="M86" s="88">
        <f t="shared" si="27"/>
        <v>103427</v>
      </c>
      <c r="N86" s="87">
        <v>1595</v>
      </c>
      <c r="O86" s="87">
        <v>96417</v>
      </c>
      <c r="P86" s="87">
        <v>5415</v>
      </c>
      <c r="Q86" s="87">
        <v>0</v>
      </c>
      <c r="R86" s="87">
        <v>135235</v>
      </c>
      <c r="S86" s="87">
        <v>0</v>
      </c>
      <c r="T86" s="87" t="s">
        <v>268</v>
      </c>
      <c r="U86" s="87">
        <v>998</v>
      </c>
      <c r="V86" s="87">
        <f t="shared" si="28"/>
        <v>328876</v>
      </c>
      <c r="W86" s="87">
        <f t="shared" si="29"/>
        <v>0</v>
      </c>
      <c r="X86" s="87">
        <f t="shared" si="30"/>
        <v>0</v>
      </c>
      <c r="Y86" s="87">
        <v>0</v>
      </c>
      <c r="Z86" s="87">
        <v>0</v>
      </c>
      <c r="AA86" s="87">
        <v>0</v>
      </c>
      <c r="AB86" s="87">
        <v>0</v>
      </c>
      <c r="AC86" s="87" t="s">
        <v>268</v>
      </c>
      <c r="AD86" s="87">
        <f t="shared" si="31"/>
        <v>0</v>
      </c>
      <c r="AE86" s="87">
        <v>0</v>
      </c>
      <c r="AF86" s="88">
        <f t="shared" si="32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 t="s">
        <v>268</v>
      </c>
      <c r="AN86" s="87">
        <v>0</v>
      </c>
      <c r="AO86" s="87">
        <f t="shared" si="33"/>
        <v>0</v>
      </c>
      <c r="AP86" s="87">
        <f aca="true" t="shared" si="48" ref="AP86:AP93">D86+W86</f>
        <v>3118</v>
      </c>
      <c r="AQ86" s="87">
        <f aca="true" t="shared" si="49" ref="AQ86:AQ93">E86+X86</f>
        <v>3118</v>
      </c>
      <c r="AR86" s="87">
        <f aca="true" t="shared" si="50" ref="AR86:AR93">F86+Y86</f>
        <v>3118</v>
      </c>
      <c r="AS86" s="87">
        <f aca="true" t="shared" si="51" ref="AS86:AS93">G86+Z86</f>
        <v>0</v>
      </c>
      <c r="AT86" s="87">
        <f t="shared" si="37"/>
        <v>0</v>
      </c>
      <c r="AU86" s="87">
        <f t="shared" si="38"/>
        <v>0</v>
      </c>
      <c r="AV86" s="88" t="s">
        <v>21</v>
      </c>
      <c r="AW86" s="87">
        <f t="shared" si="43"/>
        <v>324760</v>
      </c>
      <c r="AX86" s="87">
        <f t="shared" si="44"/>
        <v>86098</v>
      </c>
      <c r="AY86" s="87">
        <f t="shared" si="45"/>
        <v>103427</v>
      </c>
      <c r="AZ86" s="87">
        <f t="shared" si="46"/>
        <v>1595</v>
      </c>
      <c r="BA86" s="87">
        <f t="shared" si="47"/>
        <v>96417</v>
      </c>
      <c r="BB86" s="87">
        <f t="shared" si="39"/>
        <v>5415</v>
      </c>
      <c r="BC86" s="87">
        <f t="shared" si="40"/>
        <v>0</v>
      </c>
      <c r="BD86" s="87">
        <f t="shared" si="41"/>
        <v>135235</v>
      </c>
      <c r="BE86" s="87">
        <f t="shared" si="42"/>
        <v>0</v>
      </c>
      <c r="BF86" s="88" t="s">
        <v>21</v>
      </c>
      <c r="BG86" s="87">
        <f t="shared" si="34"/>
        <v>998</v>
      </c>
      <c r="BH86" s="87">
        <f t="shared" si="35"/>
        <v>328876</v>
      </c>
    </row>
    <row r="87" spans="1:60" ht="13.5">
      <c r="A87" s="17" t="s">
        <v>80</v>
      </c>
      <c r="B87" s="78" t="s">
        <v>245</v>
      </c>
      <c r="C87" s="79" t="s">
        <v>240</v>
      </c>
      <c r="D87" s="87">
        <f t="shared" si="24"/>
        <v>1539151</v>
      </c>
      <c r="E87" s="87">
        <f t="shared" si="25"/>
        <v>1539151</v>
      </c>
      <c r="F87" s="87">
        <v>1539151</v>
      </c>
      <c r="G87" s="87">
        <v>0</v>
      </c>
      <c r="H87" s="87">
        <v>0</v>
      </c>
      <c r="I87" s="87">
        <v>0</v>
      </c>
      <c r="J87" s="87" t="s">
        <v>268</v>
      </c>
      <c r="K87" s="87">
        <f t="shared" si="26"/>
        <v>462805</v>
      </c>
      <c r="L87" s="87">
        <v>93885</v>
      </c>
      <c r="M87" s="88">
        <f t="shared" si="27"/>
        <v>161795</v>
      </c>
      <c r="N87" s="87">
        <v>0</v>
      </c>
      <c r="O87" s="87">
        <v>147459</v>
      </c>
      <c r="P87" s="87">
        <v>14336</v>
      </c>
      <c r="Q87" s="87">
        <v>0</v>
      </c>
      <c r="R87" s="87">
        <v>207125</v>
      </c>
      <c r="S87" s="87">
        <v>0</v>
      </c>
      <c r="T87" s="87" t="s">
        <v>268</v>
      </c>
      <c r="U87" s="87">
        <v>60336</v>
      </c>
      <c r="V87" s="87">
        <f t="shared" si="28"/>
        <v>2062292</v>
      </c>
      <c r="W87" s="87">
        <f t="shared" si="29"/>
        <v>0</v>
      </c>
      <c r="X87" s="87">
        <f t="shared" si="30"/>
        <v>0</v>
      </c>
      <c r="Y87" s="87">
        <v>0</v>
      </c>
      <c r="Z87" s="87">
        <v>0</v>
      </c>
      <c r="AA87" s="87">
        <v>0</v>
      </c>
      <c r="AB87" s="87">
        <v>0</v>
      </c>
      <c r="AC87" s="87" t="s">
        <v>268</v>
      </c>
      <c r="AD87" s="87">
        <f t="shared" si="31"/>
        <v>160955</v>
      </c>
      <c r="AE87" s="87">
        <v>35935</v>
      </c>
      <c r="AF87" s="88">
        <f t="shared" si="32"/>
        <v>103401</v>
      </c>
      <c r="AG87" s="87">
        <v>0</v>
      </c>
      <c r="AH87" s="87">
        <v>103401</v>
      </c>
      <c r="AI87" s="87">
        <v>0</v>
      </c>
      <c r="AJ87" s="87">
        <v>0</v>
      </c>
      <c r="AK87" s="87">
        <v>21619</v>
      </c>
      <c r="AL87" s="87">
        <v>0</v>
      </c>
      <c r="AM87" s="87" t="s">
        <v>268</v>
      </c>
      <c r="AN87" s="87">
        <v>4441</v>
      </c>
      <c r="AO87" s="87">
        <f t="shared" si="33"/>
        <v>165396</v>
      </c>
      <c r="AP87" s="87">
        <f t="shared" si="48"/>
        <v>1539151</v>
      </c>
      <c r="AQ87" s="87">
        <f t="shared" si="49"/>
        <v>1539151</v>
      </c>
      <c r="AR87" s="87">
        <f t="shared" si="50"/>
        <v>1539151</v>
      </c>
      <c r="AS87" s="87">
        <f t="shared" si="51"/>
        <v>0</v>
      </c>
      <c r="AT87" s="87">
        <f t="shared" si="37"/>
        <v>0</v>
      </c>
      <c r="AU87" s="87">
        <f t="shared" si="38"/>
        <v>0</v>
      </c>
      <c r="AV87" s="88" t="s">
        <v>21</v>
      </c>
      <c r="AW87" s="87">
        <f t="shared" si="43"/>
        <v>623760</v>
      </c>
      <c r="AX87" s="87">
        <f t="shared" si="44"/>
        <v>129820</v>
      </c>
      <c r="AY87" s="87">
        <f t="shared" si="45"/>
        <v>265196</v>
      </c>
      <c r="AZ87" s="87">
        <f t="shared" si="46"/>
        <v>0</v>
      </c>
      <c r="BA87" s="87">
        <f t="shared" si="47"/>
        <v>250860</v>
      </c>
      <c r="BB87" s="87">
        <f t="shared" si="39"/>
        <v>14336</v>
      </c>
      <c r="BC87" s="87">
        <f t="shared" si="40"/>
        <v>0</v>
      </c>
      <c r="BD87" s="87">
        <f t="shared" si="41"/>
        <v>228744</v>
      </c>
      <c r="BE87" s="87">
        <f t="shared" si="42"/>
        <v>0</v>
      </c>
      <c r="BF87" s="88" t="s">
        <v>21</v>
      </c>
      <c r="BG87" s="87">
        <f t="shared" si="34"/>
        <v>64777</v>
      </c>
      <c r="BH87" s="87">
        <f t="shared" si="35"/>
        <v>2227688</v>
      </c>
    </row>
    <row r="88" spans="1:60" ht="13.5">
      <c r="A88" s="17" t="s">
        <v>80</v>
      </c>
      <c r="B88" s="78" t="s">
        <v>246</v>
      </c>
      <c r="C88" s="79" t="s">
        <v>247</v>
      </c>
      <c r="D88" s="87">
        <f t="shared" si="24"/>
        <v>1340250</v>
      </c>
      <c r="E88" s="87">
        <f t="shared" si="25"/>
        <v>1340250</v>
      </c>
      <c r="F88" s="87">
        <v>1337844</v>
      </c>
      <c r="G88" s="87">
        <v>0</v>
      </c>
      <c r="H88" s="87">
        <v>2406</v>
      </c>
      <c r="I88" s="87">
        <v>0</v>
      </c>
      <c r="J88" s="87" t="s">
        <v>268</v>
      </c>
      <c r="K88" s="87">
        <f t="shared" si="26"/>
        <v>222165</v>
      </c>
      <c r="L88" s="87">
        <v>77044</v>
      </c>
      <c r="M88" s="88">
        <f t="shared" si="27"/>
        <v>54358</v>
      </c>
      <c r="N88" s="87">
        <v>0</v>
      </c>
      <c r="O88" s="87">
        <v>54358</v>
      </c>
      <c r="P88" s="87">
        <v>0</v>
      </c>
      <c r="Q88" s="87">
        <v>0</v>
      </c>
      <c r="R88" s="87">
        <v>90763</v>
      </c>
      <c r="S88" s="87">
        <v>0</v>
      </c>
      <c r="T88" s="87" t="s">
        <v>268</v>
      </c>
      <c r="U88" s="87">
        <v>0</v>
      </c>
      <c r="V88" s="87">
        <f t="shared" si="28"/>
        <v>1562415</v>
      </c>
      <c r="W88" s="87">
        <f t="shared" si="29"/>
        <v>0</v>
      </c>
      <c r="X88" s="87">
        <f t="shared" si="30"/>
        <v>0</v>
      </c>
      <c r="Y88" s="87">
        <v>0</v>
      </c>
      <c r="Z88" s="87">
        <v>0</v>
      </c>
      <c r="AA88" s="87">
        <v>0</v>
      </c>
      <c r="AB88" s="87">
        <v>0</v>
      </c>
      <c r="AC88" s="87" t="s">
        <v>268</v>
      </c>
      <c r="AD88" s="87">
        <f t="shared" si="31"/>
        <v>110934</v>
      </c>
      <c r="AE88" s="87">
        <v>49712</v>
      </c>
      <c r="AF88" s="88">
        <f t="shared" si="32"/>
        <v>54310</v>
      </c>
      <c r="AG88" s="87">
        <v>0</v>
      </c>
      <c r="AH88" s="87">
        <v>54310</v>
      </c>
      <c r="AI88" s="87">
        <v>0</v>
      </c>
      <c r="AJ88" s="87">
        <v>0</v>
      </c>
      <c r="AK88" s="87">
        <v>6912</v>
      </c>
      <c r="AL88" s="87">
        <v>0</v>
      </c>
      <c r="AM88" s="87" t="s">
        <v>268</v>
      </c>
      <c r="AN88" s="87">
        <v>0</v>
      </c>
      <c r="AO88" s="87">
        <f t="shared" si="33"/>
        <v>110934</v>
      </c>
      <c r="AP88" s="87">
        <f t="shared" si="48"/>
        <v>1340250</v>
      </c>
      <c r="AQ88" s="87">
        <f t="shared" si="49"/>
        <v>1340250</v>
      </c>
      <c r="AR88" s="87">
        <f t="shared" si="50"/>
        <v>1337844</v>
      </c>
      <c r="AS88" s="87">
        <f t="shared" si="51"/>
        <v>0</v>
      </c>
      <c r="AT88" s="87">
        <f t="shared" si="37"/>
        <v>2406</v>
      </c>
      <c r="AU88" s="87">
        <f t="shared" si="38"/>
        <v>0</v>
      </c>
      <c r="AV88" s="88" t="s">
        <v>21</v>
      </c>
      <c r="AW88" s="87">
        <f t="shared" si="43"/>
        <v>333099</v>
      </c>
      <c r="AX88" s="87">
        <f t="shared" si="44"/>
        <v>126756</v>
      </c>
      <c r="AY88" s="87">
        <f t="shared" si="45"/>
        <v>108668</v>
      </c>
      <c r="AZ88" s="87">
        <f t="shared" si="46"/>
        <v>0</v>
      </c>
      <c r="BA88" s="87">
        <f t="shared" si="47"/>
        <v>108668</v>
      </c>
      <c r="BB88" s="87">
        <f t="shared" si="39"/>
        <v>0</v>
      </c>
      <c r="BC88" s="87">
        <f t="shared" si="40"/>
        <v>0</v>
      </c>
      <c r="BD88" s="87">
        <f t="shared" si="41"/>
        <v>97675</v>
      </c>
      <c r="BE88" s="87">
        <f t="shared" si="42"/>
        <v>0</v>
      </c>
      <c r="BF88" s="88" t="s">
        <v>21</v>
      </c>
      <c r="BG88" s="87">
        <f t="shared" si="34"/>
        <v>0</v>
      </c>
      <c r="BH88" s="87">
        <f t="shared" si="35"/>
        <v>1673349</v>
      </c>
    </row>
    <row r="89" spans="1:60" ht="13.5">
      <c r="A89" s="17" t="s">
        <v>80</v>
      </c>
      <c r="B89" s="78" t="s">
        <v>248</v>
      </c>
      <c r="C89" s="79" t="s">
        <v>241</v>
      </c>
      <c r="D89" s="87">
        <f t="shared" si="24"/>
        <v>0</v>
      </c>
      <c r="E89" s="87">
        <f t="shared" si="25"/>
        <v>0</v>
      </c>
      <c r="F89" s="87">
        <v>0</v>
      </c>
      <c r="G89" s="87">
        <v>0</v>
      </c>
      <c r="H89" s="87">
        <v>0</v>
      </c>
      <c r="I89" s="87">
        <v>0</v>
      </c>
      <c r="J89" s="87" t="s">
        <v>268</v>
      </c>
      <c r="K89" s="87">
        <f t="shared" si="26"/>
        <v>960191</v>
      </c>
      <c r="L89" s="87">
        <v>190250</v>
      </c>
      <c r="M89" s="88">
        <f t="shared" si="27"/>
        <v>241482</v>
      </c>
      <c r="N89" s="87">
        <v>0</v>
      </c>
      <c r="O89" s="87">
        <v>224735</v>
      </c>
      <c r="P89" s="87">
        <v>16747</v>
      </c>
      <c r="Q89" s="87">
        <v>0</v>
      </c>
      <c r="R89" s="87">
        <v>511665</v>
      </c>
      <c r="S89" s="87">
        <v>16794</v>
      </c>
      <c r="T89" s="87" t="s">
        <v>268</v>
      </c>
      <c r="U89" s="87">
        <v>0</v>
      </c>
      <c r="V89" s="87">
        <f t="shared" si="28"/>
        <v>960191</v>
      </c>
      <c r="W89" s="87">
        <f t="shared" si="29"/>
        <v>0</v>
      </c>
      <c r="X89" s="87">
        <f t="shared" si="30"/>
        <v>0</v>
      </c>
      <c r="Y89" s="87">
        <v>0</v>
      </c>
      <c r="Z89" s="87">
        <v>0</v>
      </c>
      <c r="AA89" s="87">
        <v>0</v>
      </c>
      <c r="AB89" s="87">
        <v>0</v>
      </c>
      <c r="AC89" s="87" t="s">
        <v>268</v>
      </c>
      <c r="AD89" s="87">
        <f t="shared" si="31"/>
        <v>0</v>
      </c>
      <c r="AE89" s="87">
        <v>0</v>
      </c>
      <c r="AF89" s="88">
        <f t="shared" si="32"/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 t="s">
        <v>268</v>
      </c>
      <c r="AN89" s="87">
        <v>0</v>
      </c>
      <c r="AO89" s="87">
        <f t="shared" si="33"/>
        <v>0</v>
      </c>
      <c r="AP89" s="87">
        <f t="shared" si="48"/>
        <v>0</v>
      </c>
      <c r="AQ89" s="87">
        <f t="shared" si="49"/>
        <v>0</v>
      </c>
      <c r="AR89" s="87">
        <f t="shared" si="50"/>
        <v>0</v>
      </c>
      <c r="AS89" s="87">
        <f t="shared" si="51"/>
        <v>0</v>
      </c>
      <c r="AT89" s="87">
        <f t="shared" si="37"/>
        <v>0</v>
      </c>
      <c r="AU89" s="87">
        <f t="shared" si="38"/>
        <v>0</v>
      </c>
      <c r="AV89" s="88" t="s">
        <v>21</v>
      </c>
      <c r="AW89" s="87">
        <f t="shared" si="43"/>
        <v>960191</v>
      </c>
      <c r="AX89" s="87">
        <f t="shared" si="44"/>
        <v>190250</v>
      </c>
      <c r="AY89" s="87">
        <f t="shared" si="45"/>
        <v>241482</v>
      </c>
      <c r="AZ89" s="87">
        <f t="shared" si="46"/>
        <v>0</v>
      </c>
      <c r="BA89" s="87">
        <f t="shared" si="47"/>
        <v>224735</v>
      </c>
      <c r="BB89" s="87">
        <f t="shared" si="39"/>
        <v>16747</v>
      </c>
      <c r="BC89" s="87">
        <f t="shared" si="40"/>
        <v>0</v>
      </c>
      <c r="BD89" s="87">
        <f t="shared" si="41"/>
        <v>511665</v>
      </c>
      <c r="BE89" s="87">
        <f t="shared" si="42"/>
        <v>16794</v>
      </c>
      <c r="BF89" s="88" t="s">
        <v>21</v>
      </c>
      <c r="BG89" s="87">
        <f t="shared" si="34"/>
        <v>0</v>
      </c>
      <c r="BH89" s="87">
        <f t="shared" si="35"/>
        <v>960191</v>
      </c>
    </row>
    <row r="90" spans="1:60" ht="13.5">
      <c r="A90" s="17" t="s">
        <v>80</v>
      </c>
      <c r="B90" s="78" t="s">
        <v>249</v>
      </c>
      <c r="C90" s="79" t="s">
        <v>242</v>
      </c>
      <c r="D90" s="87">
        <f t="shared" si="24"/>
        <v>0</v>
      </c>
      <c r="E90" s="87">
        <f t="shared" si="25"/>
        <v>0</v>
      </c>
      <c r="F90" s="87">
        <v>0</v>
      </c>
      <c r="G90" s="87">
        <v>0</v>
      </c>
      <c r="H90" s="87">
        <v>0</v>
      </c>
      <c r="I90" s="87">
        <v>0</v>
      </c>
      <c r="J90" s="87" t="s">
        <v>268</v>
      </c>
      <c r="K90" s="87">
        <f t="shared" si="26"/>
        <v>33111</v>
      </c>
      <c r="L90" s="87">
        <v>8342</v>
      </c>
      <c r="M90" s="88">
        <f t="shared" si="27"/>
        <v>17033</v>
      </c>
      <c r="N90" s="87">
        <v>0</v>
      </c>
      <c r="O90" s="87">
        <v>0</v>
      </c>
      <c r="P90" s="87">
        <v>17033</v>
      </c>
      <c r="Q90" s="87">
        <v>0</v>
      </c>
      <c r="R90" s="87">
        <v>7736</v>
      </c>
      <c r="S90" s="87">
        <v>0</v>
      </c>
      <c r="T90" s="87" t="s">
        <v>268</v>
      </c>
      <c r="U90" s="87">
        <v>0</v>
      </c>
      <c r="V90" s="87">
        <f t="shared" si="28"/>
        <v>33111</v>
      </c>
      <c r="W90" s="87">
        <f t="shared" si="29"/>
        <v>0</v>
      </c>
      <c r="X90" s="87">
        <f t="shared" si="30"/>
        <v>0</v>
      </c>
      <c r="Y90" s="87">
        <v>0</v>
      </c>
      <c r="Z90" s="87">
        <v>0</v>
      </c>
      <c r="AA90" s="87">
        <v>0</v>
      </c>
      <c r="AB90" s="87">
        <v>0</v>
      </c>
      <c r="AC90" s="87" t="s">
        <v>268</v>
      </c>
      <c r="AD90" s="87">
        <f t="shared" si="31"/>
        <v>0</v>
      </c>
      <c r="AE90" s="87">
        <v>0</v>
      </c>
      <c r="AF90" s="88">
        <f t="shared" si="32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 t="s">
        <v>268</v>
      </c>
      <c r="AN90" s="87">
        <v>0</v>
      </c>
      <c r="AO90" s="87">
        <f t="shared" si="33"/>
        <v>0</v>
      </c>
      <c r="AP90" s="87">
        <f t="shared" si="48"/>
        <v>0</v>
      </c>
      <c r="AQ90" s="87">
        <f t="shared" si="49"/>
        <v>0</v>
      </c>
      <c r="AR90" s="87">
        <f t="shared" si="50"/>
        <v>0</v>
      </c>
      <c r="AS90" s="87">
        <f t="shared" si="51"/>
        <v>0</v>
      </c>
      <c r="AT90" s="87">
        <f t="shared" si="37"/>
        <v>0</v>
      </c>
      <c r="AU90" s="87">
        <f t="shared" si="38"/>
        <v>0</v>
      </c>
      <c r="AV90" s="88" t="s">
        <v>21</v>
      </c>
      <c r="AW90" s="87">
        <f t="shared" si="43"/>
        <v>33111</v>
      </c>
      <c r="AX90" s="87">
        <f t="shared" si="44"/>
        <v>8342</v>
      </c>
      <c r="AY90" s="87">
        <f t="shared" si="45"/>
        <v>17033</v>
      </c>
      <c r="AZ90" s="87">
        <f t="shared" si="46"/>
        <v>0</v>
      </c>
      <c r="BA90" s="87">
        <f t="shared" si="47"/>
        <v>0</v>
      </c>
      <c r="BB90" s="87">
        <f t="shared" si="39"/>
        <v>17033</v>
      </c>
      <c r="BC90" s="87">
        <f t="shared" si="40"/>
        <v>0</v>
      </c>
      <c r="BD90" s="87">
        <f t="shared" si="41"/>
        <v>7736</v>
      </c>
      <c r="BE90" s="87">
        <f t="shared" si="42"/>
        <v>0</v>
      </c>
      <c r="BF90" s="88" t="s">
        <v>21</v>
      </c>
      <c r="BG90" s="87">
        <f t="shared" si="34"/>
        <v>0</v>
      </c>
      <c r="BH90" s="87">
        <f t="shared" si="35"/>
        <v>33111</v>
      </c>
    </row>
    <row r="91" spans="1:60" ht="13.5">
      <c r="A91" s="17" t="s">
        <v>80</v>
      </c>
      <c r="B91" s="78" t="s">
        <v>250</v>
      </c>
      <c r="C91" s="79" t="s">
        <v>251</v>
      </c>
      <c r="D91" s="87">
        <f t="shared" si="24"/>
        <v>0</v>
      </c>
      <c r="E91" s="87">
        <f t="shared" si="25"/>
        <v>0</v>
      </c>
      <c r="F91" s="87">
        <v>0</v>
      </c>
      <c r="G91" s="87">
        <v>0</v>
      </c>
      <c r="H91" s="87">
        <v>0</v>
      </c>
      <c r="I91" s="87">
        <v>0</v>
      </c>
      <c r="J91" s="87" t="s">
        <v>268</v>
      </c>
      <c r="K91" s="87">
        <f t="shared" si="26"/>
        <v>771255</v>
      </c>
      <c r="L91" s="87">
        <v>144035</v>
      </c>
      <c r="M91" s="88">
        <f t="shared" si="27"/>
        <v>296367</v>
      </c>
      <c r="N91" s="87">
        <v>1279</v>
      </c>
      <c r="O91" s="87">
        <v>239155</v>
      </c>
      <c r="P91" s="87">
        <v>55933</v>
      </c>
      <c r="Q91" s="87">
        <v>8085</v>
      </c>
      <c r="R91" s="87">
        <v>322768</v>
      </c>
      <c r="S91" s="87">
        <v>0</v>
      </c>
      <c r="T91" s="87" t="s">
        <v>268</v>
      </c>
      <c r="U91" s="87">
        <v>0</v>
      </c>
      <c r="V91" s="87">
        <f t="shared" si="28"/>
        <v>771255</v>
      </c>
      <c r="W91" s="87">
        <f t="shared" si="29"/>
        <v>0</v>
      </c>
      <c r="X91" s="87">
        <f t="shared" si="30"/>
        <v>0</v>
      </c>
      <c r="Y91" s="87">
        <v>0</v>
      </c>
      <c r="Z91" s="87">
        <v>0</v>
      </c>
      <c r="AA91" s="87">
        <v>0</v>
      </c>
      <c r="AB91" s="87">
        <v>0</v>
      </c>
      <c r="AC91" s="87" t="s">
        <v>268</v>
      </c>
      <c r="AD91" s="87">
        <f t="shared" si="31"/>
        <v>0</v>
      </c>
      <c r="AE91" s="87">
        <v>0</v>
      </c>
      <c r="AF91" s="88">
        <f t="shared" si="32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 t="s">
        <v>268</v>
      </c>
      <c r="AN91" s="87">
        <v>0</v>
      </c>
      <c r="AO91" s="87">
        <f t="shared" si="33"/>
        <v>0</v>
      </c>
      <c r="AP91" s="87">
        <f t="shared" si="48"/>
        <v>0</v>
      </c>
      <c r="AQ91" s="87">
        <f t="shared" si="49"/>
        <v>0</v>
      </c>
      <c r="AR91" s="87">
        <f t="shared" si="50"/>
        <v>0</v>
      </c>
      <c r="AS91" s="87">
        <f t="shared" si="51"/>
        <v>0</v>
      </c>
      <c r="AT91" s="87">
        <f t="shared" si="37"/>
        <v>0</v>
      </c>
      <c r="AU91" s="87">
        <f t="shared" si="38"/>
        <v>0</v>
      </c>
      <c r="AV91" s="88" t="s">
        <v>21</v>
      </c>
      <c r="AW91" s="87">
        <f t="shared" si="43"/>
        <v>771255</v>
      </c>
      <c r="AX91" s="87">
        <f t="shared" si="44"/>
        <v>144035</v>
      </c>
      <c r="AY91" s="87">
        <f t="shared" si="45"/>
        <v>296367</v>
      </c>
      <c r="AZ91" s="87">
        <f t="shared" si="46"/>
        <v>1279</v>
      </c>
      <c r="BA91" s="87">
        <f t="shared" si="47"/>
        <v>239155</v>
      </c>
      <c r="BB91" s="87">
        <f t="shared" si="39"/>
        <v>55933</v>
      </c>
      <c r="BC91" s="87">
        <f t="shared" si="40"/>
        <v>8085</v>
      </c>
      <c r="BD91" s="87">
        <f t="shared" si="41"/>
        <v>322768</v>
      </c>
      <c r="BE91" s="87">
        <f t="shared" si="42"/>
        <v>0</v>
      </c>
      <c r="BF91" s="88" t="s">
        <v>21</v>
      </c>
      <c r="BG91" s="87">
        <f t="shared" si="34"/>
        <v>0</v>
      </c>
      <c r="BH91" s="87">
        <f t="shared" si="35"/>
        <v>771255</v>
      </c>
    </row>
    <row r="92" spans="1:60" ht="13.5">
      <c r="A92" s="17" t="s">
        <v>80</v>
      </c>
      <c r="B92" s="78" t="s">
        <v>252</v>
      </c>
      <c r="C92" s="79" t="s">
        <v>253</v>
      </c>
      <c r="D92" s="87">
        <f t="shared" si="24"/>
        <v>0</v>
      </c>
      <c r="E92" s="87">
        <f t="shared" si="25"/>
        <v>0</v>
      </c>
      <c r="F92" s="87">
        <v>0</v>
      </c>
      <c r="G92" s="87">
        <v>0</v>
      </c>
      <c r="H92" s="87">
        <v>0</v>
      </c>
      <c r="I92" s="87">
        <v>0</v>
      </c>
      <c r="J92" s="87" t="s">
        <v>268</v>
      </c>
      <c r="K92" s="87">
        <f t="shared" si="26"/>
        <v>197954</v>
      </c>
      <c r="L92" s="87">
        <v>50942</v>
      </c>
      <c r="M92" s="88">
        <f t="shared" si="27"/>
        <v>122088</v>
      </c>
      <c r="N92" s="87">
        <v>4910</v>
      </c>
      <c r="O92" s="87">
        <v>108982</v>
      </c>
      <c r="P92" s="87">
        <v>8196</v>
      </c>
      <c r="Q92" s="87">
        <v>0</v>
      </c>
      <c r="R92" s="87">
        <v>24924</v>
      </c>
      <c r="S92" s="87">
        <v>0</v>
      </c>
      <c r="T92" s="87" t="s">
        <v>268</v>
      </c>
      <c r="U92" s="87">
        <v>0</v>
      </c>
      <c r="V92" s="87">
        <f t="shared" si="28"/>
        <v>197954</v>
      </c>
      <c r="W92" s="87">
        <f t="shared" si="29"/>
        <v>0</v>
      </c>
      <c r="X92" s="87">
        <f t="shared" si="30"/>
        <v>0</v>
      </c>
      <c r="Y92" s="87">
        <v>0</v>
      </c>
      <c r="Z92" s="87">
        <v>0</v>
      </c>
      <c r="AA92" s="87">
        <v>0</v>
      </c>
      <c r="AB92" s="87">
        <v>0</v>
      </c>
      <c r="AC92" s="87" t="s">
        <v>268</v>
      </c>
      <c r="AD92" s="87">
        <f t="shared" si="31"/>
        <v>68311</v>
      </c>
      <c r="AE92" s="87">
        <v>23273</v>
      </c>
      <c r="AF92" s="88">
        <f t="shared" si="32"/>
        <v>45038</v>
      </c>
      <c r="AG92" s="87">
        <v>0</v>
      </c>
      <c r="AH92" s="87">
        <v>45038</v>
      </c>
      <c r="AI92" s="87">
        <v>0</v>
      </c>
      <c r="AJ92" s="87">
        <v>0</v>
      </c>
      <c r="AK92" s="87">
        <v>0</v>
      </c>
      <c r="AL92" s="87">
        <v>0</v>
      </c>
      <c r="AM92" s="87" t="s">
        <v>268</v>
      </c>
      <c r="AN92" s="87">
        <v>0</v>
      </c>
      <c r="AO92" s="87">
        <f t="shared" si="33"/>
        <v>68311</v>
      </c>
      <c r="AP92" s="87">
        <f t="shared" si="48"/>
        <v>0</v>
      </c>
      <c r="AQ92" s="87">
        <f t="shared" si="49"/>
        <v>0</v>
      </c>
      <c r="AR92" s="87">
        <f t="shared" si="50"/>
        <v>0</v>
      </c>
      <c r="AS92" s="87">
        <f t="shared" si="51"/>
        <v>0</v>
      </c>
      <c r="AT92" s="87">
        <f t="shared" si="37"/>
        <v>0</v>
      </c>
      <c r="AU92" s="87">
        <f t="shared" si="38"/>
        <v>0</v>
      </c>
      <c r="AV92" s="88" t="s">
        <v>21</v>
      </c>
      <c r="AW92" s="87">
        <f t="shared" si="43"/>
        <v>266265</v>
      </c>
      <c r="AX92" s="87">
        <f t="shared" si="44"/>
        <v>74215</v>
      </c>
      <c r="AY92" s="87">
        <f t="shared" si="45"/>
        <v>167126</v>
      </c>
      <c r="AZ92" s="87">
        <f t="shared" si="46"/>
        <v>4910</v>
      </c>
      <c r="BA92" s="87">
        <f t="shared" si="47"/>
        <v>154020</v>
      </c>
      <c r="BB92" s="87">
        <f t="shared" si="39"/>
        <v>8196</v>
      </c>
      <c r="BC92" s="87">
        <f t="shared" si="40"/>
        <v>0</v>
      </c>
      <c r="BD92" s="87">
        <f t="shared" si="41"/>
        <v>24924</v>
      </c>
      <c r="BE92" s="87">
        <f t="shared" si="42"/>
        <v>0</v>
      </c>
      <c r="BF92" s="88" t="s">
        <v>21</v>
      </c>
      <c r="BG92" s="87">
        <f t="shared" si="34"/>
        <v>0</v>
      </c>
      <c r="BH92" s="87">
        <f t="shared" si="35"/>
        <v>266265</v>
      </c>
    </row>
    <row r="93" spans="1:60" ht="13.5">
      <c r="A93" s="17" t="s">
        <v>80</v>
      </c>
      <c r="B93" s="78" t="s">
        <v>254</v>
      </c>
      <c r="C93" s="79" t="s">
        <v>255</v>
      </c>
      <c r="D93" s="87">
        <f t="shared" si="24"/>
        <v>41790</v>
      </c>
      <c r="E93" s="87">
        <f t="shared" si="25"/>
        <v>32046</v>
      </c>
      <c r="F93" s="87">
        <v>0</v>
      </c>
      <c r="G93" s="87">
        <v>0</v>
      </c>
      <c r="H93" s="87">
        <v>32046</v>
      </c>
      <c r="I93" s="87">
        <v>9744</v>
      </c>
      <c r="J93" s="87" t="s">
        <v>268</v>
      </c>
      <c r="K93" s="87">
        <f t="shared" si="26"/>
        <v>22498</v>
      </c>
      <c r="L93" s="87">
        <v>22498</v>
      </c>
      <c r="M93" s="88">
        <f t="shared" si="27"/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 t="s">
        <v>268</v>
      </c>
      <c r="U93" s="87">
        <v>3995</v>
      </c>
      <c r="V93" s="87">
        <f t="shared" si="28"/>
        <v>68283</v>
      </c>
      <c r="W93" s="87">
        <f t="shared" si="29"/>
        <v>0</v>
      </c>
      <c r="X93" s="87">
        <f t="shared" si="30"/>
        <v>0</v>
      </c>
      <c r="Y93" s="87">
        <v>0</v>
      </c>
      <c r="Z93" s="87">
        <v>0</v>
      </c>
      <c r="AA93" s="87">
        <v>0</v>
      </c>
      <c r="AB93" s="87">
        <v>0</v>
      </c>
      <c r="AC93" s="87" t="s">
        <v>268</v>
      </c>
      <c r="AD93" s="87">
        <f t="shared" si="31"/>
        <v>0</v>
      </c>
      <c r="AE93" s="87">
        <v>0</v>
      </c>
      <c r="AF93" s="88">
        <f t="shared" si="32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 t="s">
        <v>268</v>
      </c>
      <c r="AN93" s="87">
        <v>0</v>
      </c>
      <c r="AO93" s="87">
        <f t="shared" si="33"/>
        <v>0</v>
      </c>
      <c r="AP93" s="87">
        <f t="shared" si="48"/>
        <v>41790</v>
      </c>
      <c r="AQ93" s="87">
        <f t="shared" si="49"/>
        <v>32046</v>
      </c>
      <c r="AR93" s="87">
        <f t="shared" si="50"/>
        <v>0</v>
      </c>
      <c r="AS93" s="87">
        <f t="shared" si="51"/>
        <v>0</v>
      </c>
      <c r="AT93" s="87">
        <f t="shared" si="37"/>
        <v>32046</v>
      </c>
      <c r="AU93" s="87">
        <f t="shared" si="38"/>
        <v>9744</v>
      </c>
      <c r="AV93" s="88" t="s">
        <v>21</v>
      </c>
      <c r="AW93" s="87">
        <f t="shared" si="43"/>
        <v>22498</v>
      </c>
      <c r="AX93" s="87">
        <f t="shared" si="44"/>
        <v>22498</v>
      </c>
      <c r="AY93" s="87">
        <f t="shared" si="45"/>
        <v>0</v>
      </c>
      <c r="AZ93" s="87">
        <f t="shared" si="46"/>
        <v>0</v>
      </c>
      <c r="BA93" s="87">
        <f t="shared" si="47"/>
        <v>0</v>
      </c>
      <c r="BB93" s="87">
        <f t="shared" si="39"/>
        <v>0</v>
      </c>
      <c r="BC93" s="87">
        <f t="shared" si="40"/>
        <v>0</v>
      </c>
      <c r="BD93" s="87">
        <f t="shared" si="41"/>
        <v>0</v>
      </c>
      <c r="BE93" s="87">
        <f t="shared" si="42"/>
        <v>0</v>
      </c>
      <c r="BF93" s="88" t="s">
        <v>21</v>
      </c>
      <c r="BG93" s="87">
        <f t="shared" si="34"/>
        <v>3995</v>
      </c>
      <c r="BH93" s="87">
        <f t="shared" si="35"/>
        <v>68283</v>
      </c>
    </row>
    <row r="94" spans="1:60" ht="13.5">
      <c r="A94" s="95" t="s">
        <v>269</v>
      </c>
      <c r="B94" s="96"/>
      <c r="C94" s="97"/>
      <c r="D94" s="87">
        <f aca="true" t="shared" si="52" ref="D94:AI94">SUM(D7:D93)</f>
        <v>15006526</v>
      </c>
      <c r="E94" s="87">
        <f t="shared" si="52"/>
        <v>14978095</v>
      </c>
      <c r="F94" s="87">
        <f t="shared" si="52"/>
        <v>13136505</v>
      </c>
      <c r="G94" s="87">
        <f t="shared" si="52"/>
        <v>1342146</v>
      </c>
      <c r="H94" s="87">
        <f t="shared" si="52"/>
        <v>499444</v>
      </c>
      <c r="I94" s="87">
        <f t="shared" si="52"/>
        <v>28431</v>
      </c>
      <c r="J94" s="87">
        <f t="shared" si="52"/>
        <v>784146</v>
      </c>
      <c r="K94" s="87">
        <f t="shared" si="52"/>
        <v>19883330</v>
      </c>
      <c r="L94" s="87">
        <f t="shared" si="52"/>
        <v>5134841</v>
      </c>
      <c r="M94" s="87">
        <f t="shared" si="52"/>
        <v>4658136</v>
      </c>
      <c r="N94" s="87">
        <f t="shared" si="52"/>
        <v>210348</v>
      </c>
      <c r="O94" s="87">
        <f t="shared" si="52"/>
        <v>3861726</v>
      </c>
      <c r="P94" s="87">
        <f t="shared" si="52"/>
        <v>586062</v>
      </c>
      <c r="Q94" s="87">
        <f t="shared" si="52"/>
        <v>48670</v>
      </c>
      <c r="R94" s="87">
        <f t="shared" si="52"/>
        <v>9578332</v>
      </c>
      <c r="S94" s="87">
        <f t="shared" si="52"/>
        <v>463351</v>
      </c>
      <c r="T94" s="87">
        <f t="shared" si="52"/>
        <v>3612665</v>
      </c>
      <c r="U94" s="87">
        <f t="shared" si="52"/>
        <v>1381817</v>
      </c>
      <c r="V94" s="87">
        <f t="shared" si="52"/>
        <v>36271673</v>
      </c>
      <c r="W94" s="87">
        <f t="shared" si="52"/>
        <v>3463768</v>
      </c>
      <c r="X94" s="87">
        <f t="shared" si="52"/>
        <v>3453142</v>
      </c>
      <c r="Y94" s="87">
        <f t="shared" si="52"/>
        <v>3048011</v>
      </c>
      <c r="Z94" s="87">
        <f t="shared" si="52"/>
        <v>4200</v>
      </c>
      <c r="AA94" s="87">
        <f t="shared" si="52"/>
        <v>400931</v>
      </c>
      <c r="AB94" s="87">
        <f t="shared" si="52"/>
        <v>10626</v>
      </c>
      <c r="AC94" s="87">
        <f t="shared" si="52"/>
        <v>55680</v>
      </c>
      <c r="AD94" s="87">
        <f t="shared" si="52"/>
        <v>5046900</v>
      </c>
      <c r="AE94" s="87">
        <f t="shared" si="52"/>
        <v>1073345</v>
      </c>
      <c r="AF94" s="87">
        <f t="shared" si="52"/>
        <v>1996375</v>
      </c>
      <c r="AG94" s="87">
        <f t="shared" si="52"/>
        <v>65152</v>
      </c>
      <c r="AH94" s="87">
        <f t="shared" si="52"/>
        <v>1927914</v>
      </c>
      <c r="AI94" s="87">
        <f t="shared" si="52"/>
        <v>3309</v>
      </c>
      <c r="AJ94" s="87">
        <f aca="true" t="shared" si="53" ref="AJ94:BH94">SUM(AJ7:AJ93)</f>
        <v>1700</v>
      </c>
      <c r="AK94" s="87">
        <f t="shared" si="53"/>
        <v>1805537</v>
      </c>
      <c r="AL94" s="87">
        <f t="shared" si="53"/>
        <v>169943</v>
      </c>
      <c r="AM94" s="87">
        <f t="shared" si="53"/>
        <v>1992027</v>
      </c>
      <c r="AN94" s="87">
        <f t="shared" si="53"/>
        <v>428402</v>
      </c>
      <c r="AO94" s="87">
        <f t="shared" si="53"/>
        <v>8939070</v>
      </c>
      <c r="AP94" s="87">
        <f t="shared" si="53"/>
        <v>18470294</v>
      </c>
      <c r="AQ94" s="87">
        <f t="shared" si="53"/>
        <v>18431237</v>
      </c>
      <c r="AR94" s="87">
        <f t="shared" si="53"/>
        <v>16184516</v>
      </c>
      <c r="AS94" s="87">
        <f t="shared" si="53"/>
        <v>1346346</v>
      </c>
      <c r="AT94" s="87">
        <f t="shared" si="53"/>
        <v>900375</v>
      </c>
      <c r="AU94" s="87">
        <f t="shared" si="53"/>
        <v>39057</v>
      </c>
      <c r="AV94" s="87">
        <f t="shared" si="53"/>
        <v>839826</v>
      </c>
      <c r="AW94" s="87">
        <f t="shared" si="53"/>
        <v>24930230</v>
      </c>
      <c r="AX94" s="87">
        <f t="shared" si="53"/>
        <v>6208186</v>
      </c>
      <c r="AY94" s="87">
        <f t="shared" si="53"/>
        <v>6654511</v>
      </c>
      <c r="AZ94" s="87">
        <f t="shared" si="53"/>
        <v>275500</v>
      </c>
      <c r="BA94" s="87">
        <f t="shared" si="53"/>
        <v>5789640</v>
      </c>
      <c r="BB94" s="87">
        <f t="shared" si="53"/>
        <v>589371</v>
      </c>
      <c r="BC94" s="87">
        <f t="shared" si="53"/>
        <v>50370</v>
      </c>
      <c r="BD94" s="87">
        <f t="shared" si="53"/>
        <v>11383869</v>
      </c>
      <c r="BE94" s="87">
        <f t="shared" si="53"/>
        <v>633294</v>
      </c>
      <c r="BF94" s="87">
        <f t="shared" si="53"/>
        <v>5604692</v>
      </c>
      <c r="BG94" s="87">
        <f t="shared" si="53"/>
        <v>1810219</v>
      </c>
      <c r="BH94" s="87">
        <f t="shared" si="53"/>
        <v>45210743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77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278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233</v>
      </c>
      <c r="B2" s="114" t="s">
        <v>23</v>
      </c>
      <c r="C2" s="121" t="s">
        <v>57</v>
      </c>
      <c r="D2" s="44" t="s">
        <v>256</v>
      </c>
      <c r="E2" s="45"/>
      <c r="F2" s="45"/>
      <c r="G2" s="45"/>
      <c r="H2" s="45"/>
      <c r="I2" s="45"/>
      <c r="J2" s="44" t="s">
        <v>257</v>
      </c>
      <c r="K2" s="46"/>
      <c r="L2" s="46"/>
      <c r="M2" s="46"/>
      <c r="N2" s="46"/>
      <c r="O2" s="46"/>
      <c r="P2" s="46"/>
      <c r="Q2" s="47"/>
      <c r="R2" s="48" t="s">
        <v>258</v>
      </c>
      <c r="S2" s="46"/>
      <c r="T2" s="46"/>
      <c r="U2" s="46"/>
      <c r="V2" s="46"/>
      <c r="W2" s="46"/>
      <c r="X2" s="46"/>
      <c r="Y2" s="47"/>
      <c r="Z2" s="44" t="s">
        <v>259</v>
      </c>
      <c r="AA2" s="46"/>
      <c r="AB2" s="46"/>
      <c r="AC2" s="46"/>
      <c r="AD2" s="46"/>
      <c r="AE2" s="46"/>
      <c r="AF2" s="46"/>
      <c r="AG2" s="47"/>
      <c r="AH2" s="44" t="s">
        <v>260</v>
      </c>
      <c r="AI2" s="46"/>
      <c r="AJ2" s="46"/>
      <c r="AK2" s="46"/>
      <c r="AL2" s="46"/>
      <c r="AM2" s="46"/>
      <c r="AN2" s="46"/>
      <c r="AO2" s="47"/>
      <c r="AP2" s="44" t="s">
        <v>261</v>
      </c>
      <c r="AQ2" s="46"/>
      <c r="AR2" s="46"/>
      <c r="AS2" s="46"/>
      <c r="AT2" s="46"/>
      <c r="AU2" s="46"/>
      <c r="AV2" s="46"/>
      <c r="AW2" s="47"/>
      <c r="AX2" s="44" t="s">
        <v>262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58</v>
      </c>
      <c r="E4" s="59"/>
      <c r="F4" s="50"/>
      <c r="G4" s="49" t="s">
        <v>2</v>
      </c>
      <c r="H4" s="59"/>
      <c r="I4" s="50"/>
      <c r="J4" s="114" t="s">
        <v>263</v>
      </c>
      <c r="K4" s="117" t="s">
        <v>264</v>
      </c>
      <c r="L4" s="49" t="s">
        <v>59</v>
      </c>
      <c r="M4" s="59"/>
      <c r="N4" s="50"/>
      <c r="O4" s="49" t="s">
        <v>2</v>
      </c>
      <c r="P4" s="59"/>
      <c r="Q4" s="50"/>
      <c r="R4" s="114" t="s">
        <v>263</v>
      </c>
      <c r="S4" s="117" t="s">
        <v>264</v>
      </c>
      <c r="T4" s="49" t="s">
        <v>59</v>
      </c>
      <c r="U4" s="59"/>
      <c r="V4" s="50"/>
      <c r="W4" s="49" t="s">
        <v>2</v>
      </c>
      <c r="X4" s="59"/>
      <c r="Y4" s="50"/>
      <c r="Z4" s="114" t="s">
        <v>263</v>
      </c>
      <c r="AA4" s="117" t="s">
        <v>264</v>
      </c>
      <c r="AB4" s="49" t="s">
        <v>59</v>
      </c>
      <c r="AC4" s="59"/>
      <c r="AD4" s="50"/>
      <c r="AE4" s="49" t="s">
        <v>2</v>
      </c>
      <c r="AF4" s="59"/>
      <c r="AG4" s="50"/>
      <c r="AH4" s="114" t="s">
        <v>263</v>
      </c>
      <c r="AI4" s="117" t="s">
        <v>264</v>
      </c>
      <c r="AJ4" s="49" t="s">
        <v>59</v>
      </c>
      <c r="AK4" s="59"/>
      <c r="AL4" s="50"/>
      <c r="AM4" s="49" t="s">
        <v>2</v>
      </c>
      <c r="AN4" s="59"/>
      <c r="AO4" s="50"/>
      <c r="AP4" s="114" t="s">
        <v>263</v>
      </c>
      <c r="AQ4" s="117" t="s">
        <v>264</v>
      </c>
      <c r="AR4" s="49" t="s">
        <v>59</v>
      </c>
      <c r="AS4" s="59"/>
      <c r="AT4" s="50"/>
      <c r="AU4" s="49" t="s">
        <v>2</v>
      </c>
      <c r="AV4" s="59"/>
      <c r="AW4" s="50"/>
      <c r="AX4" s="114" t="s">
        <v>263</v>
      </c>
      <c r="AY4" s="117" t="s">
        <v>264</v>
      </c>
      <c r="AZ4" s="49" t="s">
        <v>59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265</v>
      </c>
      <c r="E5" s="19" t="s">
        <v>266</v>
      </c>
      <c r="F5" s="52" t="s">
        <v>3</v>
      </c>
      <c r="G5" s="51" t="s">
        <v>265</v>
      </c>
      <c r="H5" s="19" t="s">
        <v>266</v>
      </c>
      <c r="I5" s="38" t="s">
        <v>3</v>
      </c>
      <c r="J5" s="115"/>
      <c r="K5" s="118"/>
      <c r="L5" s="51" t="s">
        <v>265</v>
      </c>
      <c r="M5" s="19" t="s">
        <v>266</v>
      </c>
      <c r="N5" s="38" t="s">
        <v>267</v>
      </c>
      <c r="O5" s="51" t="s">
        <v>265</v>
      </c>
      <c r="P5" s="19" t="s">
        <v>266</v>
      </c>
      <c r="Q5" s="38" t="s">
        <v>267</v>
      </c>
      <c r="R5" s="115"/>
      <c r="S5" s="118"/>
      <c r="T5" s="51" t="s">
        <v>265</v>
      </c>
      <c r="U5" s="19" t="s">
        <v>266</v>
      </c>
      <c r="V5" s="38" t="s">
        <v>267</v>
      </c>
      <c r="W5" s="51" t="s">
        <v>265</v>
      </c>
      <c r="X5" s="19" t="s">
        <v>266</v>
      </c>
      <c r="Y5" s="38" t="s">
        <v>267</v>
      </c>
      <c r="Z5" s="115"/>
      <c r="AA5" s="118"/>
      <c r="AB5" s="51" t="s">
        <v>265</v>
      </c>
      <c r="AC5" s="19" t="s">
        <v>266</v>
      </c>
      <c r="AD5" s="38" t="s">
        <v>267</v>
      </c>
      <c r="AE5" s="51" t="s">
        <v>265</v>
      </c>
      <c r="AF5" s="19" t="s">
        <v>266</v>
      </c>
      <c r="AG5" s="38" t="s">
        <v>267</v>
      </c>
      <c r="AH5" s="115"/>
      <c r="AI5" s="118"/>
      <c r="AJ5" s="51" t="s">
        <v>265</v>
      </c>
      <c r="AK5" s="19" t="s">
        <v>266</v>
      </c>
      <c r="AL5" s="38" t="s">
        <v>267</v>
      </c>
      <c r="AM5" s="51" t="s">
        <v>265</v>
      </c>
      <c r="AN5" s="19" t="s">
        <v>266</v>
      </c>
      <c r="AO5" s="38" t="s">
        <v>267</v>
      </c>
      <c r="AP5" s="115"/>
      <c r="AQ5" s="118"/>
      <c r="AR5" s="51" t="s">
        <v>265</v>
      </c>
      <c r="AS5" s="19" t="s">
        <v>266</v>
      </c>
      <c r="AT5" s="38" t="s">
        <v>267</v>
      </c>
      <c r="AU5" s="51" t="s">
        <v>265</v>
      </c>
      <c r="AV5" s="19" t="s">
        <v>266</v>
      </c>
      <c r="AW5" s="38" t="s">
        <v>267</v>
      </c>
      <c r="AX5" s="115"/>
      <c r="AY5" s="118"/>
      <c r="AZ5" s="51" t="s">
        <v>265</v>
      </c>
      <c r="BA5" s="19" t="s">
        <v>266</v>
      </c>
      <c r="BB5" s="38" t="s">
        <v>267</v>
      </c>
      <c r="BC5" s="51" t="s">
        <v>265</v>
      </c>
      <c r="BD5" s="19" t="s">
        <v>266</v>
      </c>
      <c r="BE5" s="38" t="s">
        <v>267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80</v>
      </c>
      <c r="B7" s="76" t="s">
        <v>81</v>
      </c>
      <c r="C7" s="77" t="s">
        <v>82</v>
      </c>
      <c r="D7" s="18">
        <f aca="true" t="shared" si="0" ref="D7:D30">L7+T7+AB7+AJ7+AR7+AZ7</f>
        <v>0</v>
      </c>
      <c r="E7" s="18">
        <f aca="true" t="shared" si="1" ref="E7:E30">M7+U7+AC7+AK7+AS7+BA7</f>
        <v>0</v>
      </c>
      <c r="F7" s="18">
        <f aca="true" t="shared" si="2" ref="F7:F30">D7+E7</f>
        <v>0</v>
      </c>
      <c r="G7" s="18">
        <f aca="true" t="shared" si="3" ref="G7:G30">O7+W7+AE7+AM7+AU7+BC7</f>
        <v>0</v>
      </c>
      <c r="H7" s="18">
        <f aca="true" t="shared" si="4" ref="H7:H30">P7+X7+AF7+AN7+AV7+BD7</f>
        <v>0</v>
      </c>
      <c r="I7" s="18">
        <f aca="true" t="shared" si="5" ref="I7:I30">G7+H7</f>
        <v>0</v>
      </c>
      <c r="J7" s="86" t="s">
        <v>0</v>
      </c>
      <c r="K7" s="80"/>
      <c r="L7" s="18"/>
      <c r="M7" s="18"/>
      <c r="N7" s="18">
        <f aca="true" t="shared" si="6" ref="N7:N30">SUM(L7:M7)</f>
        <v>0</v>
      </c>
      <c r="O7" s="18"/>
      <c r="P7" s="18"/>
      <c r="Q7" s="18">
        <f aca="true" t="shared" si="7" ref="Q7:Q30">SUM(O7:P7)</f>
        <v>0</v>
      </c>
      <c r="R7" s="86" t="s">
        <v>0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0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0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0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0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80</v>
      </c>
      <c r="B8" s="76" t="s">
        <v>83</v>
      </c>
      <c r="C8" s="77" t="s">
        <v>84</v>
      </c>
      <c r="D8" s="18">
        <f t="shared" si="0"/>
        <v>348355</v>
      </c>
      <c r="E8" s="18">
        <f t="shared" si="1"/>
        <v>255991</v>
      </c>
      <c r="F8" s="18">
        <f t="shared" si="2"/>
        <v>604346</v>
      </c>
      <c r="G8" s="18">
        <f t="shared" si="3"/>
        <v>0</v>
      </c>
      <c r="H8" s="18">
        <f t="shared" si="4"/>
        <v>182276</v>
      </c>
      <c r="I8" s="18">
        <f t="shared" si="5"/>
        <v>182276</v>
      </c>
      <c r="J8" s="86" t="s">
        <v>226</v>
      </c>
      <c r="K8" s="80" t="s">
        <v>227</v>
      </c>
      <c r="L8" s="18">
        <v>348355</v>
      </c>
      <c r="M8" s="18">
        <v>255991</v>
      </c>
      <c r="N8" s="18">
        <f t="shared" si="6"/>
        <v>604346</v>
      </c>
      <c r="O8" s="18">
        <v>0</v>
      </c>
      <c r="P8" s="18">
        <v>182276</v>
      </c>
      <c r="Q8" s="18">
        <f t="shared" si="7"/>
        <v>182276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80</v>
      </c>
      <c r="B9" s="76" t="s">
        <v>85</v>
      </c>
      <c r="C9" s="77" t="s">
        <v>86</v>
      </c>
      <c r="D9" s="18">
        <f t="shared" si="0"/>
        <v>0</v>
      </c>
      <c r="E9" s="18">
        <f t="shared" si="1"/>
        <v>261882</v>
      </c>
      <c r="F9" s="18">
        <f t="shared" si="2"/>
        <v>261882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248</v>
      </c>
      <c r="K9" s="80" t="s">
        <v>241</v>
      </c>
      <c r="L9" s="18"/>
      <c r="M9" s="18">
        <v>261882</v>
      </c>
      <c r="N9" s="18">
        <f t="shared" si="6"/>
        <v>261882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80</v>
      </c>
      <c r="B10" s="76" t="s">
        <v>87</v>
      </c>
      <c r="C10" s="77" t="s">
        <v>88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0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80</v>
      </c>
      <c r="B11" s="76" t="s">
        <v>89</v>
      </c>
      <c r="C11" s="77" t="s">
        <v>90</v>
      </c>
      <c r="D11" s="18">
        <f t="shared" si="0"/>
        <v>12036</v>
      </c>
      <c r="E11" s="18">
        <f t="shared" si="1"/>
        <v>22467</v>
      </c>
      <c r="F11" s="18">
        <f t="shared" si="2"/>
        <v>34503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254</v>
      </c>
      <c r="K11" s="80" t="s">
        <v>255</v>
      </c>
      <c r="L11" s="18">
        <v>12036</v>
      </c>
      <c r="M11" s="18">
        <v>22467</v>
      </c>
      <c r="N11" s="18">
        <f t="shared" si="6"/>
        <v>34503</v>
      </c>
      <c r="O11" s="18">
        <v>0</v>
      </c>
      <c r="P11" s="18">
        <v>0</v>
      </c>
      <c r="Q11" s="18">
        <f t="shared" si="7"/>
        <v>0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80</v>
      </c>
      <c r="B12" s="76" t="s">
        <v>91</v>
      </c>
      <c r="C12" s="77" t="s">
        <v>92</v>
      </c>
      <c r="D12" s="18">
        <f t="shared" si="0"/>
        <v>85659</v>
      </c>
      <c r="E12" s="18">
        <f t="shared" si="1"/>
        <v>171254</v>
      </c>
      <c r="F12" s="18">
        <f t="shared" si="2"/>
        <v>256913</v>
      </c>
      <c r="G12" s="18">
        <f t="shared" si="3"/>
        <v>0</v>
      </c>
      <c r="H12" s="18">
        <f t="shared" si="4"/>
        <v>102751</v>
      </c>
      <c r="I12" s="18">
        <f t="shared" si="5"/>
        <v>102751</v>
      </c>
      <c r="J12" s="86" t="s">
        <v>246</v>
      </c>
      <c r="K12" s="80" t="s">
        <v>247</v>
      </c>
      <c r="L12" s="18">
        <v>85659</v>
      </c>
      <c r="M12" s="18">
        <v>171254</v>
      </c>
      <c r="N12" s="18">
        <f t="shared" si="6"/>
        <v>256913</v>
      </c>
      <c r="O12" s="18">
        <v>0</v>
      </c>
      <c r="P12" s="18">
        <v>102751</v>
      </c>
      <c r="Q12" s="18">
        <f t="shared" si="7"/>
        <v>102751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80</v>
      </c>
      <c r="B13" s="76" t="s">
        <v>93</v>
      </c>
      <c r="C13" s="77" t="s">
        <v>94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134394</v>
      </c>
      <c r="I13" s="18">
        <f t="shared" si="5"/>
        <v>134394</v>
      </c>
      <c r="J13" s="86" t="s">
        <v>222</v>
      </c>
      <c r="K13" s="80" t="s">
        <v>223</v>
      </c>
      <c r="L13" s="18">
        <v>0</v>
      </c>
      <c r="M13" s="18">
        <v>0</v>
      </c>
      <c r="N13" s="18">
        <f t="shared" si="6"/>
        <v>0</v>
      </c>
      <c r="O13" s="18">
        <v>0</v>
      </c>
      <c r="P13" s="18">
        <v>134394</v>
      </c>
      <c r="Q13" s="18">
        <f t="shared" si="7"/>
        <v>134394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80</v>
      </c>
      <c r="B14" s="76" t="s">
        <v>95</v>
      </c>
      <c r="C14" s="77" t="s">
        <v>96</v>
      </c>
      <c r="D14" s="18">
        <f t="shared" si="0"/>
        <v>63830</v>
      </c>
      <c r="E14" s="18">
        <f t="shared" si="1"/>
        <v>151841</v>
      </c>
      <c r="F14" s="18">
        <f t="shared" si="2"/>
        <v>215671</v>
      </c>
      <c r="G14" s="18">
        <f t="shared" si="3"/>
        <v>0</v>
      </c>
      <c r="H14" s="18">
        <f t="shared" si="4"/>
        <v>72771</v>
      </c>
      <c r="I14" s="18">
        <f t="shared" si="5"/>
        <v>72771</v>
      </c>
      <c r="J14" s="86" t="s">
        <v>245</v>
      </c>
      <c r="K14" s="80" t="s">
        <v>240</v>
      </c>
      <c r="L14" s="18">
        <v>63830</v>
      </c>
      <c r="M14" s="18">
        <v>151841</v>
      </c>
      <c r="N14" s="18">
        <f t="shared" si="6"/>
        <v>215671</v>
      </c>
      <c r="O14" s="18">
        <v>0</v>
      </c>
      <c r="P14" s="18">
        <v>72771</v>
      </c>
      <c r="Q14" s="18">
        <f t="shared" si="7"/>
        <v>72771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80</v>
      </c>
      <c r="B15" s="76" t="s">
        <v>97</v>
      </c>
      <c r="C15" s="77" t="s">
        <v>98</v>
      </c>
      <c r="D15" s="18">
        <f t="shared" si="0"/>
        <v>0</v>
      </c>
      <c r="E15" s="18">
        <f t="shared" si="1"/>
        <v>16187</v>
      </c>
      <c r="F15" s="18">
        <f t="shared" si="2"/>
        <v>16187</v>
      </c>
      <c r="G15" s="18">
        <f t="shared" si="3"/>
        <v>0</v>
      </c>
      <c r="H15" s="18">
        <f t="shared" si="4"/>
        <v>165106</v>
      </c>
      <c r="I15" s="18">
        <f t="shared" si="5"/>
        <v>165106</v>
      </c>
      <c r="J15" s="86" t="s">
        <v>249</v>
      </c>
      <c r="K15" s="80" t="s">
        <v>242</v>
      </c>
      <c r="L15" s="18"/>
      <c r="M15" s="18">
        <v>16187</v>
      </c>
      <c r="N15" s="18">
        <f t="shared" si="6"/>
        <v>16187</v>
      </c>
      <c r="O15" s="18"/>
      <c r="P15" s="18"/>
      <c r="Q15" s="18">
        <f t="shared" si="7"/>
        <v>0</v>
      </c>
      <c r="R15" s="86" t="s">
        <v>214</v>
      </c>
      <c r="S15" s="80" t="s">
        <v>215</v>
      </c>
      <c r="T15" s="18"/>
      <c r="U15" s="18"/>
      <c r="V15" s="18">
        <f t="shared" si="8"/>
        <v>0</v>
      </c>
      <c r="W15" s="18"/>
      <c r="X15" s="18">
        <v>165106</v>
      </c>
      <c r="Y15" s="18">
        <f t="shared" si="9"/>
        <v>165106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80</v>
      </c>
      <c r="B16" s="76" t="s">
        <v>99</v>
      </c>
      <c r="C16" s="77" t="s">
        <v>100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150000</v>
      </c>
      <c r="I16" s="18">
        <f t="shared" si="5"/>
        <v>150000</v>
      </c>
      <c r="J16" s="86" t="s">
        <v>218</v>
      </c>
      <c r="K16" s="80" t="s">
        <v>219</v>
      </c>
      <c r="L16" s="18"/>
      <c r="M16" s="18"/>
      <c r="N16" s="18">
        <f t="shared" si="6"/>
        <v>0</v>
      </c>
      <c r="O16" s="18"/>
      <c r="P16" s="18">
        <v>150000</v>
      </c>
      <c r="Q16" s="18">
        <f t="shared" si="7"/>
        <v>150000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80</v>
      </c>
      <c r="B17" s="76" t="s">
        <v>101</v>
      </c>
      <c r="C17" s="77" t="s">
        <v>102</v>
      </c>
      <c r="D17" s="18">
        <f t="shared" si="0"/>
        <v>0</v>
      </c>
      <c r="E17" s="18">
        <f t="shared" si="1"/>
        <v>247749</v>
      </c>
      <c r="F17" s="18">
        <f t="shared" si="2"/>
        <v>247749</v>
      </c>
      <c r="G17" s="18">
        <f t="shared" si="3"/>
        <v>0</v>
      </c>
      <c r="H17" s="18">
        <f t="shared" si="4"/>
        <v>106178</v>
      </c>
      <c r="I17" s="18">
        <f t="shared" si="5"/>
        <v>106178</v>
      </c>
      <c r="J17" s="86" t="s">
        <v>212</v>
      </c>
      <c r="K17" s="80" t="s">
        <v>213</v>
      </c>
      <c r="L17" s="18">
        <v>0</v>
      </c>
      <c r="M17" s="18">
        <v>247749</v>
      </c>
      <c r="N17" s="18">
        <f t="shared" si="6"/>
        <v>247749</v>
      </c>
      <c r="O17" s="18">
        <v>0</v>
      </c>
      <c r="P17" s="18">
        <v>106178</v>
      </c>
      <c r="Q17" s="18">
        <f t="shared" si="7"/>
        <v>106178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80</v>
      </c>
      <c r="B18" s="76" t="s">
        <v>103</v>
      </c>
      <c r="C18" s="77" t="s">
        <v>104</v>
      </c>
      <c r="D18" s="18">
        <f t="shared" si="0"/>
        <v>3899</v>
      </c>
      <c r="E18" s="18">
        <f t="shared" si="1"/>
        <v>26273</v>
      </c>
      <c r="F18" s="18">
        <f t="shared" si="2"/>
        <v>30172</v>
      </c>
      <c r="G18" s="18">
        <f t="shared" si="3"/>
        <v>0</v>
      </c>
      <c r="H18" s="18">
        <f t="shared" si="4"/>
        <v>11785</v>
      </c>
      <c r="I18" s="18">
        <f t="shared" si="5"/>
        <v>11785</v>
      </c>
      <c r="J18" s="86" t="s">
        <v>245</v>
      </c>
      <c r="K18" s="80" t="s">
        <v>240</v>
      </c>
      <c r="L18" s="18">
        <v>3899</v>
      </c>
      <c r="M18" s="18">
        <v>26273</v>
      </c>
      <c r="N18" s="18">
        <f t="shared" si="6"/>
        <v>30172</v>
      </c>
      <c r="O18" s="18"/>
      <c r="P18" s="18">
        <v>11785</v>
      </c>
      <c r="Q18" s="18">
        <f t="shared" si="7"/>
        <v>11785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80</v>
      </c>
      <c r="B19" s="76" t="s">
        <v>105</v>
      </c>
      <c r="C19" s="77" t="s">
        <v>106</v>
      </c>
      <c r="D19" s="18">
        <f t="shared" si="0"/>
        <v>4668</v>
      </c>
      <c r="E19" s="18">
        <f t="shared" si="1"/>
        <v>28250</v>
      </c>
      <c r="F19" s="18">
        <f t="shared" si="2"/>
        <v>32918</v>
      </c>
      <c r="G19" s="18">
        <f t="shared" si="3"/>
        <v>0</v>
      </c>
      <c r="H19" s="18">
        <f t="shared" si="4"/>
        <v>17985</v>
      </c>
      <c r="I19" s="18">
        <f t="shared" si="5"/>
        <v>17985</v>
      </c>
      <c r="J19" s="86" t="s">
        <v>245</v>
      </c>
      <c r="K19" s="80" t="s">
        <v>240</v>
      </c>
      <c r="L19" s="18">
        <v>4668</v>
      </c>
      <c r="M19" s="18">
        <v>28250</v>
      </c>
      <c r="N19" s="18">
        <f t="shared" si="6"/>
        <v>32918</v>
      </c>
      <c r="O19" s="18">
        <v>0</v>
      </c>
      <c r="P19" s="18">
        <v>17985</v>
      </c>
      <c r="Q19" s="18">
        <f t="shared" si="7"/>
        <v>17985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80</v>
      </c>
      <c r="B20" s="76" t="s">
        <v>107</v>
      </c>
      <c r="C20" s="77" t="s">
        <v>108</v>
      </c>
      <c r="D20" s="18">
        <f t="shared" si="0"/>
        <v>0</v>
      </c>
      <c r="E20" s="18">
        <f t="shared" si="1"/>
        <v>0</v>
      </c>
      <c r="F20" s="18">
        <f t="shared" si="2"/>
        <v>0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86" t="s">
        <v>0</v>
      </c>
      <c r="K20" s="80"/>
      <c r="L20" s="18"/>
      <c r="M20" s="18"/>
      <c r="N20" s="18">
        <f t="shared" si="6"/>
        <v>0</v>
      </c>
      <c r="O20" s="18"/>
      <c r="P20" s="18"/>
      <c r="Q20" s="18">
        <f t="shared" si="7"/>
        <v>0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80</v>
      </c>
      <c r="B21" s="76" t="s">
        <v>109</v>
      </c>
      <c r="C21" s="77" t="s">
        <v>110</v>
      </c>
      <c r="D21" s="18">
        <f t="shared" si="0"/>
        <v>0</v>
      </c>
      <c r="E21" s="18">
        <f t="shared" si="1"/>
        <v>0</v>
      </c>
      <c r="F21" s="18">
        <f t="shared" si="2"/>
        <v>0</v>
      </c>
      <c r="G21" s="18">
        <f t="shared" si="3"/>
        <v>0</v>
      </c>
      <c r="H21" s="18">
        <f t="shared" si="4"/>
        <v>0</v>
      </c>
      <c r="I21" s="18">
        <f t="shared" si="5"/>
        <v>0</v>
      </c>
      <c r="J21" s="86" t="s">
        <v>0</v>
      </c>
      <c r="K21" s="80"/>
      <c r="L21" s="18"/>
      <c r="M21" s="18"/>
      <c r="N21" s="18">
        <f t="shared" si="6"/>
        <v>0</v>
      </c>
      <c r="O21" s="18"/>
      <c r="P21" s="18"/>
      <c r="Q21" s="18">
        <f t="shared" si="7"/>
        <v>0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80</v>
      </c>
      <c r="B22" s="76" t="s">
        <v>111</v>
      </c>
      <c r="C22" s="77" t="s">
        <v>112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0</v>
      </c>
      <c r="H22" s="18">
        <f t="shared" si="4"/>
        <v>0</v>
      </c>
      <c r="I22" s="18">
        <f t="shared" si="5"/>
        <v>0</v>
      </c>
      <c r="J22" s="86" t="s">
        <v>0</v>
      </c>
      <c r="K22" s="80"/>
      <c r="L22" s="18"/>
      <c r="M22" s="18"/>
      <c r="N22" s="18">
        <f t="shared" si="6"/>
        <v>0</v>
      </c>
      <c r="O22" s="18"/>
      <c r="P22" s="18"/>
      <c r="Q22" s="18">
        <f t="shared" si="7"/>
        <v>0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80</v>
      </c>
      <c r="B23" s="76" t="s">
        <v>113</v>
      </c>
      <c r="C23" s="77" t="s">
        <v>114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0</v>
      </c>
      <c r="H23" s="18">
        <f t="shared" si="4"/>
        <v>0</v>
      </c>
      <c r="I23" s="18">
        <f t="shared" si="5"/>
        <v>0</v>
      </c>
      <c r="J23" s="86" t="s">
        <v>0</v>
      </c>
      <c r="K23" s="80"/>
      <c r="L23" s="18"/>
      <c r="M23" s="18"/>
      <c r="N23" s="18">
        <f t="shared" si="6"/>
        <v>0</v>
      </c>
      <c r="O23" s="18"/>
      <c r="P23" s="18"/>
      <c r="Q23" s="18">
        <f t="shared" si="7"/>
        <v>0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80</v>
      </c>
      <c r="B24" s="76" t="s">
        <v>115</v>
      </c>
      <c r="C24" s="77" t="s">
        <v>79</v>
      </c>
      <c r="D24" s="18">
        <f t="shared" si="0"/>
        <v>0</v>
      </c>
      <c r="E24" s="18">
        <f t="shared" si="1"/>
        <v>34300</v>
      </c>
      <c r="F24" s="18">
        <f t="shared" si="2"/>
        <v>34300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86" t="s">
        <v>248</v>
      </c>
      <c r="K24" s="80" t="s">
        <v>241</v>
      </c>
      <c r="L24" s="18"/>
      <c r="M24" s="18">
        <v>34300</v>
      </c>
      <c r="N24" s="18">
        <f t="shared" si="6"/>
        <v>34300</v>
      </c>
      <c r="O24" s="18"/>
      <c r="P24" s="18"/>
      <c r="Q24" s="18">
        <f t="shared" si="7"/>
        <v>0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80</v>
      </c>
      <c r="B25" s="76" t="s">
        <v>116</v>
      </c>
      <c r="C25" s="77" t="s">
        <v>117</v>
      </c>
      <c r="D25" s="18">
        <f t="shared" si="0"/>
        <v>0</v>
      </c>
      <c r="E25" s="18">
        <f t="shared" si="1"/>
        <v>10661</v>
      </c>
      <c r="F25" s="18">
        <f t="shared" si="2"/>
        <v>10661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6" t="s">
        <v>248</v>
      </c>
      <c r="K25" s="80" t="s">
        <v>241</v>
      </c>
      <c r="L25" s="18"/>
      <c r="M25" s="18">
        <v>10661</v>
      </c>
      <c r="N25" s="18">
        <f t="shared" si="6"/>
        <v>10661</v>
      </c>
      <c r="O25" s="18"/>
      <c r="P25" s="18"/>
      <c r="Q25" s="18">
        <f t="shared" si="7"/>
        <v>0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80</v>
      </c>
      <c r="B26" s="76" t="s">
        <v>118</v>
      </c>
      <c r="C26" s="77" t="s">
        <v>10</v>
      </c>
      <c r="D26" s="18">
        <f t="shared" si="0"/>
        <v>0</v>
      </c>
      <c r="E26" s="18">
        <f t="shared" si="1"/>
        <v>12515</v>
      </c>
      <c r="F26" s="18">
        <f t="shared" si="2"/>
        <v>12515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6" t="s">
        <v>248</v>
      </c>
      <c r="K26" s="80" t="s">
        <v>241</v>
      </c>
      <c r="L26" s="18"/>
      <c r="M26" s="18">
        <v>12515</v>
      </c>
      <c r="N26" s="18">
        <f t="shared" si="6"/>
        <v>12515</v>
      </c>
      <c r="O26" s="18"/>
      <c r="P26" s="18"/>
      <c r="Q26" s="18">
        <f t="shared" si="7"/>
        <v>0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80</v>
      </c>
      <c r="B27" s="76" t="s">
        <v>119</v>
      </c>
      <c r="C27" s="77" t="s">
        <v>120</v>
      </c>
      <c r="D27" s="18">
        <f t="shared" si="0"/>
        <v>22497</v>
      </c>
      <c r="E27" s="18">
        <f t="shared" si="1"/>
        <v>16532</v>
      </c>
      <c r="F27" s="18">
        <f t="shared" si="2"/>
        <v>39029</v>
      </c>
      <c r="G27" s="18">
        <f t="shared" si="3"/>
        <v>0</v>
      </c>
      <c r="H27" s="18">
        <f t="shared" si="4"/>
        <v>58806</v>
      </c>
      <c r="I27" s="18">
        <f t="shared" si="5"/>
        <v>58806</v>
      </c>
      <c r="J27" s="86" t="s">
        <v>226</v>
      </c>
      <c r="K27" s="80" t="s">
        <v>227</v>
      </c>
      <c r="L27" s="18">
        <v>22497</v>
      </c>
      <c r="M27" s="18">
        <v>16532</v>
      </c>
      <c r="N27" s="18">
        <f t="shared" si="6"/>
        <v>39029</v>
      </c>
      <c r="O27" s="18">
        <v>0</v>
      </c>
      <c r="P27" s="18">
        <v>58806</v>
      </c>
      <c r="Q27" s="18">
        <f t="shared" si="7"/>
        <v>58806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80</v>
      </c>
      <c r="B28" s="76" t="s">
        <v>121</v>
      </c>
      <c r="C28" s="77" t="s">
        <v>122</v>
      </c>
      <c r="D28" s="18">
        <f t="shared" si="0"/>
        <v>5042</v>
      </c>
      <c r="E28" s="18">
        <f t="shared" si="1"/>
        <v>3705</v>
      </c>
      <c r="F28" s="18">
        <f t="shared" si="2"/>
        <v>8747</v>
      </c>
      <c r="G28" s="18">
        <f t="shared" si="3"/>
        <v>0</v>
      </c>
      <c r="H28" s="18">
        <f t="shared" si="4"/>
        <v>16031</v>
      </c>
      <c r="I28" s="18">
        <f t="shared" si="5"/>
        <v>16031</v>
      </c>
      <c r="J28" s="86" t="s">
        <v>226</v>
      </c>
      <c r="K28" s="80" t="s">
        <v>227</v>
      </c>
      <c r="L28" s="18">
        <v>5042</v>
      </c>
      <c r="M28" s="18">
        <v>3705</v>
      </c>
      <c r="N28" s="18">
        <f t="shared" si="6"/>
        <v>8747</v>
      </c>
      <c r="O28" s="18">
        <v>0</v>
      </c>
      <c r="P28" s="18">
        <v>16031</v>
      </c>
      <c r="Q28" s="18">
        <f t="shared" si="7"/>
        <v>16031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80</v>
      </c>
      <c r="B29" s="76" t="s">
        <v>123</v>
      </c>
      <c r="C29" s="77" t="s">
        <v>124</v>
      </c>
      <c r="D29" s="18">
        <f t="shared" si="0"/>
        <v>18704</v>
      </c>
      <c r="E29" s="18">
        <f t="shared" si="1"/>
        <v>13745</v>
      </c>
      <c r="F29" s="18">
        <f t="shared" si="2"/>
        <v>32449</v>
      </c>
      <c r="G29" s="18">
        <f t="shared" si="3"/>
        <v>0</v>
      </c>
      <c r="H29" s="18">
        <f t="shared" si="4"/>
        <v>42544</v>
      </c>
      <c r="I29" s="18">
        <f t="shared" si="5"/>
        <v>42544</v>
      </c>
      <c r="J29" s="86" t="s">
        <v>226</v>
      </c>
      <c r="K29" s="80" t="s">
        <v>227</v>
      </c>
      <c r="L29" s="18">
        <v>18704</v>
      </c>
      <c r="M29" s="18">
        <v>13745</v>
      </c>
      <c r="N29" s="18">
        <f t="shared" si="6"/>
        <v>32449</v>
      </c>
      <c r="O29" s="18"/>
      <c r="P29" s="18">
        <v>42544</v>
      </c>
      <c r="Q29" s="18">
        <f t="shared" si="7"/>
        <v>42544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80</v>
      </c>
      <c r="B30" s="76" t="s">
        <v>125</v>
      </c>
      <c r="C30" s="77" t="s">
        <v>126</v>
      </c>
      <c r="D30" s="18">
        <f t="shared" si="0"/>
        <v>36374</v>
      </c>
      <c r="E30" s="18">
        <f t="shared" si="1"/>
        <v>26730</v>
      </c>
      <c r="F30" s="18">
        <f t="shared" si="2"/>
        <v>63104</v>
      </c>
      <c r="G30" s="18">
        <f t="shared" si="3"/>
        <v>0</v>
      </c>
      <c r="H30" s="18">
        <f t="shared" si="4"/>
        <v>85704</v>
      </c>
      <c r="I30" s="18">
        <f t="shared" si="5"/>
        <v>85704</v>
      </c>
      <c r="J30" s="86" t="s">
        <v>226</v>
      </c>
      <c r="K30" s="80" t="s">
        <v>227</v>
      </c>
      <c r="L30" s="18">
        <v>36374</v>
      </c>
      <c r="M30" s="18">
        <v>26730</v>
      </c>
      <c r="N30" s="18">
        <f t="shared" si="6"/>
        <v>63104</v>
      </c>
      <c r="O30" s="18">
        <v>0</v>
      </c>
      <c r="P30" s="18">
        <v>85704</v>
      </c>
      <c r="Q30" s="18">
        <f t="shared" si="7"/>
        <v>85704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80</v>
      </c>
      <c r="B31" s="76" t="s">
        <v>127</v>
      </c>
      <c r="C31" s="77" t="s">
        <v>128</v>
      </c>
      <c r="D31" s="18">
        <f aca="true" t="shared" si="18" ref="D31:D76">L31+T31+AB31+AJ31+AR31+AZ31</f>
        <v>5127</v>
      </c>
      <c r="E31" s="18">
        <f aca="true" t="shared" si="19" ref="E31:E76">M31+U31+AC31+AK31+AS31+BA31</f>
        <v>33956</v>
      </c>
      <c r="F31" s="18">
        <f aca="true" t="shared" si="20" ref="F31:F76">D31+E31</f>
        <v>39083</v>
      </c>
      <c r="G31" s="18">
        <f aca="true" t="shared" si="21" ref="G31:G76">O31+W31+AE31+AM31+AU31+BC31</f>
        <v>0</v>
      </c>
      <c r="H31" s="18">
        <f aca="true" t="shared" si="22" ref="H31:H76">P31+X31+AF31+AN31+AV31+BD31</f>
        <v>20575</v>
      </c>
      <c r="I31" s="18">
        <f aca="true" t="shared" si="23" ref="I31:I76">G31+H31</f>
        <v>20575</v>
      </c>
      <c r="J31" s="86" t="s">
        <v>245</v>
      </c>
      <c r="K31" s="80" t="s">
        <v>240</v>
      </c>
      <c r="L31" s="18">
        <v>5127</v>
      </c>
      <c r="M31" s="18">
        <v>33956</v>
      </c>
      <c r="N31" s="18">
        <f aca="true" t="shared" si="24" ref="N31:N76">SUM(L31:M31)</f>
        <v>39083</v>
      </c>
      <c r="O31" s="18"/>
      <c r="P31" s="18">
        <v>20575</v>
      </c>
      <c r="Q31" s="18">
        <f aca="true" t="shared" si="25" ref="Q31:Q76">SUM(O31:P31)</f>
        <v>20575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80</v>
      </c>
      <c r="B32" s="76" t="s">
        <v>129</v>
      </c>
      <c r="C32" s="77" t="s">
        <v>130</v>
      </c>
      <c r="D32" s="18">
        <f t="shared" si="18"/>
        <v>1115</v>
      </c>
      <c r="E32" s="18">
        <f t="shared" si="19"/>
        <v>7611</v>
      </c>
      <c r="F32" s="18">
        <f t="shared" si="20"/>
        <v>8726</v>
      </c>
      <c r="G32" s="18">
        <f t="shared" si="21"/>
        <v>0</v>
      </c>
      <c r="H32" s="18">
        <f t="shared" si="22"/>
        <v>5107</v>
      </c>
      <c r="I32" s="18">
        <f t="shared" si="23"/>
        <v>5107</v>
      </c>
      <c r="J32" s="86" t="s">
        <v>245</v>
      </c>
      <c r="K32" s="80" t="s">
        <v>240</v>
      </c>
      <c r="L32" s="18">
        <v>1115</v>
      </c>
      <c r="M32" s="18">
        <v>7611</v>
      </c>
      <c r="N32" s="18">
        <f t="shared" si="24"/>
        <v>8726</v>
      </c>
      <c r="O32" s="18">
        <v>0</v>
      </c>
      <c r="P32" s="18">
        <v>5107</v>
      </c>
      <c r="Q32" s="18">
        <f t="shared" si="25"/>
        <v>5107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80</v>
      </c>
      <c r="B33" s="76" t="s">
        <v>131</v>
      </c>
      <c r="C33" s="77" t="s">
        <v>132</v>
      </c>
      <c r="D33" s="18">
        <f t="shared" si="18"/>
        <v>2040</v>
      </c>
      <c r="E33" s="18">
        <f t="shared" si="19"/>
        <v>29550</v>
      </c>
      <c r="F33" s="18">
        <f t="shared" si="20"/>
        <v>31590</v>
      </c>
      <c r="G33" s="18">
        <f t="shared" si="21"/>
        <v>0</v>
      </c>
      <c r="H33" s="18">
        <f t="shared" si="22"/>
        <v>2478</v>
      </c>
      <c r="I33" s="18">
        <f t="shared" si="23"/>
        <v>2478</v>
      </c>
      <c r="J33" s="86" t="s">
        <v>245</v>
      </c>
      <c r="K33" s="80" t="s">
        <v>240</v>
      </c>
      <c r="L33" s="18">
        <v>2040</v>
      </c>
      <c r="M33" s="18">
        <v>29550</v>
      </c>
      <c r="N33" s="18">
        <f t="shared" si="24"/>
        <v>31590</v>
      </c>
      <c r="O33" s="18"/>
      <c r="P33" s="18">
        <v>2478</v>
      </c>
      <c r="Q33" s="18">
        <f t="shared" si="25"/>
        <v>2478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80</v>
      </c>
      <c r="B34" s="76" t="s">
        <v>133</v>
      </c>
      <c r="C34" s="77" t="s">
        <v>134</v>
      </c>
      <c r="D34" s="18">
        <f t="shared" si="18"/>
        <v>4935</v>
      </c>
      <c r="E34" s="18">
        <f t="shared" si="19"/>
        <v>36945</v>
      </c>
      <c r="F34" s="18">
        <f t="shared" si="20"/>
        <v>41880</v>
      </c>
      <c r="G34" s="18">
        <f t="shared" si="21"/>
        <v>0</v>
      </c>
      <c r="H34" s="18">
        <f t="shared" si="22"/>
        <v>19846</v>
      </c>
      <c r="I34" s="18">
        <f t="shared" si="23"/>
        <v>19846</v>
      </c>
      <c r="J34" s="86" t="s">
        <v>245</v>
      </c>
      <c r="K34" s="80" t="s">
        <v>240</v>
      </c>
      <c r="L34" s="18">
        <v>4935</v>
      </c>
      <c r="M34" s="18">
        <v>36945</v>
      </c>
      <c r="N34" s="18">
        <f t="shared" si="24"/>
        <v>41880</v>
      </c>
      <c r="O34" s="18">
        <v>0</v>
      </c>
      <c r="P34" s="18">
        <v>19846</v>
      </c>
      <c r="Q34" s="18">
        <f t="shared" si="25"/>
        <v>19846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80</v>
      </c>
      <c r="B35" s="76" t="s">
        <v>135</v>
      </c>
      <c r="C35" s="77" t="s">
        <v>136</v>
      </c>
      <c r="D35" s="18">
        <f t="shared" si="18"/>
        <v>6912</v>
      </c>
      <c r="E35" s="18">
        <f t="shared" si="19"/>
        <v>45605</v>
      </c>
      <c r="F35" s="18">
        <f t="shared" si="20"/>
        <v>52517</v>
      </c>
      <c r="G35" s="18">
        <f t="shared" si="21"/>
        <v>0</v>
      </c>
      <c r="H35" s="18">
        <f t="shared" si="22"/>
        <v>14849</v>
      </c>
      <c r="I35" s="18">
        <f t="shared" si="23"/>
        <v>14849</v>
      </c>
      <c r="J35" s="86" t="s">
        <v>245</v>
      </c>
      <c r="K35" s="80" t="s">
        <v>240</v>
      </c>
      <c r="L35" s="18">
        <v>6912</v>
      </c>
      <c r="M35" s="18">
        <v>45605</v>
      </c>
      <c r="N35" s="18">
        <f t="shared" si="24"/>
        <v>52517</v>
      </c>
      <c r="O35" s="18"/>
      <c r="P35" s="18">
        <v>14849</v>
      </c>
      <c r="Q35" s="18">
        <f t="shared" si="25"/>
        <v>14849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80</v>
      </c>
      <c r="B36" s="76" t="s">
        <v>137</v>
      </c>
      <c r="C36" s="77" t="s">
        <v>138</v>
      </c>
      <c r="D36" s="18">
        <f t="shared" si="18"/>
        <v>0</v>
      </c>
      <c r="E36" s="18">
        <f t="shared" si="19"/>
        <v>7109</v>
      </c>
      <c r="F36" s="18">
        <f t="shared" si="20"/>
        <v>7109</v>
      </c>
      <c r="G36" s="18">
        <f t="shared" si="21"/>
        <v>0</v>
      </c>
      <c r="H36" s="18">
        <f t="shared" si="22"/>
        <v>6488</v>
      </c>
      <c r="I36" s="18">
        <f t="shared" si="23"/>
        <v>6488</v>
      </c>
      <c r="J36" s="86" t="s">
        <v>249</v>
      </c>
      <c r="K36" s="80" t="s">
        <v>242</v>
      </c>
      <c r="L36" s="18">
        <v>0</v>
      </c>
      <c r="M36" s="18">
        <v>7109</v>
      </c>
      <c r="N36" s="18">
        <f t="shared" si="24"/>
        <v>7109</v>
      </c>
      <c r="O36" s="18">
        <v>0</v>
      </c>
      <c r="P36" s="18">
        <v>0</v>
      </c>
      <c r="Q36" s="18">
        <f t="shared" si="25"/>
        <v>0</v>
      </c>
      <c r="R36" s="86" t="s">
        <v>214</v>
      </c>
      <c r="S36" s="80" t="s">
        <v>215</v>
      </c>
      <c r="T36" s="18">
        <v>0</v>
      </c>
      <c r="U36" s="18">
        <v>0</v>
      </c>
      <c r="V36" s="18">
        <f t="shared" si="8"/>
        <v>0</v>
      </c>
      <c r="W36" s="18">
        <v>0</v>
      </c>
      <c r="X36" s="18">
        <v>6488</v>
      </c>
      <c r="Y36" s="18">
        <f t="shared" si="9"/>
        <v>6488</v>
      </c>
      <c r="Z36" s="86" t="s">
        <v>0</v>
      </c>
      <c r="AA36" s="80"/>
      <c r="AB36" s="18">
        <v>0</v>
      </c>
      <c r="AC36" s="18">
        <v>0</v>
      </c>
      <c r="AD36" s="18">
        <f t="shared" si="10"/>
        <v>0</v>
      </c>
      <c r="AE36" s="18">
        <v>0</v>
      </c>
      <c r="AF36" s="18">
        <v>0</v>
      </c>
      <c r="AG36" s="18">
        <f t="shared" si="11"/>
        <v>0</v>
      </c>
      <c r="AH36" s="86" t="s">
        <v>0</v>
      </c>
      <c r="AI36" s="80"/>
      <c r="AJ36" s="18">
        <v>0</v>
      </c>
      <c r="AK36" s="18">
        <v>0</v>
      </c>
      <c r="AL36" s="18">
        <f t="shared" si="12"/>
        <v>0</v>
      </c>
      <c r="AM36" s="18">
        <v>0</v>
      </c>
      <c r="AN36" s="18">
        <v>0</v>
      </c>
      <c r="AO36" s="18">
        <f t="shared" si="13"/>
        <v>0</v>
      </c>
      <c r="AP36" s="86" t="s">
        <v>0</v>
      </c>
      <c r="AQ36" s="80"/>
      <c r="AR36" s="18">
        <v>0</v>
      </c>
      <c r="AS36" s="18">
        <v>0</v>
      </c>
      <c r="AT36" s="18">
        <f t="shared" si="14"/>
        <v>0</v>
      </c>
      <c r="AU36" s="18">
        <v>0</v>
      </c>
      <c r="AV36" s="18">
        <v>0</v>
      </c>
      <c r="AW36" s="18">
        <f t="shared" si="15"/>
        <v>0</v>
      </c>
      <c r="AX36" s="86" t="s">
        <v>0</v>
      </c>
      <c r="AY36" s="80"/>
      <c r="AZ36" s="18">
        <v>0</v>
      </c>
      <c r="BA36" s="18">
        <v>0</v>
      </c>
      <c r="BB36" s="18">
        <f t="shared" si="16"/>
        <v>0</v>
      </c>
      <c r="BC36" s="18">
        <v>0</v>
      </c>
      <c r="BD36" s="18">
        <v>0</v>
      </c>
      <c r="BE36" s="18">
        <f t="shared" si="17"/>
        <v>0</v>
      </c>
    </row>
    <row r="37" spans="1:57" ht="13.5">
      <c r="A37" s="82" t="s">
        <v>80</v>
      </c>
      <c r="B37" s="76" t="s">
        <v>139</v>
      </c>
      <c r="C37" s="77" t="s">
        <v>140</v>
      </c>
      <c r="D37" s="18">
        <f t="shared" si="18"/>
        <v>0</v>
      </c>
      <c r="E37" s="18">
        <f t="shared" si="19"/>
        <v>0</v>
      </c>
      <c r="F37" s="18">
        <f t="shared" si="20"/>
        <v>0</v>
      </c>
      <c r="G37" s="18">
        <f t="shared" si="21"/>
        <v>0</v>
      </c>
      <c r="H37" s="18">
        <f t="shared" si="22"/>
        <v>21775</v>
      </c>
      <c r="I37" s="18">
        <f t="shared" si="23"/>
        <v>21775</v>
      </c>
      <c r="J37" s="86" t="s">
        <v>214</v>
      </c>
      <c r="K37" s="80" t="s">
        <v>215</v>
      </c>
      <c r="L37" s="18"/>
      <c r="M37" s="18"/>
      <c r="N37" s="18">
        <f t="shared" si="24"/>
        <v>0</v>
      </c>
      <c r="O37" s="18"/>
      <c r="P37" s="18">
        <v>21775</v>
      </c>
      <c r="Q37" s="18">
        <f t="shared" si="25"/>
        <v>21775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80</v>
      </c>
      <c r="B38" s="76" t="s">
        <v>141</v>
      </c>
      <c r="C38" s="77" t="s">
        <v>142</v>
      </c>
      <c r="D38" s="18">
        <f t="shared" si="18"/>
        <v>0</v>
      </c>
      <c r="E38" s="18">
        <f t="shared" si="19"/>
        <v>9018</v>
      </c>
      <c r="F38" s="18">
        <f t="shared" si="20"/>
        <v>9018</v>
      </c>
      <c r="G38" s="18">
        <f t="shared" si="21"/>
        <v>22643</v>
      </c>
      <c r="H38" s="18">
        <f t="shared" si="22"/>
        <v>32829</v>
      </c>
      <c r="I38" s="18">
        <f t="shared" si="23"/>
        <v>55472</v>
      </c>
      <c r="J38" s="86" t="s">
        <v>249</v>
      </c>
      <c r="K38" s="80" t="s">
        <v>242</v>
      </c>
      <c r="L38" s="18">
        <v>0</v>
      </c>
      <c r="M38" s="18">
        <v>9018</v>
      </c>
      <c r="N38" s="18">
        <f t="shared" si="24"/>
        <v>9018</v>
      </c>
      <c r="O38" s="18">
        <v>0</v>
      </c>
      <c r="P38" s="18">
        <v>0</v>
      </c>
      <c r="Q38" s="18">
        <f t="shared" si="25"/>
        <v>0</v>
      </c>
      <c r="R38" s="86" t="s">
        <v>214</v>
      </c>
      <c r="S38" s="80" t="s">
        <v>215</v>
      </c>
      <c r="T38" s="18">
        <v>0</v>
      </c>
      <c r="U38" s="18">
        <v>0</v>
      </c>
      <c r="V38" s="18">
        <f t="shared" si="8"/>
        <v>0</v>
      </c>
      <c r="W38" s="18">
        <v>22643</v>
      </c>
      <c r="X38" s="18">
        <v>32829</v>
      </c>
      <c r="Y38" s="18">
        <f t="shared" si="9"/>
        <v>55472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80</v>
      </c>
      <c r="B39" s="76" t="s">
        <v>143</v>
      </c>
      <c r="C39" s="77" t="s">
        <v>144</v>
      </c>
      <c r="D39" s="18">
        <f t="shared" si="18"/>
        <v>0</v>
      </c>
      <c r="E39" s="18">
        <f t="shared" si="19"/>
        <v>0</v>
      </c>
      <c r="F39" s="18">
        <f t="shared" si="20"/>
        <v>0</v>
      </c>
      <c r="G39" s="18">
        <f t="shared" si="21"/>
        <v>0</v>
      </c>
      <c r="H39" s="18">
        <f t="shared" si="22"/>
        <v>0</v>
      </c>
      <c r="I39" s="18">
        <f t="shared" si="23"/>
        <v>0</v>
      </c>
      <c r="J39" s="86" t="s">
        <v>0</v>
      </c>
      <c r="K39" s="80"/>
      <c r="L39" s="18">
        <v>0</v>
      </c>
      <c r="M39" s="18">
        <v>0</v>
      </c>
      <c r="N39" s="18">
        <f t="shared" si="24"/>
        <v>0</v>
      </c>
      <c r="O39" s="18">
        <v>0</v>
      </c>
      <c r="P39" s="18">
        <v>0</v>
      </c>
      <c r="Q39" s="18">
        <f t="shared" si="25"/>
        <v>0</v>
      </c>
      <c r="R39" s="86" t="s">
        <v>0</v>
      </c>
      <c r="S39" s="80"/>
      <c r="T39" s="18">
        <v>0</v>
      </c>
      <c r="U39" s="18">
        <v>0</v>
      </c>
      <c r="V39" s="18">
        <f t="shared" si="8"/>
        <v>0</v>
      </c>
      <c r="W39" s="18">
        <v>0</v>
      </c>
      <c r="X39" s="18">
        <v>0</v>
      </c>
      <c r="Y39" s="18">
        <f t="shared" si="9"/>
        <v>0</v>
      </c>
      <c r="Z39" s="86" t="s">
        <v>0</v>
      </c>
      <c r="AA39" s="80"/>
      <c r="AB39" s="18">
        <v>0</v>
      </c>
      <c r="AC39" s="18">
        <v>0</v>
      </c>
      <c r="AD39" s="18">
        <f t="shared" si="10"/>
        <v>0</v>
      </c>
      <c r="AE39" s="18">
        <v>0</v>
      </c>
      <c r="AF39" s="18">
        <v>0</v>
      </c>
      <c r="AG39" s="18">
        <f t="shared" si="11"/>
        <v>0</v>
      </c>
      <c r="AH39" s="86" t="s">
        <v>0</v>
      </c>
      <c r="AI39" s="80"/>
      <c r="AJ39" s="18">
        <v>0</v>
      </c>
      <c r="AK39" s="18">
        <v>0</v>
      </c>
      <c r="AL39" s="18">
        <f t="shared" si="12"/>
        <v>0</v>
      </c>
      <c r="AM39" s="18">
        <v>0</v>
      </c>
      <c r="AN39" s="18">
        <v>0</v>
      </c>
      <c r="AO39" s="18">
        <f t="shared" si="13"/>
        <v>0</v>
      </c>
      <c r="AP39" s="86" t="s">
        <v>0</v>
      </c>
      <c r="AQ39" s="80"/>
      <c r="AR39" s="18">
        <v>0</v>
      </c>
      <c r="AS39" s="18">
        <v>0</v>
      </c>
      <c r="AT39" s="18">
        <f t="shared" si="14"/>
        <v>0</v>
      </c>
      <c r="AU39" s="18">
        <v>0</v>
      </c>
      <c r="AV39" s="18">
        <v>0</v>
      </c>
      <c r="AW39" s="18">
        <f t="shared" si="15"/>
        <v>0</v>
      </c>
      <c r="AX39" s="86" t="s">
        <v>0</v>
      </c>
      <c r="AY39" s="80"/>
      <c r="AZ39" s="18">
        <v>0</v>
      </c>
      <c r="BA39" s="18">
        <v>0</v>
      </c>
      <c r="BB39" s="18">
        <f t="shared" si="16"/>
        <v>0</v>
      </c>
      <c r="BC39" s="18">
        <v>0</v>
      </c>
      <c r="BD39" s="18">
        <v>0</v>
      </c>
      <c r="BE39" s="18">
        <f t="shared" si="17"/>
        <v>0</v>
      </c>
    </row>
    <row r="40" spans="1:57" ht="13.5">
      <c r="A40" s="82" t="s">
        <v>80</v>
      </c>
      <c r="B40" s="76" t="s">
        <v>145</v>
      </c>
      <c r="C40" s="77" t="s">
        <v>146</v>
      </c>
      <c r="D40" s="18">
        <f t="shared" si="18"/>
        <v>0</v>
      </c>
      <c r="E40" s="18">
        <f t="shared" si="19"/>
        <v>0</v>
      </c>
      <c r="F40" s="18">
        <f t="shared" si="20"/>
        <v>0</v>
      </c>
      <c r="G40" s="18">
        <f t="shared" si="21"/>
        <v>0</v>
      </c>
      <c r="H40" s="18">
        <f t="shared" si="22"/>
        <v>0</v>
      </c>
      <c r="I40" s="18">
        <f t="shared" si="23"/>
        <v>0</v>
      </c>
      <c r="J40" s="86" t="s">
        <v>0</v>
      </c>
      <c r="K40" s="80"/>
      <c r="L40" s="18"/>
      <c r="M40" s="18"/>
      <c r="N40" s="18">
        <f t="shared" si="24"/>
        <v>0</v>
      </c>
      <c r="O40" s="18"/>
      <c r="P40" s="18"/>
      <c r="Q40" s="18">
        <f t="shared" si="25"/>
        <v>0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80</v>
      </c>
      <c r="B41" s="76" t="s">
        <v>147</v>
      </c>
      <c r="C41" s="77" t="s">
        <v>148</v>
      </c>
      <c r="D41" s="18">
        <f t="shared" si="18"/>
        <v>0</v>
      </c>
      <c r="E41" s="18">
        <f t="shared" si="19"/>
        <v>0</v>
      </c>
      <c r="F41" s="18">
        <f t="shared" si="20"/>
        <v>0</v>
      </c>
      <c r="G41" s="18">
        <f t="shared" si="21"/>
        <v>0</v>
      </c>
      <c r="H41" s="18">
        <f t="shared" si="22"/>
        <v>0</v>
      </c>
      <c r="I41" s="18">
        <f t="shared" si="23"/>
        <v>0</v>
      </c>
      <c r="J41" s="86" t="s">
        <v>0</v>
      </c>
      <c r="K41" s="80"/>
      <c r="L41" s="18">
        <v>0</v>
      </c>
      <c r="M41" s="18">
        <v>0</v>
      </c>
      <c r="N41" s="18">
        <f t="shared" si="24"/>
        <v>0</v>
      </c>
      <c r="O41" s="18">
        <v>0</v>
      </c>
      <c r="P41" s="18">
        <v>0</v>
      </c>
      <c r="Q41" s="18">
        <f t="shared" si="25"/>
        <v>0</v>
      </c>
      <c r="R41" s="86" t="s">
        <v>0</v>
      </c>
      <c r="S41" s="80"/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0</v>
      </c>
      <c r="Y41" s="18">
        <f t="shared" si="9"/>
        <v>0</v>
      </c>
      <c r="Z41" s="86" t="s">
        <v>0</v>
      </c>
      <c r="AA41" s="80"/>
      <c r="AB41" s="18">
        <v>0</v>
      </c>
      <c r="AC41" s="18">
        <v>0</v>
      </c>
      <c r="AD41" s="18">
        <f t="shared" si="10"/>
        <v>0</v>
      </c>
      <c r="AE41" s="18">
        <v>0</v>
      </c>
      <c r="AF41" s="18">
        <v>0</v>
      </c>
      <c r="AG41" s="18">
        <f t="shared" si="11"/>
        <v>0</v>
      </c>
      <c r="AH41" s="86" t="s">
        <v>0</v>
      </c>
      <c r="AI41" s="80"/>
      <c r="AJ41" s="18">
        <v>0</v>
      </c>
      <c r="AK41" s="18">
        <v>0</v>
      </c>
      <c r="AL41" s="18">
        <f t="shared" si="12"/>
        <v>0</v>
      </c>
      <c r="AM41" s="18">
        <v>0</v>
      </c>
      <c r="AN41" s="18">
        <v>0</v>
      </c>
      <c r="AO41" s="18">
        <f t="shared" si="13"/>
        <v>0</v>
      </c>
      <c r="AP41" s="86" t="s">
        <v>0</v>
      </c>
      <c r="AQ41" s="80"/>
      <c r="AR41" s="18">
        <v>0</v>
      </c>
      <c r="AS41" s="18">
        <v>0</v>
      </c>
      <c r="AT41" s="18">
        <f t="shared" si="14"/>
        <v>0</v>
      </c>
      <c r="AU41" s="18">
        <v>0</v>
      </c>
      <c r="AV41" s="18">
        <v>0</v>
      </c>
      <c r="AW41" s="18">
        <f t="shared" si="15"/>
        <v>0</v>
      </c>
      <c r="AX41" s="86" t="s">
        <v>0</v>
      </c>
      <c r="AY41" s="80"/>
      <c r="AZ41" s="18">
        <v>0</v>
      </c>
      <c r="BA41" s="18">
        <v>0</v>
      </c>
      <c r="BB41" s="18">
        <f t="shared" si="16"/>
        <v>0</v>
      </c>
      <c r="BC41" s="18">
        <v>0</v>
      </c>
      <c r="BD41" s="18">
        <v>0</v>
      </c>
      <c r="BE41" s="18">
        <f t="shared" si="17"/>
        <v>0</v>
      </c>
    </row>
    <row r="42" spans="1:57" ht="13.5">
      <c r="A42" s="82" t="s">
        <v>80</v>
      </c>
      <c r="B42" s="76" t="s">
        <v>149</v>
      </c>
      <c r="C42" s="77" t="s">
        <v>150</v>
      </c>
      <c r="D42" s="18">
        <f t="shared" si="18"/>
        <v>0</v>
      </c>
      <c r="E42" s="18">
        <f t="shared" si="19"/>
        <v>0</v>
      </c>
      <c r="F42" s="18">
        <f t="shared" si="20"/>
        <v>0</v>
      </c>
      <c r="G42" s="18">
        <f t="shared" si="21"/>
        <v>0</v>
      </c>
      <c r="H42" s="18">
        <f t="shared" si="22"/>
        <v>18669</v>
      </c>
      <c r="I42" s="18">
        <f t="shared" si="23"/>
        <v>18669</v>
      </c>
      <c r="J42" s="86" t="s">
        <v>218</v>
      </c>
      <c r="K42" s="80" t="s">
        <v>219</v>
      </c>
      <c r="L42" s="18"/>
      <c r="M42" s="18"/>
      <c r="N42" s="18">
        <f t="shared" si="24"/>
        <v>0</v>
      </c>
      <c r="O42" s="18"/>
      <c r="P42" s="18">
        <v>18669</v>
      </c>
      <c r="Q42" s="18">
        <f t="shared" si="25"/>
        <v>18669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80</v>
      </c>
      <c r="B43" s="76" t="s">
        <v>151</v>
      </c>
      <c r="C43" s="77" t="s">
        <v>152</v>
      </c>
      <c r="D43" s="18">
        <f t="shared" si="18"/>
        <v>85874</v>
      </c>
      <c r="E43" s="18">
        <f t="shared" si="19"/>
        <v>11680</v>
      </c>
      <c r="F43" s="18">
        <f t="shared" si="20"/>
        <v>97554</v>
      </c>
      <c r="G43" s="18">
        <f t="shared" si="21"/>
        <v>1892</v>
      </c>
      <c r="H43" s="18">
        <f t="shared" si="22"/>
        <v>51528</v>
      </c>
      <c r="I43" s="18">
        <f t="shared" si="23"/>
        <v>53420</v>
      </c>
      <c r="J43" s="86" t="s">
        <v>220</v>
      </c>
      <c r="K43" s="80" t="s">
        <v>221</v>
      </c>
      <c r="L43" s="18">
        <v>85874</v>
      </c>
      <c r="M43" s="18">
        <v>11680</v>
      </c>
      <c r="N43" s="18">
        <f t="shared" si="24"/>
        <v>97554</v>
      </c>
      <c r="O43" s="18">
        <v>1892</v>
      </c>
      <c r="P43" s="18">
        <v>51528</v>
      </c>
      <c r="Q43" s="18">
        <f t="shared" si="25"/>
        <v>53420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80</v>
      </c>
      <c r="B44" s="76" t="s">
        <v>153</v>
      </c>
      <c r="C44" s="77" t="s">
        <v>154</v>
      </c>
      <c r="D44" s="18">
        <f t="shared" si="18"/>
        <v>30477</v>
      </c>
      <c r="E44" s="18">
        <f t="shared" si="19"/>
        <v>4156</v>
      </c>
      <c r="F44" s="18">
        <f t="shared" si="20"/>
        <v>34633</v>
      </c>
      <c r="G44" s="18">
        <f t="shared" si="21"/>
        <v>569</v>
      </c>
      <c r="H44" s="18">
        <f t="shared" si="22"/>
        <v>18396</v>
      </c>
      <c r="I44" s="18">
        <f t="shared" si="23"/>
        <v>18965</v>
      </c>
      <c r="J44" s="86" t="s">
        <v>220</v>
      </c>
      <c r="K44" s="80" t="s">
        <v>221</v>
      </c>
      <c r="L44" s="18">
        <v>30477</v>
      </c>
      <c r="M44" s="18">
        <v>4156</v>
      </c>
      <c r="N44" s="18">
        <f t="shared" si="24"/>
        <v>34633</v>
      </c>
      <c r="O44" s="18">
        <v>569</v>
      </c>
      <c r="P44" s="18">
        <v>18396</v>
      </c>
      <c r="Q44" s="18">
        <f t="shared" si="25"/>
        <v>18965</v>
      </c>
      <c r="R44" s="86" t="s">
        <v>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80</v>
      </c>
      <c r="B45" s="76" t="s">
        <v>155</v>
      </c>
      <c r="C45" s="77" t="s">
        <v>156</v>
      </c>
      <c r="D45" s="18">
        <f t="shared" si="18"/>
        <v>0</v>
      </c>
      <c r="E45" s="18">
        <f t="shared" si="19"/>
        <v>0</v>
      </c>
      <c r="F45" s="18">
        <f t="shared" si="20"/>
        <v>0</v>
      </c>
      <c r="G45" s="18">
        <f t="shared" si="21"/>
        <v>0</v>
      </c>
      <c r="H45" s="18">
        <f t="shared" si="22"/>
        <v>47761</v>
      </c>
      <c r="I45" s="18">
        <f t="shared" si="23"/>
        <v>47761</v>
      </c>
      <c r="J45" s="86" t="s">
        <v>218</v>
      </c>
      <c r="K45" s="80" t="s">
        <v>219</v>
      </c>
      <c r="L45" s="18">
        <v>0</v>
      </c>
      <c r="M45" s="18">
        <v>0</v>
      </c>
      <c r="N45" s="18">
        <f t="shared" si="24"/>
        <v>0</v>
      </c>
      <c r="O45" s="18">
        <v>0</v>
      </c>
      <c r="P45" s="18">
        <v>47761</v>
      </c>
      <c r="Q45" s="18">
        <f t="shared" si="25"/>
        <v>47761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80</v>
      </c>
      <c r="B46" s="76" t="s">
        <v>157</v>
      </c>
      <c r="C46" s="77" t="s">
        <v>158</v>
      </c>
      <c r="D46" s="18">
        <f t="shared" si="18"/>
        <v>0</v>
      </c>
      <c r="E46" s="18">
        <f t="shared" si="19"/>
        <v>87047</v>
      </c>
      <c r="F46" s="18">
        <f t="shared" si="20"/>
        <v>87047</v>
      </c>
      <c r="G46" s="18">
        <f t="shared" si="21"/>
        <v>0</v>
      </c>
      <c r="H46" s="18">
        <f t="shared" si="22"/>
        <v>37306</v>
      </c>
      <c r="I46" s="18">
        <f t="shared" si="23"/>
        <v>37306</v>
      </c>
      <c r="J46" s="86" t="s">
        <v>212</v>
      </c>
      <c r="K46" s="80" t="s">
        <v>213</v>
      </c>
      <c r="L46" s="18">
        <v>0</v>
      </c>
      <c r="M46" s="18">
        <v>87047</v>
      </c>
      <c r="N46" s="18">
        <f t="shared" si="24"/>
        <v>87047</v>
      </c>
      <c r="O46" s="18">
        <v>0</v>
      </c>
      <c r="P46" s="18">
        <v>37306</v>
      </c>
      <c r="Q46" s="18">
        <f t="shared" si="25"/>
        <v>37306</v>
      </c>
      <c r="R46" s="86" t="s">
        <v>0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80</v>
      </c>
      <c r="B47" s="76" t="s">
        <v>159</v>
      </c>
      <c r="C47" s="77" t="s">
        <v>160</v>
      </c>
      <c r="D47" s="18">
        <f t="shared" si="18"/>
        <v>0</v>
      </c>
      <c r="E47" s="18">
        <f t="shared" si="19"/>
        <v>161812</v>
      </c>
      <c r="F47" s="18">
        <f t="shared" si="20"/>
        <v>161812</v>
      </c>
      <c r="G47" s="18">
        <f t="shared" si="21"/>
        <v>0</v>
      </c>
      <c r="H47" s="18">
        <f t="shared" si="22"/>
        <v>80699</v>
      </c>
      <c r="I47" s="18">
        <f t="shared" si="23"/>
        <v>80699</v>
      </c>
      <c r="J47" s="86" t="s">
        <v>224</v>
      </c>
      <c r="K47" s="80" t="s">
        <v>225</v>
      </c>
      <c r="L47" s="18">
        <v>0</v>
      </c>
      <c r="M47" s="18">
        <v>161812</v>
      </c>
      <c r="N47" s="18">
        <f t="shared" si="24"/>
        <v>161812</v>
      </c>
      <c r="O47" s="18">
        <v>0</v>
      </c>
      <c r="P47" s="18">
        <v>80699</v>
      </c>
      <c r="Q47" s="18">
        <f t="shared" si="25"/>
        <v>80699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80</v>
      </c>
      <c r="B48" s="76" t="s">
        <v>161</v>
      </c>
      <c r="C48" s="77" t="s">
        <v>10</v>
      </c>
      <c r="D48" s="18">
        <f t="shared" si="18"/>
        <v>0</v>
      </c>
      <c r="E48" s="18">
        <f t="shared" si="19"/>
        <v>17641</v>
      </c>
      <c r="F48" s="18">
        <f t="shared" si="20"/>
        <v>17641</v>
      </c>
      <c r="G48" s="18">
        <f t="shared" si="21"/>
        <v>0</v>
      </c>
      <c r="H48" s="18">
        <f t="shared" si="22"/>
        <v>7154</v>
      </c>
      <c r="I48" s="18">
        <f t="shared" si="23"/>
        <v>7154</v>
      </c>
      <c r="J48" s="86" t="s">
        <v>224</v>
      </c>
      <c r="K48" s="80" t="s">
        <v>225</v>
      </c>
      <c r="L48" s="18"/>
      <c r="M48" s="18">
        <v>17641</v>
      </c>
      <c r="N48" s="18">
        <f t="shared" si="24"/>
        <v>17641</v>
      </c>
      <c r="O48" s="18"/>
      <c r="P48" s="18">
        <v>7154</v>
      </c>
      <c r="Q48" s="18">
        <f t="shared" si="25"/>
        <v>7154</v>
      </c>
      <c r="R48" s="86" t="s">
        <v>0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80</v>
      </c>
      <c r="B49" s="76" t="s">
        <v>162</v>
      </c>
      <c r="C49" s="77" t="s">
        <v>163</v>
      </c>
      <c r="D49" s="18">
        <f t="shared" si="18"/>
        <v>0</v>
      </c>
      <c r="E49" s="18">
        <f t="shared" si="19"/>
        <v>87995</v>
      </c>
      <c r="F49" s="18">
        <f t="shared" si="20"/>
        <v>87995</v>
      </c>
      <c r="G49" s="18">
        <f t="shared" si="21"/>
        <v>0</v>
      </c>
      <c r="H49" s="18">
        <f t="shared" si="22"/>
        <v>41255</v>
      </c>
      <c r="I49" s="18">
        <f t="shared" si="23"/>
        <v>41255</v>
      </c>
      <c r="J49" s="86" t="s">
        <v>224</v>
      </c>
      <c r="K49" s="80" t="s">
        <v>225</v>
      </c>
      <c r="L49" s="18">
        <v>0</v>
      </c>
      <c r="M49" s="18">
        <v>87995</v>
      </c>
      <c r="N49" s="18">
        <f t="shared" si="24"/>
        <v>87995</v>
      </c>
      <c r="O49" s="18">
        <v>0</v>
      </c>
      <c r="P49" s="18">
        <v>41255</v>
      </c>
      <c r="Q49" s="18">
        <f t="shared" si="25"/>
        <v>41255</v>
      </c>
      <c r="R49" s="86" t="s">
        <v>0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80</v>
      </c>
      <c r="B50" s="76" t="s">
        <v>164</v>
      </c>
      <c r="C50" s="77" t="s">
        <v>165</v>
      </c>
      <c r="D50" s="18">
        <f t="shared" si="18"/>
        <v>1071</v>
      </c>
      <c r="E50" s="18">
        <f t="shared" si="19"/>
        <v>101434</v>
      </c>
      <c r="F50" s="18">
        <f t="shared" si="20"/>
        <v>102505</v>
      </c>
      <c r="G50" s="18">
        <f t="shared" si="21"/>
        <v>0</v>
      </c>
      <c r="H50" s="18">
        <f t="shared" si="22"/>
        <v>28097</v>
      </c>
      <c r="I50" s="18">
        <f t="shared" si="23"/>
        <v>28097</v>
      </c>
      <c r="J50" s="86" t="s">
        <v>243</v>
      </c>
      <c r="K50" s="80" t="s">
        <v>244</v>
      </c>
      <c r="L50" s="18">
        <v>1071</v>
      </c>
      <c r="M50" s="18">
        <v>101434</v>
      </c>
      <c r="N50" s="18">
        <f t="shared" si="24"/>
        <v>102505</v>
      </c>
      <c r="O50" s="18"/>
      <c r="P50" s="18"/>
      <c r="Q50" s="18">
        <f t="shared" si="25"/>
        <v>0</v>
      </c>
      <c r="R50" s="86" t="s">
        <v>228</v>
      </c>
      <c r="S50" s="80" t="s">
        <v>229</v>
      </c>
      <c r="T50" s="18"/>
      <c r="U50" s="18"/>
      <c r="V50" s="18">
        <f t="shared" si="8"/>
        <v>0</v>
      </c>
      <c r="W50" s="18"/>
      <c r="X50" s="18">
        <v>28097</v>
      </c>
      <c r="Y50" s="18">
        <f t="shared" si="9"/>
        <v>28097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80</v>
      </c>
      <c r="B51" s="76" t="s">
        <v>166</v>
      </c>
      <c r="C51" s="77" t="s">
        <v>167</v>
      </c>
      <c r="D51" s="18">
        <f t="shared" si="18"/>
        <v>1790</v>
      </c>
      <c r="E51" s="18">
        <f t="shared" si="19"/>
        <v>169677</v>
      </c>
      <c r="F51" s="18">
        <f t="shared" si="20"/>
        <v>171467</v>
      </c>
      <c r="G51" s="18">
        <f t="shared" si="21"/>
        <v>0</v>
      </c>
      <c r="H51" s="18">
        <f t="shared" si="22"/>
        <v>57457</v>
      </c>
      <c r="I51" s="18">
        <f t="shared" si="23"/>
        <v>57457</v>
      </c>
      <c r="J51" s="86" t="s">
        <v>228</v>
      </c>
      <c r="K51" s="80" t="s">
        <v>229</v>
      </c>
      <c r="L51" s="18">
        <v>0</v>
      </c>
      <c r="M51" s="18">
        <v>0</v>
      </c>
      <c r="N51" s="18">
        <f t="shared" si="24"/>
        <v>0</v>
      </c>
      <c r="O51" s="18">
        <v>0</v>
      </c>
      <c r="P51" s="18">
        <v>57457</v>
      </c>
      <c r="Q51" s="18">
        <f t="shared" si="25"/>
        <v>57457</v>
      </c>
      <c r="R51" s="86" t="s">
        <v>243</v>
      </c>
      <c r="S51" s="80" t="s">
        <v>244</v>
      </c>
      <c r="T51" s="18">
        <v>1790</v>
      </c>
      <c r="U51" s="18">
        <v>169677</v>
      </c>
      <c r="V51" s="18">
        <f t="shared" si="8"/>
        <v>171467</v>
      </c>
      <c r="W51" s="18">
        <v>0</v>
      </c>
      <c r="X51" s="18">
        <v>0</v>
      </c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80</v>
      </c>
      <c r="B52" s="76" t="s">
        <v>168</v>
      </c>
      <c r="C52" s="77" t="s">
        <v>169</v>
      </c>
      <c r="D52" s="18">
        <f t="shared" si="18"/>
        <v>0</v>
      </c>
      <c r="E52" s="18">
        <f t="shared" si="19"/>
        <v>0</v>
      </c>
      <c r="F52" s="18">
        <f t="shared" si="20"/>
        <v>0</v>
      </c>
      <c r="G52" s="18">
        <f t="shared" si="21"/>
        <v>0</v>
      </c>
      <c r="H52" s="18">
        <f t="shared" si="22"/>
        <v>16655</v>
      </c>
      <c r="I52" s="18">
        <f t="shared" si="23"/>
        <v>16655</v>
      </c>
      <c r="J52" s="86" t="s">
        <v>228</v>
      </c>
      <c r="K52" s="80" t="s">
        <v>229</v>
      </c>
      <c r="L52" s="18"/>
      <c r="M52" s="18"/>
      <c r="N52" s="18">
        <f t="shared" si="24"/>
        <v>0</v>
      </c>
      <c r="O52" s="18"/>
      <c r="P52" s="18">
        <v>16655</v>
      </c>
      <c r="Q52" s="18">
        <f t="shared" si="25"/>
        <v>16655</v>
      </c>
      <c r="R52" s="86" t="s">
        <v>0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80</v>
      </c>
      <c r="B53" s="76" t="s">
        <v>170</v>
      </c>
      <c r="C53" s="77" t="s">
        <v>171</v>
      </c>
      <c r="D53" s="18">
        <f t="shared" si="18"/>
        <v>258</v>
      </c>
      <c r="E53" s="18">
        <f t="shared" si="19"/>
        <v>24275</v>
      </c>
      <c r="F53" s="18">
        <f t="shared" si="20"/>
        <v>24533</v>
      </c>
      <c r="G53" s="18">
        <f t="shared" si="21"/>
        <v>0</v>
      </c>
      <c r="H53" s="18">
        <f t="shared" si="22"/>
        <v>6837</v>
      </c>
      <c r="I53" s="18">
        <f t="shared" si="23"/>
        <v>6837</v>
      </c>
      <c r="J53" s="86" t="s">
        <v>228</v>
      </c>
      <c r="K53" s="80" t="s">
        <v>229</v>
      </c>
      <c r="L53" s="18">
        <v>0</v>
      </c>
      <c r="M53" s="18">
        <v>0</v>
      </c>
      <c r="N53" s="18">
        <f t="shared" si="24"/>
        <v>0</v>
      </c>
      <c r="O53" s="18">
        <v>0</v>
      </c>
      <c r="P53" s="18">
        <v>6837</v>
      </c>
      <c r="Q53" s="18">
        <f t="shared" si="25"/>
        <v>6837</v>
      </c>
      <c r="R53" s="86" t="s">
        <v>243</v>
      </c>
      <c r="S53" s="80" t="s">
        <v>244</v>
      </c>
      <c r="T53" s="18">
        <v>258</v>
      </c>
      <c r="U53" s="18">
        <v>24275</v>
      </c>
      <c r="V53" s="18">
        <f t="shared" si="8"/>
        <v>24533</v>
      </c>
      <c r="W53" s="18">
        <v>0</v>
      </c>
      <c r="X53" s="18">
        <v>0</v>
      </c>
      <c r="Y53" s="18">
        <f t="shared" si="9"/>
        <v>0</v>
      </c>
      <c r="Z53" s="86" t="s">
        <v>0</v>
      </c>
      <c r="AA53" s="80"/>
      <c r="AB53" s="18"/>
      <c r="AC53" s="18"/>
      <c r="AD53" s="18">
        <f t="shared" si="10"/>
        <v>0</v>
      </c>
      <c r="AE53" s="18">
        <v>0</v>
      </c>
      <c r="AF53" s="18">
        <v>0</v>
      </c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>
        <v>0</v>
      </c>
      <c r="AN53" s="18">
        <v>0</v>
      </c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>
        <v>0</v>
      </c>
      <c r="AV53" s="18">
        <v>0</v>
      </c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>
        <v>0</v>
      </c>
      <c r="BD53" s="18">
        <v>0</v>
      </c>
      <c r="BE53" s="18">
        <f t="shared" si="17"/>
        <v>0</v>
      </c>
    </row>
    <row r="54" spans="1:57" ht="13.5">
      <c r="A54" s="82" t="s">
        <v>80</v>
      </c>
      <c r="B54" s="76" t="s">
        <v>172</v>
      </c>
      <c r="C54" s="77" t="s">
        <v>173</v>
      </c>
      <c r="D54" s="18">
        <f t="shared" si="18"/>
        <v>0</v>
      </c>
      <c r="E54" s="18">
        <f t="shared" si="19"/>
        <v>27882</v>
      </c>
      <c r="F54" s="18">
        <f t="shared" si="20"/>
        <v>27882</v>
      </c>
      <c r="G54" s="18">
        <f t="shared" si="21"/>
        <v>0</v>
      </c>
      <c r="H54" s="18">
        <f t="shared" si="22"/>
        <v>13979</v>
      </c>
      <c r="I54" s="18">
        <f t="shared" si="23"/>
        <v>13979</v>
      </c>
      <c r="J54" s="86" t="s">
        <v>224</v>
      </c>
      <c r="K54" s="80" t="s">
        <v>225</v>
      </c>
      <c r="L54" s="18"/>
      <c r="M54" s="18">
        <v>27882</v>
      </c>
      <c r="N54" s="18">
        <f t="shared" si="24"/>
        <v>27882</v>
      </c>
      <c r="O54" s="18"/>
      <c r="P54" s="18">
        <v>13979</v>
      </c>
      <c r="Q54" s="18">
        <f t="shared" si="25"/>
        <v>13979</v>
      </c>
      <c r="R54" s="86" t="s">
        <v>0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80</v>
      </c>
      <c r="B55" s="76" t="s">
        <v>174</v>
      </c>
      <c r="C55" s="77" t="s">
        <v>8</v>
      </c>
      <c r="D55" s="18">
        <f t="shared" si="18"/>
        <v>6433</v>
      </c>
      <c r="E55" s="18">
        <f t="shared" si="19"/>
        <v>8526</v>
      </c>
      <c r="F55" s="18">
        <f t="shared" si="20"/>
        <v>14959</v>
      </c>
      <c r="G55" s="18">
        <f t="shared" si="21"/>
        <v>0</v>
      </c>
      <c r="H55" s="18">
        <f t="shared" si="22"/>
        <v>11190</v>
      </c>
      <c r="I55" s="18">
        <f t="shared" si="23"/>
        <v>11190</v>
      </c>
      <c r="J55" s="86" t="s">
        <v>246</v>
      </c>
      <c r="K55" s="80" t="s">
        <v>247</v>
      </c>
      <c r="L55" s="18">
        <v>6433</v>
      </c>
      <c r="M55" s="18">
        <v>8526</v>
      </c>
      <c r="N55" s="18">
        <f t="shared" si="24"/>
        <v>14959</v>
      </c>
      <c r="O55" s="18">
        <v>0</v>
      </c>
      <c r="P55" s="18">
        <v>11190</v>
      </c>
      <c r="Q55" s="18">
        <f t="shared" si="25"/>
        <v>11190</v>
      </c>
      <c r="R55" s="86" t="s">
        <v>0</v>
      </c>
      <c r="S55" s="80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80</v>
      </c>
      <c r="B56" s="76" t="s">
        <v>175</v>
      </c>
      <c r="C56" s="77" t="s">
        <v>176</v>
      </c>
      <c r="D56" s="18">
        <f t="shared" si="18"/>
        <v>0</v>
      </c>
      <c r="E56" s="18">
        <f t="shared" si="19"/>
        <v>71344</v>
      </c>
      <c r="F56" s="18">
        <f t="shared" si="20"/>
        <v>71344</v>
      </c>
      <c r="G56" s="18">
        <f t="shared" si="21"/>
        <v>30576</v>
      </c>
      <c r="H56" s="18">
        <f t="shared" si="22"/>
        <v>0</v>
      </c>
      <c r="I56" s="18">
        <f t="shared" si="23"/>
        <v>30576</v>
      </c>
      <c r="J56" s="86" t="s">
        <v>252</v>
      </c>
      <c r="K56" s="80" t="s">
        <v>253</v>
      </c>
      <c r="L56" s="18"/>
      <c r="M56" s="18">
        <v>71344</v>
      </c>
      <c r="N56" s="18">
        <f t="shared" si="24"/>
        <v>71344</v>
      </c>
      <c r="O56" s="18">
        <v>30576</v>
      </c>
      <c r="P56" s="18"/>
      <c r="Q56" s="18">
        <f t="shared" si="25"/>
        <v>30576</v>
      </c>
      <c r="R56" s="86" t="s">
        <v>0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80</v>
      </c>
      <c r="B57" s="76" t="s">
        <v>177</v>
      </c>
      <c r="C57" s="77" t="s">
        <v>178</v>
      </c>
      <c r="D57" s="18">
        <f t="shared" si="18"/>
        <v>0</v>
      </c>
      <c r="E57" s="18">
        <f t="shared" si="19"/>
        <v>71343</v>
      </c>
      <c r="F57" s="18">
        <f t="shared" si="20"/>
        <v>71343</v>
      </c>
      <c r="G57" s="18">
        <f t="shared" si="21"/>
        <v>0</v>
      </c>
      <c r="H57" s="18">
        <f t="shared" si="22"/>
        <v>30576</v>
      </c>
      <c r="I57" s="18">
        <f t="shared" si="23"/>
        <v>30576</v>
      </c>
      <c r="J57" s="86" t="s">
        <v>252</v>
      </c>
      <c r="K57" s="80" t="s">
        <v>253</v>
      </c>
      <c r="L57" s="18">
        <v>0</v>
      </c>
      <c r="M57" s="18">
        <v>71343</v>
      </c>
      <c r="N57" s="18">
        <f t="shared" si="24"/>
        <v>71343</v>
      </c>
      <c r="O57" s="18">
        <v>0</v>
      </c>
      <c r="P57" s="18">
        <v>30576</v>
      </c>
      <c r="Q57" s="18">
        <f t="shared" si="25"/>
        <v>30576</v>
      </c>
      <c r="R57" s="86" t="s">
        <v>0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80</v>
      </c>
      <c r="B58" s="76" t="s">
        <v>179</v>
      </c>
      <c r="C58" s="77" t="s">
        <v>180</v>
      </c>
      <c r="D58" s="18">
        <f t="shared" si="18"/>
        <v>4746</v>
      </c>
      <c r="E58" s="18">
        <f t="shared" si="19"/>
        <v>5756</v>
      </c>
      <c r="F58" s="18">
        <f t="shared" si="20"/>
        <v>10502</v>
      </c>
      <c r="G58" s="18">
        <f t="shared" si="21"/>
        <v>0</v>
      </c>
      <c r="H58" s="18">
        <f t="shared" si="22"/>
        <v>12389</v>
      </c>
      <c r="I58" s="18">
        <f t="shared" si="23"/>
        <v>12389</v>
      </c>
      <c r="J58" s="86" t="s">
        <v>246</v>
      </c>
      <c r="K58" s="80" t="s">
        <v>247</v>
      </c>
      <c r="L58" s="18">
        <v>4746</v>
      </c>
      <c r="M58" s="18">
        <v>5756</v>
      </c>
      <c r="N58" s="18">
        <f t="shared" si="24"/>
        <v>10502</v>
      </c>
      <c r="O58" s="18">
        <v>0</v>
      </c>
      <c r="P58" s="18">
        <v>12389</v>
      </c>
      <c r="Q58" s="18">
        <f t="shared" si="25"/>
        <v>12389</v>
      </c>
      <c r="R58" s="86" t="s">
        <v>0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80</v>
      </c>
      <c r="B59" s="76" t="s">
        <v>181</v>
      </c>
      <c r="C59" s="77" t="s">
        <v>182</v>
      </c>
      <c r="D59" s="18">
        <f t="shared" si="18"/>
        <v>0</v>
      </c>
      <c r="E59" s="18">
        <f t="shared" si="19"/>
        <v>115055</v>
      </c>
      <c r="F59" s="18">
        <f t="shared" si="20"/>
        <v>115055</v>
      </c>
      <c r="G59" s="18">
        <f t="shared" si="21"/>
        <v>0</v>
      </c>
      <c r="H59" s="18">
        <f t="shared" si="22"/>
        <v>34620</v>
      </c>
      <c r="I59" s="18">
        <f t="shared" si="23"/>
        <v>34620</v>
      </c>
      <c r="J59" s="86" t="s">
        <v>216</v>
      </c>
      <c r="K59" s="80" t="s">
        <v>217</v>
      </c>
      <c r="L59" s="18">
        <v>0</v>
      </c>
      <c r="M59" s="18">
        <v>115055</v>
      </c>
      <c r="N59" s="18">
        <f t="shared" si="24"/>
        <v>115055</v>
      </c>
      <c r="O59" s="18">
        <v>0</v>
      </c>
      <c r="P59" s="18">
        <v>34620</v>
      </c>
      <c r="Q59" s="18">
        <f t="shared" si="25"/>
        <v>34620</v>
      </c>
      <c r="R59" s="86" t="s">
        <v>0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80</v>
      </c>
      <c r="B60" s="76" t="s">
        <v>183</v>
      </c>
      <c r="C60" s="77" t="s">
        <v>184</v>
      </c>
      <c r="D60" s="18">
        <f t="shared" si="18"/>
        <v>0</v>
      </c>
      <c r="E60" s="18">
        <f t="shared" si="19"/>
        <v>177907</v>
      </c>
      <c r="F60" s="18">
        <f t="shared" si="20"/>
        <v>177907</v>
      </c>
      <c r="G60" s="18">
        <f t="shared" si="21"/>
        <v>0</v>
      </c>
      <c r="H60" s="18">
        <f t="shared" si="22"/>
        <v>53532</v>
      </c>
      <c r="I60" s="18">
        <f t="shared" si="23"/>
        <v>53532</v>
      </c>
      <c r="J60" s="86" t="s">
        <v>216</v>
      </c>
      <c r="K60" s="80" t="s">
        <v>217</v>
      </c>
      <c r="L60" s="18">
        <v>0</v>
      </c>
      <c r="M60" s="18">
        <v>177907</v>
      </c>
      <c r="N60" s="18">
        <f t="shared" si="24"/>
        <v>177907</v>
      </c>
      <c r="O60" s="18">
        <v>0</v>
      </c>
      <c r="P60" s="18">
        <v>53532</v>
      </c>
      <c r="Q60" s="18">
        <f t="shared" si="25"/>
        <v>53532</v>
      </c>
      <c r="R60" s="86" t="s">
        <v>0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80</v>
      </c>
      <c r="B61" s="76" t="s">
        <v>185</v>
      </c>
      <c r="C61" s="77" t="s">
        <v>231</v>
      </c>
      <c r="D61" s="18">
        <f t="shared" si="18"/>
        <v>0</v>
      </c>
      <c r="E61" s="18">
        <f t="shared" si="19"/>
        <v>109836</v>
      </c>
      <c r="F61" s="18">
        <f t="shared" si="20"/>
        <v>109836</v>
      </c>
      <c r="G61" s="18">
        <f t="shared" si="21"/>
        <v>0</v>
      </c>
      <c r="H61" s="18">
        <f t="shared" si="22"/>
        <v>33049</v>
      </c>
      <c r="I61" s="18">
        <f t="shared" si="23"/>
        <v>33049</v>
      </c>
      <c r="J61" s="86" t="s">
        <v>216</v>
      </c>
      <c r="K61" s="80" t="s">
        <v>217</v>
      </c>
      <c r="L61" s="18">
        <v>0</v>
      </c>
      <c r="M61" s="18">
        <v>109836</v>
      </c>
      <c r="N61" s="18">
        <f t="shared" si="24"/>
        <v>109836</v>
      </c>
      <c r="O61" s="18">
        <v>0</v>
      </c>
      <c r="P61" s="18">
        <v>33049</v>
      </c>
      <c r="Q61" s="18">
        <f t="shared" si="25"/>
        <v>33049</v>
      </c>
      <c r="R61" s="86" t="s">
        <v>0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80</v>
      </c>
      <c r="B62" s="76" t="s">
        <v>186</v>
      </c>
      <c r="C62" s="77" t="s">
        <v>9</v>
      </c>
      <c r="D62" s="18">
        <f t="shared" si="18"/>
        <v>11442</v>
      </c>
      <c r="E62" s="18">
        <f t="shared" si="19"/>
        <v>14972</v>
      </c>
      <c r="F62" s="18">
        <f t="shared" si="20"/>
        <v>26414</v>
      </c>
      <c r="G62" s="18">
        <f t="shared" si="21"/>
        <v>0</v>
      </c>
      <c r="H62" s="18">
        <f t="shared" si="22"/>
        <v>21251</v>
      </c>
      <c r="I62" s="18">
        <f t="shared" si="23"/>
        <v>21251</v>
      </c>
      <c r="J62" s="86" t="s">
        <v>246</v>
      </c>
      <c r="K62" s="80" t="s">
        <v>247</v>
      </c>
      <c r="L62" s="18">
        <v>11442</v>
      </c>
      <c r="M62" s="18">
        <v>14972</v>
      </c>
      <c r="N62" s="18">
        <f t="shared" si="24"/>
        <v>26414</v>
      </c>
      <c r="O62" s="18">
        <v>0</v>
      </c>
      <c r="P62" s="18">
        <v>21251</v>
      </c>
      <c r="Q62" s="18">
        <f t="shared" si="25"/>
        <v>21251</v>
      </c>
      <c r="R62" s="86" t="s">
        <v>0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80</v>
      </c>
      <c r="B63" s="76" t="s">
        <v>187</v>
      </c>
      <c r="C63" s="77" t="s">
        <v>188</v>
      </c>
      <c r="D63" s="18">
        <f t="shared" si="18"/>
        <v>0</v>
      </c>
      <c r="E63" s="18">
        <f t="shared" si="19"/>
        <v>31131</v>
      </c>
      <c r="F63" s="18">
        <f t="shared" si="20"/>
        <v>31131</v>
      </c>
      <c r="G63" s="18">
        <f t="shared" si="21"/>
        <v>0</v>
      </c>
      <c r="H63" s="18">
        <f t="shared" si="22"/>
        <v>0</v>
      </c>
      <c r="I63" s="18">
        <f t="shared" si="23"/>
        <v>0</v>
      </c>
      <c r="J63" s="86" t="s">
        <v>248</v>
      </c>
      <c r="K63" s="80" t="s">
        <v>241</v>
      </c>
      <c r="L63" s="18"/>
      <c r="M63" s="18">
        <v>31131</v>
      </c>
      <c r="N63" s="18">
        <f t="shared" si="24"/>
        <v>31131</v>
      </c>
      <c r="O63" s="18"/>
      <c r="P63" s="18"/>
      <c r="Q63" s="18">
        <f t="shared" si="25"/>
        <v>0</v>
      </c>
      <c r="R63" s="86" t="s">
        <v>0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80</v>
      </c>
      <c r="B64" s="76" t="s">
        <v>189</v>
      </c>
      <c r="C64" s="77" t="s">
        <v>10</v>
      </c>
      <c r="D64" s="18">
        <f t="shared" si="18"/>
        <v>0</v>
      </c>
      <c r="E64" s="18">
        <f t="shared" si="19"/>
        <v>0</v>
      </c>
      <c r="F64" s="18">
        <f t="shared" si="20"/>
        <v>0</v>
      </c>
      <c r="G64" s="18">
        <f t="shared" si="21"/>
        <v>0</v>
      </c>
      <c r="H64" s="18">
        <f t="shared" si="22"/>
        <v>0</v>
      </c>
      <c r="I64" s="18">
        <f t="shared" si="23"/>
        <v>0</v>
      </c>
      <c r="J64" s="86" t="s">
        <v>0</v>
      </c>
      <c r="K64" s="80"/>
      <c r="L64" s="18"/>
      <c r="M64" s="18"/>
      <c r="N64" s="18">
        <f t="shared" si="24"/>
        <v>0</v>
      </c>
      <c r="O64" s="18"/>
      <c r="P64" s="18"/>
      <c r="Q64" s="18">
        <f t="shared" si="25"/>
        <v>0</v>
      </c>
      <c r="R64" s="86" t="s">
        <v>0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80</v>
      </c>
      <c r="B65" s="76" t="s">
        <v>190</v>
      </c>
      <c r="C65" s="77" t="s">
        <v>232</v>
      </c>
      <c r="D65" s="18">
        <f t="shared" si="18"/>
        <v>0</v>
      </c>
      <c r="E65" s="18">
        <f t="shared" si="19"/>
        <v>0</v>
      </c>
      <c r="F65" s="18">
        <f t="shared" si="20"/>
        <v>0</v>
      </c>
      <c r="G65" s="18">
        <f t="shared" si="21"/>
        <v>0</v>
      </c>
      <c r="H65" s="18">
        <f t="shared" si="22"/>
        <v>0</v>
      </c>
      <c r="I65" s="18">
        <f t="shared" si="23"/>
        <v>0</v>
      </c>
      <c r="J65" s="86" t="s">
        <v>0</v>
      </c>
      <c r="K65" s="80"/>
      <c r="L65" s="18"/>
      <c r="M65" s="18"/>
      <c r="N65" s="18">
        <f t="shared" si="24"/>
        <v>0</v>
      </c>
      <c r="O65" s="18"/>
      <c r="P65" s="18"/>
      <c r="Q65" s="18">
        <f t="shared" si="25"/>
        <v>0</v>
      </c>
      <c r="R65" s="86" t="s">
        <v>0</v>
      </c>
      <c r="S65" s="80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80</v>
      </c>
      <c r="B66" s="76" t="s">
        <v>191</v>
      </c>
      <c r="C66" s="77" t="s">
        <v>192</v>
      </c>
      <c r="D66" s="18">
        <f t="shared" si="18"/>
        <v>0</v>
      </c>
      <c r="E66" s="18">
        <f t="shared" si="19"/>
        <v>0</v>
      </c>
      <c r="F66" s="18">
        <f t="shared" si="20"/>
        <v>0</v>
      </c>
      <c r="G66" s="18">
        <f t="shared" si="21"/>
        <v>0</v>
      </c>
      <c r="H66" s="18">
        <f t="shared" si="22"/>
        <v>0</v>
      </c>
      <c r="I66" s="18">
        <f t="shared" si="23"/>
        <v>0</v>
      </c>
      <c r="J66" s="86" t="s">
        <v>0</v>
      </c>
      <c r="K66" s="80"/>
      <c r="L66" s="18"/>
      <c r="M66" s="18"/>
      <c r="N66" s="18">
        <f t="shared" si="24"/>
        <v>0</v>
      </c>
      <c r="O66" s="18"/>
      <c r="P66" s="18"/>
      <c r="Q66" s="18">
        <f t="shared" si="25"/>
        <v>0</v>
      </c>
      <c r="R66" s="86" t="s">
        <v>0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80</v>
      </c>
      <c r="B67" s="76" t="s">
        <v>193</v>
      </c>
      <c r="C67" s="77" t="s">
        <v>194</v>
      </c>
      <c r="D67" s="18">
        <f t="shared" si="18"/>
        <v>4107</v>
      </c>
      <c r="E67" s="18">
        <f t="shared" si="19"/>
        <v>0</v>
      </c>
      <c r="F67" s="18">
        <f t="shared" si="20"/>
        <v>4107</v>
      </c>
      <c r="G67" s="18">
        <f t="shared" si="21"/>
        <v>0</v>
      </c>
      <c r="H67" s="18">
        <f t="shared" si="22"/>
        <v>0</v>
      </c>
      <c r="I67" s="18">
        <f t="shared" si="23"/>
        <v>0</v>
      </c>
      <c r="J67" s="86" t="s">
        <v>254</v>
      </c>
      <c r="K67" s="80" t="s">
        <v>255</v>
      </c>
      <c r="L67" s="18">
        <v>4107</v>
      </c>
      <c r="M67" s="18"/>
      <c r="N67" s="18">
        <f t="shared" si="24"/>
        <v>4107</v>
      </c>
      <c r="O67" s="18"/>
      <c r="P67" s="18"/>
      <c r="Q67" s="18">
        <f t="shared" si="25"/>
        <v>0</v>
      </c>
      <c r="R67" s="86" t="s">
        <v>0</v>
      </c>
      <c r="S67" s="80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80</v>
      </c>
      <c r="B68" s="76" t="s">
        <v>195</v>
      </c>
      <c r="C68" s="77" t="s">
        <v>196</v>
      </c>
      <c r="D68" s="18">
        <f t="shared" si="18"/>
        <v>7536</v>
      </c>
      <c r="E68" s="18">
        <f t="shared" si="19"/>
        <v>0</v>
      </c>
      <c r="F68" s="18">
        <f t="shared" si="20"/>
        <v>7536</v>
      </c>
      <c r="G68" s="18">
        <f t="shared" si="21"/>
        <v>0</v>
      </c>
      <c r="H68" s="18">
        <f t="shared" si="22"/>
        <v>0</v>
      </c>
      <c r="I68" s="18">
        <f t="shared" si="23"/>
        <v>0</v>
      </c>
      <c r="J68" s="86" t="s">
        <v>254</v>
      </c>
      <c r="K68" s="80" t="s">
        <v>255</v>
      </c>
      <c r="L68" s="18">
        <v>7536</v>
      </c>
      <c r="M68" s="18"/>
      <c r="N68" s="18">
        <f t="shared" si="24"/>
        <v>7536</v>
      </c>
      <c r="O68" s="18"/>
      <c r="P68" s="18"/>
      <c r="Q68" s="18">
        <f t="shared" si="25"/>
        <v>0</v>
      </c>
      <c r="R68" s="86" t="s">
        <v>0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0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0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0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0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80</v>
      </c>
      <c r="B69" s="76" t="s">
        <v>197</v>
      </c>
      <c r="C69" s="77" t="s">
        <v>198</v>
      </c>
      <c r="D69" s="18">
        <f t="shared" si="18"/>
        <v>0</v>
      </c>
      <c r="E69" s="18">
        <f t="shared" si="19"/>
        <v>38008</v>
      </c>
      <c r="F69" s="18">
        <f t="shared" si="20"/>
        <v>38008</v>
      </c>
      <c r="G69" s="18">
        <f t="shared" si="21"/>
        <v>0</v>
      </c>
      <c r="H69" s="18">
        <f t="shared" si="22"/>
        <v>0</v>
      </c>
      <c r="I69" s="18">
        <f t="shared" si="23"/>
        <v>0</v>
      </c>
      <c r="J69" s="86" t="s">
        <v>248</v>
      </c>
      <c r="K69" s="80" t="s">
        <v>241</v>
      </c>
      <c r="L69" s="18"/>
      <c r="M69" s="18">
        <v>38008</v>
      </c>
      <c r="N69" s="18">
        <f t="shared" si="24"/>
        <v>38008</v>
      </c>
      <c r="O69" s="18"/>
      <c r="P69" s="18"/>
      <c r="Q69" s="18">
        <f t="shared" si="25"/>
        <v>0</v>
      </c>
      <c r="R69" s="86" t="s">
        <v>0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80</v>
      </c>
      <c r="B70" s="76" t="s">
        <v>199</v>
      </c>
      <c r="C70" s="77" t="s">
        <v>200</v>
      </c>
      <c r="D70" s="18">
        <f t="shared" si="18"/>
        <v>0</v>
      </c>
      <c r="E70" s="18">
        <f t="shared" si="19"/>
        <v>54694</v>
      </c>
      <c r="F70" s="18">
        <f t="shared" si="20"/>
        <v>54694</v>
      </c>
      <c r="G70" s="18">
        <f t="shared" si="21"/>
        <v>0</v>
      </c>
      <c r="H70" s="18">
        <f t="shared" si="22"/>
        <v>0</v>
      </c>
      <c r="I70" s="18">
        <f t="shared" si="23"/>
        <v>0</v>
      </c>
      <c r="J70" s="86" t="s">
        <v>248</v>
      </c>
      <c r="K70" s="80" t="s">
        <v>241</v>
      </c>
      <c r="L70" s="18"/>
      <c r="M70" s="18">
        <v>54694</v>
      </c>
      <c r="N70" s="18">
        <f t="shared" si="24"/>
        <v>54694</v>
      </c>
      <c r="O70" s="18"/>
      <c r="P70" s="18"/>
      <c r="Q70" s="18">
        <f t="shared" si="25"/>
        <v>0</v>
      </c>
      <c r="R70" s="86" t="s">
        <v>0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80</v>
      </c>
      <c r="B71" s="76" t="s">
        <v>201</v>
      </c>
      <c r="C71" s="77" t="s">
        <v>202</v>
      </c>
      <c r="D71" s="18">
        <f t="shared" si="18"/>
        <v>0</v>
      </c>
      <c r="E71" s="18">
        <f t="shared" si="19"/>
        <v>51449</v>
      </c>
      <c r="F71" s="18">
        <f t="shared" si="20"/>
        <v>51449</v>
      </c>
      <c r="G71" s="18">
        <f t="shared" si="21"/>
        <v>0</v>
      </c>
      <c r="H71" s="18">
        <f t="shared" si="22"/>
        <v>0</v>
      </c>
      <c r="I71" s="18">
        <f t="shared" si="23"/>
        <v>0</v>
      </c>
      <c r="J71" s="86" t="s">
        <v>248</v>
      </c>
      <c r="K71" s="80" t="s">
        <v>241</v>
      </c>
      <c r="L71" s="18">
        <v>0</v>
      </c>
      <c r="M71" s="18">
        <v>51449</v>
      </c>
      <c r="N71" s="18">
        <f t="shared" si="24"/>
        <v>51449</v>
      </c>
      <c r="O71" s="18">
        <v>0</v>
      </c>
      <c r="P71" s="18">
        <v>0</v>
      </c>
      <c r="Q71" s="18">
        <f t="shared" si="25"/>
        <v>0</v>
      </c>
      <c r="R71" s="86" t="s">
        <v>0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0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0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0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0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80</v>
      </c>
      <c r="B72" s="76" t="s">
        <v>203</v>
      </c>
      <c r="C72" s="77" t="s">
        <v>204</v>
      </c>
      <c r="D72" s="18">
        <f t="shared" si="18"/>
        <v>0</v>
      </c>
      <c r="E72" s="18">
        <f t="shared" si="19"/>
        <v>0</v>
      </c>
      <c r="F72" s="18">
        <f t="shared" si="20"/>
        <v>0</v>
      </c>
      <c r="G72" s="18">
        <f t="shared" si="21"/>
        <v>0</v>
      </c>
      <c r="H72" s="18">
        <f t="shared" si="22"/>
        <v>38440</v>
      </c>
      <c r="I72" s="18">
        <f t="shared" si="23"/>
        <v>38440</v>
      </c>
      <c r="J72" s="86" t="s">
        <v>222</v>
      </c>
      <c r="K72" s="80" t="s">
        <v>223</v>
      </c>
      <c r="L72" s="18">
        <v>0</v>
      </c>
      <c r="M72" s="18">
        <v>0</v>
      </c>
      <c r="N72" s="18">
        <f t="shared" si="24"/>
        <v>0</v>
      </c>
      <c r="O72" s="18">
        <v>0</v>
      </c>
      <c r="P72" s="18">
        <v>38440</v>
      </c>
      <c r="Q72" s="18">
        <f t="shared" si="25"/>
        <v>38440</v>
      </c>
      <c r="R72" s="86" t="s">
        <v>0</v>
      </c>
      <c r="S72" s="80"/>
      <c r="T72" s="18">
        <v>0</v>
      </c>
      <c r="U72" s="18">
        <v>0</v>
      </c>
      <c r="V72" s="18">
        <f>SUM(T72:U72)</f>
        <v>0</v>
      </c>
      <c r="W72" s="18">
        <v>0</v>
      </c>
      <c r="X72" s="18">
        <v>0</v>
      </c>
      <c r="Y72" s="18">
        <f>SUM(W72:X72)</f>
        <v>0</v>
      </c>
      <c r="Z72" s="86" t="s">
        <v>0</v>
      </c>
      <c r="AA72" s="80"/>
      <c r="AB72" s="18">
        <v>0</v>
      </c>
      <c r="AC72" s="18">
        <v>0</v>
      </c>
      <c r="AD72" s="18">
        <f>SUM(AB72:AC72)</f>
        <v>0</v>
      </c>
      <c r="AE72" s="18">
        <v>0</v>
      </c>
      <c r="AF72" s="18">
        <v>0</v>
      </c>
      <c r="AG72" s="18">
        <f>SUM(AE72:AF72)</f>
        <v>0</v>
      </c>
      <c r="AH72" s="86" t="s">
        <v>0</v>
      </c>
      <c r="AI72" s="80"/>
      <c r="AJ72" s="18">
        <v>0</v>
      </c>
      <c r="AK72" s="18">
        <v>0</v>
      </c>
      <c r="AL72" s="18">
        <f>SUM(AJ72:AK72)</f>
        <v>0</v>
      </c>
      <c r="AM72" s="18">
        <v>0</v>
      </c>
      <c r="AN72" s="18">
        <v>0</v>
      </c>
      <c r="AO72" s="18">
        <f>SUM(AM72:AN72)</f>
        <v>0</v>
      </c>
      <c r="AP72" s="86" t="s">
        <v>0</v>
      </c>
      <c r="AQ72" s="80"/>
      <c r="AR72" s="18">
        <v>0</v>
      </c>
      <c r="AS72" s="18">
        <v>0</v>
      </c>
      <c r="AT72" s="18">
        <f>SUM(AR72:AS72)</f>
        <v>0</v>
      </c>
      <c r="AU72" s="18">
        <v>0</v>
      </c>
      <c r="AV72" s="18">
        <v>0</v>
      </c>
      <c r="AW72" s="18">
        <f>SUM(AU72:AV72)</f>
        <v>0</v>
      </c>
      <c r="AX72" s="86" t="s">
        <v>0</v>
      </c>
      <c r="AY72" s="80"/>
      <c r="AZ72" s="18">
        <v>0</v>
      </c>
      <c r="BA72" s="18">
        <v>0</v>
      </c>
      <c r="BB72" s="18">
        <f>SUM(AZ72:BA72)</f>
        <v>0</v>
      </c>
      <c r="BC72" s="18">
        <v>0</v>
      </c>
      <c r="BD72" s="18">
        <v>0</v>
      </c>
      <c r="BE72" s="18">
        <f>SUM(BC72:BD72)</f>
        <v>0</v>
      </c>
    </row>
    <row r="73" spans="1:57" ht="13.5">
      <c r="A73" s="82" t="s">
        <v>80</v>
      </c>
      <c r="B73" s="76" t="s">
        <v>205</v>
      </c>
      <c r="C73" s="77" t="s">
        <v>206</v>
      </c>
      <c r="D73" s="18">
        <f t="shared" si="18"/>
        <v>0</v>
      </c>
      <c r="E73" s="18">
        <f t="shared" si="19"/>
        <v>0</v>
      </c>
      <c r="F73" s="18">
        <f t="shared" si="20"/>
        <v>0</v>
      </c>
      <c r="G73" s="18">
        <f t="shared" si="21"/>
        <v>0</v>
      </c>
      <c r="H73" s="18">
        <f t="shared" si="22"/>
        <v>30128</v>
      </c>
      <c r="I73" s="18">
        <f t="shared" si="23"/>
        <v>30128</v>
      </c>
      <c r="J73" s="86" t="s">
        <v>222</v>
      </c>
      <c r="K73" s="80" t="s">
        <v>223</v>
      </c>
      <c r="L73" s="18">
        <v>0</v>
      </c>
      <c r="M73" s="18">
        <v>0</v>
      </c>
      <c r="N73" s="18">
        <f t="shared" si="24"/>
        <v>0</v>
      </c>
      <c r="O73" s="18">
        <v>0</v>
      </c>
      <c r="P73" s="18">
        <v>30128</v>
      </c>
      <c r="Q73" s="18">
        <f t="shared" si="25"/>
        <v>30128</v>
      </c>
      <c r="R73" s="86" t="s">
        <v>0</v>
      </c>
      <c r="S73" s="80"/>
      <c r="T73" s="18"/>
      <c r="U73" s="18"/>
      <c r="V73" s="18">
        <f>SUM(T73:U73)</f>
        <v>0</v>
      </c>
      <c r="W73" s="18"/>
      <c r="X73" s="18"/>
      <c r="Y73" s="18">
        <f>SUM(W73:X73)</f>
        <v>0</v>
      </c>
      <c r="Z73" s="86" t="s">
        <v>0</v>
      </c>
      <c r="AA73" s="80"/>
      <c r="AB73" s="18"/>
      <c r="AC73" s="18"/>
      <c r="AD73" s="18">
        <f>SUM(AB73:AC73)</f>
        <v>0</v>
      </c>
      <c r="AE73" s="18"/>
      <c r="AF73" s="18"/>
      <c r="AG73" s="18">
        <f>SUM(AE73:AF73)</f>
        <v>0</v>
      </c>
      <c r="AH73" s="86" t="s">
        <v>0</v>
      </c>
      <c r="AI73" s="80"/>
      <c r="AJ73" s="18"/>
      <c r="AK73" s="18"/>
      <c r="AL73" s="18">
        <f>SUM(AJ73:AK73)</f>
        <v>0</v>
      </c>
      <c r="AM73" s="18"/>
      <c r="AN73" s="18"/>
      <c r="AO73" s="18">
        <f>SUM(AM73:AN73)</f>
        <v>0</v>
      </c>
      <c r="AP73" s="86" t="s">
        <v>0</v>
      </c>
      <c r="AQ73" s="80"/>
      <c r="AR73" s="18"/>
      <c r="AS73" s="18"/>
      <c r="AT73" s="18">
        <f>SUM(AR73:AS73)</f>
        <v>0</v>
      </c>
      <c r="AU73" s="18"/>
      <c r="AV73" s="18"/>
      <c r="AW73" s="18">
        <f>SUM(AU73:AV73)</f>
        <v>0</v>
      </c>
      <c r="AX73" s="86" t="s">
        <v>0</v>
      </c>
      <c r="AY73" s="80"/>
      <c r="AZ73" s="18"/>
      <c r="BA73" s="18"/>
      <c r="BB73" s="18">
        <f>SUM(AZ73:BA73)</f>
        <v>0</v>
      </c>
      <c r="BC73" s="18"/>
      <c r="BD73" s="18"/>
      <c r="BE73" s="18">
        <f>SUM(BC73:BD73)</f>
        <v>0</v>
      </c>
    </row>
    <row r="74" spans="1:57" ht="13.5">
      <c r="A74" s="82" t="s">
        <v>80</v>
      </c>
      <c r="B74" s="76" t="s">
        <v>207</v>
      </c>
      <c r="C74" s="77" t="s">
        <v>230</v>
      </c>
      <c r="D74" s="18">
        <f t="shared" si="18"/>
        <v>0</v>
      </c>
      <c r="E74" s="18">
        <f t="shared" si="19"/>
        <v>124985</v>
      </c>
      <c r="F74" s="18">
        <f t="shared" si="20"/>
        <v>124985</v>
      </c>
      <c r="G74" s="18">
        <f t="shared" si="21"/>
        <v>0</v>
      </c>
      <c r="H74" s="18">
        <f t="shared" si="22"/>
        <v>30781</v>
      </c>
      <c r="I74" s="18">
        <f t="shared" si="23"/>
        <v>30781</v>
      </c>
      <c r="J74" s="86" t="s">
        <v>250</v>
      </c>
      <c r="K74" s="80" t="s">
        <v>251</v>
      </c>
      <c r="L74" s="18">
        <v>0</v>
      </c>
      <c r="M74" s="18">
        <v>121394</v>
      </c>
      <c r="N74" s="18">
        <f t="shared" si="24"/>
        <v>121394</v>
      </c>
      <c r="O74" s="18">
        <v>0</v>
      </c>
      <c r="P74" s="18">
        <v>0</v>
      </c>
      <c r="Q74" s="18">
        <f t="shared" si="25"/>
        <v>0</v>
      </c>
      <c r="R74" s="86" t="s">
        <v>222</v>
      </c>
      <c r="S74" s="80" t="s">
        <v>223</v>
      </c>
      <c r="T74" s="18">
        <v>0</v>
      </c>
      <c r="U74" s="18">
        <v>0</v>
      </c>
      <c r="V74" s="18">
        <f>SUM(T74:U74)</f>
        <v>0</v>
      </c>
      <c r="W74" s="18">
        <v>0</v>
      </c>
      <c r="X74" s="18">
        <v>30781</v>
      </c>
      <c r="Y74" s="18">
        <f>SUM(W74:X74)</f>
        <v>30781</v>
      </c>
      <c r="Z74" s="86" t="s">
        <v>254</v>
      </c>
      <c r="AA74" s="80" t="s">
        <v>255</v>
      </c>
      <c r="AB74" s="18">
        <v>0</v>
      </c>
      <c r="AC74" s="18">
        <v>3591</v>
      </c>
      <c r="AD74" s="18">
        <f>SUM(AB74:AC74)</f>
        <v>3591</v>
      </c>
      <c r="AE74" s="18">
        <v>0</v>
      </c>
      <c r="AF74" s="18">
        <v>0</v>
      </c>
      <c r="AG74" s="18">
        <f>SUM(AE74:AF74)</f>
        <v>0</v>
      </c>
      <c r="AH74" s="86" t="s">
        <v>0</v>
      </c>
      <c r="AI74" s="80"/>
      <c r="AJ74" s="18">
        <v>0</v>
      </c>
      <c r="AK74" s="18">
        <v>0</v>
      </c>
      <c r="AL74" s="18">
        <f>SUM(AJ74:AK74)</f>
        <v>0</v>
      </c>
      <c r="AM74" s="18">
        <v>0</v>
      </c>
      <c r="AN74" s="18">
        <v>0</v>
      </c>
      <c r="AO74" s="18">
        <f>SUM(AM74:AN74)</f>
        <v>0</v>
      </c>
      <c r="AP74" s="86" t="s">
        <v>0</v>
      </c>
      <c r="AQ74" s="80"/>
      <c r="AR74" s="18">
        <v>0</v>
      </c>
      <c r="AS74" s="18">
        <v>0</v>
      </c>
      <c r="AT74" s="18">
        <f>SUM(AR74:AS74)</f>
        <v>0</v>
      </c>
      <c r="AU74" s="18">
        <v>0</v>
      </c>
      <c r="AV74" s="18">
        <v>0</v>
      </c>
      <c r="AW74" s="18">
        <f>SUM(AU74:AV74)</f>
        <v>0</v>
      </c>
      <c r="AX74" s="86" t="s">
        <v>0</v>
      </c>
      <c r="AY74" s="80"/>
      <c r="AZ74" s="18">
        <v>0</v>
      </c>
      <c r="BA74" s="18">
        <v>0</v>
      </c>
      <c r="BB74" s="18">
        <f>SUM(AZ74:BA74)</f>
        <v>0</v>
      </c>
      <c r="BC74" s="18">
        <v>0</v>
      </c>
      <c r="BD74" s="18">
        <v>0</v>
      </c>
      <c r="BE74" s="18">
        <f>SUM(BC74:BD74)</f>
        <v>0</v>
      </c>
    </row>
    <row r="75" spans="1:57" ht="13.5">
      <c r="A75" s="82" t="s">
        <v>80</v>
      </c>
      <c r="B75" s="76" t="s">
        <v>208</v>
      </c>
      <c r="C75" s="77" t="s">
        <v>209</v>
      </c>
      <c r="D75" s="18">
        <f t="shared" si="18"/>
        <v>9219</v>
      </c>
      <c r="E75" s="18">
        <f t="shared" si="19"/>
        <v>405102</v>
      </c>
      <c r="F75" s="18">
        <f t="shared" si="20"/>
        <v>414321</v>
      </c>
      <c r="G75" s="18">
        <f t="shared" si="21"/>
        <v>0</v>
      </c>
      <c r="H75" s="18">
        <f t="shared" si="22"/>
        <v>0</v>
      </c>
      <c r="I75" s="18">
        <f t="shared" si="23"/>
        <v>0</v>
      </c>
      <c r="J75" s="86" t="s">
        <v>250</v>
      </c>
      <c r="K75" s="80" t="s">
        <v>251</v>
      </c>
      <c r="L75" s="18"/>
      <c r="M75" s="18">
        <v>405102</v>
      </c>
      <c r="N75" s="18">
        <f t="shared" si="24"/>
        <v>405102</v>
      </c>
      <c r="O75" s="18"/>
      <c r="P75" s="18"/>
      <c r="Q75" s="18">
        <f t="shared" si="25"/>
        <v>0</v>
      </c>
      <c r="R75" s="86" t="s">
        <v>254</v>
      </c>
      <c r="S75" s="80" t="s">
        <v>255</v>
      </c>
      <c r="T75" s="18">
        <v>9219</v>
      </c>
      <c r="U75" s="18"/>
      <c r="V75" s="18">
        <f>SUM(T75:U75)</f>
        <v>9219</v>
      </c>
      <c r="W75" s="18"/>
      <c r="X75" s="18"/>
      <c r="Y75" s="18">
        <f>SUM(W75:X75)</f>
        <v>0</v>
      </c>
      <c r="Z75" s="86" t="s">
        <v>0</v>
      </c>
      <c r="AA75" s="80"/>
      <c r="AB75" s="18"/>
      <c r="AC75" s="18"/>
      <c r="AD75" s="18">
        <f>SUM(AB75:AC75)</f>
        <v>0</v>
      </c>
      <c r="AE75" s="18"/>
      <c r="AF75" s="18"/>
      <c r="AG75" s="18">
        <f>SUM(AE75:AF75)</f>
        <v>0</v>
      </c>
      <c r="AH75" s="86" t="s">
        <v>0</v>
      </c>
      <c r="AI75" s="80"/>
      <c r="AJ75" s="18"/>
      <c r="AK75" s="18"/>
      <c r="AL75" s="18">
        <f>SUM(AJ75:AK75)</f>
        <v>0</v>
      </c>
      <c r="AM75" s="18"/>
      <c r="AN75" s="18"/>
      <c r="AO75" s="18">
        <f>SUM(AM75:AN75)</f>
        <v>0</v>
      </c>
      <c r="AP75" s="86" t="s">
        <v>0</v>
      </c>
      <c r="AQ75" s="80"/>
      <c r="AR75" s="18"/>
      <c r="AS75" s="18"/>
      <c r="AT75" s="18">
        <f>SUM(AR75:AS75)</f>
        <v>0</v>
      </c>
      <c r="AU75" s="18"/>
      <c r="AV75" s="18"/>
      <c r="AW75" s="18">
        <f>SUM(AU75:AV75)</f>
        <v>0</v>
      </c>
      <c r="AX75" s="86" t="s">
        <v>0</v>
      </c>
      <c r="AY75" s="80"/>
      <c r="AZ75" s="18"/>
      <c r="BA75" s="18"/>
      <c r="BB75" s="18">
        <f>SUM(AZ75:BA75)</f>
        <v>0</v>
      </c>
      <c r="BC75" s="18"/>
      <c r="BD75" s="18"/>
      <c r="BE75" s="18">
        <f>SUM(BC75:BD75)</f>
        <v>0</v>
      </c>
    </row>
    <row r="76" spans="1:57" ht="13.5">
      <c r="A76" s="82" t="s">
        <v>80</v>
      </c>
      <c r="B76" s="76" t="s">
        <v>210</v>
      </c>
      <c r="C76" s="77" t="s">
        <v>211</v>
      </c>
      <c r="D76" s="18">
        <f t="shared" si="18"/>
        <v>0</v>
      </c>
      <c r="E76" s="18">
        <f t="shared" si="19"/>
        <v>169082</v>
      </c>
      <c r="F76" s="18">
        <f t="shared" si="20"/>
        <v>169082</v>
      </c>
      <c r="G76" s="18">
        <f t="shared" si="21"/>
        <v>0</v>
      </c>
      <c r="H76" s="18">
        <f t="shared" si="22"/>
        <v>0</v>
      </c>
      <c r="I76" s="18">
        <f t="shared" si="23"/>
        <v>0</v>
      </c>
      <c r="J76" s="86" t="s">
        <v>250</v>
      </c>
      <c r="K76" s="80" t="s">
        <v>251</v>
      </c>
      <c r="L76" s="18">
        <v>0</v>
      </c>
      <c r="M76" s="18">
        <v>163570</v>
      </c>
      <c r="N76" s="18">
        <f t="shared" si="24"/>
        <v>163570</v>
      </c>
      <c r="O76" s="18"/>
      <c r="P76" s="18"/>
      <c r="Q76" s="18">
        <f t="shared" si="25"/>
        <v>0</v>
      </c>
      <c r="R76" s="86" t="s">
        <v>254</v>
      </c>
      <c r="S76" s="80" t="s">
        <v>255</v>
      </c>
      <c r="T76" s="18"/>
      <c r="U76" s="18">
        <v>5512</v>
      </c>
      <c r="V76" s="18">
        <f>SUM(T76:U76)</f>
        <v>5512</v>
      </c>
      <c r="W76" s="18"/>
      <c r="X76" s="18"/>
      <c r="Y76" s="18">
        <f>SUM(W76:X76)</f>
        <v>0</v>
      </c>
      <c r="Z76" s="86" t="s">
        <v>0</v>
      </c>
      <c r="AA76" s="80"/>
      <c r="AB76" s="18"/>
      <c r="AC76" s="18"/>
      <c r="AD76" s="18">
        <f>SUM(AB76:AC76)</f>
        <v>0</v>
      </c>
      <c r="AE76" s="18"/>
      <c r="AF76" s="18"/>
      <c r="AG76" s="18">
        <f>SUM(AE76:AF76)</f>
        <v>0</v>
      </c>
      <c r="AH76" s="86" t="s">
        <v>0</v>
      </c>
      <c r="AI76" s="80"/>
      <c r="AJ76" s="18"/>
      <c r="AK76" s="18"/>
      <c r="AL76" s="18">
        <f>SUM(AJ76:AK76)</f>
        <v>0</v>
      </c>
      <c r="AM76" s="18"/>
      <c r="AN76" s="18"/>
      <c r="AO76" s="18">
        <f>SUM(AM76:AN76)</f>
        <v>0</v>
      </c>
      <c r="AP76" s="86" t="s">
        <v>0</v>
      </c>
      <c r="AQ76" s="80"/>
      <c r="AR76" s="18"/>
      <c r="AS76" s="18"/>
      <c r="AT76" s="18">
        <f>SUM(AR76:AS76)</f>
        <v>0</v>
      </c>
      <c r="AU76" s="18"/>
      <c r="AV76" s="18"/>
      <c r="AW76" s="18">
        <f>SUM(AU76:AV76)</f>
        <v>0</v>
      </c>
      <c r="AX76" s="86" t="s">
        <v>0</v>
      </c>
      <c r="AY76" s="80"/>
      <c r="AZ76" s="18"/>
      <c r="BA76" s="18"/>
      <c r="BB76" s="18">
        <f>SUM(AZ76:BA76)</f>
        <v>0</v>
      </c>
      <c r="BC76" s="18"/>
      <c r="BD76" s="18"/>
      <c r="BE76" s="18">
        <f>SUM(BC76:BD76)</f>
        <v>0</v>
      </c>
    </row>
    <row r="77" spans="1:57" ht="13.5">
      <c r="A77" s="111" t="s">
        <v>269</v>
      </c>
      <c r="B77" s="112"/>
      <c r="C77" s="113"/>
      <c r="D77" s="18">
        <f aca="true" t="shared" si="26" ref="D77:I77">SUM(D7:D76)</f>
        <v>784146</v>
      </c>
      <c r="E77" s="18">
        <f t="shared" si="26"/>
        <v>3612665</v>
      </c>
      <c r="F77" s="18">
        <f t="shared" si="26"/>
        <v>4396811</v>
      </c>
      <c r="G77" s="18">
        <f t="shared" si="26"/>
        <v>55680</v>
      </c>
      <c r="H77" s="18">
        <f t="shared" si="26"/>
        <v>1992027</v>
      </c>
      <c r="I77" s="18">
        <f t="shared" si="26"/>
        <v>2047707</v>
      </c>
      <c r="J77" s="85" t="s">
        <v>271</v>
      </c>
      <c r="K77" s="53" t="s">
        <v>271</v>
      </c>
      <c r="L77" s="18">
        <f aca="true" t="shared" si="27" ref="L77:Q77">SUM(L7:L76)</f>
        <v>772879</v>
      </c>
      <c r="M77" s="18">
        <f t="shared" si="27"/>
        <v>3409610</v>
      </c>
      <c r="N77" s="18">
        <f t="shared" si="27"/>
        <v>4182489</v>
      </c>
      <c r="O77" s="18">
        <f t="shared" si="27"/>
        <v>33037</v>
      </c>
      <c r="P77" s="18">
        <f t="shared" si="27"/>
        <v>1728726</v>
      </c>
      <c r="Q77" s="18">
        <f t="shared" si="27"/>
        <v>1761763</v>
      </c>
      <c r="R77" s="85" t="s">
        <v>271</v>
      </c>
      <c r="S77" s="53" t="s">
        <v>271</v>
      </c>
      <c r="T77" s="18">
        <f aca="true" t="shared" si="28" ref="T77:Y77">SUM(T7:T76)</f>
        <v>11267</v>
      </c>
      <c r="U77" s="18">
        <f t="shared" si="28"/>
        <v>199464</v>
      </c>
      <c r="V77" s="18">
        <f t="shared" si="28"/>
        <v>210731</v>
      </c>
      <c r="W77" s="18">
        <f t="shared" si="28"/>
        <v>22643</v>
      </c>
      <c r="X77" s="18">
        <f t="shared" si="28"/>
        <v>263301</v>
      </c>
      <c r="Y77" s="18">
        <f t="shared" si="28"/>
        <v>285944</v>
      </c>
      <c r="Z77" s="85" t="s">
        <v>271</v>
      </c>
      <c r="AA77" s="53" t="s">
        <v>271</v>
      </c>
      <c r="AB77" s="18">
        <f aca="true" t="shared" si="29" ref="AB77:AG77">SUM(AB7:AB76)</f>
        <v>0</v>
      </c>
      <c r="AC77" s="18">
        <f t="shared" si="29"/>
        <v>3591</v>
      </c>
      <c r="AD77" s="18">
        <f t="shared" si="29"/>
        <v>3591</v>
      </c>
      <c r="AE77" s="18">
        <f t="shared" si="29"/>
        <v>0</v>
      </c>
      <c r="AF77" s="18">
        <f t="shared" si="29"/>
        <v>0</v>
      </c>
      <c r="AG77" s="18">
        <f t="shared" si="29"/>
        <v>0</v>
      </c>
      <c r="AH77" s="85" t="s">
        <v>271</v>
      </c>
      <c r="AI77" s="53" t="s">
        <v>271</v>
      </c>
      <c r="AJ77" s="18">
        <f aca="true" t="shared" si="30" ref="AJ77:AO77">SUM(AJ7:AJ76)</f>
        <v>0</v>
      </c>
      <c r="AK77" s="18">
        <f t="shared" si="30"/>
        <v>0</v>
      </c>
      <c r="AL77" s="18">
        <f t="shared" si="30"/>
        <v>0</v>
      </c>
      <c r="AM77" s="18">
        <f t="shared" si="30"/>
        <v>0</v>
      </c>
      <c r="AN77" s="18">
        <f t="shared" si="30"/>
        <v>0</v>
      </c>
      <c r="AO77" s="18">
        <f t="shared" si="30"/>
        <v>0</v>
      </c>
      <c r="AP77" s="85" t="s">
        <v>271</v>
      </c>
      <c r="AQ77" s="53" t="s">
        <v>271</v>
      </c>
      <c r="AR77" s="18">
        <f aca="true" t="shared" si="31" ref="AR77:AW77">SUM(AR7:AR76)</f>
        <v>0</v>
      </c>
      <c r="AS77" s="18">
        <f t="shared" si="31"/>
        <v>0</v>
      </c>
      <c r="AT77" s="18">
        <f t="shared" si="31"/>
        <v>0</v>
      </c>
      <c r="AU77" s="18">
        <f t="shared" si="31"/>
        <v>0</v>
      </c>
      <c r="AV77" s="18">
        <f t="shared" si="31"/>
        <v>0</v>
      </c>
      <c r="AW77" s="18">
        <f t="shared" si="31"/>
        <v>0</v>
      </c>
      <c r="AX77" s="85" t="s">
        <v>271</v>
      </c>
      <c r="AY77" s="53" t="s">
        <v>271</v>
      </c>
      <c r="AZ77" s="18">
        <f aca="true" t="shared" si="32" ref="AZ77:BE77">SUM(AZ7:AZ76)</f>
        <v>0</v>
      </c>
      <c r="BA77" s="18">
        <f t="shared" si="32"/>
        <v>0</v>
      </c>
      <c r="BB77" s="18">
        <f t="shared" si="32"/>
        <v>0</v>
      </c>
      <c r="BC77" s="18">
        <f t="shared" si="32"/>
        <v>0</v>
      </c>
      <c r="BD77" s="18">
        <f t="shared" si="32"/>
        <v>0</v>
      </c>
      <c r="BE77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4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277</v>
      </c>
      <c r="B1" s="58"/>
      <c r="C1" s="1"/>
      <c r="D1" s="1"/>
      <c r="E1" s="1"/>
    </row>
    <row r="2" spans="1:125" s="70" customFormat="1" ht="22.5" customHeight="1">
      <c r="A2" s="117" t="s">
        <v>233</v>
      </c>
      <c r="B2" s="114" t="s">
        <v>23</v>
      </c>
      <c r="C2" s="121" t="s">
        <v>273</v>
      </c>
      <c r="D2" s="66" t="s">
        <v>274</v>
      </c>
      <c r="E2" s="67"/>
      <c r="F2" s="66" t="s">
        <v>24</v>
      </c>
      <c r="G2" s="68"/>
      <c r="H2" s="68"/>
      <c r="I2" s="50"/>
      <c r="J2" s="66" t="s">
        <v>25</v>
      </c>
      <c r="K2" s="68"/>
      <c r="L2" s="68"/>
      <c r="M2" s="50"/>
      <c r="N2" s="66" t="s">
        <v>26</v>
      </c>
      <c r="O2" s="68"/>
      <c r="P2" s="68"/>
      <c r="Q2" s="50"/>
      <c r="R2" s="66" t="s">
        <v>27</v>
      </c>
      <c r="S2" s="68"/>
      <c r="T2" s="68"/>
      <c r="U2" s="50"/>
      <c r="V2" s="66" t="s">
        <v>28</v>
      </c>
      <c r="W2" s="68"/>
      <c r="X2" s="68"/>
      <c r="Y2" s="50"/>
      <c r="Z2" s="66" t="s">
        <v>29</v>
      </c>
      <c r="AA2" s="68"/>
      <c r="AB2" s="68"/>
      <c r="AC2" s="50"/>
      <c r="AD2" s="66" t="s">
        <v>30</v>
      </c>
      <c r="AE2" s="68"/>
      <c r="AF2" s="68"/>
      <c r="AG2" s="50"/>
      <c r="AH2" s="66" t="s">
        <v>31</v>
      </c>
      <c r="AI2" s="68"/>
      <c r="AJ2" s="68"/>
      <c r="AK2" s="50"/>
      <c r="AL2" s="66" t="s">
        <v>32</v>
      </c>
      <c r="AM2" s="68"/>
      <c r="AN2" s="68"/>
      <c r="AO2" s="50"/>
      <c r="AP2" s="66" t="s">
        <v>33</v>
      </c>
      <c r="AQ2" s="68"/>
      <c r="AR2" s="68"/>
      <c r="AS2" s="50"/>
      <c r="AT2" s="66" t="s">
        <v>34</v>
      </c>
      <c r="AU2" s="68"/>
      <c r="AV2" s="68"/>
      <c r="AW2" s="50"/>
      <c r="AX2" s="66" t="s">
        <v>35</v>
      </c>
      <c r="AY2" s="68"/>
      <c r="AZ2" s="68"/>
      <c r="BA2" s="50"/>
      <c r="BB2" s="66" t="s">
        <v>36</v>
      </c>
      <c r="BC2" s="68"/>
      <c r="BD2" s="68"/>
      <c r="BE2" s="50"/>
      <c r="BF2" s="66" t="s">
        <v>37</v>
      </c>
      <c r="BG2" s="68"/>
      <c r="BH2" s="68"/>
      <c r="BI2" s="50"/>
      <c r="BJ2" s="66" t="s">
        <v>38</v>
      </c>
      <c r="BK2" s="68"/>
      <c r="BL2" s="68"/>
      <c r="BM2" s="50"/>
      <c r="BN2" s="66" t="s">
        <v>39</v>
      </c>
      <c r="BO2" s="68"/>
      <c r="BP2" s="68"/>
      <c r="BQ2" s="50"/>
      <c r="BR2" s="66" t="s">
        <v>40</v>
      </c>
      <c r="BS2" s="68"/>
      <c r="BT2" s="68"/>
      <c r="BU2" s="50"/>
      <c r="BV2" s="66" t="s">
        <v>41</v>
      </c>
      <c r="BW2" s="68"/>
      <c r="BX2" s="68"/>
      <c r="BY2" s="50"/>
      <c r="BZ2" s="66" t="s">
        <v>42</v>
      </c>
      <c r="CA2" s="68"/>
      <c r="CB2" s="68"/>
      <c r="CC2" s="50"/>
      <c r="CD2" s="66" t="s">
        <v>43</v>
      </c>
      <c r="CE2" s="68"/>
      <c r="CF2" s="68"/>
      <c r="CG2" s="50"/>
      <c r="CH2" s="66" t="s">
        <v>44</v>
      </c>
      <c r="CI2" s="68"/>
      <c r="CJ2" s="68"/>
      <c r="CK2" s="50"/>
      <c r="CL2" s="66" t="s">
        <v>45</v>
      </c>
      <c r="CM2" s="68"/>
      <c r="CN2" s="68"/>
      <c r="CO2" s="50"/>
      <c r="CP2" s="66" t="s">
        <v>46</v>
      </c>
      <c r="CQ2" s="68"/>
      <c r="CR2" s="68"/>
      <c r="CS2" s="50"/>
      <c r="CT2" s="66" t="s">
        <v>47</v>
      </c>
      <c r="CU2" s="68"/>
      <c r="CV2" s="68"/>
      <c r="CW2" s="50"/>
      <c r="CX2" s="66" t="s">
        <v>48</v>
      </c>
      <c r="CY2" s="68"/>
      <c r="CZ2" s="68"/>
      <c r="DA2" s="50"/>
      <c r="DB2" s="66" t="s">
        <v>49</v>
      </c>
      <c r="DC2" s="68"/>
      <c r="DD2" s="68"/>
      <c r="DE2" s="50"/>
      <c r="DF2" s="66" t="s">
        <v>50</v>
      </c>
      <c r="DG2" s="68"/>
      <c r="DH2" s="68"/>
      <c r="DI2" s="50"/>
      <c r="DJ2" s="66" t="s">
        <v>51</v>
      </c>
      <c r="DK2" s="68"/>
      <c r="DL2" s="68"/>
      <c r="DM2" s="50"/>
      <c r="DN2" s="66" t="s">
        <v>52</v>
      </c>
      <c r="DO2" s="68"/>
      <c r="DP2" s="68"/>
      <c r="DQ2" s="50"/>
      <c r="DR2" s="66" t="s">
        <v>53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54</v>
      </c>
      <c r="E4" s="37" t="s">
        <v>2</v>
      </c>
      <c r="F4" s="123" t="s">
        <v>55</v>
      </c>
      <c r="G4" s="126" t="s">
        <v>275</v>
      </c>
      <c r="H4" s="37" t="s">
        <v>56</v>
      </c>
      <c r="I4" s="37" t="s">
        <v>2</v>
      </c>
      <c r="J4" s="123" t="s">
        <v>55</v>
      </c>
      <c r="K4" s="126" t="s">
        <v>275</v>
      </c>
      <c r="L4" s="37" t="s">
        <v>56</v>
      </c>
      <c r="M4" s="37" t="s">
        <v>2</v>
      </c>
      <c r="N4" s="123" t="s">
        <v>55</v>
      </c>
      <c r="O4" s="126" t="s">
        <v>275</v>
      </c>
      <c r="P4" s="37" t="s">
        <v>56</v>
      </c>
      <c r="Q4" s="37" t="s">
        <v>2</v>
      </c>
      <c r="R4" s="123" t="s">
        <v>55</v>
      </c>
      <c r="S4" s="126" t="s">
        <v>275</v>
      </c>
      <c r="T4" s="37" t="s">
        <v>56</v>
      </c>
      <c r="U4" s="37" t="s">
        <v>2</v>
      </c>
      <c r="V4" s="123" t="s">
        <v>55</v>
      </c>
      <c r="W4" s="126" t="s">
        <v>275</v>
      </c>
      <c r="X4" s="37" t="s">
        <v>56</v>
      </c>
      <c r="Y4" s="37" t="s">
        <v>2</v>
      </c>
      <c r="Z4" s="123" t="s">
        <v>55</v>
      </c>
      <c r="AA4" s="126" t="s">
        <v>275</v>
      </c>
      <c r="AB4" s="37" t="s">
        <v>56</v>
      </c>
      <c r="AC4" s="37" t="s">
        <v>2</v>
      </c>
      <c r="AD4" s="123" t="s">
        <v>55</v>
      </c>
      <c r="AE4" s="126" t="s">
        <v>275</v>
      </c>
      <c r="AF4" s="37" t="s">
        <v>56</v>
      </c>
      <c r="AG4" s="37" t="s">
        <v>2</v>
      </c>
      <c r="AH4" s="123" t="s">
        <v>55</v>
      </c>
      <c r="AI4" s="126" t="s">
        <v>275</v>
      </c>
      <c r="AJ4" s="37" t="s">
        <v>56</v>
      </c>
      <c r="AK4" s="37" t="s">
        <v>2</v>
      </c>
      <c r="AL4" s="123" t="s">
        <v>55</v>
      </c>
      <c r="AM4" s="126" t="s">
        <v>275</v>
      </c>
      <c r="AN4" s="37" t="s">
        <v>56</v>
      </c>
      <c r="AO4" s="37" t="s">
        <v>2</v>
      </c>
      <c r="AP4" s="123" t="s">
        <v>55</v>
      </c>
      <c r="AQ4" s="126" t="s">
        <v>275</v>
      </c>
      <c r="AR4" s="37" t="s">
        <v>56</v>
      </c>
      <c r="AS4" s="37" t="s">
        <v>2</v>
      </c>
      <c r="AT4" s="123" t="s">
        <v>55</v>
      </c>
      <c r="AU4" s="126" t="s">
        <v>275</v>
      </c>
      <c r="AV4" s="37" t="s">
        <v>56</v>
      </c>
      <c r="AW4" s="37" t="s">
        <v>2</v>
      </c>
      <c r="AX4" s="123" t="s">
        <v>55</v>
      </c>
      <c r="AY4" s="126" t="s">
        <v>275</v>
      </c>
      <c r="AZ4" s="37" t="s">
        <v>56</v>
      </c>
      <c r="BA4" s="37" t="s">
        <v>2</v>
      </c>
      <c r="BB4" s="123" t="s">
        <v>55</v>
      </c>
      <c r="BC4" s="126" t="s">
        <v>275</v>
      </c>
      <c r="BD4" s="37" t="s">
        <v>56</v>
      </c>
      <c r="BE4" s="37" t="s">
        <v>2</v>
      </c>
      <c r="BF4" s="123" t="s">
        <v>55</v>
      </c>
      <c r="BG4" s="126" t="s">
        <v>275</v>
      </c>
      <c r="BH4" s="37" t="s">
        <v>56</v>
      </c>
      <c r="BI4" s="37" t="s">
        <v>2</v>
      </c>
      <c r="BJ4" s="123" t="s">
        <v>55</v>
      </c>
      <c r="BK4" s="126" t="s">
        <v>275</v>
      </c>
      <c r="BL4" s="37" t="s">
        <v>56</v>
      </c>
      <c r="BM4" s="37" t="s">
        <v>2</v>
      </c>
      <c r="BN4" s="123" t="s">
        <v>55</v>
      </c>
      <c r="BO4" s="126" t="s">
        <v>275</v>
      </c>
      <c r="BP4" s="37" t="s">
        <v>56</v>
      </c>
      <c r="BQ4" s="37" t="s">
        <v>2</v>
      </c>
      <c r="BR4" s="123" t="s">
        <v>55</v>
      </c>
      <c r="BS4" s="126" t="s">
        <v>275</v>
      </c>
      <c r="BT4" s="37" t="s">
        <v>56</v>
      </c>
      <c r="BU4" s="37" t="s">
        <v>2</v>
      </c>
      <c r="BV4" s="123" t="s">
        <v>55</v>
      </c>
      <c r="BW4" s="126" t="s">
        <v>275</v>
      </c>
      <c r="BX4" s="37" t="s">
        <v>56</v>
      </c>
      <c r="BY4" s="37" t="s">
        <v>2</v>
      </c>
      <c r="BZ4" s="123" t="s">
        <v>55</v>
      </c>
      <c r="CA4" s="126" t="s">
        <v>275</v>
      </c>
      <c r="CB4" s="37" t="s">
        <v>56</v>
      </c>
      <c r="CC4" s="37" t="s">
        <v>2</v>
      </c>
      <c r="CD4" s="123" t="s">
        <v>55</v>
      </c>
      <c r="CE4" s="126" t="s">
        <v>275</v>
      </c>
      <c r="CF4" s="37" t="s">
        <v>56</v>
      </c>
      <c r="CG4" s="37" t="s">
        <v>2</v>
      </c>
      <c r="CH4" s="123" t="s">
        <v>55</v>
      </c>
      <c r="CI4" s="126" t="s">
        <v>275</v>
      </c>
      <c r="CJ4" s="37" t="s">
        <v>56</v>
      </c>
      <c r="CK4" s="37" t="s">
        <v>2</v>
      </c>
      <c r="CL4" s="123" t="s">
        <v>55</v>
      </c>
      <c r="CM4" s="126" t="s">
        <v>275</v>
      </c>
      <c r="CN4" s="37" t="s">
        <v>56</v>
      </c>
      <c r="CO4" s="37" t="s">
        <v>2</v>
      </c>
      <c r="CP4" s="123" t="s">
        <v>55</v>
      </c>
      <c r="CQ4" s="126" t="s">
        <v>275</v>
      </c>
      <c r="CR4" s="37" t="s">
        <v>56</v>
      </c>
      <c r="CS4" s="37" t="s">
        <v>2</v>
      </c>
      <c r="CT4" s="123" t="s">
        <v>55</v>
      </c>
      <c r="CU4" s="126" t="s">
        <v>275</v>
      </c>
      <c r="CV4" s="37" t="s">
        <v>56</v>
      </c>
      <c r="CW4" s="37" t="s">
        <v>2</v>
      </c>
      <c r="CX4" s="123" t="s">
        <v>55</v>
      </c>
      <c r="CY4" s="126" t="s">
        <v>275</v>
      </c>
      <c r="CZ4" s="37" t="s">
        <v>56</v>
      </c>
      <c r="DA4" s="37" t="s">
        <v>2</v>
      </c>
      <c r="DB4" s="123" t="s">
        <v>55</v>
      </c>
      <c r="DC4" s="126" t="s">
        <v>275</v>
      </c>
      <c r="DD4" s="37" t="s">
        <v>56</v>
      </c>
      <c r="DE4" s="37" t="s">
        <v>2</v>
      </c>
      <c r="DF4" s="123" t="s">
        <v>55</v>
      </c>
      <c r="DG4" s="126" t="s">
        <v>275</v>
      </c>
      <c r="DH4" s="37" t="s">
        <v>56</v>
      </c>
      <c r="DI4" s="37" t="s">
        <v>2</v>
      </c>
      <c r="DJ4" s="123" t="s">
        <v>55</v>
      </c>
      <c r="DK4" s="126" t="s">
        <v>275</v>
      </c>
      <c r="DL4" s="37" t="s">
        <v>56</v>
      </c>
      <c r="DM4" s="37" t="s">
        <v>2</v>
      </c>
      <c r="DN4" s="123" t="s">
        <v>55</v>
      </c>
      <c r="DO4" s="126" t="s">
        <v>275</v>
      </c>
      <c r="DP4" s="37" t="s">
        <v>56</v>
      </c>
      <c r="DQ4" s="37" t="s">
        <v>2</v>
      </c>
      <c r="DR4" s="123" t="s">
        <v>55</v>
      </c>
      <c r="DS4" s="126" t="s">
        <v>275</v>
      </c>
      <c r="DT4" s="37" t="s">
        <v>56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80</v>
      </c>
      <c r="B7" s="78" t="s">
        <v>212</v>
      </c>
      <c r="C7" s="79" t="s">
        <v>213</v>
      </c>
      <c r="D7" s="18">
        <f aca="true" t="shared" si="0" ref="D7:D17">H7+L7+P7+T7+X7+AB7+AF7+AJ7+AN7+AR7+AV7+AZ7+BD7+BH7+BL7+BP7+BT7+BX7+CB7+CF7+CJ7+CN7+CR7+CV7+CZ7+DD7+DH7+DL7+DP7+DT7</f>
        <v>334796</v>
      </c>
      <c r="E7" s="18">
        <f aca="true" t="shared" si="1" ref="E7:E17">I7+M7+Q7+U7+Y7+AC7+AG7+AK7+AO7+AS7+AW7+BA7+BE7+BI7+BM7+BQ7+BU7+BY7+CC7+CG7+CK7+CO7+CS7+CW7+DA7+DE7+DI7+DM7+DQ7+DU7</f>
        <v>143484</v>
      </c>
      <c r="F7" s="84" t="s">
        <v>101</v>
      </c>
      <c r="G7" s="81" t="s">
        <v>102</v>
      </c>
      <c r="H7" s="18">
        <v>247749</v>
      </c>
      <c r="I7" s="18">
        <v>106178</v>
      </c>
      <c r="J7" s="84" t="s">
        <v>157</v>
      </c>
      <c r="K7" s="81" t="s">
        <v>158</v>
      </c>
      <c r="L7" s="18">
        <v>87047</v>
      </c>
      <c r="M7" s="18">
        <v>37306</v>
      </c>
      <c r="N7" s="83"/>
      <c r="O7" s="81"/>
      <c r="P7" s="18"/>
      <c r="Q7" s="18"/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80</v>
      </c>
      <c r="B8" s="78" t="s">
        <v>214</v>
      </c>
      <c r="C8" s="79" t="s">
        <v>215</v>
      </c>
      <c r="D8" s="18">
        <f t="shared" si="0"/>
        <v>0</v>
      </c>
      <c r="E8" s="18">
        <f t="shared" si="1"/>
        <v>248841</v>
      </c>
      <c r="F8" s="84" t="s">
        <v>97</v>
      </c>
      <c r="G8" s="81" t="s">
        <v>98</v>
      </c>
      <c r="H8" s="18">
        <v>0</v>
      </c>
      <c r="I8" s="18">
        <v>165106</v>
      </c>
      <c r="J8" s="84" t="s">
        <v>137</v>
      </c>
      <c r="K8" s="81" t="s">
        <v>138</v>
      </c>
      <c r="L8" s="18">
        <v>0</v>
      </c>
      <c r="M8" s="18">
        <v>6488</v>
      </c>
      <c r="N8" s="84" t="s">
        <v>141</v>
      </c>
      <c r="O8" s="81" t="s">
        <v>142</v>
      </c>
      <c r="P8" s="18">
        <v>0</v>
      </c>
      <c r="Q8" s="18">
        <v>55472</v>
      </c>
      <c r="R8" s="84" t="s">
        <v>139</v>
      </c>
      <c r="S8" s="81" t="s">
        <v>140</v>
      </c>
      <c r="T8" s="18">
        <v>0</v>
      </c>
      <c r="U8" s="18">
        <v>21775</v>
      </c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80</v>
      </c>
      <c r="B9" s="78" t="s">
        <v>216</v>
      </c>
      <c r="C9" s="79" t="s">
        <v>217</v>
      </c>
      <c r="D9" s="18">
        <f t="shared" si="0"/>
        <v>402798</v>
      </c>
      <c r="E9" s="18">
        <f t="shared" si="1"/>
        <v>121201</v>
      </c>
      <c r="F9" s="84" t="s">
        <v>183</v>
      </c>
      <c r="G9" s="81" t="s">
        <v>184</v>
      </c>
      <c r="H9" s="18">
        <v>177907</v>
      </c>
      <c r="I9" s="18">
        <v>53532</v>
      </c>
      <c r="J9" s="84" t="s">
        <v>181</v>
      </c>
      <c r="K9" s="81" t="s">
        <v>182</v>
      </c>
      <c r="L9" s="18">
        <v>115055</v>
      </c>
      <c r="M9" s="18">
        <v>34620</v>
      </c>
      <c r="N9" s="84" t="s">
        <v>185</v>
      </c>
      <c r="O9" s="81" t="s">
        <v>231</v>
      </c>
      <c r="P9" s="18">
        <v>109836</v>
      </c>
      <c r="Q9" s="18">
        <v>33049</v>
      </c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80</v>
      </c>
      <c r="B10" s="78" t="s">
        <v>218</v>
      </c>
      <c r="C10" s="79" t="s">
        <v>219</v>
      </c>
      <c r="D10" s="18">
        <f t="shared" si="0"/>
        <v>0</v>
      </c>
      <c r="E10" s="18">
        <f t="shared" si="1"/>
        <v>216430</v>
      </c>
      <c r="F10" s="84" t="s">
        <v>99</v>
      </c>
      <c r="G10" s="81" t="s">
        <v>100</v>
      </c>
      <c r="H10" s="18"/>
      <c r="I10" s="18">
        <v>150000</v>
      </c>
      <c r="J10" s="84" t="s">
        <v>155</v>
      </c>
      <c r="K10" s="81" t="s">
        <v>156</v>
      </c>
      <c r="L10" s="18"/>
      <c r="M10" s="18">
        <v>47761</v>
      </c>
      <c r="N10" s="84" t="s">
        <v>149</v>
      </c>
      <c r="O10" s="81" t="s">
        <v>150</v>
      </c>
      <c r="P10" s="18"/>
      <c r="Q10" s="18">
        <v>18669</v>
      </c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80</v>
      </c>
      <c r="B11" s="78" t="s">
        <v>220</v>
      </c>
      <c r="C11" s="79" t="s">
        <v>221</v>
      </c>
      <c r="D11" s="18">
        <f t="shared" si="0"/>
        <v>132187</v>
      </c>
      <c r="E11" s="18">
        <f t="shared" si="1"/>
        <v>72385</v>
      </c>
      <c r="F11" s="84" t="s">
        <v>151</v>
      </c>
      <c r="G11" s="81" t="s">
        <v>152</v>
      </c>
      <c r="H11" s="18">
        <v>97554</v>
      </c>
      <c r="I11" s="18">
        <v>53420</v>
      </c>
      <c r="J11" s="84" t="s">
        <v>153</v>
      </c>
      <c r="K11" s="81" t="s">
        <v>154</v>
      </c>
      <c r="L11" s="18">
        <v>34633</v>
      </c>
      <c r="M11" s="18">
        <v>18965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80</v>
      </c>
      <c r="B12" s="78" t="s">
        <v>222</v>
      </c>
      <c r="C12" s="79" t="s">
        <v>223</v>
      </c>
      <c r="D12" s="18">
        <f t="shared" si="0"/>
        <v>0</v>
      </c>
      <c r="E12" s="18">
        <f t="shared" si="1"/>
        <v>233743</v>
      </c>
      <c r="F12" s="84" t="s">
        <v>93</v>
      </c>
      <c r="G12" s="81" t="s">
        <v>94</v>
      </c>
      <c r="H12" s="18">
        <v>0</v>
      </c>
      <c r="I12" s="18">
        <v>134394</v>
      </c>
      <c r="J12" s="84" t="s">
        <v>203</v>
      </c>
      <c r="K12" s="81" t="s">
        <v>204</v>
      </c>
      <c r="L12" s="18">
        <v>0</v>
      </c>
      <c r="M12" s="18">
        <v>38440</v>
      </c>
      <c r="N12" s="84" t="s">
        <v>205</v>
      </c>
      <c r="O12" s="81" t="s">
        <v>206</v>
      </c>
      <c r="P12" s="18">
        <v>0</v>
      </c>
      <c r="Q12" s="18">
        <v>30128</v>
      </c>
      <c r="R12" s="84" t="s">
        <v>207</v>
      </c>
      <c r="S12" s="81" t="s">
        <v>230</v>
      </c>
      <c r="T12" s="18">
        <v>0</v>
      </c>
      <c r="U12" s="18">
        <v>30781</v>
      </c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80</v>
      </c>
      <c r="B13" s="78" t="s">
        <v>224</v>
      </c>
      <c r="C13" s="79" t="s">
        <v>225</v>
      </c>
      <c r="D13" s="18">
        <f t="shared" si="0"/>
        <v>295330</v>
      </c>
      <c r="E13" s="18">
        <f t="shared" si="1"/>
        <v>143087</v>
      </c>
      <c r="F13" s="84" t="s">
        <v>159</v>
      </c>
      <c r="G13" s="81" t="s">
        <v>160</v>
      </c>
      <c r="H13" s="18">
        <v>161812</v>
      </c>
      <c r="I13" s="18">
        <v>80699</v>
      </c>
      <c r="J13" s="84" t="s">
        <v>161</v>
      </c>
      <c r="K13" s="81" t="s">
        <v>10</v>
      </c>
      <c r="L13" s="18">
        <v>17641</v>
      </c>
      <c r="M13" s="18">
        <v>7154</v>
      </c>
      <c r="N13" s="84" t="s">
        <v>162</v>
      </c>
      <c r="O13" s="81" t="s">
        <v>163</v>
      </c>
      <c r="P13" s="18">
        <v>87995</v>
      </c>
      <c r="Q13" s="18">
        <v>41255</v>
      </c>
      <c r="R13" s="84" t="s">
        <v>172</v>
      </c>
      <c r="S13" s="81" t="s">
        <v>173</v>
      </c>
      <c r="T13" s="18">
        <v>27882</v>
      </c>
      <c r="U13" s="18">
        <v>13979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80</v>
      </c>
      <c r="B14" s="78" t="s">
        <v>226</v>
      </c>
      <c r="C14" s="79" t="s">
        <v>227</v>
      </c>
      <c r="D14" s="18">
        <f t="shared" si="0"/>
        <v>747675</v>
      </c>
      <c r="E14" s="18">
        <f t="shared" si="1"/>
        <v>385361</v>
      </c>
      <c r="F14" s="84" t="s">
        <v>83</v>
      </c>
      <c r="G14" s="81" t="s">
        <v>84</v>
      </c>
      <c r="H14" s="18">
        <v>604346</v>
      </c>
      <c r="I14" s="18">
        <v>182276</v>
      </c>
      <c r="J14" s="84" t="s">
        <v>119</v>
      </c>
      <c r="K14" s="81" t="s">
        <v>120</v>
      </c>
      <c r="L14" s="18">
        <v>39029</v>
      </c>
      <c r="M14" s="18">
        <v>58806</v>
      </c>
      <c r="N14" s="84" t="s">
        <v>121</v>
      </c>
      <c r="O14" s="81" t="s">
        <v>122</v>
      </c>
      <c r="P14" s="18">
        <v>8747</v>
      </c>
      <c r="Q14" s="18">
        <v>16031</v>
      </c>
      <c r="R14" s="84" t="s">
        <v>123</v>
      </c>
      <c r="S14" s="81" t="s">
        <v>124</v>
      </c>
      <c r="T14" s="18">
        <v>32449</v>
      </c>
      <c r="U14" s="18">
        <v>42544</v>
      </c>
      <c r="V14" s="84" t="s">
        <v>125</v>
      </c>
      <c r="W14" s="81" t="s">
        <v>126</v>
      </c>
      <c r="X14" s="18">
        <v>63104</v>
      </c>
      <c r="Y14" s="18">
        <v>85704</v>
      </c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80</v>
      </c>
      <c r="B15" s="78" t="s">
        <v>228</v>
      </c>
      <c r="C15" s="79" t="s">
        <v>229</v>
      </c>
      <c r="D15" s="18">
        <f t="shared" si="0"/>
        <v>0</v>
      </c>
      <c r="E15" s="18">
        <f t="shared" si="1"/>
        <v>109046</v>
      </c>
      <c r="F15" s="84" t="s">
        <v>164</v>
      </c>
      <c r="G15" s="81" t="s">
        <v>165</v>
      </c>
      <c r="H15" s="18">
        <v>0</v>
      </c>
      <c r="I15" s="18">
        <v>28097</v>
      </c>
      <c r="J15" s="84" t="s">
        <v>166</v>
      </c>
      <c r="K15" s="81" t="s">
        <v>167</v>
      </c>
      <c r="L15" s="18">
        <v>0</v>
      </c>
      <c r="M15" s="18">
        <v>57457</v>
      </c>
      <c r="N15" s="84" t="s">
        <v>168</v>
      </c>
      <c r="O15" s="81" t="s">
        <v>169</v>
      </c>
      <c r="P15" s="18">
        <v>0</v>
      </c>
      <c r="Q15" s="18">
        <v>16655</v>
      </c>
      <c r="R15" s="84" t="s">
        <v>170</v>
      </c>
      <c r="S15" s="81" t="s">
        <v>171</v>
      </c>
      <c r="T15" s="18">
        <v>0</v>
      </c>
      <c r="U15" s="18">
        <v>6837</v>
      </c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80</v>
      </c>
      <c r="B16" s="78" t="s">
        <v>243</v>
      </c>
      <c r="C16" s="79" t="s">
        <v>244</v>
      </c>
      <c r="D16" s="18">
        <f t="shared" si="0"/>
        <v>298505</v>
      </c>
      <c r="E16" s="18">
        <f t="shared" si="1"/>
        <v>0</v>
      </c>
      <c r="F16" s="84" t="s">
        <v>164</v>
      </c>
      <c r="G16" s="81" t="s">
        <v>165</v>
      </c>
      <c r="H16" s="18">
        <v>102505</v>
      </c>
      <c r="I16" s="18"/>
      <c r="J16" s="84" t="s">
        <v>166</v>
      </c>
      <c r="K16" s="81" t="s">
        <v>167</v>
      </c>
      <c r="L16" s="18">
        <v>171467</v>
      </c>
      <c r="M16" s="18"/>
      <c r="N16" s="84" t="s">
        <v>170</v>
      </c>
      <c r="O16" s="81" t="s">
        <v>171</v>
      </c>
      <c r="P16" s="18">
        <v>24533</v>
      </c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80</v>
      </c>
      <c r="B17" s="78" t="s">
        <v>245</v>
      </c>
      <c r="C17" s="79" t="s">
        <v>240</v>
      </c>
      <c r="D17" s="18">
        <f t="shared" si="0"/>
        <v>452557</v>
      </c>
      <c r="E17" s="18">
        <f t="shared" si="1"/>
        <v>165396</v>
      </c>
      <c r="F17" s="84" t="s">
        <v>95</v>
      </c>
      <c r="G17" s="81" t="s">
        <v>96</v>
      </c>
      <c r="H17" s="18">
        <v>215671</v>
      </c>
      <c r="I17" s="18">
        <v>72771</v>
      </c>
      <c r="J17" s="84" t="s">
        <v>131</v>
      </c>
      <c r="K17" s="81" t="s">
        <v>132</v>
      </c>
      <c r="L17" s="18">
        <v>31590</v>
      </c>
      <c r="M17" s="18">
        <v>2478</v>
      </c>
      <c r="N17" s="84" t="s">
        <v>129</v>
      </c>
      <c r="O17" s="81" t="s">
        <v>130</v>
      </c>
      <c r="P17" s="18">
        <v>8726</v>
      </c>
      <c r="Q17" s="18">
        <v>5107</v>
      </c>
      <c r="R17" s="84" t="s">
        <v>127</v>
      </c>
      <c r="S17" s="81" t="s">
        <v>128</v>
      </c>
      <c r="T17" s="18">
        <v>39083</v>
      </c>
      <c r="U17" s="18">
        <v>20575</v>
      </c>
      <c r="V17" s="84" t="s">
        <v>105</v>
      </c>
      <c r="W17" s="81" t="s">
        <v>106</v>
      </c>
      <c r="X17" s="18">
        <v>32918</v>
      </c>
      <c r="Y17" s="18">
        <v>17985</v>
      </c>
      <c r="Z17" s="84" t="s">
        <v>103</v>
      </c>
      <c r="AA17" s="81" t="s">
        <v>104</v>
      </c>
      <c r="AB17" s="18">
        <v>30172</v>
      </c>
      <c r="AC17" s="18">
        <v>11785</v>
      </c>
      <c r="AD17" s="84" t="s">
        <v>135</v>
      </c>
      <c r="AE17" s="81" t="s">
        <v>136</v>
      </c>
      <c r="AF17" s="18">
        <v>52517</v>
      </c>
      <c r="AG17" s="18">
        <v>14849</v>
      </c>
      <c r="AH17" s="84" t="s">
        <v>133</v>
      </c>
      <c r="AI17" s="81" t="s">
        <v>134</v>
      </c>
      <c r="AJ17" s="18">
        <v>41880</v>
      </c>
      <c r="AK17" s="18">
        <v>19846</v>
      </c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80</v>
      </c>
      <c r="B18" s="78" t="s">
        <v>246</v>
      </c>
      <c r="C18" s="79" t="s">
        <v>247</v>
      </c>
      <c r="D18" s="18">
        <f aca="true" t="shared" si="2" ref="D18:D23">H18+L18+P18+T18+X18+AB18+AF18+AJ18+AN18+AR18+AV18+AZ18+BD18+BH18+BL18+BP18+BT18+BX18+CB18+CF18+CJ18+CN18+CR18+CV18+CZ18+DD18+DH18+DL18+DP18+DT18</f>
        <v>308788</v>
      </c>
      <c r="E18" s="18">
        <f aca="true" t="shared" si="3" ref="E18:E23">I18+M18+Q18+U18+Y18+AC18+AG18+AK18+AO18+AS18+AW18+BA18+BE18+BI18+BM18+BQ18+BU18+BY18+CC18+CG18+CK18+CO18+CS18+CW18+DA18+DE18+DI18+DM18+DQ18+DU18</f>
        <v>147581</v>
      </c>
      <c r="F18" s="84" t="s">
        <v>91</v>
      </c>
      <c r="G18" s="81" t="s">
        <v>92</v>
      </c>
      <c r="H18" s="18">
        <v>256913</v>
      </c>
      <c r="I18" s="18">
        <v>102751</v>
      </c>
      <c r="J18" s="84" t="s">
        <v>174</v>
      </c>
      <c r="K18" s="81" t="s">
        <v>8</v>
      </c>
      <c r="L18" s="18">
        <v>14959</v>
      </c>
      <c r="M18" s="18">
        <v>11190</v>
      </c>
      <c r="N18" s="84" t="s">
        <v>179</v>
      </c>
      <c r="O18" s="81" t="s">
        <v>180</v>
      </c>
      <c r="P18" s="18">
        <v>10502</v>
      </c>
      <c r="Q18" s="18">
        <v>12389</v>
      </c>
      <c r="R18" s="84" t="s">
        <v>186</v>
      </c>
      <c r="S18" s="81" t="s">
        <v>9</v>
      </c>
      <c r="T18" s="18">
        <v>26414</v>
      </c>
      <c r="U18" s="18">
        <v>21251</v>
      </c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80</v>
      </c>
      <c r="B19" s="78" t="s">
        <v>248</v>
      </c>
      <c r="C19" s="79" t="s">
        <v>241</v>
      </c>
      <c r="D19" s="18">
        <f t="shared" si="2"/>
        <v>494640</v>
      </c>
      <c r="E19" s="18">
        <f t="shared" si="3"/>
        <v>0</v>
      </c>
      <c r="F19" s="84" t="s">
        <v>85</v>
      </c>
      <c r="G19" s="81" t="s">
        <v>86</v>
      </c>
      <c r="H19" s="18">
        <v>261882</v>
      </c>
      <c r="I19" s="18">
        <v>0</v>
      </c>
      <c r="J19" s="84" t="s">
        <v>201</v>
      </c>
      <c r="K19" s="81" t="s">
        <v>202</v>
      </c>
      <c r="L19" s="18">
        <v>51449</v>
      </c>
      <c r="M19" s="18">
        <v>0</v>
      </c>
      <c r="N19" s="84" t="s">
        <v>197</v>
      </c>
      <c r="O19" s="81" t="s">
        <v>198</v>
      </c>
      <c r="P19" s="18">
        <v>38008</v>
      </c>
      <c r="Q19" s="18">
        <v>0</v>
      </c>
      <c r="R19" s="84" t="s">
        <v>199</v>
      </c>
      <c r="S19" s="81" t="s">
        <v>200</v>
      </c>
      <c r="T19" s="18">
        <v>54694</v>
      </c>
      <c r="U19" s="18">
        <v>0</v>
      </c>
      <c r="V19" s="84" t="s">
        <v>115</v>
      </c>
      <c r="W19" s="81" t="s">
        <v>79</v>
      </c>
      <c r="X19" s="18">
        <v>34300</v>
      </c>
      <c r="Y19" s="18">
        <v>0</v>
      </c>
      <c r="Z19" s="84" t="s">
        <v>116</v>
      </c>
      <c r="AA19" s="81" t="s">
        <v>117</v>
      </c>
      <c r="AB19" s="18">
        <v>10661</v>
      </c>
      <c r="AC19" s="18">
        <v>0</v>
      </c>
      <c r="AD19" s="84" t="s">
        <v>118</v>
      </c>
      <c r="AE19" s="81" t="s">
        <v>10</v>
      </c>
      <c r="AF19" s="18">
        <v>12515</v>
      </c>
      <c r="AG19" s="18">
        <v>0</v>
      </c>
      <c r="AH19" s="84" t="s">
        <v>187</v>
      </c>
      <c r="AI19" s="81" t="s">
        <v>188</v>
      </c>
      <c r="AJ19" s="18">
        <v>31131</v>
      </c>
      <c r="AK19" s="18">
        <v>0</v>
      </c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80</v>
      </c>
      <c r="B20" s="78" t="s">
        <v>249</v>
      </c>
      <c r="C20" s="79" t="s">
        <v>242</v>
      </c>
      <c r="D20" s="18">
        <f t="shared" si="2"/>
        <v>32314</v>
      </c>
      <c r="E20" s="18">
        <f t="shared" si="3"/>
        <v>0</v>
      </c>
      <c r="F20" s="84" t="s">
        <v>97</v>
      </c>
      <c r="G20" s="81" t="s">
        <v>98</v>
      </c>
      <c r="H20" s="18">
        <v>16187</v>
      </c>
      <c r="I20" s="18"/>
      <c r="J20" s="84" t="s">
        <v>137</v>
      </c>
      <c r="K20" s="81" t="s">
        <v>138</v>
      </c>
      <c r="L20" s="18">
        <v>7109</v>
      </c>
      <c r="M20" s="18"/>
      <c r="N20" s="84" t="s">
        <v>141</v>
      </c>
      <c r="O20" s="81" t="s">
        <v>142</v>
      </c>
      <c r="P20" s="18">
        <v>9018</v>
      </c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80</v>
      </c>
      <c r="B21" s="78" t="s">
        <v>250</v>
      </c>
      <c r="C21" s="79" t="s">
        <v>251</v>
      </c>
      <c r="D21" s="18">
        <f t="shared" si="2"/>
        <v>690066</v>
      </c>
      <c r="E21" s="18">
        <f t="shared" si="3"/>
        <v>0</v>
      </c>
      <c r="F21" s="84" t="s">
        <v>207</v>
      </c>
      <c r="G21" s="81" t="s">
        <v>230</v>
      </c>
      <c r="H21" s="18">
        <v>121394</v>
      </c>
      <c r="I21" s="18"/>
      <c r="J21" s="84" t="s">
        <v>208</v>
      </c>
      <c r="K21" s="81" t="s">
        <v>209</v>
      </c>
      <c r="L21" s="18">
        <v>405102</v>
      </c>
      <c r="M21" s="18"/>
      <c r="N21" s="84" t="s">
        <v>210</v>
      </c>
      <c r="O21" s="81" t="s">
        <v>211</v>
      </c>
      <c r="P21" s="18">
        <v>163570</v>
      </c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80</v>
      </c>
      <c r="B22" s="78" t="s">
        <v>252</v>
      </c>
      <c r="C22" s="79" t="s">
        <v>253</v>
      </c>
      <c r="D22" s="18">
        <f t="shared" si="2"/>
        <v>142687</v>
      </c>
      <c r="E22" s="18">
        <f t="shared" si="3"/>
        <v>61152</v>
      </c>
      <c r="F22" s="84" t="s">
        <v>175</v>
      </c>
      <c r="G22" s="81" t="s">
        <v>176</v>
      </c>
      <c r="H22" s="18">
        <v>71344</v>
      </c>
      <c r="I22" s="18">
        <v>30576</v>
      </c>
      <c r="J22" s="84" t="s">
        <v>177</v>
      </c>
      <c r="K22" s="81" t="s">
        <v>178</v>
      </c>
      <c r="L22" s="18">
        <v>71343</v>
      </c>
      <c r="M22" s="18">
        <v>30576</v>
      </c>
      <c r="N22" s="83"/>
      <c r="O22" s="81"/>
      <c r="P22" s="18"/>
      <c r="Q22" s="18"/>
      <c r="R22" s="83"/>
      <c r="S22" s="81"/>
      <c r="T22" s="18"/>
      <c r="U22" s="18"/>
      <c r="V22" s="83"/>
      <c r="W22" s="81"/>
      <c r="X22" s="18"/>
      <c r="Y22" s="18"/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80</v>
      </c>
      <c r="B23" s="78" t="s">
        <v>254</v>
      </c>
      <c r="C23" s="79" t="s">
        <v>255</v>
      </c>
      <c r="D23" s="18">
        <f t="shared" si="2"/>
        <v>64468</v>
      </c>
      <c r="E23" s="18">
        <f t="shared" si="3"/>
        <v>0</v>
      </c>
      <c r="F23" s="84" t="s">
        <v>89</v>
      </c>
      <c r="G23" s="81" t="s">
        <v>90</v>
      </c>
      <c r="H23" s="18">
        <v>34503</v>
      </c>
      <c r="I23" s="18"/>
      <c r="J23" s="84" t="s">
        <v>193</v>
      </c>
      <c r="K23" s="81" t="s">
        <v>194</v>
      </c>
      <c r="L23" s="18">
        <v>4107</v>
      </c>
      <c r="M23" s="18"/>
      <c r="N23" s="84" t="s">
        <v>195</v>
      </c>
      <c r="O23" s="81" t="s">
        <v>196</v>
      </c>
      <c r="P23" s="18">
        <v>7536</v>
      </c>
      <c r="Q23" s="18"/>
      <c r="R23" s="84" t="s">
        <v>207</v>
      </c>
      <c r="S23" s="81" t="s">
        <v>230</v>
      </c>
      <c r="T23" s="18">
        <v>3591</v>
      </c>
      <c r="U23" s="18"/>
      <c r="V23" s="84" t="s">
        <v>208</v>
      </c>
      <c r="W23" s="81" t="s">
        <v>209</v>
      </c>
      <c r="X23" s="18">
        <v>9219</v>
      </c>
      <c r="Y23" s="18"/>
      <c r="Z23" s="84" t="s">
        <v>210</v>
      </c>
      <c r="AA23" s="81" t="s">
        <v>211</v>
      </c>
      <c r="AB23" s="18">
        <v>5512</v>
      </c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95" t="s">
        <v>270</v>
      </c>
      <c r="B24" s="96"/>
      <c r="C24" s="97"/>
      <c r="D24" s="18">
        <f>SUM(D7:D23)</f>
        <v>4396811</v>
      </c>
      <c r="E24" s="18">
        <f>SUM(E7:E23)</f>
        <v>2047707</v>
      </c>
      <c r="F24" s="84" t="s">
        <v>272</v>
      </c>
      <c r="G24" s="56" t="s">
        <v>272</v>
      </c>
      <c r="H24" s="18">
        <f>SUM(H7:H23)</f>
        <v>2369767</v>
      </c>
      <c r="I24" s="18">
        <f>SUM(I7:I23)</f>
        <v>1159800</v>
      </c>
      <c r="J24" s="84" t="s">
        <v>272</v>
      </c>
      <c r="K24" s="56" t="s">
        <v>272</v>
      </c>
      <c r="L24" s="18">
        <f>SUM(L7:L23)</f>
        <v>1050531</v>
      </c>
      <c r="M24" s="18">
        <f>SUM(M7:M23)</f>
        <v>351241</v>
      </c>
      <c r="N24" s="84" t="s">
        <v>272</v>
      </c>
      <c r="O24" s="56" t="s">
        <v>272</v>
      </c>
      <c r="P24" s="18">
        <f>SUM(P7:P23)</f>
        <v>468471</v>
      </c>
      <c r="Q24" s="18">
        <f>SUM(Q7:Q23)</f>
        <v>228755</v>
      </c>
      <c r="R24" s="84" t="s">
        <v>272</v>
      </c>
      <c r="S24" s="56" t="s">
        <v>272</v>
      </c>
      <c r="T24" s="18">
        <f>SUM(T7:T23)</f>
        <v>184113</v>
      </c>
      <c r="U24" s="18">
        <f>SUM(U7:U23)</f>
        <v>157742</v>
      </c>
      <c r="V24" s="84" t="s">
        <v>272</v>
      </c>
      <c r="W24" s="56" t="s">
        <v>272</v>
      </c>
      <c r="X24" s="18">
        <f>SUM(X7:X23)</f>
        <v>139541</v>
      </c>
      <c r="Y24" s="18">
        <f>SUM(Y7:Y23)</f>
        <v>103689</v>
      </c>
      <c r="Z24" s="84" t="s">
        <v>272</v>
      </c>
      <c r="AA24" s="56" t="s">
        <v>272</v>
      </c>
      <c r="AB24" s="18">
        <f>SUM(AB7:AB23)</f>
        <v>46345</v>
      </c>
      <c r="AC24" s="18">
        <f>SUM(AC7:AC23)</f>
        <v>11785</v>
      </c>
      <c r="AD24" s="84" t="s">
        <v>272</v>
      </c>
      <c r="AE24" s="56" t="s">
        <v>272</v>
      </c>
      <c r="AF24" s="18">
        <f>SUM(AF7:AF23)</f>
        <v>65032</v>
      </c>
      <c r="AG24" s="18">
        <f>SUM(AG7:AG23)</f>
        <v>14849</v>
      </c>
      <c r="AH24" s="84" t="s">
        <v>272</v>
      </c>
      <c r="AI24" s="56" t="s">
        <v>272</v>
      </c>
      <c r="AJ24" s="18">
        <f>SUM(AJ7:AJ23)</f>
        <v>73011</v>
      </c>
      <c r="AK24" s="18">
        <f>SUM(AK7:AK23)</f>
        <v>19846</v>
      </c>
      <c r="AL24" s="84" t="s">
        <v>272</v>
      </c>
      <c r="AM24" s="56" t="s">
        <v>272</v>
      </c>
      <c r="AN24" s="18">
        <f>SUM(AN7:AN23)</f>
        <v>0</v>
      </c>
      <c r="AO24" s="18">
        <f>SUM(AO7:AO23)</f>
        <v>0</v>
      </c>
      <c r="AP24" s="84" t="s">
        <v>272</v>
      </c>
      <c r="AQ24" s="56" t="s">
        <v>272</v>
      </c>
      <c r="AR24" s="18">
        <f>SUM(AR7:AR23)</f>
        <v>0</v>
      </c>
      <c r="AS24" s="18">
        <f>SUM(AS7:AS23)</f>
        <v>0</v>
      </c>
      <c r="AT24" s="84" t="s">
        <v>272</v>
      </c>
      <c r="AU24" s="56" t="s">
        <v>272</v>
      </c>
      <c r="AV24" s="18">
        <f>SUM(AV7:AV23)</f>
        <v>0</v>
      </c>
      <c r="AW24" s="18">
        <f>SUM(AW7:AW23)</f>
        <v>0</v>
      </c>
      <c r="AX24" s="84" t="s">
        <v>272</v>
      </c>
      <c r="AY24" s="56" t="s">
        <v>272</v>
      </c>
      <c r="AZ24" s="18">
        <f>SUM(AZ7:AZ23)</f>
        <v>0</v>
      </c>
      <c r="BA24" s="18">
        <f>SUM(BA7:BA23)</f>
        <v>0</v>
      </c>
      <c r="BB24" s="84" t="s">
        <v>272</v>
      </c>
      <c r="BC24" s="56" t="s">
        <v>272</v>
      </c>
      <c r="BD24" s="18">
        <f>SUM(BD7:BD23)</f>
        <v>0</v>
      </c>
      <c r="BE24" s="18">
        <f>SUM(BE7:BE23)</f>
        <v>0</v>
      </c>
      <c r="BF24" s="84" t="s">
        <v>272</v>
      </c>
      <c r="BG24" s="56" t="s">
        <v>272</v>
      </c>
      <c r="BH24" s="18">
        <f>SUM(BH7:BH23)</f>
        <v>0</v>
      </c>
      <c r="BI24" s="18">
        <f>SUM(BI7:BI23)</f>
        <v>0</v>
      </c>
      <c r="BJ24" s="84" t="s">
        <v>272</v>
      </c>
      <c r="BK24" s="56" t="s">
        <v>272</v>
      </c>
      <c r="BL24" s="18">
        <f>SUM(BL7:BL23)</f>
        <v>0</v>
      </c>
      <c r="BM24" s="18">
        <f>SUM(BM7:BM23)</f>
        <v>0</v>
      </c>
      <c r="BN24" s="84" t="s">
        <v>272</v>
      </c>
      <c r="BO24" s="56" t="s">
        <v>272</v>
      </c>
      <c r="BP24" s="18">
        <f>SUM(BP7:BP23)</f>
        <v>0</v>
      </c>
      <c r="BQ24" s="18">
        <f>SUM(BQ7:BQ23)</f>
        <v>0</v>
      </c>
      <c r="BR24" s="84" t="s">
        <v>272</v>
      </c>
      <c r="BS24" s="56" t="s">
        <v>272</v>
      </c>
      <c r="BT24" s="18">
        <f>SUM(BT7:BT23)</f>
        <v>0</v>
      </c>
      <c r="BU24" s="18">
        <f>SUM(BU7:BU23)</f>
        <v>0</v>
      </c>
      <c r="BV24" s="84" t="s">
        <v>272</v>
      </c>
      <c r="BW24" s="56" t="s">
        <v>272</v>
      </c>
      <c r="BX24" s="18">
        <f>SUM(BX7:BX23)</f>
        <v>0</v>
      </c>
      <c r="BY24" s="18">
        <f>SUM(BY7:BY23)</f>
        <v>0</v>
      </c>
      <c r="BZ24" s="84" t="s">
        <v>272</v>
      </c>
      <c r="CA24" s="56" t="s">
        <v>272</v>
      </c>
      <c r="CB24" s="18">
        <f>SUM(CB7:CB23)</f>
        <v>0</v>
      </c>
      <c r="CC24" s="18">
        <f>SUM(CC7:CC23)</f>
        <v>0</v>
      </c>
      <c r="CD24" s="84" t="s">
        <v>272</v>
      </c>
      <c r="CE24" s="56" t="s">
        <v>272</v>
      </c>
      <c r="CF24" s="18">
        <f>SUM(CF7:CF23)</f>
        <v>0</v>
      </c>
      <c r="CG24" s="18">
        <f>SUM(CG7:CG23)</f>
        <v>0</v>
      </c>
      <c r="CH24" s="84" t="s">
        <v>272</v>
      </c>
      <c r="CI24" s="56" t="s">
        <v>272</v>
      </c>
      <c r="CJ24" s="18">
        <f>SUM(CJ7:CJ23)</f>
        <v>0</v>
      </c>
      <c r="CK24" s="18">
        <f>SUM(CK7:CK23)</f>
        <v>0</v>
      </c>
      <c r="CL24" s="84" t="s">
        <v>272</v>
      </c>
      <c r="CM24" s="56" t="s">
        <v>272</v>
      </c>
      <c r="CN24" s="18">
        <f>SUM(CN7:CN23)</f>
        <v>0</v>
      </c>
      <c r="CO24" s="18">
        <f>SUM(CO7:CO23)</f>
        <v>0</v>
      </c>
      <c r="CP24" s="84" t="s">
        <v>272</v>
      </c>
      <c r="CQ24" s="56" t="s">
        <v>272</v>
      </c>
      <c r="CR24" s="18">
        <f>SUM(CR7:CR23)</f>
        <v>0</v>
      </c>
      <c r="CS24" s="18">
        <f>SUM(CS7:CS23)</f>
        <v>0</v>
      </c>
      <c r="CT24" s="84" t="s">
        <v>272</v>
      </c>
      <c r="CU24" s="56" t="s">
        <v>272</v>
      </c>
      <c r="CV24" s="18">
        <f>SUM(CV7:CV23)</f>
        <v>0</v>
      </c>
      <c r="CW24" s="18">
        <f>SUM(CW7:CW23)</f>
        <v>0</v>
      </c>
      <c r="CX24" s="84" t="s">
        <v>272</v>
      </c>
      <c r="CY24" s="56" t="s">
        <v>272</v>
      </c>
      <c r="CZ24" s="18">
        <f>SUM(CZ7:CZ23)</f>
        <v>0</v>
      </c>
      <c r="DA24" s="18">
        <f>SUM(DA7:DA23)</f>
        <v>0</v>
      </c>
      <c r="DB24" s="84" t="s">
        <v>272</v>
      </c>
      <c r="DC24" s="56" t="s">
        <v>272</v>
      </c>
      <c r="DD24" s="18">
        <f>SUM(DD7:DD23)</f>
        <v>0</v>
      </c>
      <c r="DE24" s="18">
        <f>SUM(DE7:DE23)</f>
        <v>0</v>
      </c>
      <c r="DF24" s="84" t="s">
        <v>272</v>
      </c>
      <c r="DG24" s="56" t="s">
        <v>272</v>
      </c>
      <c r="DH24" s="18">
        <f>SUM(DH7:DH23)</f>
        <v>0</v>
      </c>
      <c r="DI24" s="18">
        <f>SUM(DI7:DI23)</f>
        <v>0</v>
      </c>
      <c r="DJ24" s="84" t="s">
        <v>272</v>
      </c>
      <c r="DK24" s="56" t="s">
        <v>272</v>
      </c>
      <c r="DL24" s="18">
        <f>SUM(DL7:DL23)</f>
        <v>0</v>
      </c>
      <c r="DM24" s="18">
        <f>SUM(DM7:DM23)</f>
        <v>0</v>
      </c>
      <c r="DN24" s="84" t="s">
        <v>272</v>
      </c>
      <c r="DO24" s="56" t="s">
        <v>272</v>
      </c>
      <c r="DP24" s="18">
        <f>SUM(DP7:DP23)</f>
        <v>0</v>
      </c>
      <c r="DQ24" s="18">
        <f>SUM(DQ7:DQ23)</f>
        <v>0</v>
      </c>
      <c r="DR24" s="84" t="s">
        <v>272</v>
      </c>
      <c r="DS24" s="56" t="s">
        <v>272</v>
      </c>
      <c r="DT24" s="18">
        <f>SUM(DT7:DT23)</f>
        <v>0</v>
      </c>
      <c r="DU24" s="18">
        <f>SUM(DU7:DU23)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2004-03-02T04:21:19Z</dcterms:modified>
  <cp:category/>
  <cp:version/>
  <cp:contentType/>
  <cp:contentStatus/>
</cp:coreProperties>
</file>