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'し尿処理の状況'!$A$2:$AC$77</definedName>
    <definedName name="_xlnm.Print_Area" localSheetId="0">'水洗化人口等'!$A$2:$U$77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<sst xmlns="http://schemas.openxmlformats.org/spreadsheetml/2006/main" count="595" uniqueCount="188">
  <si>
    <t>○</t>
  </si>
  <si>
    <t>群馬県合計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</si>
  <si>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</si>
  <si>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</si>
  <si>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</si>
  <si>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</si>
  <si>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</si>
  <si>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</si>
  <si>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</si>
  <si>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</si>
  <si>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</si>
  <si>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</si>
  <si>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</si>
  <si>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</si>
  <si>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</si>
  <si>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</si>
  <si>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</si>
  <si>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</si>
  <si>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</si>
  <si>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</si>
  <si>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</si>
  <si>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</si>
  <si>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</si>
  <si>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</si>
  <si>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新里村</t>
  </si>
  <si>
    <t>白沢村</t>
  </si>
  <si>
    <t>昭和村</t>
  </si>
  <si>
    <t>東村</t>
  </si>
  <si>
    <t>千代田町</t>
  </si>
  <si>
    <t>新治村</t>
  </si>
  <si>
    <t>境町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</si>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</sst>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8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8" t="s">
        <v>13</v>
      </c>
      <c r="B2" s="51" t="s">
        <v>163</v>
      </c>
      <c r="C2" s="54" t="s">
        <v>164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7" t="s">
        <v>15</v>
      </c>
      <c r="S2" s="58"/>
      <c r="T2" s="58"/>
      <c r="U2" s="59"/>
    </row>
    <row r="3" spans="1:21" s="30" customFormat="1" ht="22.5" customHeight="1">
      <c r="A3" s="49"/>
      <c r="B3" s="52"/>
      <c r="C3" s="55"/>
      <c r="D3" s="22"/>
      <c r="E3" s="7" t="s">
        <v>16</v>
      </c>
      <c r="F3" s="20"/>
      <c r="G3" s="20"/>
      <c r="H3" s="23"/>
      <c r="I3" s="7" t="s">
        <v>165</v>
      </c>
      <c r="J3" s="20"/>
      <c r="K3" s="20"/>
      <c r="L3" s="20"/>
      <c r="M3" s="20"/>
      <c r="N3" s="20"/>
      <c r="O3" s="20"/>
      <c r="P3" s="20"/>
      <c r="Q3" s="21"/>
      <c r="R3" s="60"/>
      <c r="S3" s="61"/>
      <c r="T3" s="61"/>
      <c r="U3" s="62"/>
    </row>
    <row r="4" spans="1:21" s="30" customFormat="1" ht="22.5" customHeight="1">
      <c r="A4" s="49"/>
      <c r="B4" s="52"/>
      <c r="C4" s="55"/>
      <c r="D4" s="22"/>
      <c r="E4" s="6" t="s">
        <v>17</v>
      </c>
      <c r="F4" s="43" t="s">
        <v>166</v>
      </c>
      <c r="G4" s="43" t="s">
        <v>167</v>
      </c>
      <c r="H4" s="43" t="s">
        <v>168</v>
      </c>
      <c r="I4" s="6" t="s">
        <v>17</v>
      </c>
      <c r="J4" s="43" t="s">
        <v>169</v>
      </c>
      <c r="K4" s="43" t="s">
        <v>170</v>
      </c>
      <c r="L4" s="43" t="s">
        <v>171</v>
      </c>
      <c r="M4" s="43" t="s">
        <v>172</v>
      </c>
      <c r="N4" s="43" t="s">
        <v>173</v>
      </c>
      <c r="O4" s="64" t="s">
        <v>174</v>
      </c>
      <c r="P4" s="8"/>
      <c r="Q4" s="43" t="s">
        <v>175</v>
      </c>
      <c r="R4" s="43" t="s">
        <v>18</v>
      </c>
      <c r="S4" s="43" t="s">
        <v>19</v>
      </c>
      <c r="T4" s="47" t="s">
        <v>20</v>
      </c>
      <c r="U4" s="47" t="s">
        <v>21</v>
      </c>
    </row>
    <row r="5" spans="1:21" s="30" customFormat="1" ht="22.5" customHeight="1">
      <c r="A5" s="49"/>
      <c r="B5" s="52"/>
      <c r="C5" s="55"/>
      <c r="D5" s="22"/>
      <c r="E5" s="6"/>
      <c r="F5" s="44"/>
      <c r="G5" s="44"/>
      <c r="H5" s="44"/>
      <c r="I5" s="6"/>
      <c r="J5" s="44"/>
      <c r="K5" s="44"/>
      <c r="L5" s="44"/>
      <c r="M5" s="44"/>
      <c r="N5" s="44"/>
      <c r="O5" s="44"/>
      <c r="P5" s="9" t="s">
        <v>22</v>
      </c>
      <c r="Q5" s="44"/>
      <c r="R5" s="45"/>
      <c r="S5" s="45"/>
      <c r="T5" s="45"/>
      <c r="U5" s="44"/>
    </row>
    <row r="6" spans="1:21" s="30" customFormat="1" ht="22.5" customHeight="1">
      <c r="A6" s="50"/>
      <c r="B6" s="53"/>
      <c r="C6" s="56"/>
      <c r="D6" s="10" t="s">
        <v>23</v>
      </c>
      <c r="E6" s="10" t="s">
        <v>23</v>
      </c>
      <c r="F6" s="11" t="s">
        <v>176</v>
      </c>
      <c r="G6" s="10" t="s">
        <v>23</v>
      </c>
      <c r="H6" s="10" t="s">
        <v>23</v>
      </c>
      <c r="I6" s="10" t="s">
        <v>23</v>
      </c>
      <c r="J6" s="11" t="s">
        <v>176</v>
      </c>
      <c r="K6" s="10" t="s">
        <v>23</v>
      </c>
      <c r="L6" s="11" t="s">
        <v>176</v>
      </c>
      <c r="M6" s="10" t="s">
        <v>23</v>
      </c>
      <c r="N6" s="11" t="s">
        <v>176</v>
      </c>
      <c r="O6" s="10" t="s">
        <v>23</v>
      </c>
      <c r="P6" s="10" t="s">
        <v>23</v>
      </c>
      <c r="Q6" s="11" t="s">
        <v>176</v>
      </c>
      <c r="R6" s="46"/>
      <c r="S6" s="46"/>
      <c r="T6" s="46"/>
      <c r="U6" s="63"/>
    </row>
    <row r="7" spans="1:21" ht="13.5">
      <c r="A7" s="31" t="s">
        <v>31</v>
      </c>
      <c r="B7" s="32" t="s">
        <v>32</v>
      </c>
      <c r="C7" s="33" t="s">
        <v>33</v>
      </c>
      <c r="D7" s="34">
        <f aca="true" t="shared" si="0" ref="D7:D70">E7+I7</f>
        <v>284182</v>
      </c>
      <c r="E7" s="35">
        <f aca="true" t="shared" si="1" ref="E7:E22">G7+H7</f>
        <v>12471</v>
      </c>
      <c r="F7" s="36">
        <f aca="true" t="shared" si="2" ref="F7:F21">E7/D7*100</f>
        <v>4.388384908263014</v>
      </c>
      <c r="G7" s="34">
        <v>12471</v>
      </c>
      <c r="H7" s="34">
        <v>0</v>
      </c>
      <c r="I7" s="35">
        <f aca="true" t="shared" si="3" ref="I7:I22">K7+M7+O7</f>
        <v>271711</v>
      </c>
      <c r="J7" s="36">
        <f aca="true" t="shared" si="4" ref="J7:J21">I7/D7*100</f>
        <v>95.611615091737</v>
      </c>
      <c r="K7" s="34">
        <v>186737</v>
      </c>
      <c r="L7" s="36">
        <f aca="true" t="shared" si="5" ref="L7:L21">K7/D7*100</f>
        <v>65.71035463189084</v>
      </c>
      <c r="M7" s="34">
        <v>5482</v>
      </c>
      <c r="N7" s="36">
        <f aca="true" t="shared" si="6" ref="N7:N21">M7/D7*100</f>
        <v>1.9290454708602234</v>
      </c>
      <c r="O7" s="34">
        <v>79492</v>
      </c>
      <c r="P7" s="34">
        <v>7640</v>
      </c>
      <c r="Q7" s="36">
        <f aca="true" t="shared" si="7" ref="Q7:Q21">O7/D7*100</f>
        <v>27.972214988985932</v>
      </c>
      <c r="R7" s="34" t="s">
        <v>0</v>
      </c>
      <c r="S7" s="34"/>
      <c r="T7" s="34"/>
      <c r="U7" s="34"/>
    </row>
    <row r="8" spans="1:21" ht="13.5">
      <c r="A8" s="31" t="s">
        <v>31</v>
      </c>
      <c r="B8" s="32" t="s">
        <v>34</v>
      </c>
      <c r="C8" s="33" t="s">
        <v>35</v>
      </c>
      <c r="D8" s="34">
        <f t="shared" si="0"/>
        <v>242418</v>
      </c>
      <c r="E8" s="35">
        <f t="shared" si="1"/>
        <v>15207</v>
      </c>
      <c r="F8" s="36">
        <f t="shared" si="2"/>
        <v>6.273049031012548</v>
      </c>
      <c r="G8" s="34">
        <v>15207</v>
      </c>
      <c r="H8" s="34">
        <v>0</v>
      </c>
      <c r="I8" s="35">
        <f t="shared" si="3"/>
        <v>227211</v>
      </c>
      <c r="J8" s="36">
        <f t="shared" si="4"/>
        <v>93.72695096898745</v>
      </c>
      <c r="K8" s="34">
        <v>196181</v>
      </c>
      <c r="L8" s="36">
        <f t="shared" si="5"/>
        <v>80.92674636371888</v>
      </c>
      <c r="M8" s="34">
        <v>0</v>
      </c>
      <c r="N8" s="36">
        <f t="shared" si="6"/>
        <v>0</v>
      </c>
      <c r="O8" s="34">
        <v>31030</v>
      </c>
      <c r="P8" s="34">
        <v>12254</v>
      </c>
      <c r="Q8" s="36">
        <f t="shared" si="7"/>
        <v>12.800204605268586</v>
      </c>
      <c r="R8" s="34"/>
      <c r="S8" s="34" t="s">
        <v>0</v>
      </c>
      <c r="T8" s="34"/>
      <c r="U8" s="34"/>
    </row>
    <row r="9" spans="1:21" ht="13.5">
      <c r="A9" s="31" t="s">
        <v>31</v>
      </c>
      <c r="B9" s="32" t="s">
        <v>36</v>
      </c>
      <c r="C9" s="33" t="s">
        <v>37</v>
      </c>
      <c r="D9" s="34">
        <f t="shared" si="0"/>
        <v>114425</v>
      </c>
      <c r="E9" s="35">
        <f t="shared" si="1"/>
        <v>20296</v>
      </c>
      <c r="F9" s="36">
        <f t="shared" si="2"/>
        <v>17.737382564998907</v>
      </c>
      <c r="G9" s="34">
        <v>20192</v>
      </c>
      <c r="H9" s="34">
        <v>104</v>
      </c>
      <c r="I9" s="35">
        <f t="shared" si="3"/>
        <v>94129</v>
      </c>
      <c r="J9" s="36">
        <f t="shared" si="4"/>
        <v>82.26261743500109</v>
      </c>
      <c r="K9" s="34">
        <v>73306</v>
      </c>
      <c r="L9" s="36">
        <f t="shared" si="5"/>
        <v>64.06467118199694</v>
      </c>
      <c r="M9" s="34">
        <v>1845</v>
      </c>
      <c r="N9" s="36">
        <f t="shared" si="6"/>
        <v>1.612409875464278</v>
      </c>
      <c r="O9" s="34">
        <v>18978</v>
      </c>
      <c r="P9" s="34">
        <v>3033</v>
      </c>
      <c r="Q9" s="36">
        <f t="shared" si="7"/>
        <v>16.58553637753987</v>
      </c>
      <c r="R9" s="34"/>
      <c r="S9" s="34" t="s">
        <v>0</v>
      </c>
      <c r="T9" s="34"/>
      <c r="U9" s="34"/>
    </row>
    <row r="10" spans="1:21" ht="13.5">
      <c r="A10" s="31" t="s">
        <v>31</v>
      </c>
      <c r="B10" s="32" t="s">
        <v>38</v>
      </c>
      <c r="C10" s="33" t="s">
        <v>39</v>
      </c>
      <c r="D10" s="34">
        <f t="shared" si="0"/>
        <v>127571</v>
      </c>
      <c r="E10" s="35">
        <f t="shared" si="1"/>
        <v>12199</v>
      </c>
      <c r="F10" s="36">
        <f t="shared" si="2"/>
        <v>9.562518127160562</v>
      </c>
      <c r="G10" s="34">
        <v>12199</v>
      </c>
      <c r="H10" s="34">
        <v>0</v>
      </c>
      <c r="I10" s="35">
        <f t="shared" si="3"/>
        <v>115372</v>
      </c>
      <c r="J10" s="36">
        <f t="shared" si="4"/>
        <v>90.43748187283944</v>
      </c>
      <c r="K10" s="34">
        <v>44636</v>
      </c>
      <c r="L10" s="36">
        <f t="shared" si="5"/>
        <v>34.9891433005934</v>
      </c>
      <c r="M10" s="34">
        <v>0</v>
      </c>
      <c r="N10" s="36">
        <f t="shared" si="6"/>
        <v>0</v>
      </c>
      <c r="O10" s="34">
        <v>70736</v>
      </c>
      <c r="P10" s="34">
        <v>14781</v>
      </c>
      <c r="Q10" s="36">
        <f t="shared" si="7"/>
        <v>55.448338572246044</v>
      </c>
      <c r="R10" s="34"/>
      <c r="S10" s="34" t="s">
        <v>0</v>
      </c>
      <c r="T10" s="34"/>
      <c r="U10" s="34"/>
    </row>
    <row r="11" spans="1:21" ht="13.5">
      <c r="A11" s="31" t="s">
        <v>31</v>
      </c>
      <c r="B11" s="32" t="s">
        <v>40</v>
      </c>
      <c r="C11" s="33" t="s">
        <v>41</v>
      </c>
      <c r="D11" s="34">
        <f t="shared" si="0"/>
        <v>149604</v>
      </c>
      <c r="E11" s="35">
        <f t="shared" si="1"/>
        <v>15031</v>
      </c>
      <c r="F11" s="36">
        <f t="shared" si="2"/>
        <v>10.047191251570814</v>
      </c>
      <c r="G11" s="34">
        <v>15031</v>
      </c>
      <c r="H11" s="34">
        <v>0</v>
      </c>
      <c r="I11" s="35">
        <f t="shared" si="3"/>
        <v>134573</v>
      </c>
      <c r="J11" s="36">
        <f t="shared" si="4"/>
        <v>89.95280874842919</v>
      </c>
      <c r="K11" s="34">
        <v>40914</v>
      </c>
      <c r="L11" s="36">
        <f t="shared" si="5"/>
        <v>27.348199246009465</v>
      </c>
      <c r="M11" s="34">
        <v>9616</v>
      </c>
      <c r="N11" s="36">
        <f t="shared" si="6"/>
        <v>6.427635624715916</v>
      </c>
      <c r="O11" s="34">
        <v>84043</v>
      </c>
      <c r="P11" s="34">
        <v>2863</v>
      </c>
      <c r="Q11" s="36">
        <f t="shared" si="7"/>
        <v>56.17697387770381</v>
      </c>
      <c r="R11" s="34" t="s">
        <v>0</v>
      </c>
      <c r="S11" s="34"/>
      <c r="T11" s="34"/>
      <c r="U11" s="34"/>
    </row>
    <row r="12" spans="1:21" ht="13.5">
      <c r="A12" s="31" t="s">
        <v>31</v>
      </c>
      <c r="B12" s="32" t="s">
        <v>42</v>
      </c>
      <c r="C12" s="33" t="s">
        <v>43</v>
      </c>
      <c r="D12" s="34">
        <f t="shared" si="0"/>
        <v>46241</v>
      </c>
      <c r="E12" s="35">
        <f t="shared" si="1"/>
        <v>9256</v>
      </c>
      <c r="F12" s="36">
        <f t="shared" si="2"/>
        <v>20.016868147315154</v>
      </c>
      <c r="G12" s="34">
        <v>9256</v>
      </c>
      <c r="H12" s="34">
        <v>0</v>
      </c>
      <c r="I12" s="35">
        <f t="shared" si="3"/>
        <v>36985</v>
      </c>
      <c r="J12" s="36">
        <f t="shared" si="4"/>
        <v>79.98313185268485</v>
      </c>
      <c r="K12" s="34">
        <v>16484</v>
      </c>
      <c r="L12" s="36">
        <f t="shared" si="5"/>
        <v>35.64801799269047</v>
      </c>
      <c r="M12" s="34">
        <v>187</v>
      </c>
      <c r="N12" s="36">
        <f t="shared" si="6"/>
        <v>0.4044030189658528</v>
      </c>
      <c r="O12" s="34">
        <v>20314</v>
      </c>
      <c r="P12" s="34">
        <v>1401</v>
      </c>
      <c r="Q12" s="36">
        <f t="shared" si="7"/>
        <v>43.93071084102853</v>
      </c>
      <c r="R12" s="34"/>
      <c r="S12" s="34"/>
      <c r="T12" s="34"/>
      <c r="U12" s="34" t="s">
        <v>0</v>
      </c>
    </row>
    <row r="13" spans="1:21" ht="13.5">
      <c r="A13" s="31" t="s">
        <v>31</v>
      </c>
      <c r="B13" s="32" t="s">
        <v>44</v>
      </c>
      <c r="C13" s="33" t="s">
        <v>45</v>
      </c>
      <c r="D13" s="34">
        <f t="shared" si="0"/>
        <v>79960</v>
      </c>
      <c r="E13" s="35">
        <f t="shared" si="1"/>
        <v>10312</v>
      </c>
      <c r="F13" s="36">
        <f t="shared" si="2"/>
        <v>12.896448224112056</v>
      </c>
      <c r="G13" s="34">
        <v>10312</v>
      </c>
      <c r="H13" s="34">
        <v>0</v>
      </c>
      <c r="I13" s="35">
        <f t="shared" si="3"/>
        <v>69648</v>
      </c>
      <c r="J13" s="36">
        <f t="shared" si="4"/>
        <v>87.10355177588795</v>
      </c>
      <c r="K13" s="34">
        <v>27405</v>
      </c>
      <c r="L13" s="36">
        <f t="shared" si="5"/>
        <v>34.27338669334667</v>
      </c>
      <c r="M13" s="34">
        <v>1075</v>
      </c>
      <c r="N13" s="36">
        <f t="shared" si="6"/>
        <v>1.3444222111055528</v>
      </c>
      <c r="O13" s="34">
        <v>41168</v>
      </c>
      <c r="P13" s="34">
        <v>11520</v>
      </c>
      <c r="Q13" s="36">
        <f t="shared" si="7"/>
        <v>51.48574287143571</v>
      </c>
      <c r="R13" s="34" t="s">
        <v>0</v>
      </c>
      <c r="S13" s="34"/>
      <c r="T13" s="34"/>
      <c r="U13" s="34"/>
    </row>
    <row r="14" spans="1:21" ht="13.5">
      <c r="A14" s="31" t="s">
        <v>31</v>
      </c>
      <c r="B14" s="32" t="s">
        <v>46</v>
      </c>
      <c r="C14" s="33" t="s">
        <v>47</v>
      </c>
      <c r="D14" s="34">
        <f t="shared" si="0"/>
        <v>48706</v>
      </c>
      <c r="E14" s="35">
        <f t="shared" si="1"/>
        <v>5684</v>
      </c>
      <c r="F14" s="36">
        <f t="shared" si="2"/>
        <v>11.670020120724347</v>
      </c>
      <c r="G14" s="34">
        <v>5684</v>
      </c>
      <c r="H14" s="34">
        <v>0</v>
      </c>
      <c r="I14" s="35">
        <f t="shared" si="3"/>
        <v>43022</v>
      </c>
      <c r="J14" s="36">
        <f t="shared" si="4"/>
        <v>88.32997987927565</v>
      </c>
      <c r="K14" s="34">
        <v>10957</v>
      </c>
      <c r="L14" s="36">
        <f t="shared" si="5"/>
        <v>22.496201699995893</v>
      </c>
      <c r="M14" s="34">
        <v>2769</v>
      </c>
      <c r="N14" s="36">
        <f t="shared" si="6"/>
        <v>5.685131195335277</v>
      </c>
      <c r="O14" s="34">
        <v>29296</v>
      </c>
      <c r="P14" s="34">
        <v>5684</v>
      </c>
      <c r="Q14" s="36">
        <f t="shared" si="7"/>
        <v>60.14864698394449</v>
      </c>
      <c r="R14" s="34" t="s">
        <v>0</v>
      </c>
      <c r="S14" s="34"/>
      <c r="T14" s="34"/>
      <c r="U14" s="34"/>
    </row>
    <row r="15" spans="1:21" ht="13.5">
      <c r="A15" s="31" t="s">
        <v>31</v>
      </c>
      <c r="B15" s="32" t="s">
        <v>48</v>
      </c>
      <c r="C15" s="33" t="s">
        <v>49</v>
      </c>
      <c r="D15" s="34">
        <f t="shared" si="0"/>
        <v>64246</v>
      </c>
      <c r="E15" s="35">
        <f t="shared" si="1"/>
        <v>16118</v>
      </c>
      <c r="F15" s="36">
        <f t="shared" si="2"/>
        <v>25.087943218254832</v>
      </c>
      <c r="G15" s="34">
        <v>16118</v>
      </c>
      <c r="H15" s="34">
        <v>0</v>
      </c>
      <c r="I15" s="35">
        <f t="shared" si="3"/>
        <v>48128</v>
      </c>
      <c r="J15" s="36">
        <f t="shared" si="4"/>
        <v>74.91205678174516</v>
      </c>
      <c r="K15" s="34">
        <v>10540</v>
      </c>
      <c r="L15" s="36">
        <f t="shared" si="5"/>
        <v>16.405690626653797</v>
      </c>
      <c r="M15" s="34">
        <v>0</v>
      </c>
      <c r="N15" s="36">
        <f t="shared" si="6"/>
        <v>0</v>
      </c>
      <c r="O15" s="34">
        <v>37588</v>
      </c>
      <c r="P15" s="34">
        <v>7406</v>
      </c>
      <c r="Q15" s="36">
        <f t="shared" si="7"/>
        <v>58.50636615509137</v>
      </c>
      <c r="R15" s="34" t="s">
        <v>0</v>
      </c>
      <c r="S15" s="34"/>
      <c r="T15" s="34"/>
      <c r="U15" s="34"/>
    </row>
    <row r="16" spans="1:21" ht="13.5">
      <c r="A16" s="31" t="s">
        <v>31</v>
      </c>
      <c r="B16" s="32" t="s">
        <v>50</v>
      </c>
      <c r="C16" s="33" t="s">
        <v>51</v>
      </c>
      <c r="D16" s="34">
        <f t="shared" si="0"/>
        <v>49500</v>
      </c>
      <c r="E16" s="35">
        <f t="shared" si="1"/>
        <v>8027</v>
      </c>
      <c r="F16" s="36">
        <f t="shared" si="2"/>
        <v>16.216161616161617</v>
      </c>
      <c r="G16" s="34">
        <v>7729</v>
      </c>
      <c r="H16" s="34">
        <v>298</v>
      </c>
      <c r="I16" s="35">
        <f t="shared" si="3"/>
        <v>41473</v>
      </c>
      <c r="J16" s="36">
        <f t="shared" si="4"/>
        <v>83.78383838383839</v>
      </c>
      <c r="K16" s="34">
        <v>3869</v>
      </c>
      <c r="L16" s="36">
        <f t="shared" si="5"/>
        <v>7.816161616161617</v>
      </c>
      <c r="M16" s="34">
        <v>1841</v>
      </c>
      <c r="N16" s="36">
        <f t="shared" si="6"/>
        <v>3.7191919191919194</v>
      </c>
      <c r="O16" s="34">
        <v>35763</v>
      </c>
      <c r="P16" s="34">
        <v>3776</v>
      </c>
      <c r="Q16" s="36">
        <f t="shared" si="7"/>
        <v>72.24848484848485</v>
      </c>
      <c r="R16" s="34" t="s">
        <v>0</v>
      </c>
      <c r="S16" s="34"/>
      <c r="T16" s="34"/>
      <c r="U16" s="34"/>
    </row>
    <row r="17" spans="1:21" ht="13.5">
      <c r="A17" s="31" t="s">
        <v>31</v>
      </c>
      <c r="B17" s="32" t="s">
        <v>52</v>
      </c>
      <c r="C17" s="33" t="s">
        <v>53</v>
      </c>
      <c r="D17" s="34">
        <f t="shared" si="0"/>
        <v>47737</v>
      </c>
      <c r="E17" s="35">
        <f t="shared" si="1"/>
        <v>11040</v>
      </c>
      <c r="F17" s="36">
        <f t="shared" si="2"/>
        <v>23.126715126631332</v>
      </c>
      <c r="G17" s="34">
        <v>11040</v>
      </c>
      <c r="H17" s="34">
        <v>0</v>
      </c>
      <c r="I17" s="35">
        <f t="shared" si="3"/>
        <v>36697</v>
      </c>
      <c r="J17" s="36">
        <f t="shared" si="4"/>
        <v>76.87328487336866</v>
      </c>
      <c r="K17" s="34">
        <v>5050</v>
      </c>
      <c r="L17" s="36">
        <f t="shared" si="5"/>
        <v>10.578796321511616</v>
      </c>
      <c r="M17" s="34">
        <v>661</v>
      </c>
      <c r="N17" s="36">
        <f t="shared" si="6"/>
        <v>1.3846701719839956</v>
      </c>
      <c r="O17" s="34">
        <v>30986</v>
      </c>
      <c r="P17" s="34">
        <v>4481</v>
      </c>
      <c r="Q17" s="36">
        <f t="shared" si="7"/>
        <v>64.90981837987306</v>
      </c>
      <c r="R17" s="34" t="s">
        <v>0</v>
      </c>
      <c r="S17" s="34"/>
      <c r="T17" s="34"/>
      <c r="U17" s="34"/>
    </row>
    <row r="18" spans="1:21" ht="13.5">
      <c r="A18" s="31" t="s">
        <v>31</v>
      </c>
      <c r="B18" s="32" t="s">
        <v>54</v>
      </c>
      <c r="C18" s="33" t="s">
        <v>55</v>
      </c>
      <c r="D18" s="34">
        <f t="shared" si="0"/>
        <v>10280</v>
      </c>
      <c r="E18" s="35">
        <f t="shared" si="1"/>
        <v>660</v>
      </c>
      <c r="F18" s="36">
        <f t="shared" si="2"/>
        <v>6.420233463035019</v>
      </c>
      <c r="G18" s="34">
        <v>660</v>
      </c>
      <c r="H18" s="34">
        <v>0</v>
      </c>
      <c r="I18" s="35">
        <f t="shared" si="3"/>
        <v>9620</v>
      </c>
      <c r="J18" s="36">
        <f t="shared" si="4"/>
        <v>93.57976653696498</v>
      </c>
      <c r="K18" s="34">
        <v>1456</v>
      </c>
      <c r="L18" s="36">
        <f t="shared" si="5"/>
        <v>14.163424124513618</v>
      </c>
      <c r="M18" s="34">
        <v>0</v>
      </c>
      <c r="N18" s="36">
        <f t="shared" si="6"/>
        <v>0</v>
      </c>
      <c r="O18" s="34">
        <v>8164</v>
      </c>
      <c r="P18" s="34">
        <v>4815</v>
      </c>
      <c r="Q18" s="36">
        <f t="shared" si="7"/>
        <v>79.41634241245136</v>
      </c>
      <c r="R18" s="34"/>
      <c r="S18" s="34"/>
      <c r="T18" s="34"/>
      <c r="U18" s="34" t="s">
        <v>0</v>
      </c>
    </row>
    <row r="19" spans="1:21" ht="13.5">
      <c r="A19" s="31" t="s">
        <v>31</v>
      </c>
      <c r="B19" s="32" t="s">
        <v>56</v>
      </c>
      <c r="C19" s="33" t="s">
        <v>57</v>
      </c>
      <c r="D19" s="34">
        <f t="shared" si="0"/>
        <v>12504</v>
      </c>
      <c r="E19" s="35">
        <f t="shared" si="1"/>
        <v>3611</v>
      </c>
      <c r="F19" s="36">
        <f t="shared" si="2"/>
        <v>28.8787587971849</v>
      </c>
      <c r="G19" s="34">
        <v>3502</v>
      </c>
      <c r="H19" s="34">
        <v>109</v>
      </c>
      <c r="I19" s="35">
        <f t="shared" si="3"/>
        <v>8893</v>
      </c>
      <c r="J19" s="36">
        <f t="shared" si="4"/>
        <v>71.1212412028151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8893</v>
      </c>
      <c r="P19" s="34">
        <v>4709</v>
      </c>
      <c r="Q19" s="36">
        <f t="shared" si="7"/>
        <v>71.1212412028151</v>
      </c>
      <c r="R19" s="34" t="s">
        <v>0</v>
      </c>
      <c r="S19" s="34"/>
      <c r="T19" s="34"/>
      <c r="U19" s="34"/>
    </row>
    <row r="20" spans="1:21" ht="13.5">
      <c r="A20" s="31" t="s">
        <v>31</v>
      </c>
      <c r="B20" s="32" t="s">
        <v>58</v>
      </c>
      <c r="C20" s="33" t="s">
        <v>59</v>
      </c>
      <c r="D20" s="34">
        <f t="shared" si="0"/>
        <v>21585</v>
      </c>
      <c r="E20" s="35">
        <f t="shared" si="1"/>
        <v>1501</v>
      </c>
      <c r="F20" s="36">
        <f t="shared" si="2"/>
        <v>6.953903173500116</v>
      </c>
      <c r="G20" s="34">
        <v>1501</v>
      </c>
      <c r="H20" s="34">
        <v>0</v>
      </c>
      <c r="I20" s="35">
        <f t="shared" si="3"/>
        <v>20084</v>
      </c>
      <c r="J20" s="36">
        <f t="shared" si="4"/>
        <v>93.04609682649988</v>
      </c>
      <c r="K20" s="34">
        <v>1741</v>
      </c>
      <c r="L20" s="36">
        <f t="shared" si="5"/>
        <v>8.065786425758628</v>
      </c>
      <c r="M20" s="34">
        <v>0</v>
      </c>
      <c r="N20" s="36">
        <f t="shared" si="6"/>
        <v>0</v>
      </c>
      <c r="O20" s="34">
        <v>18343</v>
      </c>
      <c r="P20" s="34">
        <v>5881</v>
      </c>
      <c r="Q20" s="36">
        <f t="shared" si="7"/>
        <v>84.98031040074126</v>
      </c>
      <c r="R20" s="34"/>
      <c r="S20" s="34"/>
      <c r="T20" s="34" t="s">
        <v>0</v>
      </c>
      <c r="U20" s="34"/>
    </row>
    <row r="21" spans="1:21" ht="13.5">
      <c r="A21" s="31" t="s">
        <v>31</v>
      </c>
      <c r="B21" s="32" t="s">
        <v>60</v>
      </c>
      <c r="C21" s="33" t="s">
        <v>61</v>
      </c>
      <c r="D21" s="34">
        <f t="shared" si="0"/>
        <v>16548</v>
      </c>
      <c r="E21" s="35">
        <f t="shared" si="1"/>
        <v>2003</v>
      </c>
      <c r="F21" s="36">
        <f t="shared" si="2"/>
        <v>12.104181774232535</v>
      </c>
      <c r="G21" s="34">
        <v>2003</v>
      </c>
      <c r="H21" s="34">
        <v>0</v>
      </c>
      <c r="I21" s="35">
        <f t="shared" si="3"/>
        <v>14545</v>
      </c>
      <c r="J21" s="36">
        <f t="shared" si="4"/>
        <v>87.89581822576747</v>
      </c>
      <c r="K21" s="34">
        <v>1643</v>
      </c>
      <c r="L21" s="36">
        <f t="shared" si="5"/>
        <v>9.92869228909838</v>
      </c>
      <c r="M21" s="34">
        <v>0</v>
      </c>
      <c r="N21" s="36">
        <f t="shared" si="6"/>
        <v>0</v>
      </c>
      <c r="O21" s="34">
        <v>12902</v>
      </c>
      <c r="P21" s="34">
        <v>4542</v>
      </c>
      <c r="Q21" s="36">
        <f t="shared" si="7"/>
        <v>77.96712593666908</v>
      </c>
      <c r="R21" s="34" t="s">
        <v>0</v>
      </c>
      <c r="S21" s="34"/>
      <c r="T21" s="34"/>
      <c r="U21" s="34"/>
    </row>
    <row r="22" spans="1:21" ht="13.5">
      <c r="A22" s="31" t="s">
        <v>31</v>
      </c>
      <c r="B22" s="32" t="s">
        <v>62</v>
      </c>
      <c r="C22" s="33" t="s">
        <v>63</v>
      </c>
      <c r="D22" s="34">
        <f t="shared" si="0"/>
        <v>8408</v>
      </c>
      <c r="E22" s="35">
        <f t="shared" si="1"/>
        <v>2385</v>
      </c>
      <c r="F22" s="36">
        <f aca="true" t="shared" si="8" ref="F22:F77">E22/D22*100</f>
        <v>28.365842055185535</v>
      </c>
      <c r="G22" s="34">
        <v>2385</v>
      </c>
      <c r="H22" s="34">
        <v>0</v>
      </c>
      <c r="I22" s="35">
        <f t="shared" si="3"/>
        <v>6023</v>
      </c>
      <c r="J22" s="36">
        <f aca="true" t="shared" si="9" ref="J22:J77">I22/D22*100</f>
        <v>71.63415794481446</v>
      </c>
      <c r="K22" s="34">
        <v>487</v>
      </c>
      <c r="L22" s="36">
        <f aca="true" t="shared" si="10" ref="L22:L77">K22/D22*100</f>
        <v>5.7921027592768795</v>
      </c>
      <c r="M22" s="34">
        <v>0</v>
      </c>
      <c r="N22" s="36">
        <f aca="true" t="shared" si="11" ref="N22:N77">M22/D22*100</f>
        <v>0</v>
      </c>
      <c r="O22" s="34">
        <v>5536</v>
      </c>
      <c r="P22" s="34">
        <v>1624</v>
      </c>
      <c r="Q22" s="36">
        <f aca="true" t="shared" si="12" ref="Q22:Q77">O22/D22*100</f>
        <v>65.84205518553759</v>
      </c>
      <c r="R22" s="34" t="s">
        <v>0</v>
      </c>
      <c r="S22" s="34"/>
      <c r="T22" s="34"/>
      <c r="U22" s="34"/>
    </row>
    <row r="23" spans="1:21" ht="13.5">
      <c r="A23" s="31" t="s">
        <v>31</v>
      </c>
      <c r="B23" s="32" t="s">
        <v>64</v>
      </c>
      <c r="C23" s="33" t="s">
        <v>65</v>
      </c>
      <c r="D23" s="34">
        <f t="shared" si="0"/>
        <v>11503</v>
      </c>
      <c r="E23" s="35">
        <f aca="true" t="shared" si="13" ref="E23:E76">G23+H23</f>
        <v>2798</v>
      </c>
      <c r="F23" s="36">
        <f t="shared" si="8"/>
        <v>24.324089367990958</v>
      </c>
      <c r="G23" s="34">
        <v>2798</v>
      </c>
      <c r="H23" s="34">
        <v>0</v>
      </c>
      <c r="I23" s="35">
        <f aca="true" t="shared" si="14" ref="I23:I76">K23+M23+O23</f>
        <v>8705</v>
      </c>
      <c r="J23" s="36">
        <f t="shared" si="9"/>
        <v>75.67591063200904</v>
      </c>
      <c r="K23" s="34">
        <v>0</v>
      </c>
      <c r="L23" s="36">
        <f t="shared" si="10"/>
        <v>0</v>
      </c>
      <c r="M23" s="34">
        <v>0</v>
      </c>
      <c r="N23" s="36">
        <f t="shared" si="11"/>
        <v>0</v>
      </c>
      <c r="O23" s="34">
        <v>8705</v>
      </c>
      <c r="P23" s="34">
        <v>1155</v>
      </c>
      <c r="Q23" s="36">
        <f t="shared" si="12"/>
        <v>75.67591063200904</v>
      </c>
      <c r="R23" s="34" t="s">
        <v>0</v>
      </c>
      <c r="S23" s="34"/>
      <c r="T23" s="34"/>
      <c r="U23" s="34"/>
    </row>
    <row r="24" spans="1:21" ht="13.5">
      <c r="A24" s="31" t="s">
        <v>31</v>
      </c>
      <c r="B24" s="32" t="s">
        <v>66</v>
      </c>
      <c r="C24" s="33" t="s">
        <v>24</v>
      </c>
      <c r="D24" s="34">
        <f t="shared" si="0"/>
        <v>16339</v>
      </c>
      <c r="E24" s="35">
        <f t="shared" si="13"/>
        <v>2451</v>
      </c>
      <c r="F24" s="36">
        <f t="shared" si="8"/>
        <v>15.000918048840198</v>
      </c>
      <c r="G24" s="34">
        <v>2451</v>
      </c>
      <c r="H24" s="34">
        <v>0</v>
      </c>
      <c r="I24" s="35">
        <f t="shared" si="14"/>
        <v>13888</v>
      </c>
      <c r="J24" s="36">
        <f t="shared" si="9"/>
        <v>84.99908195115981</v>
      </c>
      <c r="K24" s="34">
        <v>579</v>
      </c>
      <c r="L24" s="36">
        <f t="shared" si="10"/>
        <v>3.543668523165432</v>
      </c>
      <c r="M24" s="34">
        <v>0</v>
      </c>
      <c r="N24" s="36">
        <f t="shared" si="11"/>
        <v>0</v>
      </c>
      <c r="O24" s="34">
        <v>13309</v>
      </c>
      <c r="P24" s="34">
        <v>4515</v>
      </c>
      <c r="Q24" s="36">
        <f t="shared" si="12"/>
        <v>81.45541342799437</v>
      </c>
      <c r="R24" s="34"/>
      <c r="S24" s="34" t="s">
        <v>0</v>
      </c>
      <c r="T24" s="34"/>
      <c r="U24" s="34"/>
    </row>
    <row r="25" spans="1:21" ht="13.5">
      <c r="A25" s="31" t="s">
        <v>31</v>
      </c>
      <c r="B25" s="32" t="s">
        <v>67</v>
      </c>
      <c r="C25" s="33" t="s">
        <v>68</v>
      </c>
      <c r="D25" s="34">
        <f t="shared" si="0"/>
        <v>2749</v>
      </c>
      <c r="E25" s="35">
        <f t="shared" si="13"/>
        <v>608</v>
      </c>
      <c r="F25" s="36">
        <f t="shared" si="8"/>
        <v>22.117133503092035</v>
      </c>
      <c r="G25" s="34">
        <v>588</v>
      </c>
      <c r="H25" s="34">
        <v>20</v>
      </c>
      <c r="I25" s="35">
        <f t="shared" si="14"/>
        <v>2141</v>
      </c>
      <c r="J25" s="36">
        <f t="shared" si="9"/>
        <v>77.88286649690797</v>
      </c>
      <c r="K25" s="34">
        <v>0</v>
      </c>
      <c r="L25" s="36">
        <f t="shared" si="10"/>
        <v>0</v>
      </c>
      <c r="M25" s="34">
        <v>0</v>
      </c>
      <c r="N25" s="36">
        <f t="shared" si="11"/>
        <v>0</v>
      </c>
      <c r="O25" s="34">
        <v>2141</v>
      </c>
      <c r="P25" s="34">
        <v>644</v>
      </c>
      <c r="Q25" s="36">
        <f t="shared" si="12"/>
        <v>77.88286649690797</v>
      </c>
      <c r="R25" s="34"/>
      <c r="S25" s="34" t="s">
        <v>0</v>
      </c>
      <c r="T25" s="34"/>
      <c r="U25" s="34"/>
    </row>
    <row r="26" spans="1:21" ht="13.5">
      <c r="A26" s="31" t="s">
        <v>31</v>
      </c>
      <c r="B26" s="32" t="s">
        <v>69</v>
      </c>
      <c r="C26" s="33" t="s">
        <v>27</v>
      </c>
      <c r="D26" s="34">
        <f t="shared" si="0"/>
        <v>3221</v>
      </c>
      <c r="E26" s="35">
        <f t="shared" si="13"/>
        <v>1362</v>
      </c>
      <c r="F26" s="36">
        <f t="shared" si="8"/>
        <v>42.28500465693884</v>
      </c>
      <c r="G26" s="34">
        <v>1352</v>
      </c>
      <c r="H26" s="34">
        <v>10</v>
      </c>
      <c r="I26" s="35">
        <f t="shared" si="14"/>
        <v>1859</v>
      </c>
      <c r="J26" s="36">
        <f t="shared" si="9"/>
        <v>57.71499534306116</v>
      </c>
      <c r="K26" s="34">
        <v>0</v>
      </c>
      <c r="L26" s="36">
        <f t="shared" si="10"/>
        <v>0</v>
      </c>
      <c r="M26" s="34">
        <v>0</v>
      </c>
      <c r="N26" s="36">
        <f t="shared" si="11"/>
        <v>0</v>
      </c>
      <c r="O26" s="34">
        <v>1859</v>
      </c>
      <c r="P26" s="34">
        <v>623</v>
      </c>
      <c r="Q26" s="36">
        <f t="shared" si="12"/>
        <v>57.71499534306116</v>
      </c>
      <c r="R26" s="34" t="s">
        <v>0</v>
      </c>
      <c r="S26" s="34"/>
      <c r="T26" s="34"/>
      <c r="U26" s="34"/>
    </row>
    <row r="27" spans="1:21" ht="13.5">
      <c r="A27" s="31" t="s">
        <v>31</v>
      </c>
      <c r="B27" s="32" t="s">
        <v>70</v>
      </c>
      <c r="C27" s="33" t="s">
        <v>71</v>
      </c>
      <c r="D27" s="34">
        <f t="shared" si="0"/>
        <v>22126</v>
      </c>
      <c r="E27" s="35">
        <f t="shared" si="13"/>
        <v>5284</v>
      </c>
      <c r="F27" s="36">
        <f t="shared" si="8"/>
        <v>23.88140649010214</v>
      </c>
      <c r="G27" s="34">
        <v>5126</v>
      </c>
      <c r="H27" s="34">
        <v>158</v>
      </c>
      <c r="I27" s="35">
        <f t="shared" si="14"/>
        <v>16842</v>
      </c>
      <c r="J27" s="36">
        <f t="shared" si="9"/>
        <v>76.11859350989786</v>
      </c>
      <c r="K27" s="34">
        <v>2716</v>
      </c>
      <c r="L27" s="36">
        <f t="shared" si="10"/>
        <v>12.275151405586188</v>
      </c>
      <c r="M27" s="34">
        <v>0</v>
      </c>
      <c r="N27" s="36">
        <f t="shared" si="11"/>
        <v>0</v>
      </c>
      <c r="O27" s="34">
        <v>14126</v>
      </c>
      <c r="P27" s="34">
        <v>1959</v>
      </c>
      <c r="Q27" s="36">
        <f t="shared" si="12"/>
        <v>63.84344210431166</v>
      </c>
      <c r="R27" s="34" t="s">
        <v>0</v>
      </c>
      <c r="S27" s="34"/>
      <c r="T27" s="34"/>
      <c r="U27" s="34"/>
    </row>
    <row r="28" spans="1:21" ht="13.5">
      <c r="A28" s="31" t="s">
        <v>31</v>
      </c>
      <c r="B28" s="32" t="s">
        <v>72</v>
      </c>
      <c r="C28" s="33" t="s">
        <v>73</v>
      </c>
      <c r="D28" s="34">
        <f t="shared" si="0"/>
        <v>4764</v>
      </c>
      <c r="E28" s="35">
        <f t="shared" si="13"/>
        <v>1574</v>
      </c>
      <c r="F28" s="36">
        <f t="shared" si="8"/>
        <v>33.039462636439964</v>
      </c>
      <c r="G28" s="34">
        <v>1420</v>
      </c>
      <c r="H28" s="34">
        <v>154</v>
      </c>
      <c r="I28" s="35">
        <f t="shared" si="14"/>
        <v>3190</v>
      </c>
      <c r="J28" s="36">
        <f t="shared" si="9"/>
        <v>66.96053736356004</v>
      </c>
      <c r="K28" s="34">
        <v>0</v>
      </c>
      <c r="L28" s="36">
        <f t="shared" si="10"/>
        <v>0</v>
      </c>
      <c r="M28" s="34">
        <v>0</v>
      </c>
      <c r="N28" s="36">
        <f t="shared" si="11"/>
        <v>0</v>
      </c>
      <c r="O28" s="34">
        <v>3190</v>
      </c>
      <c r="P28" s="34">
        <v>1010</v>
      </c>
      <c r="Q28" s="36">
        <f t="shared" si="12"/>
        <v>66.96053736356004</v>
      </c>
      <c r="R28" s="34" t="s">
        <v>0</v>
      </c>
      <c r="S28" s="34"/>
      <c r="T28" s="34"/>
      <c r="U28" s="34"/>
    </row>
    <row r="29" spans="1:21" ht="13.5">
      <c r="A29" s="31" t="s">
        <v>31</v>
      </c>
      <c r="B29" s="32" t="s">
        <v>74</v>
      </c>
      <c r="C29" s="33" t="s">
        <v>75</v>
      </c>
      <c r="D29" s="34">
        <f t="shared" si="0"/>
        <v>18949</v>
      </c>
      <c r="E29" s="35">
        <f t="shared" si="13"/>
        <v>2764</v>
      </c>
      <c r="F29" s="36">
        <f t="shared" si="8"/>
        <v>14.586521716185551</v>
      </c>
      <c r="G29" s="34">
        <v>2764</v>
      </c>
      <c r="H29" s="34">
        <v>0</v>
      </c>
      <c r="I29" s="35">
        <f t="shared" si="14"/>
        <v>16185</v>
      </c>
      <c r="J29" s="36">
        <f t="shared" si="9"/>
        <v>85.41347828381444</v>
      </c>
      <c r="K29" s="34">
        <v>2669</v>
      </c>
      <c r="L29" s="36">
        <f t="shared" si="10"/>
        <v>14.085175998733442</v>
      </c>
      <c r="M29" s="34">
        <v>0</v>
      </c>
      <c r="N29" s="36">
        <f t="shared" si="11"/>
        <v>0</v>
      </c>
      <c r="O29" s="34">
        <v>13516</v>
      </c>
      <c r="P29" s="34">
        <v>2369</v>
      </c>
      <c r="Q29" s="36">
        <f t="shared" si="12"/>
        <v>71.32830228508101</v>
      </c>
      <c r="R29" s="34" t="s">
        <v>0</v>
      </c>
      <c r="S29" s="34"/>
      <c r="T29" s="34"/>
      <c r="U29" s="34"/>
    </row>
    <row r="30" spans="1:21" ht="13.5">
      <c r="A30" s="31" t="s">
        <v>31</v>
      </c>
      <c r="B30" s="32" t="s">
        <v>76</v>
      </c>
      <c r="C30" s="33" t="s">
        <v>77</v>
      </c>
      <c r="D30" s="34">
        <f t="shared" si="0"/>
        <v>35554</v>
      </c>
      <c r="E30" s="35">
        <f t="shared" si="13"/>
        <v>2319</v>
      </c>
      <c r="F30" s="36">
        <f t="shared" si="8"/>
        <v>6.522472858187546</v>
      </c>
      <c r="G30" s="34">
        <v>2319</v>
      </c>
      <c r="H30" s="34">
        <v>0</v>
      </c>
      <c r="I30" s="35">
        <f t="shared" si="14"/>
        <v>33235</v>
      </c>
      <c r="J30" s="36">
        <f t="shared" si="9"/>
        <v>93.47752714181246</v>
      </c>
      <c r="K30" s="34">
        <v>5997</v>
      </c>
      <c r="L30" s="36">
        <f t="shared" si="10"/>
        <v>16.86730044439444</v>
      </c>
      <c r="M30" s="34">
        <v>0</v>
      </c>
      <c r="N30" s="36">
        <f t="shared" si="11"/>
        <v>0</v>
      </c>
      <c r="O30" s="34">
        <v>27238</v>
      </c>
      <c r="P30" s="34">
        <v>2106</v>
      </c>
      <c r="Q30" s="36">
        <f t="shared" si="12"/>
        <v>76.61022669741801</v>
      </c>
      <c r="R30" s="34" t="s">
        <v>0</v>
      </c>
      <c r="S30" s="34"/>
      <c r="T30" s="34"/>
      <c r="U30" s="34"/>
    </row>
    <row r="31" spans="1:21" ht="13.5">
      <c r="A31" s="31" t="s">
        <v>31</v>
      </c>
      <c r="B31" s="32" t="s">
        <v>78</v>
      </c>
      <c r="C31" s="33" t="s">
        <v>79</v>
      </c>
      <c r="D31" s="34">
        <f t="shared" si="0"/>
        <v>12333</v>
      </c>
      <c r="E31" s="35">
        <f t="shared" si="13"/>
        <v>255</v>
      </c>
      <c r="F31" s="36">
        <f t="shared" si="8"/>
        <v>2.0676234492824133</v>
      </c>
      <c r="G31" s="34">
        <v>255</v>
      </c>
      <c r="H31" s="34">
        <v>0</v>
      </c>
      <c r="I31" s="35">
        <f t="shared" si="14"/>
        <v>12078</v>
      </c>
      <c r="J31" s="36">
        <f t="shared" si="9"/>
        <v>97.93237655071758</v>
      </c>
      <c r="K31" s="34">
        <v>0</v>
      </c>
      <c r="L31" s="36">
        <f t="shared" si="10"/>
        <v>0</v>
      </c>
      <c r="M31" s="34">
        <v>0</v>
      </c>
      <c r="N31" s="36">
        <f t="shared" si="11"/>
        <v>0</v>
      </c>
      <c r="O31" s="34">
        <v>12078</v>
      </c>
      <c r="P31" s="34">
        <v>5488</v>
      </c>
      <c r="Q31" s="36">
        <f t="shared" si="12"/>
        <v>97.93237655071758</v>
      </c>
      <c r="R31" s="34" t="s">
        <v>0</v>
      </c>
      <c r="S31" s="34"/>
      <c r="T31" s="34"/>
      <c r="U31" s="34"/>
    </row>
    <row r="32" spans="1:21" ht="13.5">
      <c r="A32" s="31" t="s">
        <v>31</v>
      </c>
      <c r="B32" s="32" t="s">
        <v>80</v>
      </c>
      <c r="C32" s="33" t="s">
        <v>81</v>
      </c>
      <c r="D32" s="34">
        <f t="shared" si="0"/>
        <v>2210</v>
      </c>
      <c r="E32" s="35">
        <f t="shared" si="13"/>
        <v>599</v>
      </c>
      <c r="F32" s="36">
        <f t="shared" si="8"/>
        <v>27.104072398190045</v>
      </c>
      <c r="G32" s="34">
        <v>599</v>
      </c>
      <c r="H32" s="34">
        <v>0</v>
      </c>
      <c r="I32" s="35">
        <f t="shared" si="14"/>
        <v>1611</v>
      </c>
      <c r="J32" s="36">
        <f t="shared" si="9"/>
        <v>72.89592760180994</v>
      </c>
      <c r="K32" s="34">
        <v>171</v>
      </c>
      <c r="L32" s="36">
        <f t="shared" si="10"/>
        <v>7.737556561085973</v>
      </c>
      <c r="M32" s="34">
        <v>0</v>
      </c>
      <c r="N32" s="36">
        <f t="shared" si="11"/>
        <v>0</v>
      </c>
      <c r="O32" s="34">
        <v>1440</v>
      </c>
      <c r="P32" s="34">
        <v>43</v>
      </c>
      <c r="Q32" s="36">
        <f t="shared" si="12"/>
        <v>65.15837104072398</v>
      </c>
      <c r="R32" s="34" t="s">
        <v>0</v>
      </c>
      <c r="S32" s="34"/>
      <c r="T32" s="34"/>
      <c r="U32" s="34"/>
    </row>
    <row r="33" spans="1:21" ht="13.5">
      <c r="A33" s="31" t="s">
        <v>31</v>
      </c>
      <c r="B33" s="32" t="s">
        <v>82</v>
      </c>
      <c r="C33" s="33" t="s">
        <v>83</v>
      </c>
      <c r="D33" s="34">
        <f t="shared" si="0"/>
        <v>4037</v>
      </c>
      <c r="E33" s="35">
        <f t="shared" si="13"/>
        <v>66</v>
      </c>
      <c r="F33" s="36">
        <f t="shared" si="8"/>
        <v>1.6348773841961852</v>
      </c>
      <c r="G33" s="34">
        <v>66</v>
      </c>
      <c r="H33" s="34">
        <v>0</v>
      </c>
      <c r="I33" s="35">
        <f t="shared" si="14"/>
        <v>3971</v>
      </c>
      <c r="J33" s="36">
        <f t="shared" si="9"/>
        <v>98.36512261580381</v>
      </c>
      <c r="K33" s="34">
        <v>3353</v>
      </c>
      <c r="L33" s="36">
        <f t="shared" si="10"/>
        <v>83.05672529105772</v>
      </c>
      <c r="M33" s="34">
        <v>0</v>
      </c>
      <c r="N33" s="36">
        <f t="shared" si="11"/>
        <v>0</v>
      </c>
      <c r="O33" s="34">
        <v>618</v>
      </c>
      <c r="P33" s="34">
        <v>7</v>
      </c>
      <c r="Q33" s="36">
        <f t="shared" si="12"/>
        <v>15.308397324746098</v>
      </c>
      <c r="R33" s="34" t="s">
        <v>0</v>
      </c>
      <c r="S33" s="34"/>
      <c r="T33" s="34"/>
      <c r="U33" s="34"/>
    </row>
    <row r="34" spans="1:21" ht="13.5">
      <c r="A34" s="31" t="s">
        <v>31</v>
      </c>
      <c r="B34" s="32" t="s">
        <v>84</v>
      </c>
      <c r="C34" s="33" t="s">
        <v>85</v>
      </c>
      <c r="D34" s="34">
        <f t="shared" si="0"/>
        <v>13515</v>
      </c>
      <c r="E34" s="35">
        <f t="shared" si="13"/>
        <v>1028</v>
      </c>
      <c r="F34" s="36">
        <f t="shared" si="8"/>
        <v>7.606363300036996</v>
      </c>
      <c r="G34" s="34">
        <v>1028</v>
      </c>
      <c r="H34" s="34">
        <v>0</v>
      </c>
      <c r="I34" s="35">
        <f t="shared" si="14"/>
        <v>12487</v>
      </c>
      <c r="J34" s="36">
        <f t="shared" si="9"/>
        <v>92.393636699963</v>
      </c>
      <c r="K34" s="34">
        <v>1763</v>
      </c>
      <c r="L34" s="36">
        <f t="shared" si="10"/>
        <v>13.044765075841658</v>
      </c>
      <c r="M34" s="34">
        <v>0</v>
      </c>
      <c r="N34" s="36">
        <f t="shared" si="11"/>
        <v>0</v>
      </c>
      <c r="O34" s="34">
        <v>10724</v>
      </c>
      <c r="P34" s="34">
        <v>3968</v>
      </c>
      <c r="Q34" s="36">
        <f t="shared" si="12"/>
        <v>79.34887162412134</v>
      </c>
      <c r="R34" s="34" t="s">
        <v>0</v>
      </c>
      <c r="S34" s="34"/>
      <c r="T34" s="34"/>
      <c r="U34" s="34"/>
    </row>
    <row r="35" spans="1:21" ht="13.5">
      <c r="A35" s="31" t="s">
        <v>31</v>
      </c>
      <c r="B35" s="32" t="s">
        <v>86</v>
      </c>
      <c r="C35" s="33" t="s">
        <v>87</v>
      </c>
      <c r="D35" s="34">
        <f t="shared" si="0"/>
        <v>16863</v>
      </c>
      <c r="E35" s="35">
        <f t="shared" si="13"/>
        <v>5524</v>
      </c>
      <c r="F35" s="36">
        <f t="shared" si="8"/>
        <v>32.75810947043824</v>
      </c>
      <c r="G35" s="34">
        <v>5524</v>
      </c>
      <c r="H35" s="34">
        <v>0</v>
      </c>
      <c r="I35" s="35">
        <f t="shared" si="14"/>
        <v>11339</v>
      </c>
      <c r="J35" s="36">
        <f t="shared" si="9"/>
        <v>67.24189052956177</v>
      </c>
      <c r="K35" s="34">
        <v>7869</v>
      </c>
      <c r="L35" s="36">
        <f t="shared" si="10"/>
        <v>46.66429460950009</v>
      </c>
      <c r="M35" s="34">
        <v>0</v>
      </c>
      <c r="N35" s="36">
        <f t="shared" si="11"/>
        <v>0</v>
      </c>
      <c r="O35" s="34">
        <v>3470</v>
      </c>
      <c r="P35" s="34">
        <v>2570</v>
      </c>
      <c r="Q35" s="36">
        <f t="shared" si="12"/>
        <v>20.577595920061672</v>
      </c>
      <c r="R35" s="34" t="s">
        <v>0</v>
      </c>
      <c r="S35" s="34"/>
      <c r="T35" s="34"/>
      <c r="U35" s="34"/>
    </row>
    <row r="36" spans="1:21" ht="13.5">
      <c r="A36" s="31" t="s">
        <v>31</v>
      </c>
      <c r="B36" s="32" t="s">
        <v>88</v>
      </c>
      <c r="C36" s="33" t="s">
        <v>89</v>
      </c>
      <c r="D36" s="34">
        <f t="shared" si="0"/>
        <v>12538</v>
      </c>
      <c r="E36" s="35">
        <f t="shared" si="13"/>
        <v>718</v>
      </c>
      <c r="F36" s="36">
        <f t="shared" si="8"/>
        <v>5.7265911628648904</v>
      </c>
      <c r="G36" s="34">
        <v>718</v>
      </c>
      <c r="H36" s="34">
        <v>0</v>
      </c>
      <c r="I36" s="35">
        <f t="shared" si="14"/>
        <v>11820</v>
      </c>
      <c r="J36" s="36">
        <f t="shared" si="9"/>
        <v>94.27340883713511</v>
      </c>
      <c r="K36" s="34">
        <v>11477</v>
      </c>
      <c r="L36" s="36">
        <f t="shared" si="10"/>
        <v>91.53772531504228</v>
      </c>
      <c r="M36" s="34">
        <v>0</v>
      </c>
      <c r="N36" s="36">
        <f t="shared" si="11"/>
        <v>0</v>
      </c>
      <c r="O36" s="34">
        <v>343</v>
      </c>
      <c r="P36" s="34">
        <v>0</v>
      </c>
      <c r="Q36" s="36">
        <f t="shared" si="12"/>
        <v>2.7356835220928377</v>
      </c>
      <c r="R36" s="34" t="s">
        <v>0</v>
      </c>
      <c r="S36" s="34"/>
      <c r="T36" s="34"/>
      <c r="U36" s="34"/>
    </row>
    <row r="37" spans="1:21" ht="13.5">
      <c r="A37" s="31" t="s">
        <v>31</v>
      </c>
      <c r="B37" s="32" t="s">
        <v>90</v>
      </c>
      <c r="C37" s="33" t="s">
        <v>91</v>
      </c>
      <c r="D37" s="34">
        <f t="shared" si="0"/>
        <v>7461</v>
      </c>
      <c r="E37" s="35">
        <f t="shared" si="13"/>
        <v>3161</v>
      </c>
      <c r="F37" s="36">
        <f t="shared" si="8"/>
        <v>42.36697493633561</v>
      </c>
      <c r="G37" s="34">
        <v>3123</v>
      </c>
      <c r="H37" s="34">
        <v>38</v>
      </c>
      <c r="I37" s="35">
        <f t="shared" si="14"/>
        <v>4300</v>
      </c>
      <c r="J37" s="36">
        <f t="shared" si="9"/>
        <v>57.63302506366439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4300</v>
      </c>
      <c r="P37" s="34">
        <v>1100</v>
      </c>
      <c r="Q37" s="36">
        <f t="shared" si="12"/>
        <v>57.63302506366439</v>
      </c>
      <c r="R37" s="34" t="s">
        <v>0</v>
      </c>
      <c r="S37" s="34"/>
      <c r="T37" s="34"/>
      <c r="U37" s="34"/>
    </row>
    <row r="38" spans="1:21" ht="13.5">
      <c r="A38" s="31" t="s">
        <v>31</v>
      </c>
      <c r="B38" s="32" t="s">
        <v>92</v>
      </c>
      <c r="C38" s="33" t="s">
        <v>93</v>
      </c>
      <c r="D38" s="34">
        <f t="shared" si="0"/>
        <v>24429</v>
      </c>
      <c r="E38" s="35">
        <f t="shared" si="13"/>
        <v>3745</v>
      </c>
      <c r="F38" s="36">
        <f t="shared" si="8"/>
        <v>15.330140406893447</v>
      </c>
      <c r="G38" s="34">
        <v>3745</v>
      </c>
      <c r="H38" s="34">
        <v>0</v>
      </c>
      <c r="I38" s="35">
        <f t="shared" si="14"/>
        <v>20684</v>
      </c>
      <c r="J38" s="36">
        <f t="shared" si="9"/>
        <v>84.66985959310655</v>
      </c>
      <c r="K38" s="34">
        <v>5926</v>
      </c>
      <c r="L38" s="36">
        <f t="shared" si="10"/>
        <v>24.258053952269844</v>
      </c>
      <c r="M38" s="34">
        <v>0</v>
      </c>
      <c r="N38" s="36">
        <f t="shared" si="11"/>
        <v>0</v>
      </c>
      <c r="O38" s="34">
        <v>14758</v>
      </c>
      <c r="P38" s="34">
        <v>5312</v>
      </c>
      <c r="Q38" s="36">
        <f t="shared" si="12"/>
        <v>60.41180564083671</v>
      </c>
      <c r="R38" s="34" t="s">
        <v>0</v>
      </c>
      <c r="S38" s="34"/>
      <c r="T38" s="34"/>
      <c r="U38" s="34"/>
    </row>
    <row r="39" spans="1:21" ht="13.5">
      <c r="A39" s="31" t="s">
        <v>31</v>
      </c>
      <c r="B39" s="32" t="s">
        <v>94</v>
      </c>
      <c r="C39" s="33" t="s">
        <v>95</v>
      </c>
      <c r="D39" s="34">
        <f t="shared" si="0"/>
        <v>2225</v>
      </c>
      <c r="E39" s="35">
        <f t="shared" si="13"/>
        <v>657</v>
      </c>
      <c r="F39" s="36">
        <f t="shared" si="8"/>
        <v>29.52808988764045</v>
      </c>
      <c r="G39" s="34">
        <v>646</v>
      </c>
      <c r="H39" s="34">
        <v>11</v>
      </c>
      <c r="I39" s="35">
        <f t="shared" si="14"/>
        <v>1568</v>
      </c>
      <c r="J39" s="36">
        <f t="shared" si="9"/>
        <v>70.47191011235955</v>
      </c>
      <c r="K39" s="34">
        <v>0</v>
      </c>
      <c r="L39" s="36">
        <f t="shared" si="10"/>
        <v>0</v>
      </c>
      <c r="M39" s="34">
        <v>0</v>
      </c>
      <c r="N39" s="36">
        <f t="shared" si="11"/>
        <v>0</v>
      </c>
      <c r="O39" s="34">
        <v>1568</v>
      </c>
      <c r="P39" s="34">
        <v>668</v>
      </c>
      <c r="Q39" s="36">
        <f t="shared" si="12"/>
        <v>70.47191011235955</v>
      </c>
      <c r="R39" s="34" t="s">
        <v>0</v>
      </c>
      <c r="S39" s="34"/>
      <c r="T39" s="34"/>
      <c r="U39" s="34"/>
    </row>
    <row r="40" spans="1:21" ht="13.5">
      <c r="A40" s="31" t="s">
        <v>31</v>
      </c>
      <c r="B40" s="32" t="s">
        <v>96</v>
      </c>
      <c r="C40" s="33" t="s">
        <v>97</v>
      </c>
      <c r="D40" s="34">
        <f t="shared" si="0"/>
        <v>932</v>
      </c>
      <c r="E40" s="35">
        <f t="shared" si="13"/>
        <v>449</v>
      </c>
      <c r="F40" s="36">
        <f t="shared" si="8"/>
        <v>48.175965665236056</v>
      </c>
      <c r="G40" s="34">
        <v>413</v>
      </c>
      <c r="H40" s="34">
        <v>36</v>
      </c>
      <c r="I40" s="35">
        <f t="shared" si="14"/>
        <v>483</v>
      </c>
      <c r="J40" s="36">
        <f t="shared" si="9"/>
        <v>51.824034334763944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483</v>
      </c>
      <c r="P40" s="34">
        <v>155</v>
      </c>
      <c r="Q40" s="36">
        <f t="shared" si="12"/>
        <v>51.824034334763944</v>
      </c>
      <c r="R40" s="34" t="s">
        <v>0</v>
      </c>
      <c r="S40" s="34"/>
      <c r="T40" s="34"/>
      <c r="U40" s="34"/>
    </row>
    <row r="41" spans="1:21" ht="13.5">
      <c r="A41" s="31" t="s">
        <v>31</v>
      </c>
      <c r="B41" s="32" t="s">
        <v>98</v>
      </c>
      <c r="C41" s="33" t="s">
        <v>99</v>
      </c>
      <c r="D41" s="34">
        <f t="shared" si="0"/>
        <v>2282</v>
      </c>
      <c r="E41" s="35">
        <f t="shared" si="13"/>
        <v>452</v>
      </c>
      <c r="F41" s="36">
        <f t="shared" si="8"/>
        <v>19.807186678352323</v>
      </c>
      <c r="G41" s="34">
        <v>452</v>
      </c>
      <c r="H41" s="34">
        <v>0</v>
      </c>
      <c r="I41" s="35">
        <f t="shared" si="14"/>
        <v>1830</v>
      </c>
      <c r="J41" s="36">
        <f t="shared" si="9"/>
        <v>80.19281332164768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1830</v>
      </c>
      <c r="P41" s="34">
        <v>1669</v>
      </c>
      <c r="Q41" s="36">
        <f t="shared" si="12"/>
        <v>80.19281332164768</v>
      </c>
      <c r="R41" s="34" t="s">
        <v>0</v>
      </c>
      <c r="S41" s="34"/>
      <c r="T41" s="34"/>
      <c r="U41" s="34"/>
    </row>
    <row r="42" spans="1:21" ht="13.5">
      <c r="A42" s="31" t="s">
        <v>31</v>
      </c>
      <c r="B42" s="32" t="s">
        <v>100</v>
      </c>
      <c r="C42" s="33" t="s">
        <v>101</v>
      </c>
      <c r="D42" s="34">
        <f t="shared" si="0"/>
        <v>5034</v>
      </c>
      <c r="E42" s="35">
        <f t="shared" si="13"/>
        <v>1028</v>
      </c>
      <c r="F42" s="36">
        <f t="shared" si="8"/>
        <v>20.42113627334128</v>
      </c>
      <c r="G42" s="34">
        <v>949</v>
      </c>
      <c r="H42" s="34">
        <v>79</v>
      </c>
      <c r="I42" s="35">
        <f t="shared" si="14"/>
        <v>4006</v>
      </c>
      <c r="J42" s="36">
        <f t="shared" si="9"/>
        <v>79.57886372665872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4006</v>
      </c>
      <c r="P42" s="34">
        <v>219</v>
      </c>
      <c r="Q42" s="36">
        <f t="shared" si="12"/>
        <v>79.57886372665872</v>
      </c>
      <c r="R42" s="34" t="s">
        <v>0</v>
      </c>
      <c r="S42" s="34"/>
      <c r="T42" s="34"/>
      <c r="U42" s="34"/>
    </row>
    <row r="43" spans="1:21" ht="13.5">
      <c r="A43" s="31" t="s">
        <v>31</v>
      </c>
      <c r="B43" s="32" t="s">
        <v>102</v>
      </c>
      <c r="C43" s="33" t="s">
        <v>103</v>
      </c>
      <c r="D43" s="34">
        <f t="shared" si="0"/>
        <v>10968</v>
      </c>
      <c r="E43" s="35">
        <f t="shared" si="13"/>
        <v>4092</v>
      </c>
      <c r="F43" s="36">
        <f t="shared" si="8"/>
        <v>37.308533916849015</v>
      </c>
      <c r="G43" s="34">
        <v>3961</v>
      </c>
      <c r="H43" s="34">
        <v>131</v>
      </c>
      <c r="I43" s="35">
        <f t="shared" si="14"/>
        <v>6876</v>
      </c>
      <c r="J43" s="36">
        <f t="shared" si="9"/>
        <v>62.691466083150985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6876</v>
      </c>
      <c r="P43" s="34">
        <v>527</v>
      </c>
      <c r="Q43" s="36">
        <f t="shared" si="12"/>
        <v>62.691466083150985</v>
      </c>
      <c r="R43" s="34" t="s">
        <v>0</v>
      </c>
      <c r="S43" s="34"/>
      <c r="T43" s="34"/>
      <c r="U43" s="34"/>
    </row>
    <row r="44" spans="1:21" ht="13.5">
      <c r="A44" s="31" t="s">
        <v>31</v>
      </c>
      <c r="B44" s="32" t="s">
        <v>104</v>
      </c>
      <c r="C44" s="33" t="s">
        <v>105</v>
      </c>
      <c r="D44" s="34">
        <f t="shared" si="0"/>
        <v>3256</v>
      </c>
      <c r="E44" s="35">
        <f t="shared" si="13"/>
        <v>1667</v>
      </c>
      <c r="F44" s="36">
        <f t="shared" si="8"/>
        <v>51.197788697788695</v>
      </c>
      <c r="G44" s="34">
        <v>1667</v>
      </c>
      <c r="H44" s="34">
        <v>0</v>
      </c>
      <c r="I44" s="35">
        <f t="shared" si="14"/>
        <v>1589</v>
      </c>
      <c r="J44" s="36">
        <f t="shared" si="9"/>
        <v>48.802211302211305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1589</v>
      </c>
      <c r="P44" s="34">
        <v>444</v>
      </c>
      <c r="Q44" s="36">
        <f t="shared" si="12"/>
        <v>48.802211302211305</v>
      </c>
      <c r="R44" s="34" t="s">
        <v>0</v>
      </c>
      <c r="S44" s="34"/>
      <c r="T44" s="34"/>
      <c r="U44" s="34"/>
    </row>
    <row r="45" spans="1:21" ht="13.5">
      <c r="A45" s="31" t="s">
        <v>31</v>
      </c>
      <c r="B45" s="32" t="s">
        <v>106</v>
      </c>
      <c r="C45" s="33" t="s">
        <v>107</v>
      </c>
      <c r="D45" s="34">
        <f t="shared" si="0"/>
        <v>14678</v>
      </c>
      <c r="E45" s="35">
        <f t="shared" si="13"/>
        <v>1981</v>
      </c>
      <c r="F45" s="36">
        <f t="shared" si="8"/>
        <v>13.496389153835672</v>
      </c>
      <c r="G45" s="34">
        <v>1981</v>
      </c>
      <c r="H45" s="34">
        <v>0</v>
      </c>
      <c r="I45" s="35">
        <f t="shared" si="14"/>
        <v>12697</v>
      </c>
      <c r="J45" s="36">
        <f t="shared" si="9"/>
        <v>86.50361084616432</v>
      </c>
      <c r="K45" s="34">
        <v>3850</v>
      </c>
      <c r="L45" s="36">
        <f t="shared" si="10"/>
        <v>26.22973157105873</v>
      </c>
      <c r="M45" s="34">
        <v>0</v>
      </c>
      <c r="N45" s="36">
        <f t="shared" si="11"/>
        <v>0</v>
      </c>
      <c r="O45" s="34">
        <v>8847</v>
      </c>
      <c r="P45" s="34">
        <v>2207</v>
      </c>
      <c r="Q45" s="36">
        <f t="shared" si="12"/>
        <v>60.2738792751056</v>
      </c>
      <c r="R45" s="34" t="s">
        <v>0</v>
      </c>
      <c r="S45" s="34"/>
      <c r="T45" s="34"/>
      <c r="U45" s="34"/>
    </row>
    <row r="46" spans="1:21" ht="13.5">
      <c r="A46" s="31" t="s">
        <v>31</v>
      </c>
      <c r="B46" s="32" t="s">
        <v>108</v>
      </c>
      <c r="C46" s="33" t="s">
        <v>109</v>
      </c>
      <c r="D46" s="34">
        <f t="shared" si="0"/>
        <v>17028</v>
      </c>
      <c r="E46" s="35">
        <f t="shared" si="13"/>
        <v>4553</v>
      </c>
      <c r="F46" s="36">
        <f t="shared" si="8"/>
        <v>26.738313366220346</v>
      </c>
      <c r="G46" s="34">
        <v>4553</v>
      </c>
      <c r="H46" s="34">
        <v>0</v>
      </c>
      <c r="I46" s="35">
        <f t="shared" si="14"/>
        <v>12475</v>
      </c>
      <c r="J46" s="36">
        <f t="shared" si="9"/>
        <v>73.26168663377966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12475</v>
      </c>
      <c r="P46" s="34">
        <v>1824</v>
      </c>
      <c r="Q46" s="36">
        <f t="shared" si="12"/>
        <v>73.26168663377966</v>
      </c>
      <c r="R46" s="34" t="s">
        <v>0</v>
      </c>
      <c r="S46" s="34"/>
      <c r="T46" s="34"/>
      <c r="U46" s="34"/>
    </row>
    <row r="47" spans="1:21" ht="13.5">
      <c r="A47" s="31" t="s">
        <v>31</v>
      </c>
      <c r="B47" s="32" t="s">
        <v>110</v>
      </c>
      <c r="C47" s="33" t="s">
        <v>111</v>
      </c>
      <c r="D47" s="34">
        <f t="shared" si="0"/>
        <v>18173</v>
      </c>
      <c r="E47" s="35">
        <f t="shared" si="13"/>
        <v>7127</v>
      </c>
      <c r="F47" s="36">
        <f t="shared" si="8"/>
        <v>39.217520497441264</v>
      </c>
      <c r="G47" s="34">
        <v>7127</v>
      </c>
      <c r="H47" s="34">
        <v>0</v>
      </c>
      <c r="I47" s="35">
        <f t="shared" si="14"/>
        <v>11046</v>
      </c>
      <c r="J47" s="36">
        <f t="shared" si="9"/>
        <v>60.782479502558736</v>
      </c>
      <c r="K47" s="34">
        <v>1137</v>
      </c>
      <c r="L47" s="36">
        <f t="shared" si="10"/>
        <v>6.256534419193309</v>
      </c>
      <c r="M47" s="34">
        <v>0</v>
      </c>
      <c r="N47" s="36">
        <f t="shared" si="11"/>
        <v>0</v>
      </c>
      <c r="O47" s="34">
        <v>9909</v>
      </c>
      <c r="P47" s="34">
        <v>1712</v>
      </c>
      <c r="Q47" s="36">
        <f t="shared" si="12"/>
        <v>54.525945083365436</v>
      </c>
      <c r="R47" s="34" t="s">
        <v>0</v>
      </c>
      <c r="S47" s="34"/>
      <c r="T47" s="34"/>
      <c r="U47" s="34"/>
    </row>
    <row r="48" spans="1:21" ht="13.5">
      <c r="A48" s="31" t="s">
        <v>31</v>
      </c>
      <c r="B48" s="32" t="s">
        <v>112</v>
      </c>
      <c r="C48" s="33" t="s">
        <v>27</v>
      </c>
      <c r="D48" s="34">
        <f t="shared" si="0"/>
        <v>2449</v>
      </c>
      <c r="E48" s="35">
        <f t="shared" si="13"/>
        <v>729</v>
      </c>
      <c r="F48" s="36">
        <f t="shared" si="8"/>
        <v>29.767251939567167</v>
      </c>
      <c r="G48" s="34">
        <v>729</v>
      </c>
      <c r="H48" s="34">
        <v>0</v>
      </c>
      <c r="I48" s="35">
        <f t="shared" si="14"/>
        <v>1720</v>
      </c>
      <c r="J48" s="36">
        <f t="shared" si="9"/>
        <v>70.23274806043283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1720</v>
      </c>
      <c r="P48" s="34">
        <v>23</v>
      </c>
      <c r="Q48" s="36">
        <f t="shared" si="12"/>
        <v>70.23274806043283</v>
      </c>
      <c r="R48" s="34" t="s">
        <v>0</v>
      </c>
      <c r="S48" s="34"/>
      <c r="T48" s="34"/>
      <c r="U48" s="34"/>
    </row>
    <row r="49" spans="1:21" ht="13.5">
      <c r="A49" s="31" t="s">
        <v>31</v>
      </c>
      <c r="B49" s="32" t="s">
        <v>113</v>
      </c>
      <c r="C49" s="33" t="s">
        <v>114</v>
      </c>
      <c r="D49" s="34">
        <f t="shared" si="0"/>
        <v>15164</v>
      </c>
      <c r="E49" s="35">
        <f t="shared" si="13"/>
        <v>7014</v>
      </c>
      <c r="F49" s="36">
        <f t="shared" si="8"/>
        <v>46.25428646795041</v>
      </c>
      <c r="G49" s="34">
        <v>7014</v>
      </c>
      <c r="H49" s="34">
        <v>0</v>
      </c>
      <c r="I49" s="35">
        <f t="shared" si="14"/>
        <v>8150</v>
      </c>
      <c r="J49" s="36">
        <f t="shared" si="9"/>
        <v>53.745713532049585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8150</v>
      </c>
      <c r="P49" s="34">
        <v>1770</v>
      </c>
      <c r="Q49" s="36">
        <f t="shared" si="12"/>
        <v>53.745713532049585</v>
      </c>
      <c r="R49" s="34" t="s">
        <v>0</v>
      </c>
      <c r="S49" s="34"/>
      <c r="T49" s="34"/>
      <c r="U49" s="34"/>
    </row>
    <row r="50" spans="1:21" ht="13.5">
      <c r="A50" s="31" t="s">
        <v>31</v>
      </c>
      <c r="B50" s="32" t="s">
        <v>115</v>
      </c>
      <c r="C50" s="33" t="s">
        <v>116</v>
      </c>
      <c r="D50" s="34">
        <f t="shared" si="0"/>
        <v>6876</v>
      </c>
      <c r="E50" s="35">
        <f t="shared" si="13"/>
        <v>2422</v>
      </c>
      <c r="F50" s="36">
        <f t="shared" si="8"/>
        <v>35.2239674229203</v>
      </c>
      <c r="G50" s="34">
        <v>2338</v>
      </c>
      <c r="H50" s="34">
        <v>84</v>
      </c>
      <c r="I50" s="35">
        <f t="shared" si="14"/>
        <v>4454</v>
      </c>
      <c r="J50" s="36">
        <f t="shared" si="9"/>
        <v>64.7760325770797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4454</v>
      </c>
      <c r="P50" s="34">
        <v>354</v>
      </c>
      <c r="Q50" s="36">
        <f t="shared" si="12"/>
        <v>64.7760325770797</v>
      </c>
      <c r="R50" s="34" t="s">
        <v>0</v>
      </c>
      <c r="S50" s="34"/>
      <c r="T50" s="34"/>
      <c r="U50" s="34"/>
    </row>
    <row r="51" spans="1:21" ht="13.5">
      <c r="A51" s="31" t="s">
        <v>31</v>
      </c>
      <c r="B51" s="32" t="s">
        <v>117</v>
      </c>
      <c r="C51" s="33" t="s">
        <v>118</v>
      </c>
      <c r="D51" s="34">
        <f t="shared" si="0"/>
        <v>10615</v>
      </c>
      <c r="E51" s="35">
        <f t="shared" si="13"/>
        <v>3659</v>
      </c>
      <c r="F51" s="36">
        <f t="shared" si="8"/>
        <v>34.470089495996234</v>
      </c>
      <c r="G51" s="34">
        <v>3586</v>
      </c>
      <c r="H51" s="34">
        <v>73</v>
      </c>
      <c r="I51" s="35">
        <f t="shared" si="14"/>
        <v>6956</v>
      </c>
      <c r="J51" s="36">
        <f t="shared" si="9"/>
        <v>65.52991050400377</v>
      </c>
      <c r="K51" s="34">
        <v>2182</v>
      </c>
      <c r="L51" s="36">
        <f t="shared" si="10"/>
        <v>20.555817239755065</v>
      </c>
      <c r="M51" s="34">
        <v>0</v>
      </c>
      <c r="N51" s="36">
        <f t="shared" si="11"/>
        <v>0</v>
      </c>
      <c r="O51" s="34">
        <v>4774</v>
      </c>
      <c r="P51" s="34">
        <v>235</v>
      </c>
      <c r="Q51" s="36">
        <f t="shared" si="12"/>
        <v>44.97409326424871</v>
      </c>
      <c r="R51" s="34" t="s">
        <v>0</v>
      </c>
      <c r="S51" s="34"/>
      <c r="T51" s="34"/>
      <c r="U51" s="34"/>
    </row>
    <row r="52" spans="1:21" ht="13.5">
      <c r="A52" s="31" t="s">
        <v>31</v>
      </c>
      <c r="B52" s="32" t="s">
        <v>119</v>
      </c>
      <c r="C52" s="33" t="s">
        <v>120</v>
      </c>
      <c r="D52" s="34">
        <f t="shared" si="0"/>
        <v>7739</v>
      </c>
      <c r="E52" s="35">
        <f t="shared" si="13"/>
        <v>579</v>
      </c>
      <c r="F52" s="36">
        <f t="shared" si="8"/>
        <v>7.48158676831632</v>
      </c>
      <c r="G52" s="34">
        <v>572</v>
      </c>
      <c r="H52" s="34">
        <v>7</v>
      </c>
      <c r="I52" s="35">
        <f t="shared" si="14"/>
        <v>7160</v>
      </c>
      <c r="J52" s="36">
        <f t="shared" si="9"/>
        <v>92.51841323168368</v>
      </c>
      <c r="K52" s="34">
        <v>5928</v>
      </c>
      <c r="L52" s="36">
        <f t="shared" si="10"/>
        <v>76.59904380410906</v>
      </c>
      <c r="M52" s="34">
        <v>0</v>
      </c>
      <c r="N52" s="36">
        <f t="shared" si="11"/>
        <v>0</v>
      </c>
      <c r="O52" s="34">
        <v>1232</v>
      </c>
      <c r="P52" s="34">
        <v>121</v>
      </c>
      <c r="Q52" s="36">
        <f t="shared" si="12"/>
        <v>15.919369427574622</v>
      </c>
      <c r="R52" s="34" t="s">
        <v>0</v>
      </c>
      <c r="S52" s="34"/>
      <c r="T52" s="34"/>
      <c r="U52" s="34"/>
    </row>
    <row r="53" spans="1:21" ht="13.5">
      <c r="A53" s="31" t="s">
        <v>31</v>
      </c>
      <c r="B53" s="32" t="s">
        <v>121</v>
      </c>
      <c r="C53" s="33" t="s">
        <v>122</v>
      </c>
      <c r="D53" s="34">
        <f t="shared" si="0"/>
        <v>2005</v>
      </c>
      <c r="E53" s="35">
        <f t="shared" si="13"/>
        <v>433</v>
      </c>
      <c r="F53" s="36">
        <f t="shared" si="8"/>
        <v>21.596009975062344</v>
      </c>
      <c r="G53" s="34">
        <v>388</v>
      </c>
      <c r="H53" s="34">
        <v>45</v>
      </c>
      <c r="I53" s="35">
        <f t="shared" si="14"/>
        <v>1572</v>
      </c>
      <c r="J53" s="36">
        <f t="shared" si="9"/>
        <v>78.40399002493766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1572</v>
      </c>
      <c r="P53" s="34">
        <v>854</v>
      </c>
      <c r="Q53" s="36">
        <f t="shared" si="12"/>
        <v>78.40399002493766</v>
      </c>
      <c r="R53" s="34" t="s">
        <v>0</v>
      </c>
      <c r="S53" s="34"/>
      <c r="T53" s="34"/>
      <c r="U53" s="34"/>
    </row>
    <row r="54" spans="1:21" ht="13.5">
      <c r="A54" s="31" t="s">
        <v>31</v>
      </c>
      <c r="B54" s="32" t="s">
        <v>123</v>
      </c>
      <c r="C54" s="33" t="s">
        <v>124</v>
      </c>
      <c r="D54" s="34">
        <f t="shared" si="0"/>
        <v>4410</v>
      </c>
      <c r="E54" s="35">
        <f t="shared" si="13"/>
        <v>1784</v>
      </c>
      <c r="F54" s="36">
        <f t="shared" si="8"/>
        <v>40.45351473922902</v>
      </c>
      <c r="G54" s="34">
        <v>1784</v>
      </c>
      <c r="H54" s="34">
        <v>0</v>
      </c>
      <c r="I54" s="35">
        <f t="shared" si="14"/>
        <v>2626</v>
      </c>
      <c r="J54" s="36">
        <f t="shared" si="9"/>
        <v>59.54648526077098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2626</v>
      </c>
      <c r="P54" s="34">
        <v>1198</v>
      </c>
      <c r="Q54" s="36">
        <f t="shared" si="12"/>
        <v>59.54648526077098</v>
      </c>
      <c r="R54" s="34" t="s">
        <v>0</v>
      </c>
      <c r="S54" s="34"/>
      <c r="T54" s="34"/>
      <c r="U54" s="34"/>
    </row>
    <row r="55" spans="1:21" ht="13.5">
      <c r="A55" s="31" t="s">
        <v>31</v>
      </c>
      <c r="B55" s="32" t="s">
        <v>125</v>
      </c>
      <c r="C55" s="33" t="s">
        <v>25</v>
      </c>
      <c r="D55" s="34">
        <f t="shared" si="0"/>
        <v>3662</v>
      </c>
      <c r="E55" s="35">
        <f t="shared" si="13"/>
        <v>912</v>
      </c>
      <c r="F55" s="36">
        <f t="shared" si="8"/>
        <v>24.90442381212452</v>
      </c>
      <c r="G55" s="34">
        <v>912</v>
      </c>
      <c r="H55" s="34">
        <v>0</v>
      </c>
      <c r="I55" s="35">
        <f t="shared" si="14"/>
        <v>2750</v>
      </c>
      <c r="J55" s="36">
        <f t="shared" si="9"/>
        <v>75.09557618787548</v>
      </c>
      <c r="K55" s="34">
        <v>290</v>
      </c>
      <c r="L55" s="36">
        <f t="shared" si="10"/>
        <v>7.9191698525395955</v>
      </c>
      <c r="M55" s="34">
        <v>0</v>
      </c>
      <c r="N55" s="36">
        <f t="shared" si="11"/>
        <v>0</v>
      </c>
      <c r="O55" s="34">
        <v>2460</v>
      </c>
      <c r="P55" s="34">
        <v>761</v>
      </c>
      <c r="Q55" s="36">
        <f t="shared" si="12"/>
        <v>67.17640633533588</v>
      </c>
      <c r="R55" s="34" t="s">
        <v>0</v>
      </c>
      <c r="S55" s="34"/>
      <c r="T55" s="34"/>
      <c r="U55" s="34"/>
    </row>
    <row r="56" spans="1:21" ht="13.5">
      <c r="A56" s="31" t="s">
        <v>31</v>
      </c>
      <c r="B56" s="32" t="s">
        <v>126</v>
      </c>
      <c r="C56" s="33" t="s">
        <v>127</v>
      </c>
      <c r="D56" s="34">
        <f t="shared" si="0"/>
        <v>5201</v>
      </c>
      <c r="E56" s="35">
        <f t="shared" si="13"/>
        <v>1425</v>
      </c>
      <c r="F56" s="36">
        <f t="shared" si="8"/>
        <v>27.39857719669294</v>
      </c>
      <c r="G56" s="34">
        <v>1425</v>
      </c>
      <c r="H56" s="34">
        <v>0</v>
      </c>
      <c r="I56" s="35">
        <f t="shared" si="14"/>
        <v>3776</v>
      </c>
      <c r="J56" s="36">
        <f t="shared" si="9"/>
        <v>72.60142280330706</v>
      </c>
      <c r="K56" s="34">
        <v>119</v>
      </c>
      <c r="L56" s="36">
        <f t="shared" si="10"/>
        <v>2.2880215343203227</v>
      </c>
      <c r="M56" s="34">
        <v>0</v>
      </c>
      <c r="N56" s="36">
        <f t="shared" si="11"/>
        <v>0</v>
      </c>
      <c r="O56" s="34">
        <v>3657</v>
      </c>
      <c r="P56" s="34">
        <v>312</v>
      </c>
      <c r="Q56" s="36">
        <f t="shared" si="12"/>
        <v>70.31340126898672</v>
      </c>
      <c r="R56" s="34" t="s">
        <v>0</v>
      </c>
      <c r="S56" s="34"/>
      <c r="T56" s="34"/>
      <c r="U56" s="34"/>
    </row>
    <row r="57" spans="1:21" ht="13.5">
      <c r="A57" s="31" t="s">
        <v>31</v>
      </c>
      <c r="B57" s="32" t="s">
        <v>128</v>
      </c>
      <c r="C57" s="33" t="s">
        <v>129</v>
      </c>
      <c r="D57" s="34">
        <f t="shared" si="0"/>
        <v>5843</v>
      </c>
      <c r="E57" s="35">
        <f t="shared" si="13"/>
        <v>645</v>
      </c>
      <c r="F57" s="36">
        <f t="shared" si="8"/>
        <v>11.038849905870272</v>
      </c>
      <c r="G57" s="34">
        <v>645</v>
      </c>
      <c r="H57" s="34">
        <v>0</v>
      </c>
      <c r="I57" s="35">
        <f t="shared" si="14"/>
        <v>5198</v>
      </c>
      <c r="J57" s="36">
        <f t="shared" si="9"/>
        <v>88.96115009412972</v>
      </c>
      <c r="K57" s="34">
        <v>37</v>
      </c>
      <c r="L57" s="36">
        <f t="shared" si="10"/>
        <v>0.6332363511894575</v>
      </c>
      <c r="M57" s="34">
        <v>0</v>
      </c>
      <c r="N57" s="36">
        <f t="shared" si="11"/>
        <v>0</v>
      </c>
      <c r="O57" s="34">
        <v>5161</v>
      </c>
      <c r="P57" s="34">
        <v>351</v>
      </c>
      <c r="Q57" s="36">
        <f t="shared" si="12"/>
        <v>88.32791374294027</v>
      </c>
      <c r="R57" s="34"/>
      <c r="S57" s="34" t="s">
        <v>0</v>
      </c>
      <c r="T57" s="34"/>
      <c r="U57" s="34"/>
    </row>
    <row r="58" spans="1:21" ht="13.5">
      <c r="A58" s="31" t="s">
        <v>31</v>
      </c>
      <c r="B58" s="32" t="s">
        <v>130</v>
      </c>
      <c r="C58" s="33" t="s">
        <v>131</v>
      </c>
      <c r="D58" s="34">
        <f t="shared" si="0"/>
        <v>4315</v>
      </c>
      <c r="E58" s="35">
        <f t="shared" si="13"/>
        <v>1151</v>
      </c>
      <c r="F58" s="36">
        <f t="shared" si="8"/>
        <v>26.67439165701043</v>
      </c>
      <c r="G58" s="34">
        <v>1151</v>
      </c>
      <c r="H58" s="34">
        <v>0</v>
      </c>
      <c r="I58" s="35">
        <f t="shared" si="14"/>
        <v>3164</v>
      </c>
      <c r="J58" s="36">
        <f t="shared" si="9"/>
        <v>73.32560834298957</v>
      </c>
      <c r="K58" s="34">
        <v>1141</v>
      </c>
      <c r="L58" s="36">
        <f t="shared" si="10"/>
        <v>26.442641946697563</v>
      </c>
      <c r="M58" s="34">
        <v>0</v>
      </c>
      <c r="N58" s="36">
        <f t="shared" si="11"/>
        <v>0</v>
      </c>
      <c r="O58" s="34">
        <v>2023</v>
      </c>
      <c r="P58" s="34">
        <v>136</v>
      </c>
      <c r="Q58" s="36">
        <f t="shared" si="12"/>
        <v>46.882966396292005</v>
      </c>
      <c r="R58" s="34" t="s">
        <v>0</v>
      </c>
      <c r="S58" s="34"/>
      <c r="T58" s="34"/>
      <c r="U58" s="34"/>
    </row>
    <row r="59" spans="1:21" ht="13.5">
      <c r="A59" s="31" t="s">
        <v>31</v>
      </c>
      <c r="B59" s="32" t="s">
        <v>132</v>
      </c>
      <c r="C59" s="33" t="s">
        <v>133</v>
      </c>
      <c r="D59" s="34">
        <f t="shared" si="0"/>
        <v>11158</v>
      </c>
      <c r="E59" s="35">
        <f t="shared" si="13"/>
        <v>2082</v>
      </c>
      <c r="F59" s="36">
        <f t="shared" si="8"/>
        <v>18.65925793152895</v>
      </c>
      <c r="G59" s="34">
        <v>2082</v>
      </c>
      <c r="H59" s="34">
        <v>0</v>
      </c>
      <c r="I59" s="35">
        <f t="shared" si="14"/>
        <v>9076</v>
      </c>
      <c r="J59" s="36">
        <f t="shared" si="9"/>
        <v>81.34074206847104</v>
      </c>
      <c r="K59" s="34">
        <v>4546</v>
      </c>
      <c r="L59" s="36">
        <f t="shared" si="10"/>
        <v>40.742068471052164</v>
      </c>
      <c r="M59" s="34">
        <v>0</v>
      </c>
      <c r="N59" s="36">
        <f t="shared" si="11"/>
        <v>0</v>
      </c>
      <c r="O59" s="34">
        <v>4530</v>
      </c>
      <c r="P59" s="34">
        <v>982</v>
      </c>
      <c r="Q59" s="36">
        <f t="shared" si="12"/>
        <v>40.598673597418895</v>
      </c>
      <c r="R59" s="34" t="s">
        <v>0</v>
      </c>
      <c r="S59" s="34"/>
      <c r="T59" s="34"/>
      <c r="U59" s="34"/>
    </row>
    <row r="60" spans="1:21" ht="13.5">
      <c r="A60" s="31" t="s">
        <v>31</v>
      </c>
      <c r="B60" s="32" t="s">
        <v>134</v>
      </c>
      <c r="C60" s="33" t="s">
        <v>135</v>
      </c>
      <c r="D60" s="34">
        <f t="shared" si="0"/>
        <v>6078</v>
      </c>
      <c r="E60" s="35">
        <f t="shared" si="13"/>
        <v>1007</v>
      </c>
      <c r="F60" s="36">
        <f t="shared" si="8"/>
        <v>16.56794998354722</v>
      </c>
      <c r="G60" s="34">
        <v>1007</v>
      </c>
      <c r="H60" s="34">
        <v>0</v>
      </c>
      <c r="I60" s="35">
        <f t="shared" si="14"/>
        <v>5071</v>
      </c>
      <c r="J60" s="36">
        <f t="shared" si="9"/>
        <v>83.43205001645279</v>
      </c>
      <c r="K60" s="34">
        <v>2793</v>
      </c>
      <c r="L60" s="36">
        <f t="shared" si="10"/>
        <v>45.952615992102665</v>
      </c>
      <c r="M60" s="34">
        <v>0</v>
      </c>
      <c r="N60" s="36">
        <f t="shared" si="11"/>
        <v>0</v>
      </c>
      <c r="O60" s="34">
        <v>2278</v>
      </c>
      <c r="P60" s="34">
        <v>93</v>
      </c>
      <c r="Q60" s="36">
        <f t="shared" si="12"/>
        <v>37.47943402435012</v>
      </c>
      <c r="R60" s="34" t="s">
        <v>0</v>
      </c>
      <c r="S60" s="34"/>
      <c r="T60" s="34"/>
      <c r="U60" s="34"/>
    </row>
    <row r="61" spans="1:21" ht="13.5">
      <c r="A61" s="31" t="s">
        <v>31</v>
      </c>
      <c r="B61" s="32" t="s">
        <v>136</v>
      </c>
      <c r="C61" s="33" t="s">
        <v>29</v>
      </c>
      <c r="D61" s="34">
        <f t="shared" si="0"/>
        <v>7492</v>
      </c>
      <c r="E61" s="35">
        <f t="shared" si="13"/>
        <v>2145</v>
      </c>
      <c r="F61" s="36">
        <f t="shared" si="8"/>
        <v>28.63053924185798</v>
      </c>
      <c r="G61" s="34">
        <v>2145</v>
      </c>
      <c r="H61" s="34">
        <v>0</v>
      </c>
      <c r="I61" s="35">
        <f t="shared" si="14"/>
        <v>5347</v>
      </c>
      <c r="J61" s="36">
        <f t="shared" si="9"/>
        <v>71.36946075814203</v>
      </c>
      <c r="K61" s="34">
        <v>1982</v>
      </c>
      <c r="L61" s="36">
        <f t="shared" si="10"/>
        <v>26.454885210891614</v>
      </c>
      <c r="M61" s="34">
        <v>0</v>
      </c>
      <c r="N61" s="36">
        <f t="shared" si="11"/>
        <v>0</v>
      </c>
      <c r="O61" s="34">
        <v>3365</v>
      </c>
      <c r="P61" s="34">
        <v>2048</v>
      </c>
      <c r="Q61" s="36">
        <f t="shared" si="12"/>
        <v>44.9145755472504</v>
      </c>
      <c r="R61" s="34" t="s">
        <v>0</v>
      </c>
      <c r="S61" s="34"/>
      <c r="T61" s="34"/>
      <c r="U61" s="34"/>
    </row>
    <row r="62" spans="1:21" ht="13.5">
      <c r="A62" s="31" t="s">
        <v>31</v>
      </c>
      <c r="B62" s="32" t="s">
        <v>137</v>
      </c>
      <c r="C62" s="33" t="s">
        <v>26</v>
      </c>
      <c r="D62" s="34">
        <f t="shared" si="0"/>
        <v>7832</v>
      </c>
      <c r="E62" s="35">
        <f t="shared" si="13"/>
        <v>2372</v>
      </c>
      <c r="F62" s="36">
        <f t="shared" si="8"/>
        <v>30.28600612870276</v>
      </c>
      <c r="G62" s="34">
        <v>2372</v>
      </c>
      <c r="H62" s="34">
        <v>0</v>
      </c>
      <c r="I62" s="35">
        <f t="shared" si="14"/>
        <v>5460</v>
      </c>
      <c r="J62" s="36">
        <f t="shared" si="9"/>
        <v>69.71399387129725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5460</v>
      </c>
      <c r="P62" s="34">
        <v>3119</v>
      </c>
      <c r="Q62" s="36">
        <f t="shared" si="12"/>
        <v>69.71399387129725</v>
      </c>
      <c r="R62" s="34"/>
      <c r="S62" s="34"/>
      <c r="T62" s="34"/>
      <c r="U62" s="34" t="s">
        <v>0</v>
      </c>
    </row>
    <row r="63" spans="1:21" ht="13.5">
      <c r="A63" s="31" t="s">
        <v>31</v>
      </c>
      <c r="B63" s="32" t="s">
        <v>138</v>
      </c>
      <c r="C63" s="33" t="s">
        <v>139</v>
      </c>
      <c r="D63" s="34">
        <f t="shared" si="0"/>
        <v>17599</v>
      </c>
      <c r="E63" s="35">
        <f t="shared" si="13"/>
        <v>2320</v>
      </c>
      <c r="F63" s="36">
        <f t="shared" si="8"/>
        <v>13.182567191317688</v>
      </c>
      <c r="G63" s="34">
        <v>2320</v>
      </c>
      <c r="H63" s="34">
        <v>0</v>
      </c>
      <c r="I63" s="35">
        <f t="shared" si="14"/>
        <v>15279</v>
      </c>
      <c r="J63" s="36">
        <f t="shared" si="9"/>
        <v>86.81743280868231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15279</v>
      </c>
      <c r="P63" s="34">
        <v>8885</v>
      </c>
      <c r="Q63" s="36">
        <f t="shared" si="12"/>
        <v>86.81743280868231</v>
      </c>
      <c r="R63" s="34"/>
      <c r="S63" s="34"/>
      <c r="T63" s="34" t="s">
        <v>0</v>
      </c>
      <c r="U63" s="34"/>
    </row>
    <row r="64" spans="1:21" ht="13.5">
      <c r="A64" s="31" t="s">
        <v>31</v>
      </c>
      <c r="B64" s="32" t="s">
        <v>140</v>
      </c>
      <c r="C64" s="33" t="s">
        <v>27</v>
      </c>
      <c r="D64" s="34">
        <f t="shared" si="0"/>
        <v>21084</v>
      </c>
      <c r="E64" s="35">
        <f t="shared" si="13"/>
        <v>4301</v>
      </c>
      <c r="F64" s="36">
        <f t="shared" si="8"/>
        <v>20.39935496110795</v>
      </c>
      <c r="G64" s="34">
        <v>4301</v>
      </c>
      <c r="H64" s="34">
        <v>0</v>
      </c>
      <c r="I64" s="35">
        <f t="shared" si="14"/>
        <v>16783</v>
      </c>
      <c r="J64" s="36">
        <f t="shared" si="9"/>
        <v>79.60064503889205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16783</v>
      </c>
      <c r="P64" s="34">
        <v>5808</v>
      </c>
      <c r="Q64" s="36">
        <f t="shared" si="12"/>
        <v>79.60064503889205</v>
      </c>
      <c r="R64" s="34"/>
      <c r="S64" s="34" t="s">
        <v>0</v>
      </c>
      <c r="T64" s="34"/>
      <c r="U64" s="34"/>
    </row>
    <row r="65" spans="1:21" ht="13.5">
      <c r="A65" s="31" t="s">
        <v>31</v>
      </c>
      <c r="B65" s="32" t="s">
        <v>141</v>
      </c>
      <c r="C65" s="33" t="s">
        <v>30</v>
      </c>
      <c r="D65" s="34">
        <f t="shared" si="0"/>
        <v>30283</v>
      </c>
      <c r="E65" s="35">
        <f t="shared" si="13"/>
        <v>9126</v>
      </c>
      <c r="F65" s="36">
        <f t="shared" si="8"/>
        <v>30.135719710728793</v>
      </c>
      <c r="G65" s="34">
        <v>9126</v>
      </c>
      <c r="H65" s="34">
        <v>0</v>
      </c>
      <c r="I65" s="35">
        <f t="shared" si="14"/>
        <v>21157</v>
      </c>
      <c r="J65" s="36">
        <f t="shared" si="9"/>
        <v>69.8642802892712</v>
      </c>
      <c r="K65" s="34">
        <v>0</v>
      </c>
      <c r="L65" s="36">
        <f t="shared" si="10"/>
        <v>0</v>
      </c>
      <c r="M65" s="34">
        <v>818</v>
      </c>
      <c r="N65" s="36">
        <f t="shared" si="11"/>
        <v>2.7011854836046627</v>
      </c>
      <c r="O65" s="34">
        <v>20339</v>
      </c>
      <c r="P65" s="34">
        <v>3793</v>
      </c>
      <c r="Q65" s="36">
        <f t="shared" si="12"/>
        <v>67.16309480566655</v>
      </c>
      <c r="R65" s="34"/>
      <c r="S65" s="34" t="s">
        <v>0</v>
      </c>
      <c r="T65" s="34"/>
      <c r="U65" s="34"/>
    </row>
    <row r="66" spans="1:21" ht="13.5">
      <c r="A66" s="31" t="s">
        <v>31</v>
      </c>
      <c r="B66" s="32" t="s">
        <v>142</v>
      </c>
      <c r="C66" s="33" t="s">
        <v>143</v>
      </c>
      <c r="D66" s="34">
        <f t="shared" si="0"/>
        <v>37712</v>
      </c>
      <c r="E66" s="35">
        <f t="shared" si="13"/>
        <v>2539</v>
      </c>
      <c r="F66" s="36">
        <f t="shared" si="8"/>
        <v>6.732605006364022</v>
      </c>
      <c r="G66" s="34">
        <v>2539</v>
      </c>
      <c r="H66" s="34">
        <v>0</v>
      </c>
      <c r="I66" s="35">
        <f t="shared" si="14"/>
        <v>35173</v>
      </c>
      <c r="J66" s="36">
        <f t="shared" si="9"/>
        <v>93.26739499363597</v>
      </c>
      <c r="K66" s="34">
        <v>13297</v>
      </c>
      <c r="L66" s="36">
        <f t="shared" si="10"/>
        <v>35.259333899024185</v>
      </c>
      <c r="M66" s="34">
        <v>0</v>
      </c>
      <c r="N66" s="36">
        <f t="shared" si="11"/>
        <v>0</v>
      </c>
      <c r="O66" s="34">
        <v>21876</v>
      </c>
      <c r="P66" s="34">
        <v>2246</v>
      </c>
      <c r="Q66" s="36">
        <f t="shared" si="12"/>
        <v>58.0080610946118</v>
      </c>
      <c r="R66" s="34" t="s">
        <v>0</v>
      </c>
      <c r="S66" s="34"/>
      <c r="T66" s="34"/>
      <c r="U66" s="34"/>
    </row>
    <row r="67" spans="1:21" ht="13.5">
      <c r="A67" s="31" t="s">
        <v>31</v>
      </c>
      <c r="B67" s="32" t="s">
        <v>144</v>
      </c>
      <c r="C67" s="33" t="s">
        <v>145</v>
      </c>
      <c r="D67" s="34">
        <f t="shared" si="0"/>
        <v>14146</v>
      </c>
      <c r="E67" s="35">
        <f t="shared" si="13"/>
        <v>2485</v>
      </c>
      <c r="F67" s="36">
        <f t="shared" si="8"/>
        <v>17.566803336632265</v>
      </c>
      <c r="G67" s="34">
        <v>2485</v>
      </c>
      <c r="H67" s="34">
        <v>0</v>
      </c>
      <c r="I67" s="35">
        <f t="shared" si="14"/>
        <v>11661</v>
      </c>
      <c r="J67" s="36">
        <f t="shared" si="9"/>
        <v>82.43319666336774</v>
      </c>
      <c r="K67" s="34">
        <v>0</v>
      </c>
      <c r="L67" s="36">
        <f t="shared" si="10"/>
        <v>0</v>
      </c>
      <c r="M67" s="34">
        <v>493</v>
      </c>
      <c r="N67" s="36">
        <f t="shared" si="11"/>
        <v>3.4850841227202034</v>
      </c>
      <c r="O67" s="34">
        <v>11168</v>
      </c>
      <c r="P67" s="34">
        <v>2489</v>
      </c>
      <c r="Q67" s="36">
        <f t="shared" si="12"/>
        <v>78.94811254064753</v>
      </c>
      <c r="R67" s="34"/>
      <c r="S67" s="34" t="s">
        <v>0</v>
      </c>
      <c r="T67" s="34"/>
      <c r="U67" s="34"/>
    </row>
    <row r="68" spans="1:21" ht="13.5">
      <c r="A68" s="31" t="s">
        <v>31</v>
      </c>
      <c r="B68" s="32" t="s">
        <v>146</v>
      </c>
      <c r="C68" s="33" t="s">
        <v>147</v>
      </c>
      <c r="D68" s="34">
        <f t="shared" si="0"/>
        <v>29618</v>
      </c>
      <c r="E68" s="35">
        <f t="shared" si="13"/>
        <v>2795</v>
      </c>
      <c r="F68" s="36">
        <f t="shared" si="8"/>
        <v>9.43682895536498</v>
      </c>
      <c r="G68" s="34">
        <v>2795</v>
      </c>
      <c r="H68" s="34">
        <v>0</v>
      </c>
      <c r="I68" s="35">
        <f t="shared" si="14"/>
        <v>26823</v>
      </c>
      <c r="J68" s="36">
        <f t="shared" si="9"/>
        <v>90.56317104463501</v>
      </c>
      <c r="K68" s="34">
        <v>0</v>
      </c>
      <c r="L68" s="36">
        <f t="shared" si="10"/>
        <v>0</v>
      </c>
      <c r="M68" s="34">
        <v>4341</v>
      </c>
      <c r="N68" s="36">
        <f t="shared" si="11"/>
        <v>14.656627726382604</v>
      </c>
      <c r="O68" s="34">
        <v>22482</v>
      </c>
      <c r="P68" s="34">
        <v>8102</v>
      </c>
      <c r="Q68" s="36">
        <f t="shared" si="12"/>
        <v>75.90654331825242</v>
      </c>
      <c r="R68" s="34" t="s">
        <v>0</v>
      </c>
      <c r="S68" s="34"/>
      <c r="T68" s="34"/>
      <c r="U68" s="34"/>
    </row>
    <row r="69" spans="1:21" ht="13.5">
      <c r="A69" s="31" t="s">
        <v>31</v>
      </c>
      <c r="B69" s="32" t="s">
        <v>148</v>
      </c>
      <c r="C69" s="33" t="s">
        <v>149</v>
      </c>
      <c r="D69" s="34">
        <f t="shared" si="0"/>
        <v>18488</v>
      </c>
      <c r="E69" s="35">
        <f t="shared" si="13"/>
        <v>7210</v>
      </c>
      <c r="F69" s="36">
        <f t="shared" si="8"/>
        <v>38.99826914755517</v>
      </c>
      <c r="G69" s="34">
        <v>7118</v>
      </c>
      <c r="H69" s="34">
        <v>92</v>
      </c>
      <c r="I69" s="35">
        <f t="shared" si="14"/>
        <v>11278</v>
      </c>
      <c r="J69" s="36">
        <f t="shared" si="9"/>
        <v>61.00173085244482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11278</v>
      </c>
      <c r="P69" s="34">
        <v>3599</v>
      </c>
      <c r="Q69" s="36">
        <f t="shared" si="12"/>
        <v>61.00173085244482</v>
      </c>
      <c r="R69" s="34"/>
      <c r="S69" s="34" t="s">
        <v>0</v>
      </c>
      <c r="T69" s="34"/>
      <c r="U69" s="34"/>
    </row>
    <row r="70" spans="1:21" ht="13.5">
      <c r="A70" s="31" t="s">
        <v>31</v>
      </c>
      <c r="B70" s="32" t="s">
        <v>150</v>
      </c>
      <c r="C70" s="33" t="s">
        <v>151</v>
      </c>
      <c r="D70" s="34">
        <f t="shared" si="0"/>
        <v>26363</v>
      </c>
      <c r="E70" s="35">
        <f t="shared" si="13"/>
        <v>2643</v>
      </c>
      <c r="F70" s="36">
        <f t="shared" si="8"/>
        <v>10.02541440655464</v>
      </c>
      <c r="G70" s="34">
        <v>2643</v>
      </c>
      <c r="H70" s="34">
        <v>0</v>
      </c>
      <c r="I70" s="35">
        <f t="shared" si="14"/>
        <v>23720</v>
      </c>
      <c r="J70" s="36">
        <f t="shared" si="9"/>
        <v>89.97458559344535</v>
      </c>
      <c r="K70" s="34">
        <v>1921</v>
      </c>
      <c r="L70" s="36">
        <f t="shared" si="10"/>
        <v>7.286727610666464</v>
      </c>
      <c r="M70" s="34">
        <v>0</v>
      </c>
      <c r="N70" s="36">
        <f t="shared" si="11"/>
        <v>0</v>
      </c>
      <c r="O70" s="34">
        <v>21799</v>
      </c>
      <c r="P70" s="34">
        <v>5563</v>
      </c>
      <c r="Q70" s="36">
        <f t="shared" si="12"/>
        <v>82.6878579827789</v>
      </c>
      <c r="R70" s="34" t="s">
        <v>0</v>
      </c>
      <c r="S70" s="34"/>
      <c r="T70" s="34"/>
      <c r="U70" s="34"/>
    </row>
    <row r="71" spans="1:21" ht="13.5">
      <c r="A71" s="31" t="s">
        <v>31</v>
      </c>
      <c r="B71" s="32" t="s">
        <v>152</v>
      </c>
      <c r="C71" s="33" t="s">
        <v>153</v>
      </c>
      <c r="D71" s="34">
        <f aca="true" t="shared" si="15" ref="D71:D76">E71+I71</f>
        <v>22152</v>
      </c>
      <c r="E71" s="35">
        <f t="shared" si="13"/>
        <v>8258</v>
      </c>
      <c r="F71" s="36">
        <f t="shared" si="8"/>
        <v>37.27880101119538</v>
      </c>
      <c r="G71" s="34">
        <v>8258</v>
      </c>
      <c r="H71" s="34">
        <v>0</v>
      </c>
      <c r="I71" s="35">
        <f t="shared" si="14"/>
        <v>13894</v>
      </c>
      <c r="J71" s="36">
        <f t="shared" si="9"/>
        <v>62.72119898880463</v>
      </c>
      <c r="K71" s="34">
        <v>161</v>
      </c>
      <c r="L71" s="36">
        <f t="shared" si="10"/>
        <v>0.7267966775009028</v>
      </c>
      <c r="M71" s="34">
        <v>0</v>
      </c>
      <c r="N71" s="36">
        <f t="shared" si="11"/>
        <v>0</v>
      </c>
      <c r="O71" s="34">
        <v>13733</v>
      </c>
      <c r="P71" s="34">
        <v>3261</v>
      </c>
      <c r="Q71" s="36">
        <f t="shared" si="12"/>
        <v>61.99440231130372</v>
      </c>
      <c r="R71" s="34"/>
      <c r="S71" s="34" t="s">
        <v>0</v>
      </c>
      <c r="T71" s="34"/>
      <c r="U71" s="34"/>
    </row>
    <row r="72" spans="1:21" ht="13.5">
      <c r="A72" s="31" t="s">
        <v>31</v>
      </c>
      <c r="B72" s="32" t="s">
        <v>154</v>
      </c>
      <c r="C72" s="33" t="s">
        <v>155</v>
      </c>
      <c r="D72" s="34">
        <f t="shared" si="15"/>
        <v>15989</v>
      </c>
      <c r="E72" s="35">
        <f t="shared" si="13"/>
        <v>2635</v>
      </c>
      <c r="F72" s="36">
        <f t="shared" si="8"/>
        <v>16.48008005503784</v>
      </c>
      <c r="G72" s="34">
        <v>2604</v>
      </c>
      <c r="H72" s="34">
        <v>31</v>
      </c>
      <c r="I72" s="35">
        <f t="shared" si="14"/>
        <v>13354</v>
      </c>
      <c r="J72" s="36">
        <f t="shared" si="9"/>
        <v>83.51991994496217</v>
      </c>
      <c r="K72" s="34">
        <v>906</v>
      </c>
      <c r="L72" s="36">
        <f t="shared" si="10"/>
        <v>5.666395647007318</v>
      </c>
      <c r="M72" s="34">
        <v>0</v>
      </c>
      <c r="N72" s="36">
        <f t="shared" si="11"/>
        <v>0</v>
      </c>
      <c r="O72" s="34">
        <v>12448</v>
      </c>
      <c r="P72" s="34">
        <v>6908</v>
      </c>
      <c r="Q72" s="36">
        <f t="shared" si="12"/>
        <v>77.85352429795485</v>
      </c>
      <c r="R72" s="34" t="s">
        <v>0</v>
      </c>
      <c r="S72" s="34"/>
      <c r="T72" s="34"/>
      <c r="U72" s="34"/>
    </row>
    <row r="73" spans="1:21" ht="13.5">
      <c r="A73" s="31" t="s">
        <v>31</v>
      </c>
      <c r="B73" s="32" t="s">
        <v>156</v>
      </c>
      <c r="C73" s="33" t="s">
        <v>157</v>
      </c>
      <c r="D73" s="34">
        <f t="shared" si="15"/>
        <v>11391</v>
      </c>
      <c r="E73" s="35">
        <f t="shared" si="13"/>
        <v>1189</v>
      </c>
      <c r="F73" s="36">
        <f t="shared" si="8"/>
        <v>10.438065139144939</v>
      </c>
      <c r="G73" s="34">
        <v>1189</v>
      </c>
      <c r="H73" s="34">
        <v>0</v>
      </c>
      <c r="I73" s="35">
        <f t="shared" si="14"/>
        <v>10202</v>
      </c>
      <c r="J73" s="36">
        <f t="shared" si="9"/>
        <v>89.56193486085506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10202</v>
      </c>
      <c r="P73" s="34">
        <v>1913</v>
      </c>
      <c r="Q73" s="36">
        <f t="shared" si="12"/>
        <v>89.56193486085506</v>
      </c>
      <c r="R73" s="34" t="s">
        <v>0</v>
      </c>
      <c r="S73" s="34"/>
      <c r="T73" s="34"/>
      <c r="U73" s="34"/>
    </row>
    <row r="74" spans="1:21" ht="13.5">
      <c r="A74" s="31" t="s">
        <v>31</v>
      </c>
      <c r="B74" s="32" t="s">
        <v>158</v>
      </c>
      <c r="C74" s="33" t="s">
        <v>28</v>
      </c>
      <c r="D74" s="34">
        <f t="shared" si="15"/>
        <v>11565</v>
      </c>
      <c r="E74" s="35">
        <f t="shared" si="13"/>
        <v>2129</v>
      </c>
      <c r="F74" s="36">
        <f t="shared" si="8"/>
        <v>18.40899265023779</v>
      </c>
      <c r="G74" s="34">
        <v>2129</v>
      </c>
      <c r="H74" s="34">
        <v>0</v>
      </c>
      <c r="I74" s="35">
        <f t="shared" si="14"/>
        <v>9436</v>
      </c>
      <c r="J74" s="36">
        <f t="shared" si="9"/>
        <v>81.59100734976221</v>
      </c>
      <c r="K74" s="34">
        <v>159</v>
      </c>
      <c r="L74" s="36">
        <f t="shared" si="10"/>
        <v>1.3748378728923476</v>
      </c>
      <c r="M74" s="34">
        <v>0</v>
      </c>
      <c r="N74" s="36">
        <f t="shared" si="11"/>
        <v>0</v>
      </c>
      <c r="O74" s="34">
        <v>9277</v>
      </c>
      <c r="P74" s="34">
        <v>680</v>
      </c>
      <c r="Q74" s="36">
        <f t="shared" si="12"/>
        <v>80.21616947686987</v>
      </c>
      <c r="R74" s="34" t="s">
        <v>0</v>
      </c>
      <c r="S74" s="34"/>
      <c r="T74" s="34"/>
      <c r="U74" s="34"/>
    </row>
    <row r="75" spans="1:21" ht="13.5">
      <c r="A75" s="31" t="s">
        <v>31</v>
      </c>
      <c r="B75" s="32" t="s">
        <v>159</v>
      </c>
      <c r="C75" s="33" t="s">
        <v>160</v>
      </c>
      <c r="D75" s="34">
        <f t="shared" si="15"/>
        <v>36689</v>
      </c>
      <c r="E75" s="35">
        <f t="shared" si="13"/>
        <v>6871</v>
      </c>
      <c r="F75" s="36">
        <f t="shared" si="8"/>
        <v>18.727684046989562</v>
      </c>
      <c r="G75" s="34">
        <v>6871</v>
      </c>
      <c r="H75" s="34">
        <v>0</v>
      </c>
      <c r="I75" s="35">
        <f t="shared" si="14"/>
        <v>29818</v>
      </c>
      <c r="J75" s="36">
        <f t="shared" si="9"/>
        <v>81.27231595301045</v>
      </c>
      <c r="K75" s="34">
        <v>1894</v>
      </c>
      <c r="L75" s="36">
        <f t="shared" si="10"/>
        <v>5.162310229224018</v>
      </c>
      <c r="M75" s="34">
        <v>0</v>
      </c>
      <c r="N75" s="36">
        <f t="shared" si="11"/>
        <v>0</v>
      </c>
      <c r="O75" s="34">
        <v>27924</v>
      </c>
      <c r="P75" s="34">
        <v>5963</v>
      </c>
      <c r="Q75" s="36">
        <f t="shared" si="12"/>
        <v>76.11000572378643</v>
      </c>
      <c r="R75" s="34" t="s">
        <v>0</v>
      </c>
      <c r="S75" s="34"/>
      <c r="T75" s="34"/>
      <c r="U75" s="34"/>
    </row>
    <row r="76" spans="1:21" ht="13.5">
      <c r="A76" s="31" t="s">
        <v>31</v>
      </c>
      <c r="B76" s="32" t="s">
        <v>161</v>
      </c>
      <c r="C76" s="33" t="s">
        <v>162</v>
      </c>
      <c r="D76" s="34">
        <f t="shared" si="15"/>
        <v>27686</v>
      </c>
      <c r="E76" s="35">
        <f t="shared" si="13"/>
        <v>5525</v>
      </c>
      <c r="F76" s="36">
        <f t="shared" si="8"/>
        <v>19.95593440728166</v>
      </c>
      <c r="G76" s="34">
        <v>5525</v>
      </c>
      <c r="H76" s="34">
        <v>0</v>
      </c>
      <c r="I76" s="35">
        <f t="shared" si="14"/>
        <v>22161</v>
      </c>
      <c r="J76" s="36">
        <f t="shared" si="9"/>
        <v>80.04406559271834</v>
      </c>
      <c r="K76" s="34">
        <v>651</v>
      </c>
      <c r="L76" s="36">
        <f t="shared" si="10"/>
        <v>2.351368922921332</v>
      </c>
      <c r="M76" s="34">
        <v>1659</v>
      </c>
      <c r="N76" s="36">
        <f t="shared" si="11"/>
        <v>5.992198222928556</v>
      </c>
      <c r="O76" s="34">
        <v>19851</v>
      </c>
      <c r="P76" s="34">
        <v>3274</v>
      </c>
      <c r="Q76" s="36">
        <f t="shared" si="12"/>
        <v>71.70049844686845</v>
      </c>
      <c r="R76" s="34"/>
      <c r="S76" s="34"/>
      <c r="T76" s="34"/>
      <c r="U76" s="34" t="s">
        <v>0</v>
      </c>
    </row>
    <row r="77" spans="1:21" ht="13.5">
      <c r="A77" s="40" t="s">
        <v>1</v>
      </c>
      <c r="B77" s="41"/>
      <c r="C77" s="42"/>
      <c r="D77" s="34">
        <f>SUM(D7:D76)</f>
        <v>2028686</v>
      </c>
      <c r="E77" s="34">
        <f aca="true" t="shared" si="16" ref="E77:P77">SUM(E7:E76)</f>
        <v>290448</v>
      </c>
      <c r="F77" s="36">
        <f t="shared" si="8"/>
        <v>14.317050544046738</v>
      </c>
      <c r="G77" s="34">
        <f t="shared" si="16"/>
        <v>288968</v>
      </c>
      <c r="H77" s="34">
        <f t="shared" si="16"/>
        <v>1480</v>
      </c>
      <c r="I77" s="34">
        <f t="shared" si="16"/>
        <v>1738238</v>
      </c>
      <c r="J77" s="36">
        <f t="shared" si="9"/>
        <v>85.68294945595326</v>
      </c>
      <c r="K77" s="34">
        <f t="shared" si="16"/>
        <v>706920</v>
      </c>
      <c r="L77" s="36">
        <f t="shared" si="10"/>
        <v>34.846200939918745</v>
      </c>
      <c r="M77" s="34">
        <f t="shared" si="16"/>
        <v>30787</v>
      </c>
      <c r="N77" s="36">
        <f t="shared" si="11"/>
        <v>1.517583302689524</v>
      </c>
      <c r="O77" s="34">
        <f t="shared" si="16"/>
        <v>1000531</v>
      </c>
      <c r="P77" s="34">
        <f t="shared" si="16"/>
        <v>213545</v>
      </c>
      <c r="Q77" s="36">
        <f t="shared" si="12"/>
        <v>49.319165213344995</v>
      </c>
      <c r="R77" s="34">
        <f>COUNTIF(R7:R76,"○")</f>
        <v>53</v>
      </c>
      <c r="S77" s="34">
        <f>COUNTIF(S7:S76,"○")</f>
        <v>11</v>
      </c>
      <c r="T77" s="34">
        <f>COUNTIF(T7:T76,"○")</f>
        <v>2</v>
      </c>
      <c r="U77" s="34">
        <f>COUNTIF(U7:U76,"○")</f>
        <v>4</v>
      </c>
    </row>
  </sheetData>
  <mergeCells count="19"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L4:L5"/>
    <mergeCell ref="Q4:Q5"/>
    <mergeCell ref="R4:R6"/>
    <mergeCell ref="S4:S6"/>
    <mergeCell ref="O4:O5"/>
    <mergeCell ref="A77:C77"/>
    <mergeCell ref="H4:H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9" t="s">
        <v>4</v>
      </c>
      <c r="B2" s="51" t="s">
        <v>177</v>
      </c>
      <c r="C2" s="54" t="s">
        <v>178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179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9"/>
      <c r="B3" s="70"/>
      <c r="C3" s="38"/>
      <c r="D3" s="26" t="s">
        <v>6</v>
      </c>
      <c r="E3" s="68" t="s">
        <v>7</v>
      </c>
      <c r="F3" s="71"/>
      <c r="G3" s="72"/>
      <c r="H3" s="65" t="s">
        <v>8</v>
      </c>
      <c r="I3" s="66"/>
      <c r="J3" s="67"/>
      <c r="K3" s="68" t="s">
        <v>9</v>
      </c>
      <c r="L3" s="66"/>
      <c r="M3" s="67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9"/>
      <c r="B4" s="70"/>
      <c r="C4" s="38"/>
      <c r="D4" s="27"/>
      <c r="E4" s="26" t="s">
        <v>6</v>
      </c>
      <c r="F4" s="18" t="s">
        <v>180</v>
      </c>
      <c r="G4" s="18" t="s">
        <v>181</v>
      </c>
      <c r="H4" s="26" t="s">
        <v>6</v>
      </c>
      <c r="I4" s="18" t="s">
        <v>180</v>
      </c>
      <c r="J4" s="18" t="s">
        <v>181</v>
      </c>
      <c r="K4" s="26" t="s">
        <v>6</v>
      </c>
      <c r="L4" s="18" t="s">
        <v>180</v>
      </c>
      <c r="M4" s="18" t="s">
        <v>181</v>
      </c>
      <c r="N4" s="27"/>
      <c r="O4" s="26" t="s">
        <v>6</v>
      </c>
      <c r="P4" s="18" t="s">
        <v>182</v>
      </c>
      <c r="Q4" s="18" t="s">
        <v>183</v>
      </c>
      <c r="R4" s="18" t="s">
        <v>184</v>
      </c>
      <c r="S4" s="18" t="s">
        <v>185</v>
      </c>
      <c r="T4" s="18" t="s">
        <v>186</v>
      </c>
      <c r="U4" s="26" t="s">
        <v>6</v>
      </c>
      <c r="V4" s="18" t="s">
        <v>182</v>
      </c>
      <c r="W4" s="18" t="s">
        <v>183</v>
      </c>
      <c r="X4" s="18" t="s">
        <v>184</v>
      </c>
      <c r="Y4" s="18" t="s">
        <v>185</v>
      </c>
      <c r="Z4" s="18" t="s">
        <v>186</v>
      </c>
      <c r="AA4" s="26" t="s">
        <v>6</v>
      </c>
      <c r="AB4" s="18" t="s">
        <v>180</v>
      </c>
      <c r="AC4" s="18" t="s">
        <v>181</v>
      </c>
    </row>
    <row r="5" spans="1:29" s="30" customFormat="1" ht="22.5" customHeight="1">
      <c r="A5" s="49"/>
      <c r="B5" s="70"/>
      <c r="C5" s="3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50"/>
      <c r="B6" s="37"/>
      <c r="C6" s="39"/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J6" s="19" t="s">
        <v>187</v>
      </c>
      <c r="K6" s="19" t="s">
        <v>187</v>
      </c>
      <c r="L6" s="19" t="s">
        <v>187</v>
      </c>
      <c r="M6" s="19" t="s">
        <v>187</v>
      </c>
      <c r="N6" s="19" t="s">
        <v>187</v>
      </c>
      <c r="O6" s="19" t="s">
        <v>187</v>
      </c>
      <c r="P6" s="19" t="s">
        <v>187</v>
      </c>
      <c r="Q6" s="19" t="s">
        <v>187</v>
      </c>
      <c r="R6" s="19" t="s">
        <v>187</v>
      </c>
      <c r="S6" s="19" t="s">
        <v>187</v>
      </c>
      <c r="T6" s="19" t="s">
        <v>187</v>
      </c>
      <c r="U6" s="19" t="s">
        <v>187</v>
      </c>
      <c r="V6" s="19" t="s">
        <v>187</v>
      </c>
      <c r="W6" s="19" t="s">
        <v>187</v>
      </c>
      <c r="X6" s="19" t="s">
        <v>187</v>
      </c>
      <c r="Y6" s="19" t="s">
        <v>187</v>
      </c>
      <c r="Z6" s="19" t="s">
        <v>187</v>
      </c>
      <c r="AA6" s="19" t="s">
        <v>187</v>
      </c>
      <c r="AB6" s="19" t="s">
        <v>187</v>
      </c>
      <c r="AC6" s="19" t="s">
        <v>187</v>
      </c>
    </row>
    <row r="7" spans="1:29" ht="13.5">
      <c r="A7" s="31" t="s">
        <v>31</v>
      </c>
      <c r="B7" s="32" t="s">
        <v>32</v>
      </c>
      <c r="C7" s="33" t="s">
        <v>33</v>
      </c>
      <c r="D7" s="34">
        <f aca="true" t="shared" si="0" ref="D7:D70">E7+H7+K7</f>
        <v>34667</v>
      </c>
      <c r="E7" s="34">
        <f aca="true" t="shared" si="1" ref="E7:E70">F7+G7</f>
        <v>493</v>
      </c>
      <c r="F7" s="34">
        <v>195</v>
      </c>
      <c r="G7" s="34">
        <v>298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34174</v>
      </c>
      <c r="L7" s="34">
        <v>8055</v>
      </c>
      <c r="M7" s="34">
        <v>26119</v>
      </c>
      <c r="N7" s="34">
        <f aca="true" t="shared" si="4" ref="N7:N70">O7+U7+AA7</f>
        <v>34667</v>
      </c>
      <c r="O7" s="34">
        <f aca="true" t="shared" si="5" ref="O7:O70">SUM(P7:T7)</f>
        <v>8250</v>
      </c>
      <c r="P7" s="34">
        <v>8250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26417</v>
      </c>
      <c r="V7" s="34">
        <v>26417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31</v>
      </c>
      <c r="B8" s="32" t="s">
        <v>34</v>
      </c>
      <c r="C8" s="33" t="s">
        <v>35</v>
      </c>
      <c r="D8" s="34">
        <f t="shared" si="0"/>
        <v>24480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24480</v>
      </c>
      <c r="L8" s="34">
        <v>4486</v>
      </c>
      <c r="M8" s="34">
        <v>19994</v>
      </c>
      <c r="N8" s="34">
        <f t="shared" si="4"/>
        <v>24480</v>
      </c>
      <c r="O8" s="34">
        <f t="shared" si="5"/>
        <v>4486</v>
      </c>
      <c r="P8" s="34">
        <v>4486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19994</v>
      </c>
      <c r="V8" s="34">
        <v>19994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31</v>
      </c>
      <c r="B9" s="32" t="s">
        <v>36</v>
      </c>
      <c r="C9" s="33" t="s">
        <v>37</v>
      </c>
      <c r="D9" s="34">
        <f t="shared" si="0"/>
        <v>26355</v>
      </c>
      <c r="E9" s="34">
        <f t="shared" si="1"/>
        <v>1585</v>
      </c>
      <c r="F9" s="34">
        <v>303</v>
      </c>
      <c r="G9" s="34">
        <v>1282</v>
      </c>
      <c r="H9" s="34">
        <f t="shared" si="2"/>
        <v>0</v>
      </c>
      <c r="I9" s="34">
        <v>0</v>
      </c>
      <c r="J9" s="34">
        <v>0</v>
      </c>
      <c r="K9" s="34">
        <f t="shared" si="3"/>
        <v>24770</v>
      </c>
      <c r="L9" s="34">
        <v>13302</v>
      </c>
      <c r="M9" s="34">
        <v>11468</v>
      </c>
      <c r="N9" s="34">
        <f t="shared" si="4"/>
        <v>26508</v>
      </c>
      <c r="O9" s="34">
        <f t="shared" si="5"/>
        <v>13605</v>
      </c>
      <c r="P9" s="34">
        <v>13605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12750</v>
      </c>
      <c r="V9" s="34">
        <v>12750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153</v>
      </c>
      <c r="AB9" s="34">
        <v>70</v>
      </c>
      <c r="AC9" s="34">
        <v>83</v>
      </c>
    </row>
    <row r="10" spans="1:29" ht="13.5">
      <c r="A10" s="31" t="s">
        <v>31</v>
      </c>
      <c r="B10" s="32" t="s">
        <v>38</v>
      </c>
      <c r="C10" s="33" t="s">
        <v>39</v>
      </c>
      <c r="D10" s="34">
        <f t="shared" si="0"/>
        <v>33505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33505</v>
      </c>
      <c r="L10" s="34">
        <v>11173</v>
      </c>
      <c r="M10" s="34">
        <v>22332</v>
      </c>
      <c r="N10" s="34">
        <f t="shared" si="4"/>
        <v>33505</v>
      </c>
      <c r="O10" s="34">
        <f t="shared" si="5"/>
        <v>11173</v>
      </c>
      <c r="P10" s="34">
        <v>11173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22332</v>
      </c>
      <c r="V10" s="34">
        <v>22332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31</v>
      </c>
      <c r="B11" s="32" t="s">
        <v>40</v>
      </c>
      <c r="C11" s="33" t="s">
        <v>41</v>
      </c>
      <c r="D11" s="34">
        <f t="shared" si="0"/>
        <v>45387</v>
      </c>
      <c r="E11" s="34">
        <f t="shared" si="1"/>
        <v>0</v>
      </c>
      <c r="F11" s="34">
        <v>0</v>
      </c>
      <c r="G11" s="34">
        <v>0</v>
      </c>
      <c r="H11" s="34">
        <f t="shared" si="2"/>
        <v>2574</v>
      </c>
      <c r="I11" s="34">
        <v>0</v>
      </c>
      <c r="J11" s="34">
        <v>2574</v>
      </c>
      <c r="K11" s="34">
        <f t="shared" si="3"/>
        <v>42813</v>
      </c>
      <c r="L11" s="34">
        <v>19118</v>
      </c>
      <c r="M11" s="34">
        <v>23695</v>
      </c>
      <c r="N11" s="34">
        <f t="shared" si="4"/>
        <v>52802</v>
      </c>
      <c r="O11" s="34">
        <f t="shared" si="5"/>
        <v>21520</v>
      </c>
      <c r="P11" s="34">
        <v>21520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31282</v>
      </c>
      <c r="V11" s="34">
        <v>31282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31</v>
      </c>
      <c r="B12" s="32" t="s">
        <v>42</v>
      </c>
      <c r="C12" s="33" t="s">
        <v>43</v>
      </c>
      <c r="D12" s="34">
        <f t="shared" si="0"/>
        <v>12339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12339</v>
      </c>
      <c r="L12" s="34">
        <v>5634</v>
      </c>
      <c r="M12" s="34">
        <v>6705</v>
      </c>
      <c r="N12" s="34">
        <f t="shared" si="4"/>
        <v>12339</v>
      </c>
      <c r="O12" s="34">
        <f t="shared" si="5"/>
        <v>5634</v>
      </c>
      <c r="P12" s="34">
        <v>5634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6705</v>
      </c>
      <c r="V12" s="34">
        <v>6705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31</v>
      </c>
      <c r="B13" s="32" t="s">
        <v>44</v>
      </c>
      <c r="C13" s="33" t="s">
        <v>45</v>
      </c>
      <c r="D13" s="34">
        <f t="shared" si="0"/>
        <v>15947</v>
      </c>
      <c r="E13" s="34">
        <f t="shared" si="1"/>
        <v>0</v>
      </c>
      <c r="F13" s="34">
        <v>0</v>
      </c>
      <c r="G13" s="34">
        <v>0</v>
      </c>
      <c r="H13" s="34">
        <f t="shared" si="2"/>
        <v>4703</v>
      </c>
      <c r="I13" s="34">
        <v>4703</v>
      </c>
      <c r="J13" s="34">
        <v>0</v>
      </c>
      <c r="K13" s="34">
        <f t="shared" si="3"/>
        <v>11244</v>
      </c>
      <c r="L13" s="34">
        <v>0</v>
      </c>
      <c r="M13" s="34">
        <v>11244</v>
      </c>
      <c r="N13" s="34">
        <f t="shared" si="4"/>
        <v>15947</v>
      </c>
      <c r="O13" s="34">
        <f t="shared" si="5"/>
        <v>4703</v>
      </c>
      <c r="P13" s="34">
        <v>4703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11244</v>
      </c>
      <c r="V13" s="34">
        <v>11244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31</v>
      </c>
      <c r="B14" s="32" t="s">
        <v>46</v>
      </c>
      <c r="C14" s="33" t="s">
        <v>47</v>
      </c>
      <c r="D14" s="34">
        <f t="shared" si="0"/>
        <v>15289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15289</v>
      </c>
      <c r="L14" s="34">
        <v>3187</v>
      </c>
      <c r="M14" s="34">
        <v>12102</v>
      </c>
      <c r="N14" s="34">
        <f t="shared" si="4"/>
        <v>15292</v>
      </c>
      <c r="O14" s="34">
        <f t="shared" si="5"/>
        <v>3187</v>
      </c>
      <c r="P14" s="34">
        <v>3187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12105</v>
      </c>
      <c r="V14" s="34">
        <v>12105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31</v>
      </c>
      <c r="B15" s="32" t="s">
        <v>48</v>
      </c>
      <c r="C15" s="33" t="s">
        <v>49</v>
      </c>
      <c r="D15" s="34">
        <f t="shared" si="0"/>
        <v>23086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23086</v>
      </c>
      <c r="L15" s="34">
        <v>10858</v>
      </c>
      <c r="M15" s="34">
        <v>12228</v>
      </c>
      <c r="N15" s="34">
        <f t="shared" si="4"/>
        <v>23086</v>
      </c>
      <c r="O15" s="34">
        <f t="shared" si="5"/>
        <v>10858</v>
      </c>
      <c r="P15" s="34">
        <v>10858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12228</v>
      </c>
      <c r="V15" s="34">
        <v>12228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31</v>
      </c>
      <c r="B16" s="32" t="s">
        <v>50</v>
      </c>
      <c r="C16" s="33" t="s">
        <v>51</v>
      </c>
      <c r="D16" s="34">
        <f t="shared" si="0"/>
        <v>16497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16497</v>
      </c>
      <c r="L16" s="34">
        <v>4713</v>
      </c>
      <c r="M16" s="34">
        <v>11784</v>
      </c>
      <c r="N16" s="34">
        <f t="shared" si="4"/>
        <v>16679</v>
      </c>
      <c r="O16" s="34">
        <f t="shared" si="5"/>
        <v>4713</v>
      </c>
      <c r="P16" s="34">
        <v>4713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11784</v>
      </c>
      <c r="V16" s="34">
        <v>11784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182</v>
      </c>
      <c r="AB16" s="34">
        <v>182</v>
      </c>
      <c r="AC16" s="34">
        <v>0</v>
      </c>
    </row>
    <row r="17" spans="1:29" ht="13.5">
      <c r="A17" s="31" t="s">
        <v>31</v>
      </c>
      <c r="B17" s="32" t="s">
        <v>52</v>
      </c>
      <c r="C17" s="33" t="s">
        <v>53</v>
      </c>
      <c r="D17" s="34">
        <f t="shared" si="0"/>
        <v>20335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20335</v>
      </c>
      <c r="L17" s="34">
        <v>5811</v>
      </c>
      <c r="M17" s="34">
        <v>14524</v>
      </c>
      <c r="N17" s="34">
        <f t="shared" si="4"/>
        <v>20335</v>
      </c>
      <c r="O17" s="34">
        <f t="shared" si="5"/>
        <v>5811</v>
      </c>
      <c r="P17" s="34">
        <v>5811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14524</v>
      </c>
      <c r="V17" s="34">
        <v>14524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31</v>
      </c>
      <c r="B18" s="32" t="s">
        <v>54</v>
      </c>
      <c r="C18" s="33" t="s">
        <v>55</v>
      </c>
      <c r="D18" s="34">
        <f t="shared" si="0"/>
        <v>1796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1796</v>
      </c>
      <c r="L18" s="34">
        <v>209</v>
      </c>
      <c r="M18" s="34">
        <v>1587</v>
      </c>
      <c r="N18" s="34">
        <f t="shared" si="4"/>
        <v>1796</v>
      </c>
      <c r="O18" s="34">
        <f t="shared" si="5"/>
        <v>209</v>
      </c>
      <c r="P18" s="34">
        <v>209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1587</v>
      </c>
      <c r="V18" s="34">
        <v>1587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31</v>
      </c>
      <c r="B19" s="32" t="s">
        <v>56</v>
      </c>
      <c r="C19" s="33" t="s">
        <v>57</v>
      </c>
      <c r="D19" s="34">
        <f t="shared" si="0"/>
        <v>3566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3566</v>
      </c>
      <c r="L19" s="34">
        <v>512</v>
      </c>
      <c r="M19" s="34">
        <v>3054</v>
      </c>
      <c r="N19" s="34">
        <f t="shared" si="4"/>
        <v>3582</v>
      </c>
      <c r="O19" s="34">
        <f t="shared" si="5"/>
        <v>512</v>
      </c>
      <c r="P19" s="34">
        <v>512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3054</v>
      </c>
      <c r="V19" s="34">
        <v>3054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16</v>
      </c>
      <c r="AB19" s="34">
        <v>16</v>
      </c>
      <c r="AC19" s="34">
        <v>0</v>
      </c>
    </row>
    <row r="20" spans="1:29" ht="13.5">
      <c r="A20" s="31" t="s">
        <v>31</v>
      </c>
      <c r="B20" s="32" t="s">
        <v>58</v>
      </c>
      <c r="C20" s="33" t="s">
        <v>59</v>
      </c>
      <c r="D20" s="34">
        <f t="shared" si="0"/>
        <v>4203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4203</v>
      </c>
      <c r="L20" s="34">
        <v>1507</v>
      </c>
      <c r="M20" s="34">
        <v>2696</v>
      </c>
      <c r="N20" s="34">
        <f t="shared" si="4"/>
        <v>4203</v>
      </c>
      <c r="O20" s="34">
        <f t="shared" si="5"/>
        <v>1507</v>
      </c>
      <c r="P20" s="34">
        <v>1507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2696</v>
      </c>
      <c r="V20" s="34">
        <v>2696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31</v>
      </c>
      <c r="B21" s="32" t="s">
        <v>60</v>
      </c>
      <c r="C21" s="33" t="s">
        <v>61</v>
      </c>
      <c r="D21" s="34">
        <f t="shared" si="0"/>
        <v>3719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3719</v>
      </c>
      <c r="L21" s="34">
        <v>1316</v>
      </c>
      <c r="M21" s="34">
        <v>2403</v>
      </c>
      <c r="N21" s="34">
        <f t="shared" si="4"/>
        <v>3719</v>
      </c>
      <c r="O21" s="34">
        <f t="shared" si="5"/>
        <v>1316</v>
      </c>
      <c r="P21" s="34">
        <v>1316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2403</v>
      </c>
      <c r="V21" s="34">
        <v>2403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31</v>
      </c>
      <c r="B22" s="32" t="s">
        <v>62</v>
      </c>
      <c r="C22" s="33" t="s">
        <v>63</v>
      </c>
      <c r="D22" s="34">
        <f t="shared" si="0"/>
        <v>2100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2100</v>
      </c>
      <c r="L22" s="34">
        <v>669</v>
      </c>
      <c r="M22" s="34">
        <v>1431</v>
      </c>
      <c r="N22" s="34">
        <f t="shared" si="4"/>
        <v>2100</v>
      </c>
      <c r="O22" s="34">
        <f t="shared" si="5"/>
        <v>669</v>
      </c>
      <c r="P22" s="34">
        <v>669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1431</v>
      </c>
      <c r="V22" s="34">
        <v>1431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31</v>
      </c>
      <c r="B23" s="32" t="s">
        <v>64</v>
      </c>
      <c r="C23" s="33" t="s">
        <v>65</v>
      </c>
      <c r="D23" s="34">
        <f t="shared" si="0"/>
        <v>2654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2654</v>
      </c>
      <c r="L23" s="34">
        <v>1380</v>
      </c>
      <c r="M23" s="34">
        <v>1274</v>
      </c>
      <c r="N23" s="34">
        <f t="shared" si="4"/>
        <v>2654</v>
      </c>
      <c r="O23" s="34">
        <f t="shared" si="5"/>
        <v>1380</v>
      </c>
      <c r="P23" s="34">
        <v>1380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1274</v>
      </c>
      <c r="V23" s="34">
        <v>1274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31</v>
      </c>
      <c r="B24" s="32" t="s">
        <v>66</v>
      </c>
      <c r="C24" s="33" t="s">
        <v>24</v>
      </c>
      <c r="D24" s="34">
        <f t="shared" si="0"/>
        <v>5632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5632</v>
      </c>
      <c r="L24" s="34">
        <v>3379</v>
      </c>
      <c r="M24" s="34">
        <v>2253</v>
      </c>
      <c r="N24" s="34">
        <f t="shared" si="4"/>
        <v>5632</v>
      </c>
      <c r="O24" s="34">
        <f t="shared" si="5"/>
        <v>3379</v>
      </c>
      <c r="P24" s="34">
        <v>3379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2253</v>
      </c>
      <c r="V24" s="34">
        <v>2253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31</v>
      </c>
      <c r="B25" s="32" t="s">
        <v>67</v>
      </c>
      <c r="C25" s="33" t="s">
        <v>68</v>
      </c>
      <c r="D25" s="34">
        <f t="shared" si="0"/>
        <v>1558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1558</v>
      </c>
      <c r="L25" s="34">
        <v>903</v>
      </c>
      <c r="M25" s="34">
        <v>655</v>
      </c>
      <c r="N25" s="34">
        <f t="shared" si="4"/>
        <v>1589</v>
      </c>
      <c r="O25" s="34">
        <f t="shared" si="5"/>
        <v>903</v>
      </c>
      <c r="P25" s="34">
        <v>903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655</v>
      </c>
      <c r="V25" s="34">
        <v>655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31</v>
      </c>
      <c r="AB25" s="34">
        <v>31</v>
      </c>
      <c r="AC25" s="34">
        <v>0</v>
      </c>
    </row>
    <row r="26" spans="1:29" ht="13.5">
      <c r="A26" s="31" t="s">
        <v>31</v>
      </c>
      <c r="B26" s="32" t="s">
        <v>69</v>
      </c>
      <c r="C26" s="33" t="s">
        <v>27</v>
      </c>
      <c r="D26" s="34">
        <f t="shared" si="0"/>
        <v>2448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2448</v>
      </c>
      <c r="L26" s="34">
        <v>1673</v>
      </c>
      <c r="M26" s="34">
        <v>775</v>
      </c>
      <c r="N26" s="34">
        <f t="shared" si="4"/>
        <v>2453</v>
      </c>
      <c r="O26" s="34">
        <f t="shared" si="5"/>
        <v>1673</v>
      </c>
      <c r="P26" s="34">
        <v>1673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775</v>
      </c>
      <c r="V26" s="34">
        <v>775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5</v>
      </c>
      <c r="AB26" s="34">
        <v>5</v>
      </c>
      <c r="AC26" s="34">
        <v>0</v>
      </c>
    </row>
    <row r="27" spans="1:29" ht="13.5">
      <c r="A27" s="31" t="s">
        <v>31</v>
      </c>
      <c r="B27" s="32" t="s">
        <v>70</v>
      </c>
      <c r="C27" s="33" t="s">
        <v>71</v>
      </c>
      <c r="D27" s="34">
        <f t="shared" si="0"/>
        <v>8418</v>
      </c>
      <c r="E27" s="34">
        <f t="shared" si="1"/>
        <v>0</v>
      </c>
      <c r="F27" s="34">
        <v>0</v>
      </c>
      <c r="G27" s="34">
        <v>0</v>
      </c>
      <c r="H27" s="34">
        <f t="shared" si="2"/>
        <v>1500</v>
      </c>
      <c r="I27" s="34">
        <v>1500</v>
      </c>
      <c r="J27" s="34">
        <v>0</v>
      </c>
      <c r="K27" s="34">
        <f t="shared" si="3"/>
        <v>6918</v>
      </c>
      <c r="L27" s="34">
        <v>0</v>
      </c>
      <c r="M27" s="34">
        <v>6918</v>
      </c>
      <c r="N27" s="34">
        <f t="shared" si="4"/>
        <v>8468</v>
      </c>
      <c r="O27" s="34">
        <f t="shared" si="5"/>
        <v>1500</v>
      </c>
      <c r="P27" s="34">
        <v>1500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6918</v>
      </c>
      <c r="V27" s="34">
        <v>6918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50</v>
      </c>
      <c r="AB27" s="34">
        <v>50</v>
      </c>
      <c r="AC27" s="34">
        <v>0</v>
      </c>
    </row>
    <row r="28" spans="1:29" ht="13.5">
      <c r="A28" s="31" t="s">
        <v>31</v>
      </c>
      <c r="B28" s="32" t="s">
        <v>72</v>
      </c>
      <c r="C28" s="33" t="s">
        <v>73</v>
      </c>
      <c r="D28" s="34">
        <f t="shared" si="0"/>
        <v>2388</v>
      </c>
      <c r="E28" s="34">
        <f t="shared" si="1"/>
        <v>0</v>
      </c>
      <c r="F28" s="34">
        <v>0</v>
      </c>
      <c r="G28" s="34">
        <v>0</v>
      </c>
      <c r="H28" s="34">
        <f t="shared" si="2"/>
        <v>936</v>
      </c>
      <c r="I28" s="34">
        <v>936</v>
      </c>
      <c r="J28" s="34">
        <v>0</v>
      </c>
      <c r="K28" s="34">
        <f t="shared" si="3"/>
        <v>1452</v>
      </c>
      <c r="L28" s="34">
        <v>0</v>
      </c>
      <c r="M28" s="34">
        <v>1452</v>
      </c>
      <c r="N28" s="34">
        <f t="shared" si="4"/>
        <v>2428</v>
      </c>
      <c r="O28" s="34">
        <f t="shared" si="5"/>
        <v>936</v>
      </c>
      <c r="P28" s="34">
        <v>936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1452</v>
      </c>
      <c r="V28" s="34">
        <v>1452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40</v>
      </c>
      <c r="AB28" s="34">
        <v>40</v>
      </c>
      <c r="AC28" s="34">
        <v>0</v>
      </c>
    </row>
    <row r="29" spans="1:29" ht="13.5">
      <c r="A29" s="31" t="s">
        <v>31</v>
      </c>
      <c r="B29" s="32" t="s">
        <v>74</v>
      </c>
      <c r="C29" s="33" t="s">
        <v>75</v>
      </c>
      <c r="D29" s="34">
        <f t="shared" si="0"/>
        <v>5843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5843</v>
      </c>
      <c r="L29" s="34">
        <v>768</v>
      </c>
      <c r="M29" s="34">
        <v>5075</v>
      </c>
      <c r="N29" s="34">
        <f t="shared" si="4"/>
        <v>5843</v>
      </c>
      <c r="O29" s="34">
        <f t="shared" si="5"/>
        <v>768</v>
      </c>
      <c r="P29" s="34">
        <v>768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5075</v>
      </c>
      <c r="V29" s="34">
        <v>5075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31</v>
      </c>
      <c r="B30" s="32" t="s">
        <v>76</v>
      </c>
      <c r="C30" s="33" t="s">
        <v>77</v>
      </c>
      <c r="D30" s="34">
        <f t="shared" si="0"/>
        <v>11981</v>
      </c>
      <c r="E30" s="34">
        <f t="shared" si="1"/>
        <v>0</v>
      </c>
      <c r="F30" s="34">
        <v>0</v>
      </c>
      <c r="G30" s="34">
        <v>0</v>
      </c>
      <c r="H30" s="34">
        <f t="shared" si="2"/>
        <v>1476</v>
      </c>
      <c r="I30" s="34">
        <v>1476</v>
      </c>
      <c r="J30" s="34">
        <v>0</v>
      </c>
      <c r="K30" s="34">
        <f t="shared" si="3"/>
        <v>10505</v>
      </c>
      <c r="L30" s="34">
        <v>0</v>
      </c>
      <c r="M30" s="34">
        <v>10505</v>
      </c>
      <c r="N30" s="34">
        <f t="shared" si="4"/>
        <v>11981</v>
      </c>
      <c r="O30" s="34">
        <f t="shared" si="5"/>
        <v>1476</v>
      </c>
      <c r="P30" s="34">
        <v>1476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10505</v>
      </c>
      <c r="V30" s="34">
        <v>10505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31</v>
      </c>
      <c r="B31" s="32" t="s">
        <v>78</v>
      </c>
      <c r="C31" s="33" t="s">
        <v>79</v>
      </c>
      <c r="D31" s="34">
        <f t="shared" si="0"/>
        <v>3857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3857</v>
      </c>
      <c r="L31" s="34">
        <v>859</v>
      </c>
      <c r="M31" s="34">
        <v>2998</v>
      </c>
      <c r="N31" s="34">
        <f t="shared" si="4"/>
        <v>3857</v>
      </c>
      <c r="O31" s="34">
        <f t="shared" si="5"/>
        <v>859</v>
      </c>
      <c r="P31" s="34">
        <v>859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2998</v>
      </c>
      <c r="V31" s="34">
        <v>2998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31</v>
      </c>
      <c r="B32" s="32" t="s">
        <v>80</v>
      </c>
      <c r="C32" s="33" t="s">
        <v>81</v>
      </c>
      <c r="D32" s="34">
        <f t="shared" si="0"/>
        <v>778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778</v>
      </c>
      <c r="L32" s="34">
        <v>275</v>
      </c>
      <c r="M32" s="34">
        <v>503</v>
      </c>
      <c r="N32" s="34">
        <f t="shared" si="4"/>
        <v>778</v>
      </c>
      <c r="O32" s="34">
        <f t="shared" si="5"/>
        <v>275</v>
      </c>
      <c r="P32" s="34">
        <v>275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503</v>
      </c>
      <c r="V32" s="34">
        <v>503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31</v>
      </c>
      <c r="B33" s="32" t="s">
        <v>82</v>
      </c>
      <c r="C33" s="33" t="s">
        <v>83</v>
      </c>
      <c r="D33" s="34">
        <f t="shared" si="0"/>
        <v>175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175</v>
      </c>
      <c r="L33" s="34">
        <v>164</v>
      </c>
      <c r="M33" s="34">
        <v>11</v>
      </c>
      <c r="N33" s="34">
        <f t="shared" si="4"/>
        <v>175</v>
      </c>
      <c r="O33" s="34">
        <f t="shared" si="5"/>
        <v>164</v>
      </c>
      <c r="P33" s="34">
        <v>2</v>
      </c>
      <c r="Q33" s="34">
        <v>162</v>
      </c>
      <c r="R33" s="34">
        <v>0</v>
      </c>
      <c r="S33" s="34">
        <v>0</v>
      </c>
      <c r="T33" s="34">
        <v>0</v>
      </c>
      <c r="U33" s="34">
        <f t="shared" si="6"/>
        <v>11</v>
      </c>
      <c r="V33" s="34">
        <v>11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31</v>
      </c>
      <c r="B34" s="32" t="s">
        <v>84</v>
      </c>
      <c r="C34" s="33" t="s">
        <v>85</v>
      </c>
      <c r="D34" s="34">
        <f t="shared" si="0"/>
        <v>3793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3793</v>
      </c>
      <c r="L34" s="34">
        <v>749</v>
      </c>
      <c r="M34" s="34">
        <v>3044</v>
      </c>
      <c r="N34" s="34">
        <f t="shared" si="4"/>
        <v>3793</v>
      </c>
      <c r="O34" s="34">
        <f t="shared" si="5"/>
        <v>749</v>
      </c>
      <c r="P34" s="34">
        <v>749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3044</v>
      </c>
      <c r="V34" s="34">
        <v>3044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31</v>
      </c>
      <c r="B35" s="32" t="s">
        <v>86</v>
      </c>
      <c r="C35" s="33" t="s">
        <v>87</v>
      </c>
      <c r="D35" s="34">
        <f t="shared" si="0"/>
        <v>2563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2563</v>
      </c>
      <c r="L35" s="34">
        <v>259</v>
      </c>
      <c r="M35" s="34">
        <v>2304</v>
      </c>
      <c r="N35" s="34">
        <f t="shared" si="4"/>
        <v>2563</v>
      </c>
      <c r="O35" s="34">
        <f t="shared" si="5"/>
        <v>259</v>
      </c>
      <c r="P35" s="34">
        <v>259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2304</v>
      </c>
      <c r="V35" s="34">
        <v>2304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31</v>
      </c>
      <c r="B36" s="32" t="s">
        <v>88</v>
      </c>
      <c r="C36" s="33" t="s">
        <v>89</v>
      </c>
      <c r="D36" s="34">
        <f t="shared" si="0"/>
        <v>920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920</v>
      </c>
      <c r="L36" s="34">
        <v>607</v>
      </c>
      <c r="M36" s="34">
        <v>313</v>
      </c>
      <c r="N36" s="34">
        <f t="shared" si="4"/>
        <v>920</v>
      </c>
      <c r="O36" s="34">
        <f t="shared" si="5"/>
        <v>607</v>
      </c>
      <c r="P36" s="34">
        <v>607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313</v>
      </c>
      <c r="V36" s="34">
        <v>313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31</v>
      </c>
      <c r="B37" s="32" t="s">
        <v>90</v>
      </c>
      <c r="C37" s="33" t="s">
        <v>91</v>
      </c>
      <c r="D37" s="34">
        <f t="shared" si="0"/>
        <v>3815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3815</v>
      </c>
      <c r="L37" s="34">
        <v>1583</v>
      </c>
      <c r="M37" s="34">
        <v>2232</v>
      </c>
      <c r="N37" s="34">
        <f t="shared" si="4"/>
        <v>3835</v>
      </c>
      <c r="O37" s="34">
        <f t="shared" si="5"/>
        <v>1583</v>
      </c>
      <c r="P37" s="34">
        <v>1583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2232</v>
      </c>
      <c r="V37" s="34">
        <v>2232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20</v>
      </c>
      <c r="AB37" s="34">
        <v>20</v>
      </c>
      <c r="AC37" s="34">
        <v>0</v>
      </c>
    </row>
    <row r="38" spans="1:29" ht="13.5">
      <c r="A38" s="31" t="s">
        <v>31</v>
      </c>
      <c r="B38" s="32" t="s">
        <v>92</v>
      </c>
      <c r="C38" s="33" t="s">
        <v>93</v>
      </c>
      <c r="D38" s="34">
        <f t="shared" si="0"/>
        <v>9296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9296</v>
      </c>
      <c r="L38" s="34">
        <v>1824</v>
      </c>
      <c r="M38" s="34">
        <v>7472</v>
      </c>
      <c r="N38" s="34">
        <f t="shared" si="4"/>
        <v>9296</v>
      </c>
      <c r="O38" s="34">
        <f t="shared" si="5"/>
        <v>1824</v>
      </c>
      <c r="P38" s="34">
        <v>1824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7472</v>
      </c>
      <c r="V38" s="34">
        <v>7472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31</v>
      </c>
      <c r="B39" s="32" t="s">
        <v>94</v>
      </c>
      <c r="C39" s="33" t="s">
        <v>95</v>
      </c>
      <c r="D39" s="34">
        <f t="shared" si="0"/>
        <v>1222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1222</v>
      </c>
      <c r="L39" s="34">
        <v>363</v>
      </c>
      <c r="M39" s="34">
        <v>859</v>
      </c>
      <c r="N39" s="34">
        <f t="shared" si="4"/>
        <v>1227</v>
      </c>
      <c r="O39" s="34">
        <f t="shared" si="5"/>
        <v>363</v>
      </c>
      <c r="P39" s="34">
        <v>363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859</v>
      </c>
      <c r="V39" s="34">
        <v>859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5</v>
      </c>
      <c r="AB39" s="34">
        <v>5</v>
      </c>
      <c r="AC39" s="34">
        <v>0</v>
      </c>
    </row>
    <row r="40" spans="1:29" ht="13.5">
      <c r="A40" s="31" t="s">
        <v>31</v>
      </c>
      <c r="B40" s="32" t="s">
        <v>96</v>
      </c>
      <c r="C40" s="33" t="s">
        <v>97</v>
      </c>
      <c r="D40" s="34">
        <f t="shared" si="0"/>
        <v>403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403</v>
      </c>
      <c r="L40" s="34">
        <v>216</v>
      </c>
      <c r="M40" s="34">
        <v>187</v>
      </c>
      <c r="N40" s="34">
        <f t="shared" si="4"/>
        <v>443</v>
      </c>
      <c r="O40" s="34">
        <f t="shared" si="5"/>
        <v>216</v>
      </c>
      <c r="P40" s="34">
        <v>216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187</v>
      </c>
      <c r="V40" s="34">
        <v>187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40</v>
      </c>
      <c r="AB40" s="34">
        <v>40</v>
      </c>
      <c r="AC40" s="34">
        <v>0</v>
      </c>
    </row>
    <row r="41" spans="1:29" ht="13.5">
      <c r="A41" s="31" t="s">
        <v>31</v>
      </c>
      <c r="B41" s="32" t="s">
        <v>98</v>
      </c>
      <c r="C41" s="33" t="s">
        <v>99</v>
      </c>
      <c r="D41" s="34">
        <f t="shared" si="0"/>
        <v>1589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1589</v>
      </c>
      <c r="L41" s="34">
        <v>420</v>
      </c>
      <c r="M41" s="34">
        <v>1169</v>
      </c>
      <c r="N41" s="34">
        <f t="shared" si="4"/>
        <v>1589</v>
      </c>
      <c r="O41" s="34">
        <f t="shared" si="5"/>
        <v>420</v>
      </c>
      <c r="P41" s="34">
        <v>420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1169</v>
      </c>
      <c r="V41" s="34">
        <v>1169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31</v>
      </c>
      <c r="B42" s="32" t="s">
        <v>100</v>
      </c>
      <c r="C42" s="33" t="s">
        <v>101</v>
      </c>
      <c r="D42" s="34">
        <f t="shared" si="0"/>
        <v>2099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2099</v>
      </c>
      <c r="L42" s="34">
        <v>493</v>
      </c>
      <c r="M42" s="34">
        <v>1606</v>
      </c>
      <c r="N42" s="34">
        <f t="shared" si="4"/>
        <v>2139</v>
      </c>
      <c r="O42" s="34">
        <f t="shared" si="5"/>
        <v>493</v>
      </c>
      <c r="P42" s="34">
        <v>493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1606</v>
      </c>
      <c r="V42" s="34">
        <v>1606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40</v>
      </c>
      <c r="AB42" s="34">
        <v>40</v>
      </c>
      <c r="AC42" s="34">
        <v>0</v>
      </c>
    </row>
    <row r="43" spans="1:29" ht="13.5">
      <c r="A43" s="31" t="s">
        <v>31</v>
      </c>
      <c r="B43" s="32" t="s">
        <v>102</v>
      </c>
      <c r="C43" s="33" t="s">
        <v>103</v>
      </c>
      <c r="D43" s="34">
        <f t="shared" si="0"/>
        <v>6482</v>
      </c>
      <c r="E43" s="34">
        <f t="shared" si="1"/>
        <v>0</v>
      </c>
      <c r="F43" s="34">
        <v>0</v>
      </c>
      <c r="G43" s="34">
        <v>0</v>
      </c>
      <c r="H43" s="34">
        <f t="shared" si="2"/>
        <v>3104</v>
      </c>
      <c r="I43" s="34">
        <v>3104</v>
      </c>
      <c r="J43" s="34">
        <v>0</v>
      </c>
      <c r="K43" s="34">
        <f t="shared" si="3"/>
        <v>3378</v>
      </c>
      <c r="L43" s="34">
        <v>0</v>
      </c>
      <c r="M43" s="34">
        <v>3378</v>
      </c>
      <c r="N43" s="34">
        <f t="shared" si="4"/>
        <v>6516</v>
      </c>
      <c r="O43" s="34">
        <f t="shared" si="5"/>
        <v>3104</v>
      </c>
      <c r="P43" s="34">
        <v>3104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3378</v>
      </c>
      <c r="V43" s="34">
        <v>3378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34</v>
      </c>
      <c r="AB43" s="34">
        <v>34</v>
      </c>
      <c r="AC43" s="34">
        <v>0</v>
      </c>
    </row>
    <row r="44" spans="1:29" ht="13.5">
      <c r="A44" s="31" t="s">
        <v>31</v>
      </c>
      <c r="B44" s="32" t="s">
        <v>104</v>
      </c>
      <c r="C44" s="33" t="s">
        <v>105</v>
      </c>
      <c r="D44" s="34">
        <f t="shared" si="0"/>
        <v>1998</v>
      </c>
      <c r="E44" s="34">
        <f t="shared" si="1"/>
        <v>0</v>
      </c>
      <c r="F44" s="34">
        <v>0</v>
      </c>
      <c r="G44" s="34">
        <v>0</v>
      </c>
      <c r="H44" s="34">
        <f t="shared" si="2"/>
        <v>1037</v>
      </c>
      <c r="I44" s="34">
        <v>1037</v>
      </c>
      <c r="J44" s="34">
        <v>0</v>
      </c>
      <c r="K44" s="34">
        <f t="shared" si="3"/>
        <v>961</v>
      </c>
      <c r="L44" s="34">
        <v>0</v>
      </c>
      <c r="M44" s="34">
        <v>961</v>
      </c>
      <c r="N44" s="34">
        <f t="shared" si="4"/>
        <v>1998</v>
      </c>
      <c r="O44" s="34">
        <f t="shared" si="5"/>
        <v>1037</v>
      </c>
      <c r="P44" s="34">
        <v>1037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961</v>
      </c>
      <c r="V44" s="34">
        <v>961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31</v>
      </c>
      <c r="B45" s="32" t="s">
        <v>106</v>
      </c>
      <c r="C45" s="33" t="s">
        <v>107</v>
      </c>
      <c r="D45" s="34">
        <f t="shared" si="0"/>
        <v>4015</v>
      </c>
      <c r="E45" s="34">
        <f t="shared" si="1"/>
        <v>0</v>
      </c>
      <c r="F45" s="34">
        <v>0</v>
      </c>
      <c r="G45" s="34">
        <v>0</v>
      </c>
      <c r="H45" s="34">
        <f t="shared" si="2"/>
        <v>57</v>
      </c>
      <c r="I45" s="34">
        <v>0</v>
      </c>
      <c r="J45" s="34">
        <v>57</v>
      </c>
      <c r="K45" s="34">
        <f t="shared" si="3"/>
        <v>3958</v>
      </c>
      <c r="L45" s="34">
        <v>1114</v>
      </c>
      <c r="M45" s="34">
        <v>2844</v>
      </c>
      <c r="N45" s="34">
        <f t="shared" si="4"/>
        <v>4015</v>
      </c>
      <c r="O45" s="34">
        <f t="shared" si="5"/>
        <v>1114</v>
      </c>
      <c r="P45" s="34">
        <v>1114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2901</v>
      </c>
      <c r="V45" s="34">
        <v>2844</v>
      </c>
      <c r="W45" s="34">
        <v>0</v>
      </c>
      <c r="X45" s="34">
        <v>0</v>
      </c>
      <c r="Y45" s="34">
        <v>57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31</v>
      </c>
      <c r="B46" s="32" t="s">
        <v>108</v>
      </c>
      <c r="C46" s="33" t="s">
        <v>109</v>
      </c>
      <c r="D46" s="34">
        <f t="shared" si="0"/>
        <v>10314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10314</v>
      </c>
      <c r="L46" s="34">
        <v>2500</v>
      </c>
      <c r="M46" s="34">
        <v>7814</v>
      </c>
      <c r="N46" s="34">
        <f t="shared" si="4"/>
        <v>10314</v>
      </c>
      <c r="O46" s="34">
        <f t="shared" si="5"/>
        <v>2500</v>
      </c>
      <c r="P46" s="34">
        <v>2500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7814</v>
      </c>
      <c r="V46" s="34">
        <v>7814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31</v>
      </c>
      <c r="B47" s="32" t="s">
        <v>110</v>
      </c>
      <c r="C47" s="33" t="s">
        <v>111</v>
      </c>
      <c r="D47" s="34">
        <f t="shared" si="0"/>
        <v>8002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8002</v>
      </c>
      <c r="L47" s="34">
        <v>3808</v>
      </c>
      <c r="M47" s="34">
        <v>4194</v>
      </c>
      <c r="N47" s="34">
        <f t="shared" si="4"/>
        <v>8002</v>
      </c>
      <c r="O47" s="34">
        <f t="shared" si="5"/>
        <v>3808</v>
      </c>
      <c r="P47" s="34">
        <v>3808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4194</v>
      </c>
      <c r="V47" s="34">
        <v>4194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31</v>
      </c>
      <c r="B48" s="32" t="s">
        <v>112</v>
      </c>
      <c r="C48" s="33" t="s">
        <v>27</v>
      </c>
      <c r="D48" s="34">
        <f t="shared" si="0"/>
        <v>771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771</v>
      </c>
      <c r="L48" s="34">
        <v>297</v>
      </c>
      <c r="M48" s="34">
        <v>474</v>
      </c>
      <c r="N48" s="34">
        <f t="shared" si="4"/>
        <v>771</v>
      </c>
      <c r="O48" s="34">
        <f t="shared" si="5"/>
        <v>297</v>
      </c>
      <c r="P48" s="34">
        <v>297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474</v>
      </c>
      <c r="V48" s="34">
        <v>474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31</v>
      </c>
      <c r="B49" s="32" t="s">
        <v>113</v>
      </c>
      <c r="C49" s="33" t="s">
        <v>114</v>
      </c>
      <c r="D49" s="34">
        <f t="shared" si="0"/>
        <v>7888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7888</v>
      </c>
      <c r="L49" s="34">
        <v>4448</v>
      </c>
      <c r="M49" s="34">
        <v>3440</v>
      </c>
      <c r="N49" s="34">
        <f t="shared" si="4"/>
        <v>7888</v>
      </c>
      <c r="O49" s="34">
        <f t="shared" si="5"/>
        <v>4448</v>
      </c>
      <c r="P49" s="34">
        <v>4448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3440</v>
      </c>
      <c r="V49" s="34">
        <v>3440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31</v>
      </c>
      <c r="B50" s="32" t="s">
        <v>115</v>
      </c>
      <c r="C50" s="33" t="s">
        <v>116</v>
      </c>
      <c r="D50" s="34">
        <f t="shared" si="0"/>
        <v>4834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4834</v>
      </c>
      <c r="L50" s="34">
        <v>1516</v>
      </c>
      <c r="M50" s="34">
        <v>3318</v>
      </c>
      <c r="N50" s="34">
        <f t="shared" si="4"/>
        <v>4877</v>
      </c>
      <c r="O50" s="34">
        <f t="shared" si="5"/>
        <v>1516</v>
      </c>
      <c r="P50" s="34">
        <v>1516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3318</v>
      </c>
      <c r="V50" s="34">
        <v>3318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43</v>
      </c>
      <c r="AB50" s="34">
        <v>43</v>
      </c>
      <c r="AC50" s="34">
        <v>0</v>
      </c>
    </row>
    <row r="51" spans="1:29" ht="13.5">
      <c r="A51" s="31" t="s">
        <v>31</v>
      </c>
      <c r="B51" s="32" t="s">
        <v>117</v>
      </c>
      <c r="C51" s="33" t="s">
        <v>118</v>
      </c>
      <c r="D51" s="34">
        <f t="shared" si="0"/>
        <v>7143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7143</v>
      </c>
      <c r="L51" s="34">
        <v>2058</v>
      </c>
      <c r="M51" s="34">
        <v>5085</v>
      </c>
      <c r="N51" s="34">
        <f t="shared" si="4"/>
        <v>7180</v>
      </c>
      <c r="O51" s="34">
        <f t="shared" si="5"/>
        <v>2058</v>
      </c>
      <c r="P51" s="34">
        <v>2058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5085</v>
      </c>
      <c r="V51" s="34">
        <v>5085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37</v>
      </c>
      <c r="AB51" s="34">
        <v>37</v>
      </c>
      <c r="AC51" s="34">
        <v>0</v>
      </c>
    </row>
    <row r="52" spans="1:29" ht="13.5">
      <c r="A52" s="31" t="s">
        <v>31</v>
      </c>
      <c r="B52" s="32" t="s">
        <v>119</v>
      </c>
      <c r="C52" s="33" t="s">
        <v>120</v>
      </c>
      <c r="D52" s="34">
        <f t="shared" si="0"/>
        <v>1592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1592</v>
      </c>
      <c r="L52" s="34">
        <v>360</v>
      </c>
      <c r="M52" s="34">
        <v>1232</v>
      </c>
      <c r="N52" s="34">
        <f t="shared" si="4"/>
        <v>1596</v>
      </c>
      <c r="O52" s="34">
        <f t="shared" si="5"/>
        <v>360</v>
      </c>
      <c r="P52" s="34">
        <v>360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1232</v>
      </c>
      <c r="V52" s="34">
        <v>1232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4</v>
      </c>
      <c r="AB52" s="34">
        <v>4</v>
      </c>
      <c r="AC52" s="34">
        <v>0</v>
      </c>
    </row>
    <row r="53" spans="1:29" ht="13.5">
      <c r="A53" s="31" t="s">
        <v>31</v>
      </c>
      <c r="B53" s="32" t="s">
        <v>121</v>
      </c>
      <c r="C53" s="33" t="s">
        <v>122</v>
      </c>
      <c r="D53" s="34">
        <f t="shared" si="0"/>
        <v>815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815</v>
      </c>
      <c r="L53" s="34">
        <v>180</v>
      </c>
      <c r="M53" s="34">
        <v>635</v>
      </c>
      <c r="N53" s="34">
        <f t="shared" si="4"/>
        <v>838</v>
      </c>
      <c r="O53" s="34">
        <f t="shared" si="5"/>
        <v>180</v>
      </c>
      <c r="P53" s="34">
        <v>180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635</v>
      </c>
      <c r="V53" s="34">
        <v>635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23</v>
      </c>
      <c r="AB53" s="34">
        <v>23</v>
      </c>
      <c r="AC53" s="34">
        <v>0</v>
      </c>
    </row>
    <row r="54" spans="1:29" ht="13.5">
      <c r="A54" s="31" t="s">
        <v>31</v>
      </c>
      <c r="B54" s="32" t="s">
        <v>123</v>
      </c>
      <c r="C54" s="33" t="s">
        <v>124</v>
      </c>
      <c r="D54" s="34">
        <f t="shared" si="0"/>
        <v>2126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2126</v>
      </c>
      <c r="L54" s="34">
        <v>829</v>
      </c>
      <c r="M54" s="34">
        <v>1297</v>
      </c>
      <c r="N54" s="34">
        <f t="shared" si="4"/>
        <v>2126</v>
      </c>
      <c r="O54" s="34">
        <f t="shared" si="5"/>
        <v>829</v>
      </c>
      <c r="P54" s="34">
        <v>829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1297</v>
      </c>
      <c r="V54" s="34">
        <v>1297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31</v>
      </c>
      <c r="B55" s="32" t="s">
        <v>125</v>
      </c>
      <c r="C55" s="33" t="s">
        <v>25</v>
      </c>
      <c r="D55" s="34">
        <f t="shared" si="0"/>
        <v>1196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1196</v>
      </c>
      <c r="L55" s="34">
        <v>430</v>
      </c>
      <c r="M55" s="34">
        <v>766</v>
      </c>
      <c r="N55" s="34">
        <f t="shared" si="4"/>
        <v>1196</v>
      </c>
      <c r="O55" s="34">
        <f t="shared" si="5"/>
        <v>430</v>
      </c>
      <c r="P55" s="34">
        <v>430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766</v>
      </c>
      <c r="V55" s="34">
        <v>766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31</v>
      </c>
      <c r="B56" s="32" t="s">
        <v>126</v>
      </c>
      <c r="C56" s="33" t="s">
        <v>127</v>
      </c>
      <c r="D56" s="34">
        <f t="shared" si="0"/>
        <v>2553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2553</v>
      </c>
      <c r="L56" s="34">
        <v>1209</v>
      </c>
      <c r="M56" s="34">
        <v>1344</v>
      </c>
      <c r="N56" s="34">
        <f t="shared" si="4"/>
        <v>2553</v>
      </c>
      <c r="O56" s="34">
        <f t="shared" si="5"/>
        <v>1209</v>
      </c>
      <c r="P56" s="34">
        <v>1209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1344</v>
      </c>
      <c r="V56" s="34">
        <v>1344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31</v>
      </c>
      <c r="B57" s="32" t="s">
        <v>128</v>
      </c>
      <c r="C57" s="33" t="s">
        <v>129</v>
      </c>
      <c r="D57" s="34">
        <f t="shared" si="0"/>
        <v>3610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3610</v>
      </c>
      <c r="L57" s="34">
        <v>382</v>
      </c>
      <c r="M57" s="34">
        <v>3228</v>
      </c>
      <c r="N57" s="34">
        <f t="shared" si="4"/>
        <v>3610</v>
      </c>
      <c r="O57" s="34">
        <f t="shared" si="5"/>
        <v>382</v>
      </c>
      <c r="P57" s="34">
        <v>382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3228</v>
      </c>
      <c r="V57" s="34">
        <v>3228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31</v>
      </c>
      <c r="B58" s="32" t="s">
        <v>130</v>
      </c>
      <c r="C58" s="33" t="s">
        <v>131</v>
      </c>
      <c r="D58" s="34">
        <f t="shared" si="0"/>
        <v>1182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1182</v>
      </c>
      <c r="L58" s="34">
        <v>467</v>
      </c>
      <c r="M58" s="34">
        <v>715</v>
      </c>
      <c r="N58" s="34">
        <f t="shared" si="4"/>
        <v>1182</v>
      </c>
      <c r="O58" s="34">
        <f t="shared" si="5"/>
        <v>467</v>
      </c>
      <c r="P58" s="34">
        <v>467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715</v>
      </c>
      <c r="V58" s="34">
        <v>715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31</v>
      </c>
      <c r="B59" s="32" t="s">
        <v>132</v>
      </c>
      <c r="C59" s="33" t="s">
        <v>133</v>
      </c>
      <c r="D59" s="34">
        <f t="shared" si="0"/>
        <v>2112</v>
      </c>
      <c r="E59" s="34">
        <f t="shared" si="1"/>
        <v>0</v>
      </c>
      <c r="F59" s="34">
        <v>0</v>
      </c>
      <c r="G59" s="34">
        <v>0</v>
      </c>
      <c r="H59" s="34">
        <f t="shared" si="2"/>
        <v>816</v>
      </c>
      <c r="I59" s="34">
        <v>816</v>
      </c>
      <c r="J59" s="34">
        <v>0</v>
      </c>
      <c r="K59" s="34">
        <f t="shared" si="3"/>
        <v>1296</v>
      </c>
      <c r="L59" s="34">
        <v>0</v>
      </c>
      <c r="M59" s="34">
        <v>1296</v>
      </c>
      <c r="N59" s="34">
        <f t="shared" si="4"/>
        <v>2112</v>
      </c>
      <c r="O59" s="34">
        <f t="shared" si="5"/>
        <v>816</v>
      </c>
      <c r="P59" s="34">
        <v>816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1296</v>
      </c>
      <c r="V59" s="34">
        <v>1296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31</v>
      </c>
      <c r="B60" s="32" t="s">
        <v>134</v>
      </c>
      <c r="C60" s="33" t="s">
        <v>135</v>
      </c>
      <c r="D60" s="34">
        <f t="shared" si="0"/>
        <v>1947</v>
      </c>
      <c r="E60" s="34">
        <f t="shared" si="1"/>
        <v>0</v>
      </c>
      <c r="F60" s="34">
        <v>0</v>
      </c>
      <c r="G60" s="34">
        <v>0</v>
      </c>
      <c r="H60" s="34">
        <f t="shared" si="2"/>
        <v>371</v>
      </c>
      <c r="I60" s="34">
        <v>371</v>
      </c>
      <c r="J60" s="34">
        <v>0</v>
      </c>
      <c r="K60" s="34">
        <f t="shared" si="3"/>
        <v>1576</v>
      </c>
      <c r="L60" s="34">
        <v>0</v>
      </c>
      <c r="M60" s="34">
        <v>1576</v>
      </c>
      <c r="N60" s="34">
        <f t="shared" si="4"/>
        <v>1947</v>
      </c>
      <c r="O60" s="34">
        <f t="shared" si="5"/>
        <v>371</v>
      </c>
      <c r="P60" s="34">
        <v>371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1576</v>
      </c>
      <c r="V60" s="34">
        <v>1576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31</v>
      </c>
      <c r="B61" s="32" t="s">
        <v>136</v>
      </c>
      <c r="C61" s="33" t="s">
        <v>29</v>
      </c>
      <c r="D61" s="34">
        <f t="shared" si="0"/>
        <v>2227</v>
      </c>
      <c r="E61" s="34">
        <f t="shared" si="1"/>
        <v>0</v>
      </c>
      <c r="F61" s="34">
        <v>0</v>
      </c>
      <c r="G61" s="34">
        <v>0</v>
      </c>
      <c r="H61" s="34">
        <f t="shared" si="2"/>
        <v>854</v>
      </c>
      <c r="I61" s="34">
        <v>854</v>
      </c>
      <c r="J61" s="34">
        <v>0</v>
      </c>
      <c r="K61" s="34">
        <f t="shared" si="3"/>
        <v>1373</v>
      </c>
      <c r="L61" s="34">
        <v>0</v>
      </c>
      <c r="M61" s="34">
        <v>1373</v>
      </c>
      <c r="N61" s="34">
        <f t="shared" si="4"/>
        <v>2227</v>
      </c>
      <c r="O61" s="34">
        <f t="shared" si="5"/>
        <v>854</v>
      </c>
      <c r="P61" s="34">
        <v>854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1373</v>
      </c>
      <c r="V61" s="34">
        <v>1373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31</v>
      </c>
      <c r="B62" s="32" t="s">
        <v>137</v>
      </c>
      <c r="C62" s="33" t="s">
        <v>26</v>
      </c>
      <c r="D62" s="34">
        <f t="shared" si="0"/>
        <v>3163</v>
      </c>
      <c r="E62" s="34">
        <f t="shared" si="1"/>
        <v>545</v>
      </c>
      <c r="F62" s="34">
        <v>0</v>
      </c>
      <c r="G62" s="34">
        <v>545</v>
      </c>
      <c r="H62" s="34">
        <f t="shared" si="2"/>
        <v>0</v>
      </c>
      <c r="I62" s="34">
        <v>0</v>
      </c>
      <c r="J62" s="34">
        <v>0</v>
      </c>
      <c r="K62" s="34">
        <f t="shared" si="3"/>
        <v>2618</v>
      </c>
      <c r="L62" s="34">
        <v>1346</v>
      </c>
      <c r="M62" s="34">
        <v>1272</v>
      </c>
      <c r="N62" s="34">
        <f t="shared" si="4"/>
        <v>3163</v>
      </c>
      <c r="O62" s="34">
        <f t="shared" si="5"/>
        <v>1346</v>
      </c>
      <c r="P62" s="34">
        <v>1346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1817</v>
      </c>
      <c r="V62" s="34">
        <v>1272</v>
      </c>
      <c r="W62" s="34">
        <v>0</v>
      </c>
      <c r="X62" s="34">
        <v>0</v>
      </c>
      <c r="Y62" s="34">
        <v>545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31</v>
      </c>
      <c r="B63" s="32" t="s">
        <v>138</v>
      </c>
      <c r="C63" s="33" t="s">
        <v>139</v>
      </c>
      <c r="D63" s="34">
        <f t="shared" si="0"/>
        <v>6671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6671</v>
      </c>
      <c r="L63" s="34">
        <v>2195</v>
      </c>
      <c r="M63" s="34">
        <v>4476</v>
      </c>
      <c r="N63" s="34">
        <f t="shared" si="4"/>
        <v>6671</v>
      </c>
      <c r="O63" s="34">
        <f t="shared" si="5"/>
        <v>2195</v>
      </c>
      <c r="P63" s="34">
        <v>2195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4476</v>
      </c>
      <c r="V63" s="34">
        <v>4476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31</v>
      </c>
      <c r="B64" s="32" t="s">
        <v>140</v>
      </c>
      <c r="C64" s="33" t="s">
        <v>27</v>
      </c>
      <c r="D64" s="34">
        <f t="shared" si="0"/>
        <v>7481</v>
      </c>
      <c r="E64" s="34">
        <f t="shared" si="1"/>
        <v>0</v>
      </c>
      <c r="F64" s="34">
        <v>0</v>
      </c>
      <c r="G64" s="34">
        <v>0</v>
      </c>
      <c r="H64" s="34">
        <f t="shared" si="2"/>
        <v>94</v>
      </c>
      <c r="I64" s="34">
        <v>0</v>
      </c>
      <c r="J64" s="34">
        <v>94</v>
      </c>
      <c r="K64" s="34">
        <f t="shared" si="3"/>
        <v>7387</v>
      </c>
      <c r="L64" s="34">
        <v>5495</v>
      </c>
      <c r="M64" s="34">
        <v>1892</v>
      </c>
      <c r="N64" s="34">
        <f t="shared" si="4"/>
        <v>7481</v>
      </c>
      <c r="O64" s="34">
        <f t="shared" si="5"/>
        <v>5495</v>
      </c>
      <c r="P64" s="34">
        <v>5495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1986</v>
      </c>
      <c r="V64" s="34">
        <v>632</v>
      </c>
      <c r="W64" s="34">
        <v>0</v>
      </c>
      <c r="X64" s="34">
        <v>0</v>
      </c>
      <c r="Y64" s="34">
        <v>1354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31</v>
      </c>
      <c r="B65" s="32" t="s">
        <v>141</v>
      </c>
      <c r="C65" s="33" t="s">
        <v>30</v>
      </c>
      <c r="D65" s="34">
        <f t="shared" si="0"/>
        <v>10590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10590</v>
      </c>
      <c r="L65" s="34">
        <v>5794</v>
      </c>
      <c r="M65" s="34">
        <v>4796</v>
      </c>
      <c r="N65" s="34">
        <f t="shared" si="4"/>
        <v>10739</v>
      </c>
      <c r="O65" s="34">
        <f t="shared" si="5"/>
        <v>5794</v>
      </c>
      <c r="P65" s="34">
        <v>5794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4796</v>
      </c>
      <c r="V65" s="34">
        <v>4796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149</v>
      </c>
      <c r="AB65" s="34">
        <v>0</v>
      </c>
      <c r="AC65" s="34">
        <v>149</v>
      </c>
    </row>
    <row r="66" spans="1:29" ht="13.5">
      <c r="A66" s="31" t="s">
        <v>31</v>
      </c>
      <c r="B66" s="32" t="s">
        <v>142</v>
      </c>
      <c r="C66" s="33" t="s">
        <v>143</v>
      </c>
      <c r="D66" s="34">
        <f t="shared" si="0"/>
        <v>6598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6598</v>
      </c>
      <c r="L66" s="34">
        <v>1594</v>
      </c>
      <c r="M66" s="34">
        <v>5004</v>
      </c>
      <c r="N66" s="34">
        <f t="shared" si="4"/>
        <v>6598</v>
      </c>
      <c r="O66" s="34">
        <f t="shared" si="5"/>
        <v>1594</v>
      </c>
      <c r="P66" s="34">
        <v>1594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5004</v>
      </c>
      <c r="V66" s="34">
        <v>5004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31</v>
      </c>
      <c r="B67" s="32" t="s">
        <v>144</v>
      </c>
      <c r="C67" s="33" t="s">
        <v>145</v>
      </c>
      <c r="D67" s="34">
        <f t="shared" si="0"/>
        <v>7329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7329</v>
      </c>
      <c r="L67" s="34">
        <v>2402</v>
      </c>
      <c r="M67" s="34">
        <v>4927</v>
      </c>
      <c r="N67" s="34">
        <f t="shared" si="4"/>
        <v>7329</v>
      </c>
      <c r="O67" s="34">
        <f t="shared" si="5"/>
        <v>2402</v>
      </c>
      <c r="P67" s="34">
        <v>2402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4927</v>
      </c>
      <c r="V67" s="34">
        <v>4927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31</v>
      </c>
      <c r="B68" s="32" t="s">
        <v>146</v>
      </c>
      <c r="C68" s="33" t="s">
        <v>147</v>
      </c>
      <c r="D68" s="34">
        <f t="shared" si="0"/>
        <v>10670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10670</v>
      </c>
      <c r="L68" s="34">
        <v>4244</v>
      </c>
      <c r="M68" s="34">
        <v>6426</v>
      </c>
      <c r="N68" s="34">
        <f t="shared" si="4"/>
        <v>10670</v>
      </c>
      <c r="O68" s="34">
        <f t="shared" si="5"/>
        <v>4244</v>
      </c>
      <c r="P68" s="34">
        <v>4244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6426</v>
      </c>
      <c r="V68" s="34">
        <v>6426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31</v>
      </c>
      <c r="B69" s="32" t="s">
        <v>148</v>
      </c>
      <c r="C69" s="33" t="s">
        <v>149</v>
      </c>
      <c r="D69" s="34">
        <f t="shared" si="0"/>
        <v>7752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7752</v>
      </c>
      <c r="L69" s="34">
        <v>4473</v>
      </c>
      <c r="M69" s="34">
        <v>3279</v>
      </c>
      <c r="N69" s="34">
        <f t="shared" si="4"/>
        <v>7798</v>
      </c>
      <c r="O69" s="34">
        <f t="shared" si="5"/>
        <v>4473</v>
      </c>
      <c r="P69" s="34">
        <v>4473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3279</v>
      </c>
      <c r="V69" s="34">
        <v>3279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46</v>
      </c>
      <c r="AB69" s="34">
        <v>46</v>
      </c>
      <c r="AC69" s="34">
        <v>0</v>
      </c>
    </row>
    <row r="70" spans="1:29" ht="13.5">
      <c r="A70" s="31" t="s">
        <v>31</v>
      </c>
      <c r="B70" s="32" t="s">
        <v>150</v>
      </c>
      <c r="C70" s="33" t="s">
        <v>151</v>
      </c>
      <c r="D70" s="34">
        <f t="shared" si="0"/>
        <v>13047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13047</v>
      </c>
      <c r="L70" s="34">
        <v>4479</v>
      </c>
      <c r="M70" s="34">
        <v>8568</v>
      </c>
      <c r="N70" s="34">
        <f t="shared" si="4"/>
        <v>13047</v>
      </c>
      <c r="O70" s="34">
        <f t="shared" si="5"/>
        <v>4479</v>
      </c>
      <c r="P70" s="34">
        <v>4479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8568</v>
      </c>
      <c r="V70" s="34">
        <v>8568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31</v>
      </c>
      <c r="B71" s="32" t="s">
        <v>152</v>
      </c>
      <c r="C71" s="33" t="s">
        <v>153</v>
      </c>
      <c r="D71" s="34">
        <f aca="true" t="shared" si="8" ref="D71:D76">E71+H71+K71</f>
        <v>12597</v>
      </c>
      <c r="E71" s="34">
        <f aca="true" t="shared" si="9" ref="E71:E76">F71+G71</f>
        <v>0</v>
      </c>
      <c r="F71" s="34">
        <v>0</v>
      </c>
      <c r="G71" s="34">
        <v>0</v>
      </c>
      <c r="H71" s="34">
        <f aca="true" t="shared" si="10" ref="H71:H76">I71+J71</f>
        <v>0</v>
      </c>
      <c r="I71" s="34">
        <v>0</v>
      </c>
      <c r="J71" s="34">
        <v>0</v>
      </c>
      <c r="K71" s="34">
        <f aca="true" t="shared" si="11" ref="K71:K76">L71+M71</f>
        <v>12597</v>
      </c>
      <c r="L71" s="34">
        <v>6659</v>
      </c>
      <c r="M71" s="34">
        <v>5938</v>
      </c>
      <c r="N71" s="34">
        <f aca="true" t="shared" si="12" ref="N71:N76">O71+U71+AA71</f>
        <v>12597</v>
      </c>
      <c r="O71" s="34">
        <f aca="true" t="shared" si="13" ref="O71:O76">SUM(P71:T71)</f>
        <v>6659</v>
      </c>
      <c r="P71" s="34">
        <v>6659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76">SUM(V71:Z71)</f>
        <v>5938</v>
      </c>
      <c r="V71" s="34">
        <v>5938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76">AB71+AC71</f>
        <v>0</v>
      </c>
      <c r="AB71" s="34">
        <v>0</v>
      </c>
      <c r="AC71" s="34">
        <v>0</v>
      </c>
    </row>
    <row r="72" spans="1:29" ht="13.5">
      <c r="A72" s="31" t="s">
        <v>31</v>
      </c>
      <c r="B72" s="32" t="s">
        <v>154</v>
      </c>
      <c r="C72" s="33" t="s">
        <v>155</v>
      </c>
      <c r="D72" s="34">
        <f t="shared" si="8"/>
        <v>4147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4147</v>
      </c>
      <c r="L72" s="34">
        <v>1371</v>
      </c>
      <c r="M72" s="34">
        <v>2776</v>
      </c>
      <c r="N72" s="34">
        <f t="shared" si="12"/>
        <v>4169</v>
      </c>
      <c r="O72" s="34">
        <f t="shared" si="13"/>
        <v>1371</v>
      </c>
      <c r="P72" s="34">
        <v>1371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2776</v>
      </c>
      <c r="V72" s="34">
        <v>2776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22</v>
      </c>
      <c r="AB72" s="34">
        <v>22</v>
      </c>
      <c r="AC72" s="34">
        <v>0</v>
      </c>
    </row>
    <row r="73" spans="1:29" ht="13.5">
      <c r="A73" s="31" t="s">
        <v>31</v>
      </c>
      <c r="B73" s="32" t="s">
        <v>156</v>
      </c>
      <c r="C73" s="33" t="s">
        <v>157</v>
      </c>
      <c r="D73" s="34">
        <f t="shared" si="8"/>
        <v>3362</v>
      </c>
      <c r="E73" s="34">
        <f t="shared" si="9"/>
        <v>0</v>
      </c>
      <c r="F73" s="34">
        <v>0</v>
      </c>
      <c r="G73" s="34">
        <v>0</v>
      </c>
      <c r="H73" s="34">
        <f t="shared" si="10"/>
        <v>575</v>
      </c>
      <c r="I73" s="34">
        <v>575</v>
      </c>
      <c r="J73" s="34">
        <v>0</v>
      </c>
      <c r="K73" s="34">
        <f t="shared" si="11"/>
        <v>2787</v>
      </c>
      <c r="L73" s="34">
        <v>0</v>
      </c>
      <c r="M73" s="34">
        <v>2787</v>
      </c>
      <c r="N73" s="34">
        <f t="shared" si="12"/>
        <v>3362</v>
      </c>
      <c r="O73" s="34">
        <f t="shared" si="13"/>
        <v>575</v>
      </c>
      <c r="P73" s="34">
        <v>575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2787</v>
      </c>
      <c r="V73" s="34">
        <v>2787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0</v>
      </c>
      <c r="AB73" s="34">
        <v>0</v>
      </c>
      <c r="AC73" s="34">
        <v>0</v>
      </c>
    </row>
    <row r="74" spans="1:29" ht="13.5">
      <c r="A74" s="31" t="s">
        <v>31</v>
      </c>
      <c r="B74" s="32" t="s">
        <v>158</v>
      </c>
      <c r="C74" s="33" t="s">
        <v>28</v>
      </c>
      <c r="D74" s="34">
        <f t="shared" si="8"/>
        <v>3987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3987</v>
      </c>
      <c r="L74" s="34">
        <v>1319</v>
      </c>
      <c r="M74" s="34">
        <v>2668</v>
      </c>
      <c r="N74" s="34">
        <f t="shared" si="12"/>
        <v>3987</v>
      </c>
      <c r="O74" s="34">
        <f t="shared" si="13"/>
        <v>1319</v>
      </c>
      <c r="P74" s="34">
        <v>1319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2668</v>
      </c>
      <c r="V74" s="34">
        <v>2668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31</v>
      </c>
      <c r="B75" s="32" t="s">
        <v>159</v>
      </c>
      <c r="C75" s="33" t="s">
        <v>160</v>
      </c>
      <c r="D75" s="34">
        <f t="shared" si="8"/>
        <v>14561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14561</v>
      </c>
      <c r="L75" s="34">
        <v>3511</v>
      </c>
      <c r="M75" s="34">
        <v>11050</v>
      </c>
      <c r="N75" s="34">
        <f t="shared" si="12"/>
        <v>14561</v>
      </c>
      <c r="O75" s="34">
        <f t="shared" si="13"/>
        <v>3511</v>
      </c>
      <c r="P75" s="34">
        <v>3511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11050</v>
      </c>
      <c r="V75" s="34">
        <v>11050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31</v>
      </c>
      <c r="B76" s="32" t="s">
        <v>161</v>
      </c>
      <c r="C76" s="33" t="s">
        <v>162</v>
      </c>
      <c r="D76" s="34">
        <f t="shared" si="8"/>
        <v>13</v>
      </c>
      <c r="E76" s="34">
        <f t="shared" si="9"/>
        <v>0</v>
      </c>
      <c r="F76" s="34">
        <v>0</v>
      </c>
      <c r="G76" s="34">
        <v>0</v>
      </c>
      <c r="H76" s="34">
        <f t="shared" si="10"/>
        <v>1</v>
      </c>
      <c r="I76" s="34">
        <v>0</v>
      </c>
      <c r="J76" s="34">
        <v>1</v>
      </c>
      <c r="K76" s="34">
        <f t="shared" si="11"/>
        <v>12</v>
      </c>
      <c r="L76" s="34">
        <v>3</v>
      </c>
      <c r="M76" s="34">
        <v>9</v>
      </c>
      <c r="N76" s="34">
        <f t="shared" si="12"/>
        <v>12176</v>
      </c>
      <c r="O76" s="34">
        <f t="shared" si="13"/>
        <v>3420</v>
      </c>
      <c r="P76" s="34">
        <v>3420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8756</v>
      </c>
      <c r="V76" s="34">
        <v>8756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0</v>
      </c>
      <c r="AB76" s="34">
        <v>0</v>
      </c>
      <c r="AC76" s="34">
        <v>0</v>
      </c>
    </row>
    <row r="77" spans="1:29" ht="13.5">
      <c r="A77" s="40" t="s">
        <v>1</v>
      </c>
      <c r="B77" s="41"/>
      <c r="C77" s="42"/>
      <c r="D77" s="34">
        <f>SUM(D7:D76)</f>
        <v>537478</v>
      </c>
      <c r="E77" s="34">
        <f aca="true" t="shared" si="16" ref="E77:AC77">SUM(E7:E76)</f>
        <v>2623</v>
      </c>
      <c r="F77" s="34">
        <f t="shared" si="16"/>
        <v>498</v>
      </c>
      <c r="G77" s="34">
        <f t="shared" si="16"/>
        <v>2125</v>
      </c>
      <c r="H77" s="34">
        <f t="shared" si="16"/>
        <v>18098</v>
      </c>
      <c r="I77" s="34">
        <f t="shared" si="16"/>
        <v>15372</v>
      </c>
      <c r="J77" s="34">
        <f t="shared" si="16"/>
        <v>2726</v>
      </c>
      <c r="K77" s="34">
        <f t="shared" si="16"/>
        <v>516757</v>
      </c>
      <c r="L77" s="34">
        <f t="shared" si="16"/>
        <v>170948</v>
      </c>
      <c r="M77" s="34">
        <f t="shared" si="16"/>
        <v>345809</v>
      </c>
      <c r="N77" s="34">
        <f t="shared" si="16"/>
        <v>557999</v>
      </c>
      <c r="O77" s="34">
        <f t="shared" si="16"/>
        <v>192637</v>
      </c>
      <c r="P77" s="34">
        <f t="shared" si="16"/>
        <v>192475</v>
      </c>
      <c r="Q77" s="34">
        <f t="shared" si="16"/>
        <v>162</v>
      </c>
      <c r="R77" s="34">
        <f t="shared" si="16"/>
        <v>0</v>
      </c>
      <c r="S77" s="34">
        <f t="shared" si="16"/>
        <v>0</v>
      </c>
      <c r="T77" s="34">
        <f t="shared" si="16"/>
        <v>0</v>
      </c>
      <c r="U77" s="34">
        <f t="shared" si="16"/>
        <v>364422</v>
      </c>
      <c r="V77" s="34">
        <f t="shared" si="16"/>
        <v>362466</v>
      </c>
      <c r="W77" s="34">
        <f t="shared" si="16"/>
        <v>0</v>
      </c>
      <c r="X77" s="34">
        <f t="shared" si="16"/>
        <v>0</v>
      </c>
      <c r="Y77" s="34">
        <f t="shared" si="16"/>
        <v>1956</v>
      </c>
      <c r="Z77" s="34">
        <f t="shared" si="16"/>
        <v>0</v>
      </c>
      <c r="AA77" s="34">
        <f t="shared" si="16"/>
        <v>940</v>
      </c>
      <c r="AB77" s="34">
        <f t="shared" si="16"/>
        <v>708</v>
      </c>
      <c r="AC77" s="34">
        <f t="shared" si="16"/>
        <v>232</v>
      </c>
    </row>
  </sheetData>
  <mergeCells count="7">
    <mergeCell ref="A77:C7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2004-01-26T02:00:26Z</cp:lastPrinted>
  <dcterms:created xsi:type="dcterms:W3CDTF">2002-10-23T07:25:09Z</dcterms:created>
  <dcterms:modified xsi:type="dcterms:W3CDTF">2008-07-08T04:33:25Z</dcterms:modified>
  <cp:category/>
  <cp:version/>
  <cp:contentType/>
  <cp:contentStatus/>
</cp:coreProperties>
</file>