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'し尿処理の状況'!$A$2:$AC$56</definedName>
    <definedName name="_xlnm.Print_Area" localSheetId="0">'水洗化人口等'!$A$2:$U$56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<sst xmlns="http://schemas.openxmlformats.org/spreadsheetml/2006/main" count="448" uniqueCount="148">
  <si>
    <t>○</t>
  </si>
  <si>
    <t>栃木県合計</t>
  </si>
  <si>
    <t>し尿処理の状況（平成１３年度実績）</t>
  </si>
  <si>
    <t>水洗化人口等（平成１３年度実績）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</si>
  <si>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</si>
  <si>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</si>
  <si>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</si>
  <si>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</si>
  <si>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</si>
  <si>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</si>
  <si>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</si>
  <si>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</si>
  <si>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</si>
  <si>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</si>
  <si>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</si>
  <si>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</si>
  <si>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</si>
  <si>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</si>
  <si>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</si>
  <si>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</si>
  <si>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</si>
  <si>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</si>
  <si>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</si>
  <si>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</si>
  <si>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小川町</t>
  </si>
  <si>
    <t>河内町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</si>
  <si>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</si>
  <si>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</si>
  <si>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</si>
  <si>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</si>
  <si>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</si>
  <si>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</si>
  <si>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</si>
  <si>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</si>
  <si>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</si>
  <si>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</si>
  <si>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</si>
  <si>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</si>
  <si>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</si>
  <si>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09207</t>
  </si>
  <si>
    <t>今市市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</si>
  <si>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</si>
  <si>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</si>
  <si>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</si>
  <si>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</si>
  <si>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</si>
  <si>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</si>
  <si>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</si>
  <si>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</si>
  <si>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09212</t>
  </si>
  <si>
    <t>黒磯市</t>
  </si>
  <si>
    <t>09301</t>
  </si>
  <si>
    <t>上三川町</t>
  </si>
  <si>
    <t>09302</t>
  </si>
  <si>
    <t>南河内町</t>
  </si>
  <si>
    <t>09303</t>
  </si>
  <si>
    <t>上河内町</t>
  </si>
  <si>
    <t>09304</t>
  </si>
  <si>
    <t>09321</t>
  </si>
  <si>
    <t>西方町</t>
  </si>
  <si>
    <t>09322</t>
  </si>
  <si>
    <t>粟野町</t>
  </si>
  <si>
    <t>09323</t>
  </si>
  <si>
    <t>足尾町</t>
  </si>
  <si>
    <t>09341</t>
  </si>
  <si>
    <t>二宮町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</si>
  <si>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</si>
  <si>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</si>
  <si>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</si>
  <si>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</si>
  <si>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</si>
  <si>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</si>
  <si>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</si>
  <si>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</si>
  <si>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</si>
  <si>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</si>
  <si>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09362</t>
  </si>
  <si>
    <t>石橋町</t>
  </si>
  <si>
    <t>09363</t>
  </si>
  <si>
    <t>国分寺町</t>
  </si>
  <si>
    <t>09364</t>
  </si>
  <si>
    <t>野木町</t>
  </si>
  <si>
    <t>09365</t>
  </si>
  <si>
    <t>大平町</t>
  </si>
  <si>
    <t>09366</t>
  </si>
  <si>
    <t>藤岡町</t>
  </si>
  <si>
    <t>09367</t>
  </si>
  <si>
    <t>岩舟町</t>
  </si>
  <si>
    <t>09368</t>
  </si>
  <si>
    <t>都賀町</t>
  </si>
  <si>
    <t>09382</t>
  </si>
  <si>
    <t>栗山村</t>
  </si>
  <si>
    <t>09383</t>
  </si>
  <si>
    <t>藤原町</t>
  </si>
  <si>
    <t>09384</t>
  </si>
  <si>
    <t>塩谷町</t>
  </si>
  <si>
    <t>09385</t>
  </si>
  <si>
    <t>氏家町</t>
  </si>
  <si>
    <t>09386</t>
  </si>
  <si>
    <t>高根沢町</t>
  </si>
  <si>
    <t>09387</t>
  </si>
  <si>
    <t>喜連川町</t>
  </si>
  <si>
    <t>09401</t>
  </si>
  <si>
    <t>南那須町</t>
  </si>
  <si>
    <t>09402</t>
  </si>
  <si>
    <t>烏山町</t>
  </si>
  <si>
    <t>09403</t>
  </si>
  <si>
    <t>馬頭町</t>
  </si>
  <si>
    <t>09404</t>
  </si>
  <si>
    <t>09405</t>
  </si>
  <si>
    <t>湯津上村</t>
  </si>
  <si>
    <t>09406</t>
  </si>
  <si>
    <t>黒羽町</t>
  </si>
  <si>
    <t>09407</t>
  </si>
  <si>
    <t>那須町</t>
  </si>
  <si>
    <t>09409</t>
  </si>
  <si>
    <t>西那須野町</t>
  </si>
  <si>
    <t>09410</t>
  </si>
  <si>
    <t>塩原町</t>
  </si>
  <si>
    <t>09421</t>
  </si>
  <si>
    <t>田沼町</t>
  </si>
  <si>
    <t>09422</t>
  </si>
  <si>
    <t>葛生町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</si>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</sst>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6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3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13</v>
      </c>
      <c r="B2" s="44" t="s">
        <v>123</v>
      </c>
      <c r="C2" s="47" t="s">
        <v>124</v>
      </c>
      <c r="D2" s="5" t="s">
        <v>14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15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16</v>
      </c>
      <c r="F3" s="20"/>
      <c r="G3" s="20"/>
      <c r="H3" s="23"/>
      <c r="I3" s="7" t="s">
        <v>125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17</v>
      </c>
      <c r="F4" s="56" t="s">
        <v>126</v>
      </c>
      <c r="G4" s="56" t="s">
        <v>127</v>
      </c>
      <c r="H4" s="56" t="s">
        <v>128</v>
      </c>
      <c r="I4" s="6" t="s">
        <v>17</v>
      </c>
      <c r="J4" s="56" t="s">
        <v>129</v>
      </c>
      <c r="K4" s="56" t="s">
        <v>130</v>
      </c>
      <c r="L4" s="56" t="s">
        <v>131</v>
      </c>
      <c r="M4" s="56" t="s">
        <v>132</v>
      </c>
      <c r="N4" s="56" t="s">
        <v>133</v>
      </c>
      <c r="O4" s="60" t="s">
        <v>134</v>
      </c>
      <c r="P4" s="8"/>
      <c r="Q4" s="56" t="s">
        <v>135</v>
      </c>
      <c r="R4" s="56" t="s">
        <v>18</v>
      </c>
      <c r="S4" s="56" t="s">
        <v>19</v>
      </c>
      <c r="T4" s="58" t="s">
        <v>20</v>
      </c>
      <c r="U4" s="58" t="s">
        <v>21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22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23</v>
      </c>
      <c r="E6" s="10" t="s">
        <v>23</v>
      </c>
      <c r="F6" s="11" t="s">
        <v>136</v>
      </c>
      <c r="G6" s="10" t="s">
        <v>23</v>
      </c>
      <c r="H6" s="10" t="s">
        <v>23</v>
      </c>
      <c r="I6" s="10" t="s">
        <v>23</v>
      </c>
      <c r="J6" s="11" t="s">
        <v>136</v>
      </c>
      <c r="K6" s="10" t="s">
        <v>23</v>
      </c>
      <c r="L6" s="11" t="s">
        <v>136</v>
      </c>
      <c r="M6" s="10" t="s">
        <v>23</v>
      </c>
      <c r="N6" s="11" t="s">
        <v>136</v>
      </c>
      <c r="O6" s="10" t="s">
        <v>23</v>
      </c>
      <c r="P6" s="10" t="s">
        <v>23</v>
      </c>
      <c r="Q6" s="11" t="s">
        <v>136</v>
      </c>
      <c r="R6" s="62"/>
      <c r="S6" s="62"/>
      <c r="T6" s="62"/>
      <c r="U6" s="59"/>
    </row>
    <row r="7" spans="1:21" ht="13.5">
      <c r="A7" s="31" t="s">
        <v>26</v>
      </c>
      <c r="B7" s="32" t="s">
        <v>27</v>
      </c>
      <c r="C7" s="33" t="s">
        <v>28</v>
      </c>
      <c r="D7" s="34">
        <f aca="true" t="shared" si="0" ref="D7:D55">E7+I7</f>
        <v>444175</v>
      </c>
      <c r="E7" s="35">
        <f>G7+H7</f>
        <v>14721</v>
      </c>
      <c r="F7" s="36">
        <f>E7/D7*100</f>
        <v>3.3142342545168004</v>
      </c>
      <c r="G7" s="34">
        <v>14721</v>
      </c>
      <c r="H7" s="34">
        <v>0</v>
      </c>
      <c r="I7" s="35">
        <f>K7+M7+O7</f>
        <v>429454</v>
      </c>
      <c r="J7" s="36">
        <f>I7/D7*100</f>
        <v>96.6857657454832</v>
      </c>
      <c r="K7" s="34">
        <v>332172</v>
      </c>
      <c r="L7" s="36">
        <f>K7/D7*100</f>
        <v>74.78403782293015</v>
      </c>
      <c r="M7" s="34">
        <v>0</v>
      </c>
      <c r="N7" s="36">
        <f>M7/D7*100</f>
        <v>0</v>
      </c>
      <c r="O7" s="34">
        <v>97282</v>
      </c>
      <c r="P7" s="34">
        <v>15849</v>
      </c>
      <c r="Q7" s="36">
        <f>O7/D7*100</f>
        <v>21.901727922553047</v>
      </c>
      <c r="R7" s="34" t="s">
        <v>0</v>
      </c>
      <c r="S7" s="34"/>
      <c r="T7" s="34"/>
      <c r="U7" s="34"/>
    </row>
    <row r="8" spans="1:21" ht="13.5">
      <c r="A8" s="31" t="s">
        <v>26</v>
      </c>
      <c r="B8" s="32" t="s">
        <v>29</v>
      </c>
      <c r="C8" s="33" t="s">
        <v>30</v>
      </c>
      <c r="D8" s="34">
        <f t="shared" si="0"/>
        <v>162317</v>
      </c>
      <c r="E8" s="35">
        <f>G8+H8</f>
        <v>31489</v>
      </c>
      <c r="F8" s="36">
        <f aca="true" t="shared" si="1" ref="F8:F56">E8/D8*100</f>
        <v>19.3996931929496</v>
      </c>
      <c r="G8" s="34">
        <v>31489</v>
      </c>
      <c r="H8" s="34">
        <v>0</v>
      </c>
      <c r="I8" s="35">
        <f>K8+M8+O8</f>
        <v>130828</v>
      </c>
      <c r="J8" s="36">
        <f aca="true" t="shared" si="2" ref="J8:J56">I8/D8*100</f>
        <v>80.6003068070504</v>
      </c>
      <c r="K8" s="34">
        <v>59068</v>
      </c>
      <c r="L8" s="36">
        <f aca="true" t="shared" si="3" ref="L8:L56">K8/D8*100</f>
        <v>36.390519785358286</v>
      </c>
      <c r="M8" s="34">
        <v>2583</v>
      </c>
      <c r="N8" s="36">
        <f aca="true" t="shared" si="4" ref="N8:N56">M8/D8*100</f>
        <v>1.5913305445517105</v>
      </c>
      <c r="O8" s="34">
        <v>69177</v>
      </c>
      <c r="P8" s="34">
        <v>5697</v>
      </c>
      <c r="Q8" s="36">
        <f aca="true" t="shared" si="5" ref="Q8:Q56">O8/D8*100</f>
        <v>42.61845647714041</v>
      </c>
      <c r="R8" s="34" t="s">
        <v>0</v>
      </c>
      <c r="S8" s="34"/>
      <c r="T8" s="34"/>
      <c r="U8" s="34"/>
    </row>
    <row r="9" spans="1:21" ht="13.5">
      <c r="A9" s="31" t="s">
        <v>26</v>
      </c>
      <c r="B9" s="32" t="s">
        <v>31</v>
      </c>
      <c r="C9" s="33" t="s">
        <v>32</v>
      </c>
      <c r="D9" s="34">
        <f t="shared" si="0"/>
        <v>83739</v>
      </c>
      <c r="E9" s="35">
        <f aca="true" t="shared" si="6" ref="E9:E55">G9+H9</f>
        <v>25854</v>
      </c>
      <c r="F9" s="36">
        <f t="shared" si="1"/>
        <v>30.87450291978648</v>
      </c>
      <c r="G9" s="34">
        <v>25854</v>
      </c>
      <c r="H9" s="34">
        <v>0</v>
      </c>
      <c r="I9" s="35">
        <f aca="true" t="shared" si="7" ref="I9:I55">K9+M9+O9</f>
        <v>57885</v>
      </c>
      <c r="J9" s="36">
        <f t="shared" si="2"/>
        <v>69.12549708021352</v>
      </c>
      <c r="K9" s="34">
        <v>28641</v>
      </c>
      <c r="L9" s="36">
        <f t="shared" si="3"/>
        <v>34.202701250313474</v>
      </c>
      <c r="M9" s="34">
        <v>0</v>
      </c>
      <c r="N9" s="36">
        <f t="shared" si="4"/>
        <v>0</v>
      </c>
      <c r="O9" s="34">
        <v>29244</v>
      </c>
      <c r="P9" s="34">
        <v>9983</v>
      </c>
      <c r="Q9" s="36">
        <f t="shared" si="5"/>
        <v>34.922795829900046</v>
      </c>
      <c r="R9" s="34"/>
      <c r="S9" s="34" t="s">
        <v>0</v>
      </c>
      <c r="T9" s="34"/>
      <c r="U9" s="34"/>
    </row>
    <row r="10" spans="1:21" ht="13.5">
      <c r="A10" s="31" t="s">
        <v>26</v>
      </c>
      <c r="B10" s="32" t="s">
        <v>33</v>
      </c>
      <c r="C10" s="33" t="s">
        <v>34</v>
      </c>
      <c r="D10" s="34">
        <f t="shared" si="0"/>
        <v>83594</v>
      </c>
      <c r="E10" s="35">
        <f t="shared" si="6"/>
        <v>15449</v>
      </c>
      <c r="F10" s="36">
        <f t="shared" si="1"/>
        <v>18.480991458717135</v>
      </c>
      <c r="G10" s="34">
        <v>15449</v>
      </c>
      <c r="H10" s="34">
        <v>0</v>
      </c>
      <c r="I10" s="35">
        <f t="shared" si="7"/>
        <v>68145</v>
      </c>
      <c r="J10" s="36">
        <f t="shared" si="2"/>
        <v>81.51900854128287</v>
      </c>
      <c r="K10" s="34">
        <v>37581</v>
      </c>
      <c r="L10" s="36">
        <f t="shared" si="3"/>
        <v>44.956575830801256</v>
      </c>
      <c r="M10" s="34">
        <v>1519</v>
      </c>
      <c r="N10" s="36">
        <f t="shared" si="4"/>
        <v>1.8171160609613128</v>
      </c>
      <c r="O10" s="34">
        <v>29045</v>
      </c>
      <c r="P10" s="34">
        <v>5514</v>
      </c>
      <c r="Q10" s="36">
        <f t="shared" si="5"/>
        <v>34.745316649520305</v>
      </c>
      <c r="R10" s="34"/>
      <c r="S10" s="34" t="s">
        <v>0</v>
      </c>
      <c r="T10" s="34"/>
      <c r="U10" s="34"/>
    </row>
    <row r="11" spans="1:21" ht="13.5">
      <c r="A11" s="31" t="s">
        <v>26</v>
      </c>
      <c r="B11" s="32" t="s">
        <v>35</v>
      </c>
      <c r="C11" s="33" t="s">
        <v>36</v>
      </c>
      <c r="D11" s="34">
        <f t="shared" si="0"/>
        <v>94692</v>
      </c>
      <c r="E11" s="35">
        <f t="shared" si="6"/>
        <v>25187</v>
      </c>
      <c r="F11" s="36">
        <f t="shared" si="1"/>
        <v>26.59886790858784</v>
      </c>
      <c r="G11" s="34">
        <v>25187</v>
      </c>
      <c r="H11" s="34">
        <v>0</v>
      </c>
      <c r="I11" s="35">
        <f t="shared" si="7"/>
        <v>69505</v>
      </c>
      <c r="J11" s="36">
        <f t="shared" si="2"/>
        <v>73.40113209141215</v>
      </c>
      <c r="K11" s="34">
        <v>43935</v>
      </c>
      <c r="L11" s="36">
        <f t="shared" si="3"/>
        <v>46.397794956279306</v>
      </c>
      <c r="M11" s="34">
        <v>591</v>
      </c>
      <c r="N11" s="36">
        <f t="shared" si="4"/>
        <v>0.6241287542770244</v>
      </c>
      <c r="O11" s="34">
        <v>24979</v>
      </c>
      <c r="P11" s="34">
        <v>3728</v>
      </c>
      <c r="Q11" s="36">
        <f t="shared" si="5"/>
        <v>26.37920838085583</v>
      </c>
      <c r="R11" s="34" t="s">
        <v>0</v>
      </c>
      <c r="S11" s="34"/>
      <c r="T11" s="34"/>
      <c r="U11" s="34"/>
    </row>
    <row r="12" spans="1:21" ht="13.5">
      <c r="A12" s="31" t="s">
        <v>26</v>
      </c>
      <c r="B12" s="32" t="s">
        <v>37</v>
      </c>
      <c r="C12" s="33" t="s">
        <v>38</v>
      </c>
      <c r="D12" s="34">
        <f t="shared" si="0"/>
        <v>17728</v>
      </c>
      <c r="E12" s="35">
        <f t="shared" si="6"/>
        <v>4369</v>
      </c>
      <c r="F12" s="36">
        <f t="shared" si="1"/>
        <v>24.644629963898918</v>
      </c>
      <c r="G12" s="34">
        <v>4369</v>
      </c>
      <c r="H12" s="34">
        <v>0</v>
      </c>
      <c r="I12" s="35">
        <f t="shared" si="7"/>
        <v>13359</v>
      </c>
      <c r="J12" s="36">
        <f t="shared" si="2"/>
        <v>75.35537003610109</v>
      </c>
      <c r="K12" s="34">
        <v>7179</v>
      </c>
      <c r="L12" s="36">
        <f t="shared" si="3"/>
        <v>40.495261732851986</v>
      </c>
      <c r="M12" s="34">
        <v>0</v>
      </c>
      <c r="N12" s="36">
        <f t="shared" si="4"/>
        <v>0</v>
      </c>
      <c r="O12" s="34">
        <v>6180</v>
      </c>
      <c r="P12" s="34">
        <v>977</v>
      </c>
      <c r="Q12" s="36">
        <f t="shared" si="5"/>
        <v>34.8601083032491</v>
      </c>
      <c r="R12" s="34" t="s">
        <v>0</v>
      </c>
      <c r="S12" s="34"/>
      <c r="T12" s="34"/>
      <c r="U12" s="34"/>
    </row>
    <row r="13" spans="1:21" ht="13.5">
      <c r="A13" s="31" t="s">
        <v>26</v>
      </c>
      <c r="B13" s="32" t="s">
        <v>39</v>
      </c>
      <c r="C13" s="33" t="s">
        <v>40</v>
      </c>
      <c r="D13" s="34">
        <f t="shared" si="0"/>
        <v>63479</v>
      </c>
      <c r="E13" s="35">
        <f t="shared" si="6"/>
        <v>9800</v>
      </c>
      <c r="F13" s="36">
        <f t="shared" si="1"/>
        <v>15.438176404795287</v>
      </c>
      <c r="G13" s="34">
        <v>9800</v>
      </c>
      <c r="H13" s="34">
        <v>0</v>
      </c>
      <c r="I13" s="35">
        <f t="shared" si="7"/>
        <v>53679</v>
      </c>
      <c r="J13" s="36">
        <f t="shared" si="2"/>
        <v>84.56182359520471</v>
      </c>
      <c r="K13" s="34">
        <v>30622</v>
      </c>
      <c r="L13" s="36">
        <f t="shared" si="3"/>
        <v>48.23957529261646</v>
      </c>
      <c r="M13" s="34">
        <v>0</v>
      </c>
      <c r="N13" s="36">
        <f t="shared" si="4"/>
        <v>0</v>
      </c>
      <c r="O13" s="34">
        <v>23057</v>
      </c>
      <c r="P13" s="34">
        <v>5909</v>
      </c>
      <c r="Q13" s="36">
        <f t="shared" si="5"/>
        <v>36.32224830258826</v>
      </c>
      <c r="R13" s="34" t="s">
        <v>0</v>
      </c>
      <c r="S13" s="34"/>
      <c r="T13" s="34"/>
      <c r="U13" s="34"/>
    </row>
    <row r="14" spans="1:21" ht="13.5">
      <c r="A14" s="31" t="s">
        <v>26</v>
      </c>
      <c r="B14" s="32" t="s">
        <v>41</v>
      </c>
      <c r="C14" s="33" t="s">
        <v>42</v>
      </c>
      <c r="D14" s="34">
        <f t="shared" si="0"/>
        <v>153603</v>
      </c>
      <c r="E14" s="35">
        <f t="shared" si="6"/>
        <v>15709</v>
      </c>
      <c r="F14" s="36">
        <f t="shared" si="1"/>
        <v>10.227013795303478</v>
      </c>
      <c r="G14" s="34">
        <v>15709</v>
      </c>
      <c r="H14" s="34">
        <v>0</v>
      </c>
      <c r="I14" s="35">
        <f t="shared" si="7"/>
        <v>137894</v>
      </c>
      <c r="J14" s="36">
        <f t="shared" si="2"/>
        <v>89.77298620469652</v>
      </c>
      <c r="K14" s="34">
        <v>47971</v>
      </c>
      <c r="L14" s="36">
        <f t="shared" si="3"/>
        <v>31.23050982077173</v>
      </c>
      <c r="M14" s="34">
        <v>0</v>
      </c>
      <c r="N14" s="36">
        <f t="shared" si="4"/>
        <v>0</v>
      </c>
      <c r="O14" s="34">
        <v>89923</v>
      </c>
      <c r="P14" s="34">
        <v>13998</v>
      </c>
      <c r="Q14" s="36">
        <f t="shared" si="5"/>
        <v>58.54247638392479</v>
      </c>
      <c r="R14" s="34"/>
      <c r="S14" s="34"/>
      <c r="T14" s="34"/>
      <c r="U14" s="34" t="s">
        <v>0</v>
      </c>
    </row>
    <row r="15" spans="1:21" ht="13.5">
      <c r="A15" s="31" t="s">
        <v>26</v>
      </c>
      <c r="B15" s="32" t="s">
        <v>43</v>
      </c>
      <c r="C15" s="33" t="s">
        <v>44</v>
      </c>
      <c r="D15" s="34">
        <f t="shared" si="0"/>
        <v>62318</v>
      </c>
      <c r="E15" s="35">
        <f t="shared" si="6"/>
        <v>11732</v>
      </c>
      <c r="F15" s="36">
        <f t="shared" si="1"/>
        <v>18.82602137424179</v>
      </c>
      <c r="G15" s="34">
        <v>11732</v>
      </c>
      <c r="H15" s="34">
        <v>0</v>
      </c>
      <c r="I15" s="35">
        <f t="shared" si="7"/>
        <v>50586</v>
      </c>
      <c r="J15" s="36">
        <f t="shared" si="2"/>
        <v>81.17397862575821</v>
      </c>
      <c r="K15" s="34">
        <v>28744</v>
      </c>
      <c r="L15" s="36">
        <f t="shared" si="3"/>
        <v>46.12471517057672</v>
      </c>
      <c r="M15" s="34">
        <v>0</v>
      </c>
      <c r="N15" s="36">
        <f t="shared" si="4"/>
        <v>0</v>
      </c>
      <c r="O15" s="34">
        <v>21842</v>
      </c>
      <c r="P15" s="34">
        <v>6811</v>
      </c>
      <c r="Q15" s="36">
        <f t="shared" si="5"/>
        <v>35.04926345518149</v>
      </c>
      <c r="R15" s="34" t="s">
        <v>0</v>
      </c>
      <c r="S15" s="34"/>
      <c r="T15" s="34"/>
      <c r="U15" s="34"/>
    </row>
    <row r="16" spans="1:21" ht="13.5">
      <c r="A16" s="31" t="s">
        <v>26</v>
      </c>
      <c r="B16" s="32" t="s">
        <v>45</v>
      </c>
      <c r="C16" s="33" t="s">
        <v>46</v>
      </c>
      <c r="D16" s="34">
        <f t="shared" si="0"/>
        <v>55252</v>
      </c>
      <c r="E16" s="35">
        <f t="shared" si="6"/>
        <v>17023</v>
      </c>
      <c r="F16" s="36">
        <f t="shared" si="1"/>
        <v>30.809744443640046</v>
      </c>
      <c r="G16" s="34">
        <v>17023</v>
      </c>
      <c r="H16" s="34">
        <v>0</v>
      </c>
      <c r="I16" s="35">
        <f t="shared" si="7"/>
        <v>38229</v>
      </c>
      <c r="J16" s="36">
        <f t="shared" si="2"/>
        <v>69.19025555635994</v>
      </c>
      <c r="K16" s="34">
        <v>23649</v>
      </c>
      <c r="L16" s="36">
        <f t="shared" si="3"/>
        <v>42.80207051328458</v>
      </c>
      <c r="M16" s="34">
        <v>0</v>
      </c>
      <c r="N16" s="36">
        <f t="shared" si="4"/>
        <v>0</v>
      </c>
      <c r="O16" s="34">
        <v>14580</v>
      </c>
      <c r="P16" s="34">
        <v>5813</v>
      </c>
      <c r="Q16" s="36">
        <f t="shared" si="5"/>
        <v>26.388185043075364</v>
      </c>
      <c r="R16" s="34" t="s">
        <v>0</v>
      </c>
      <c r="S16" s="34"/>
      <c r="T16" s="34"/>
      <c r="U16" s="34"/>
    </row>
    <row r="17" spans="1:21" ht="13.5">
      <c r="A17" s="31" t="s">
        <v>26</v>
      </c>
      <c r="B17" s="32" t="s">
        <v>47</v>
      </c>
      <c r="C17" s="33" t="s">
        <v>48</v>
      </c>
      <c r="D17" s="34">
        <f t="shared" si="0"/>
        <v>36763</v>
      </c>
      <c r="E17" s="35">
        <f t="shared" si="6"/>
        <v>10265</v>
      </c>
      <c r="F17" s="36">
        <f t="shared" si="1"/>
        <v>27.92209558523516</v>
      </c>
      <c r="G17" s="34">
        <v>10265</v>
      </c>
      <c r="H17" s="34">
        <v>0</v>
      </c>
      <c r="I17" s="35">
        <f t="shared" si="7"/>
        <v>26498</v>
      </c>
      <c r="J17" s="36">
        <f t="shared" si="2"/>
        <v>72.07790441476484</v>
      </c>
      <c r="K17" s="34">
        <v>6355</v>
      </c>
      <c r="L17" s="36">
        <f t="shared" si="3"/>
        <v>17.28640208905693</v>
      </c>
      <c r="M17" s="34">
        <v>0</v>
      </c>
      <c r="N17" s="36">
        <f t="shared" si="4"/>
        <v>0</v>
      </c>
      <c r="O17" s="34">
        <v>20143</v>
      </c>
      <c r="P17" s="34">
        <v>5572</v>
      </c>
      <c r="Q17" s="36">
        <f t="shared" si="5"/>
        <v>54.79150232570791</v>
      </c>
      <c r="R17" s="34"/>
      <c r="S17" s="34"/>
      <c r="T17" s="34"/>
      <c r="U17" s="34" t="s">
        <v>0</v>
      </c>
    </row>
    <row r="18" spans="1:21" ht="13.5">
      <c r="A18" s="31" t="s">
        <v>26</v>
      </c>
      <c r="B18" s="32" t="s">
        <v>49</v>
      </c>
      <c r="C18" s="33" t="s">
        <v>50</v>
      </c>
      <c r="D18" s="34">
        <f t="shared" si="0"/>
        <v>59155</v>
      </c>
      <c r="E18" s="35">
        <f t="shared" si="6"/>
        <v>14921</v>
      </c>
      <c r="F18" s="36">
        <f t="shared" si="1"/>
        <v>25.223565210041414</v>
      </c>
      <c r="G18" s="34">
        <v>14921</v>
      </c>
      <c r="H18" s="34">
        <v>0</v>
      </c>
      <c r="I18" s="35">
        <f t="shared" si="7"/>
        <v>44234</v>
      </c>
      <c r="J18" s="36">
        <f t="shared" si="2"/>
        <v>74.77643478995859</v>
      </c>
      <c r="K18" s="34">
        <v>24862</v>
      </c>
      <c r="L18" s="36">
        <f t="shared" si="3"/>
        <v>42.02856901360832</v>
      </c>
      <c r="M18" s="34">
        <v>0</v>
      </c>
      <c r="N18" s="36">
        <f t="shared" si="4"/>
        <v>0</v>
      </c>
      <c r="O18" s="34">
        <v>19372</v>
      </c>
      <c r="P18" s="34">
        <v>6713</v>
      </c>
      <c r="Q18" s="36">
        <f t="shared" si="5"/>
        <v>32.74786577635027</v>
      </c>
      <c r="R18" s="34" t="s">
        <v>0</v>
      </c>
      <c r="S18" s="34"/>
      <c r="T18" s="34"/>
      <c r="U18" s="34"/>
    </row>
    <row r="19" spans="1:21" ht="13.5">
      <c r="A19" s="31" t="s">
        <v>26</v>
      </c>
      <c r="B19" s="32" t="s">
        <v>51</v>
      </c>
      <c r="C19" s="33" t="s">
        <v>52</v>
      </c>
      <c r="D19" s="34">
        <f t="shared" si="0"/>
        <v>30023</v>
      </c>
      <c r="E19" s="35">
        <f t="shared" si="6"/>
        <v>6334</v>
      </c>
      <c r="F19" s="36">
        <f t="shared" si="1"/>
        <v>21.097158844885588</v>
      </c>
      <c r="G19" s="34">
        <v>6334</v>
      </c>
      <c r="H19" s="34">
        <v>0</v>
      </c>
      <c r="I19" s="35">
        <f t="shared" si="7"/>
        <v>23689</v>
      </c>
      <c r="J19" s="36">
        <f t="shared" si="2"/>
        <v>78.90284115511442</v>
      </c>
      <c r="K19" s="34">
        <v>10434</v>
      </c>
      <c r="L19" s="36">
        <f t="shared" si="3"/>
        <v>34.75335576058355</v>
      </c>
      <c r="M19" s="34">
        <v>0</v>
      </c>
      <c r="N19" s="36">
        <f t="shared" si="4"/>
        <v>0</v>
      </c>
      <c r="O19" s="34">
        <v>13255</v>
      </c>
      <c r="P19" s="34">
        <v>2291</v>
      </c>
      <c r="Q19" s="36">
        <f t="shared" si="5"/>
        <v>44.149485394530856</v>
      </c>
      <c r="R19" s="34"/>
      <c r="S19" s="34" t="s">
        <v>0</v>
      </c>
      <c r="T19" s="34"/>
      <c r="U19" s="34"/>
    </row>
    <row r="20" spans="1:21" ht="13.5">
      <c r="A20" s="31" t="s">
        <v>26</v>
      </c>
      <c r="B20" s="32" t="s">
        <v>53</v>
      </c>
      <c r="C20" s="33" t="s">
        <v>54</v>
      </c>
      <c r="D20" s="34">
        <f t="shared" si="0"/>
        <v>21519</v>
      </c>
      <c r="E20" s="35">
        <f t="shared" si="6"/>
        <v>3661</v>
      </c>
      <c r="F20" s="36">
        <f t="shared" si="1"/>
        <v>17.01287234536921</v>
      </c>
      <c r="G20" s="34">
        <v>3661</v>
      </c>
      <c r="H20" s="34">
        <v>0</v>
      </c>
      <c r="I20" s="35">
        <f t="shared" si="7"/>
        <v>17858</v>
      </c>
      <c r="J20" s="36">
        <f t="shared" si="2"/>
        <v>82.98712765463078</v>
      </c>
      <c r="K20" s="34">
        <v>12064</v>
      </c>
      <c r="L20" s="36">
        <f t="shared" si="3"/>
        <v>56.06208466936196</v>
      </c>
      <c r="M20" s="34">
        <v>0</v>
      </c>
      <c r="N20" s="36">
        <f t="shared" si="4"/>
        <v>0</v>
      </c>
      <c r="O20" s="34">
        <v>5794</v>
      </c>
      <c r="P20" s="34">
        <v>3294</v>
      </c>
      <c r="Q20" s="36">
        <f t="shared" si="5"/>
        <v>26.92504298526883</v>
      </c>
      <c r="R20" s="34"/>
      <c r="S20" s="34" t="s">
        <v>0</v>
      </c>
      <c r="T20" s="34"/>
      <c r="U20" s="34"/>
    </row>
    <row r="21" spans="1:21" ht="13.5">
      <c r="A21" s="31" t="s">
        <v>26</v>
      </c>
      <c r="B21" s="32" t="s">
        <v>55</v>
      </c>
      <c r="C21" s="33" t="s">
        <v>56</v>
      </c>
      <c r="D21" s="34">
        <f t="shared" si="0"/>
        <v>9743</v>
      </c>
      <c r="E21" s="35">
        <f t="shared" si="6"/>
        <v>4990</v>
      </c>
      <c r="F21" s="36">
        <f t="shared" si="1"/>
        <v>51.21625782613158</v>
      </c>
      <c r="G21" s="34">
        <v>4990</v>
      </c>
      <c r="H21" s="34">
        <v>0</v>
      </c>
      <c r="I21" s="35">
        <f t="shared" si="7"/>
        <v>4753</v>
      </c>
      <c r="J21" s="36">
        <f t="shared" si="2"/>
        <v>48.78374217386842</v>
      </c>
      <c r="K21" s="34">
        <v>0</v>
      </c>
      <c r="L21" s="36">
        <f t="shared" si="3"/>
        <v>0</v>
      </c>
      <c r="M21" s="34">
        <v>0</v>
      </c>
      <c r="N21" s="36">
        <f t="shared" si="4"/>
        <v>0</v>
      </c>
      <c r="O21" s="34">
        <v>4753</v>
      </c>
      <c r="P21" s="34">
        <v>1538</v>
      </c>
      <c r="Q21" s="36">
        <f t="shared" si="5"/>
        <v>48.78374217386842</v>
      </c>
      <c r="R21" s="34"/>
      <c r="S21" s="34" t="s">
        <v>0</v>
      </c>
      <c r="T21" s="34"/>
      <c r="U21" s="34"/>
    </row>
    <row r="22" spans="1:21" ht="13.5">
      <c r="A22" s="31" t="s">
        <v>26</v>
      </c>
      <c r="B22" s="32" t="s">
        <v>57</v>
      </c>
      <c r="C22" s="33" t="s">
        <v>25</v>
      </c>
      <c r="D22" s="34">
        <f t="shared" si="0"/>
        <v>34763</v>
      </c>
      <c r="E22" s="35">
        <f t="shared" si="6"/>
        <v>4318</v>
      </c>
      <c r="F22" s="36">
        <f t="shared" si="1"/>
        <v>12.421252481086212</v>
      </c>
      <c r="G22" s="34">
        <v>4318</v>
      </c>
      <c r="H22" s="34">
        <v>0</v>
      </c>
      <c r="I22" s="35">
        <f t="shared" si="7"/>
        <v>30445</v>
      </c>
      <c r="J22" s="36">
        <f t="shared" si="2"/>
        <v>87.57874751891379</v>
      </c>
      <c r="K22" s="34">
        <v>8055</v>
      </c>
      <c r="L22" s="36">
        <f t="shared" si="3"/>
        <v>23.171187757098064</v>
      </c>
      <c r="M22" s="34">
        <v>0</v>
      </c>
      <c r="N22" s="36">
        <f t="shared" si="4"/>
        <v>0</v>
      </c>
      <c r="O22" s="34">
        <v>22390</v>
      </c>
      <c r="P22" s="34">
        <v>13801</v>
      </c>
      <c r="Q22" s="36">
        <f t="shared" si="5"/>
        <v>64.40755976181572</v>
      </c>
      <c r="R22" s="34"/>
      <c r="S22" s="34" t="s">
        <v>0</v>
      </c>
      <c r="T22" s="34"/>
      <c r="U22" s="34"/>
    </row>
    <row r="23" spans="1:21" ht="13.5">
      <c r="A23" s="31" t="s">
        <v>26</v>
      </c>
      <c r="B23" s="32" t="s">
        <v>58</v>
      </c>
      <c r="C23" s="33" t="s">
        <v>59</v>
      </c>
      <c r="D23" s="34">
        <f t="shared" si="0"/>
        <v>7062</v>
      </c>
      <c r="E23" s="35">
        <f t="shared" si="6"/>
        <v>1174</v>
      </c>
      <c r="F23" s="36">
        <f t="shared" si="1"/>
        <v>16.624185783064288</v>
      </c>
      <c r="G23" s="34">
        <v>1174</v>
      </c>
      <c r="H23" s="34">
        <v>0</v>
      </c>
      <c r="I23" s="35">
        <f t="shared" si="7"/>
        <v>5888</v>
      </c>
      <c r="J23" s="36">
        <f t="shared" si="2"/>
        <v>83.37581421693572</v>
      </c>
      <c r="K23" s="34">
        <v>4163</v>
      </c>
      <c r="L23" s="36">
        <f t="shared" si="3"/>
        <v>58.949306145567824</v>
      </c>
      <c r="M23" s="34">
        <v>0</v>
      </c>
      <c r="N23" s="36">
        <f t="shared" si="4"/>
        <v>0</v>
      </c>
      <c r="O23" s="34">
        <v>1725</v>
      </c>
      <c r="P23" s="34">
        <v>430</v>
      </c>
      <c r="Q23" s="36">
        <f t="shared" si="5"/>
        <v>24.426508071367884</v>
      </c>
      <c r="R23" s="34" t="s">
        <v>0</v>
      </c>
      <c r="S23" s="34"/>
      <c r="T23" s="34"/>
      <c r="U23" s="34"/>
    </row>
    <row r="24" spans="1:21" ht="13.5">
      <c r="A24" s="31" t="s">
        <v>26</v>
      </c>
      <c r="B24" s="32" t="s">
        <v>60</v>
      </c>
      <c r="C24" s="33" t="s">
        <v>61</v>
      </c>
      <c r="D24" s="34">
        <f t="shared" si="0"/>
        <v>10751</v>
      </c>
      <c r="E24" s="35">
        <f t="shared" si="6"/>
        <v>2321</v>
      </c>
      <c r="F24" s="36">
        <f t="shared" si="1"/>
        <v>21.588689424239604</v>
      </c>
      <c r="G24" s="34">
        <v>1993</v>
      </c>
      <c r="H24" s="34">
        <v>328</v>
      </c>
      <c r="I24" s="35">
        <f t="shared" si="7"/>
        <v>8430</v>
      </c>
      <c r="J24" s="36">
        <f t="shared" si="2"/>
        <v>78.4113105757604</v>
      </c>
      <c r="K24" s="34">
        <v>1653</v>
      </c>
      <c r="L24" s="36">
        <f t="shared" si="3"/>
        <v>15.375313924286113</v>
      </c>
      <c r="M24" s="34">
        <v>0</v>
      </c>
      <c r="N24" s="36">
        <f t="shared" si="4"/>
        <v>0</v>
      </c>
      <c r="O24" s="34">
        <v>6777</v>
      </c>
      <c r="P24" s="34">
        <v>1989</v>
      </c>
      <c r="Q24" s="36">
        <f t="shared" si="5"/>
        <v>63.03599665147428</v>
      </c>
      <c r="R24" s="34" t="s">
        <v>0</v>
      </c>
      <c r="S24" s="34"/>
      <c r="T24" s="34"/>
      <c r="U24" s="34"/>
    </row>
    <row r="25" spans="1:21" ht="13.5">
      <c r="A25" s="31" t="s">
        <v>26</v>
      </c>
      <c r="B25" s="32" t="s">
        <v>62</v>
      </c>
      <c r="C25" s="33" t="s">
        <v>63</v>
      </c>
      <c r="D25" s="34">
        <f t="shared" si="0"/>
        <v>3647</v>
      </c>
      <c r="E25" s="35">
        <f t="shared" si="6"/>
        <v>1769</v>
      </c>
      <c r="F25" s="36">
        <f t="shared" si="1"/>
        <v>48.50562105840417</v>
      </c>
      <c r="G25" s="34">
        <v>1757</v>
      </c>
      <c r="H25" s="34">
        <v>12</v>
      </c>
      <c r="I25" s="35">
        <f t="shared" si="7"/>
        <v>1878</v>
      </c>
      <c r="J25" s="36">
        <f t="shared" si="2"/>
        <v>51.49437894159583</v>
      </c>
      <c r="K25" s="34">
        <v>0</v>
      </c>
      <c r="L25" s="36">
        <f t="shared" si="3"/>
        <v>0</v>
      </c>
      <c r="M25" s="34">
        <v>0</v>
      </c>
      <c r="N25" s="36">
        <f t="shared" si="4"/>
        <v>0</v>
      </c>
      <c r="O25" s="34">
        <v>1878</v>
      </c>
      <c r="P25" s="34">
        <v>531</v>
      </c>
      <c r="Q25" s="36">
        <f t="shared" si="5"/>
        <v>51.49437894159583</v>
      </c>
      <c r="R25" s="34"/>
      <c r="S25" s="34" t="s">
        <v>0</v>
      </c>
      <c r="T25" s="34"/>
      <c r="U25" s="34"/>
    </row>
    <row r="26" spans="1:21" ht="13.5">
      <c r="A26" s="31" t="s">
        <v>26</v>
      </c>
      <c r="B26" s="32" t="s">
        <v>64</v>
      </c>
      <c r="C26" s="33" t="s">
        <v>65</v>
      </c>
      <c r="D26" s="34">
        <f t="shared" si="0"/>
        <v>17027</v>
      </c>
      <c r="E26" s="35">
        <f t="shared" si="6"/>
        <v>3464</v>
      </c>
      <c r="F26" s="36">
        <f t="shared" si="1"/>
        <v>20.344159276443296</v>
      </c>
      <c r="G26" s="34">
        <v>3464</v>
      </c>
      <c r="H26" s="34">
        <v>0</v>
      </c>
      <c r="I26" s="35">
        <f t="shared" si="7"/>
        <v>13563</v>
      </c>
      <c r="J26" s="36">
        <f t="shared" si="2"/>
        <v>79.65584072355671</v>
      </c>
      <c r="K26" s="34">
        <v>1820</v>
      </c>
      <c r="L26" s="36">
        <f t="shared" si="3"/>
        <v>10.68890585540612</v>
      </c>
      <c r="M26" s="34">
        <v>0</v>
      </c>
      <c r="N26" s="36">
        <f t="shared" si="4"/>
        <v>0</v>
      </c>
      <c r="O26" s="34">
        <v>11743</v>
      </c>
      <c r="P26" s="34">
        <v>2650</v>
      </c>
      <c r="Q26" s="36">
        <f t="shared" si="5"/>
        <v>68.96693486815059</v>
      </c>
      <c r="R26" s="34" t="s">
        <v>0</v>
      </c>
      <c r="S26" s="34"/>
      <c r="T26" s="34"/>
      <c r="U26" s="34"/>
    </row>
    <row r="27" spans="1:21" ht="13.5">
      <c r="A27" s="31" t="s">
        <v>26</v>
      </c>
      <c r="B27" s="32" t="s">
        <v>66</v>
      </c>
      <c r="C27" s="33" t="s">
        <v>67</v>
      </c>
      <c r="D27" s="34">
        <f t="shared" si="0"/>
        <v>26131</v>
      </c>
      <c r="E27" s="35">
        <f t="shared" si="6"/>
        <v>8750</v>
      </c>
      <c r="F27" s="36">
        <f t="shared" si="1"/>
        <v>33.4851326011251</v>
      </c>
      <c r="G27" s="34">
        <v>8750</v>
      </c>
      <c r="H27" s="34">
        <v>0</v>
      </c>
      <c r="I27" s="35">
        <f t="shared" si="7"/>
        <v>17381</v>
      </c>
      <c r="J27" s="36">
        <f t="shared" si="2"/>
        <v>66.5148673988749</v>
      </c>
      <c r="K27" s="34">
        <v>1777</v>
      </c>
      <c r="L27" s="36">
        <f t="shared" si="3"/>
        <v>6.800352072251349</v>
      </c>
      <c r="M27" s="34">
        <v>0</v>
      </c>
      <c r="N27" s="36">
        <f t="shared" si="4"/>
        <v>0</v>
      </c>
      <c r="O27" s="34">
        <v>15604</v>
      </c>
      <c r="P27" s="34">
        <v>5428</v>
      </c>
      <c r="Q27" s="36">
        <f t="shared" si="5"/>
        <v>59.714515326623555</v>
      </c>
      <c r="R27" s="34" t="s">
        <v>0</v>
      </c>
      <c r="S27" s="34"/>
      <c r="T27" s="34"/>
      <c r="U27" s="34"/>
    </row>
    <row r="28" spans="1:21" ht="13.5">
      <c r="A28" s="31" t="s">
        <v>26</v>
      </c>
      <c r="B28" s="32" t="s">
        <v>68</v>
      </c>
      <c r="C28" s="33" t="s">
        <v>69</v>
      </c>
      <c r="D28" s="34">
        <f t="shared" si="0"/>
        <v>17821</v>
      </c>
      <c r="E28" s="35">
        <f t="shared" si="6"/>
        <v>2863</v>
      </c>
      <c r="F28" s="36">
        <f t="shared" si="1"/>
        <v>16.06531619998878</v>
      </c>
      <c r="G28" s="34">
        <v>2863</v>
      </c>
      <c r="H28" s="34">
        <v>0</v>
      </c>
      <c r="I28" s="35">
        <f t="shared" si="7"/>
        <v>14958</v>
      </c>
      <c r="J28" s="36">
        <f t="shared" si="2"/>
        <v>83.93468380001123</v>
      </c>
      <c r="K28" s="34">
        <v>0</v>
      </c>
      <c r="L28" s="36">
        <f t="shared" si="3"/>
        <v>0</v>
      </c>
      <c r="M28" s="34">
        <v>0</v>
      </c>
      <c r="N28" s="36">
        <f t="shared" si="4"/>
        <v>0</v>
      </c>
      <c r="O28" s="34">
        <v>14958</v>
      </c>
      <c r="P28" s="34">
        <v>6491</v>
      </c>
      <c r="Q28" s="36">
        <f t="shared" si="5"/>
        <v>83.93468380001123</v>
      </c>
      <c r="R28" s="34" t="s">
        <v>0</v>
      </c>
      <c r="S28" s="34"/>
      <c r="T28" s="34"/>
      <c r="U28" s="34"/>
    </row>
    <row r="29" spans="1:21" ht="13.5">
      <c r="A29" s="31" t="s">
        <v>26</v>
      </c>
      <c r="B29" s="32" t="s">
        <v>70</v>
      </c>
      <c r="C29" s="33" t="s">
        <v>71</v>
      </c>
      <c r="D29" s="34">
        <f t="shared" si="0"/>
        <v>12675</v>
      </c>
      <c r="E29" s="35">
        <f t="shared" si="6"/>
        <v>3699</v>
      </c>
      <c r="F29" s="36">
        <f t="shared" si="1"/>
        <v>29.18343195266272</v>
      </c>
      <c r="G29" s="34">
        <v>3699</v>
      </c>
      <c r="H29" s="34">
        <v>0</v>
      </c>
      <c r="I29" s="35">
        <f t="shared" si="7"/>
        <v>8976</v>
      </c>
      <c r="J29" s="36">
        <f t="shared" si="2"/>
        <v>70.81656804733728</v>
      </c>
      <c r="K29" s="34">
        <v>0</v>
      </c>
      <c r="L29" s="36">
        <f t="shared" si="3"/>
        <v>0</v>
      </c>
      <c r="M29" s="34">
        <v>0</v>
      </c>
      <c r="N29" s="36">
        <f t="shared" si="4"/>
        <v>0</v>
      </c>
      <c r="O29" s="34">
        <v>8976</v>
      </c>
      <c r="P29" s="34">
        <v>5809</v>
      </c>
      <c r="Q29" s="36">
        <f t="shared" si="5"/>
        <v>70.81656804733728</v>
      </c>
      <c r="R29" s="34" t="s">
        <v>0</v>
      </c>
      <c r="S29" s="34"/>
      <c r="T29" s="34"/>
      <c r="U29" s="34"/>
    </row>
    <row r="30" spans="1:21" ht="13.5">
      <c r="A30" s="31" t="s">
        <v>26</v>
      </c>
      <c r="B30" s="32" t="s">
        <v>72</v>
      </c>
      <c r="C30" s="33" t="s">
        <v>73</v>
      </c>
      <c r="D30" s="34">
        <f t="shared" si="0"/>
        <v>17320</v>
      </c>
      <c r="E30" s="35">
        <f t="shared" si="6"/>
        <v>3973</v>
      </c>
      <c r="F30" s="36">
        <f t="shared" si="1"/>
        <v>22.938799076212472</v>
      </c>
      <c r="G30" s="34">
        <v>3973</v>
      </c>
      <c r="H30" s="34">
        <v>0</v>
      </c>
      <c r="I30" s="35">
        <f t="shared" si="7"/>
        <v>13347</v>
      </c>
      <c r="J30" s="36">
        <f t="shared" si="2"/>
        <v>77.06120092378754</v>
      </c>
      <c r="K30" s="34">
        <v>0</v>
      </c>
      <c r="L30" s="36">
        <f t="shared" si="3"/>
        <v>0</v>
      </c>
      <c r="M30" s="34">
        <v>0</v>
      </c>
      <c r="N30" s="36">
        <f t="shared" si="4"/>
        <v>0</v>
      </c>
      <c r="O30" s="34">
        <v>13347</v>
      </c>
      <c r="P30" s="34">
        <v>7431</v>
      </c>
      <c r="Q30" s="36">
        <f t="shared" si="5"/>
        <v>77.06120092378754</v>
      </c>
      <c r="R30" s="34" t="s">
        <v>0</v>
      </c>
      <c r="S30" s="34"/>
      <c r="T30" s="34"/>
      <c r="U30" s="34"/>
    </row>
    <row r="31" spans="1:21" ht="13.5">
      <c r="A31" s="31" t="s">
        <v>26</v>
      </c>
      <c r="B31" s="32" t="s">
        <v>74</v>
      </c>
      <c r="C31" s="33" t="s">
        <v>75</v>
      </c>
      <c r="D31" s="34">
        <f t="shared" si="0"/>
        <v>39885</v>
      </c>
      <c r="E31" s="35">
        <f t="shared" si="6"/>
        <v>11370</v>
      </c>
      <c r="F31" s="36">
        <f t="shared" si="1"/>
        <v>28.506957502820608</v>
      </c>
      <c r="G31" s="34">
        <v>11370</v>
      </c>
      <c r="H31" s="34">
        <v>0</v>
      </c>
      <c r="I31" s="35">
        <f t="shared" si="7"/>
        <v>28515</v>
      </c>
      <c r="J31" s="36">
        <f t="shared" si="2"/>
        <v>71.49304249717939</v>
      </c>
      <c r="K31" s="34">
        <v>22180</v>
      </c>
      <c r="L31" s="36">
        <f t="shared" si="3"/>
        <v>55.60987840040116</v>
      </c>
      <c r="M31" s="34">
        <v>0</v>
      </c>
      <c r="N31" s="36">
        <f t="shared" si="4"/>
        <v>0</v>
      </c>
      <c r="O31" s="34">
        <v>6335</v>
      </c>
      <c r="P31" s="34">
        <v>2197</v>
      </c>
      <c r="Q31" s="36">
        <f t="shared" si="5"/>
        <v>15.883164096778238</v>
      </c>
      <c r="R31" s="34" t="s">
        <v>0</v>
      </c>
      <c r="S31" s="34"/>
      <c r="T31" s="34"/>
      <c r="U31" s="34"/>
    </row>
    <row r="32" spans="1:21" ht="13.5">
      <c r="A32" s="31" t="s">
        <v>26</v>
      </c>
      <c r="B32" s="32" t="s">
        <v>76</v>
      </c>
      <c r="C32" s="33" t="s">
        <v>77</v>
      </c>
      <c r="D32" s="34">
        <f t="shared" si="0"/>
        <v>19800</v>
      </c>
      <c r="E32" s="35">
        <f t="shared" si="6"/>
        <v>3109</v>
      </c>
      <c r="F32" s="36">
        <f t="shared" si="1"/>
        <v>15.702020202020202</v>
      </c>
      <c r="G32" s="34">
        <v>3109</v>
      </c>
      <c r="H32" s="34">
        <v>0</v>
      </c>
      <c r="I32" s="35">
        <f t="shared" si="7"/>
        <v>16691</v>
      </c>
      <c r="J32" s="36">
        <f t="shared" si="2"/>
        <v>84.29797979797979</v>
      </c>
      <c r="K32" s="34">
        <v>10682</v>
      </c>
      <c r="L32" s="36">
        <f t="shared" si="3"/>
        <v>53.94949494949495</v>
      </c>
      <c r="M32" s="34">
        <v>0</v>
      </c>
      <c r="N32" s="36">
        <f t="shared" si="4"/>
        <v>0</v>
      </c>
      <c r="O32" s="34">
        <v>6009</v>
      </c>
      <c r="P32" s="34">
        <v>1181</v>
      </c>
      <c r="Q32" s="36">
        <f t="shared" si="5"/>
        <v>30.348484848484848</v>
      </c>
      <c r="R32" s="34"/>
      <c r="S32" s="34" t="s">
        <v>0</v>
      </c>
      <c r="T32" s="34"/>
      <c r="U32" s="34"/>
    </row>
    <row r="33" spans="1:21" ht="13.5">
      <c r="A33" s="31" t="s">
        <v>26</v>
      </c>
      <c r="B33" s="32" t="s">
        <v>78</v>
      </c>
      <c r="C33" s="33" t="s">
        <v>79</v>
      </c>
      <c r="D33" s="34">
        <f t="shared" si="0"/>
        <v>16868</v>
      </c>
      <c r="E33" s="35">
        <f t="shared" si="6"/>
        <v>3684</v>
      </c>
      <c r="F33" s="36">
        <f t="shared" si="1"/>
        <v>21.840170737491107</v>
      </c>
      <c r="G33" s="34">
        <v>3684</v>
      </c>
      <c r="H33" s="34">
        <v>0</v>
      </c>
      <c r="I33" s="35">
        <f t="shared" si="7"/>
        <v>13184</v>
      </c>
      <c r="J33" s="36">
        <f t="shared" si="2"/>
        <v>78.1598292625089</v>
      </c>
      <c r="K33" s="34">
        <v>9066</v>
      </c>
      <c r="L33" s="36">
        <f t="shared" si="3"/>
        <v>53.746739388190655</v>
      </c>
      <c r="M33" s="34">
        <v>0</v>
      </c>
      <c r="N33" s="36">
        <f t="shared" si="4"/>
        <v>0</v>
      </c>
      <c r="O33" s="34">
        <v>4118</v>
      </c>
      <c r="P33" s="34">
        <v>713</v>
      </c>
      <c r="Q33" s="36">
        <f t="shared" si="5"/>
        <v>24.413089874318235</v>
      </c>
      <c r="R33" s="34"/>
      <c r="S33" s="34" t="s">
        <v>0</v>
      </c>
      <c r="T33" s="34"/>
      <c r="U33" s="34"/>
    </row>
    <row r="34" spans="1:21" ht="13.5">
      <c r="A34" s="31" t="s">
        <v>26</v>
      </c>
      <c r="B34" s="32" t="s">
        <v>80</v>
      </c>
      <c r="C34" s="33" t="s">
        <v>81</v>
      </c>
      <c r="D34" s="34">
        <f t="shared" si="0"/>
        <v>26637</v>
      </c>
      <c r="E34" s="35">
        <f t="shared" si="6"/>
        <v>3768</v>
      </c>
      <c r="F34" s="36">
        <f t="shared" si="1"/>
        <v>14.145737132559974</v>
      </c>
      <c r="G34" s="34">
        <v>3768</v>
      </c>
      <c r="H34" s="34">
        <v>0</v>
      </c>
      <c r="I34" s="35">
        <f t="shared" si="7"/>
        <v>22869</v>
      </c>
      <c r="J34" s="36">
        <f t="shared" si="2"/>
        <v>85.85426286744003</v>
      </c>
      <c r="K34" s="34">
        <v>8650</v>
      </c>
      <c r="L34" s="36">
        <f t="shared" si="3"/>
        <v>32.4736269099373</v>
      </c>
      <c r="M34" s="34">
        <v>0</v>
      </c>
      <c r="N34" s="36">
        <f t="shared" si="4"/>
        <v>0</v>
      </c>
      <c r="O34" s="34">
        <v>14219</v>
      </c>
      <c r="P34" s="34">
        <v>3570</v>
      </c>
      <c r="Q34" s="36">
        <f t="shared" si="5"/>
        <v>53.38063595750272</v>
      </c>
      <c r="R34" s="34" t="s">
        <v>0</v>
      </c>
      <c r="S34" s="34"/>
      <c r="T34" s="34"/>
      <c r="U34" s="34"/>
    </row>
    <row r="35" spans="1:21" ht="13.5">
      <c r="A35" s="31" t="s">
        <v>26</v>
      </c>
      <c r="B35" s="32" t="s">
        <v>82</v>
      </c>
      <c r="C35" s="33" t="s">
        <v>83</v>
      </c>
      <c r="D35" s="34">
        <f t="shared" si="0"/>
        <v>28725</v>
      </c>
      <c r="E35" s="35">
        <f t="shared" si="6"/>
        <v>13890</v>
      </c>
      <c r="F35" s="36">
        <f t="shared" si="1"/>
        <v>48.35509138381201</v>
      </c>
      <c r="G35" s="34">
        <v>13890</v>
      </c>
      <c r="H35" s="34">
        <v>0</v>
      </c>
      <c r="I35" s="35">
        <f t="shared" si="7"/>
        <v>14835</v>
      </c>
      <c r="J35" s="36">
        <f t="shared" si="2"/>
        <v>51.64490861618799</v>
      </c>
      <c r="K35" s="34">
        <v>2877</v>
      </c>
      <c r="L35" s="36">
        <f t="shared" si="3"/>
        <v>10.015665796344647</v>
      </c>
      <c r="M35" s="34">
        <v>0</v>
      </c>
      <c r="N35" s="36">
        <f t="shared" si="4"/>
        <v>0</v>
      </c>
      <c r="O35" s="34">
        <v>11958</v>
      </c>
      <c r="P35" s="34">
        <v>4072</v>
      </c>
      <c r="Q35" s="36">
        <f t="shared" si="5"/>
        <v>41.62924281984334</v>
      </c>
      <c r="R35" s="34"/>
      <c r="S35" s="34" t="s">
        <v>0</v>
      </c>
      <c r="T35" s="34"/>
      <c r="U35" s="34"/>
    </row>
    <row r="36" spans="1:21" ht="13.5">
      <c r="A36" s="31" t="s">
        <v>26</v>
      </c>
      <c r="B36" s="32" t="s">
        <v>84</v>
      </c>
      <c r="C36" s="33" t="s">
        <v>85</v>
      </c>
      <c r="D36" s="34">
        <f t="shared" si="0"/>
        <v>19296</v>
      </c>
      <c r="E36" s="35">
        <f t="shared" si="6"/>
        <v>11312</v>
      </c>
      <c r="F36" s="36">
        <f t="shared" si="1"/>
        <v>58.623548922056386</v>
      </c>
      <c r="G36" s="34">
        <v>11312</v>
      </c>
      <c r="H36" s="34">
        <v>0</v>
      </c>
      <c r="I36" s="35">
        <f t="shared" si="7"/>
        <v>7984</v>
      </c>
      <c r="J36" s="36">
        <f t="shared" si="2"/>
        <v>41.376451077943614</v>
      </c>
      <c r="K36" s="34">
        <v>1960</v>
      </c>
      <c r="L36" s="36">
        <f t="shared" si="3"/>
        <v>10.1575456053068</v>
      </c>
      <c r="M36" s="34">
        <v>0</v>
      </c>
      <c r="N36" s="36">
        <f t="shared" si="4"/>
        <v>0</v>
      </c>
      <c r="O36" s="34">
        <v>6024</v>
      </c>
      <c r="P36" s="34">
        <v>1067</v>
      </c>
      <c r="Q36" s="36">
        <f t="shared" si="5"/>
        <v>31.218905472636816</v>
      </c>
      <c r="R36" s="34"/>
      <c r="S36" s="34" t="s">
        <v>0</v>
      </c>
      <c r="T36" s="34"/>
      <c r="U36" s="34"/>
    </row>
    <row r="37" spans="1:21" ht="13.5">
      <c r="A37" s="31" t="s">
        <v>26</v>
      </c>
      <c r="B37" s="32" t="s">
        <v>86</v>
      </c>
      <c r="C37" s="33" t="s">
        <v>87</v>
      </c>
      <c r="D37" s="34">
        <f t="shared" si="0"/>
        <v>19588</v>
      </c>
      <c r="E37" s="35">
        <f t="shared" si="6"/>
        <v>14157</v>
      </c>
      <c r="F37" s="36">
        <f t="shared" si="1"/>
        <v>72.27384112722075</v>
      </c>
      <c r="G37" s="34">
        <v>14157</v>
      </c>
      <c r="H37" s="34">
        <v>0</v>
      </c>
      <c r="I37" s="35">
        <f t="shared" si="7"/>
        <v>5431</v>
      </c>
      <c r="J37" s="36">
        <f t="shared" si="2"/>
        <v>27.726158872779255</v>
      </c>
      <c r="K37" s="34">
        <v>866</v>
      </c>
      <c r="L37" s="36">
        <f t="shared" si="3"/>
        <v>4.421074127016541</v>
      </c>
      <c r="M37" s="34">
        <v>0</v>
      </c>
      <c r="N37" s="36">
        <f t="shared" si="4"/>
        <v>0</v>
      </c>
      <c r="O37" s="34">
        <v>4565</v>
      </c>
      <c r="P37" s="34">
        <v>1309</v>
      </c>
      <c r="Q37" s="36">
        <f t="shared" si="5"/>
        <v>23.30508474576271</v>
      </c>
      <c r="R37" s="34"/>
      <c r="S37" s="34" t="s">
        <v>0</v>
      </c>
      <c r="T37" s="34"/>
      <c r="U37" s="34"/>
    </row>
    <row r="38" spans="1:21" ht="13.5">
      <c r="A38" s="31" t="s">
        <v>26</v>
      </c>
      <c r="B38" s="32" t="s">
        <v>88</v>
      </c>
      <c r="C38" s="33" t="s">
        <v>89</v>
      </c>
      <c r="D38" s="34">
        <f t="shared" si="0"/>
        <v>14015</v>
      </c>
      <c r="E38" s="35">
        <f t="shared" si="6"/>
        <v>6983</v>
      </c>
      <c r="F38" s="36">
        <f t="shared" si="1"/>
        <v>49.82518729932215</v>
      </c>
      <c r="G38" s="34">
        <v>6983</v>
      </c>
      <c r="H38" s="34">
        <v>0</v>
      </c>
      <c r="I38" s="35">
        <f t="shared" si="7"/>
        <v>7032</v>
      </c>
      <c r="J38" s="36">
        <f t="shared" si="2"/>
        <v>50.17481270067784</v>
      </c>
      <c r="K38" s="34">
        <v>3432</v>
      </c>
      <c r="L38" s="36">
        <f t="shared" si="3"/>
        <v>24.488048519443453</v>
      </c>
      <c r="M38" s="34">
        <v>0</v>
      </c>
      <c r="N38" s="36">
        <f t="shared" si="4"/>
        <v>0</v>
      </c>
      <c r="O38" s="34">
        <v>3600</v>
      </c>
      <c r="P38" s="34">
        <v>136</v>
      </c>
      <c r="Q38" s="36">
        <f t="shared" si="5"/>
        <v>25.686764181234388</v>
      </c>
      <c r="R38" s="34"/>
      <c r="S38" s="34" t="s">
        <v>0</v>
      </c>
      <c r="T38" s="34"/>
      <c r="U38" s="34"/>
    </row>
    <row r="39" spans="1:21" ht="13.5">
      <c r="A39" s="31" t="s">
        <v>26</v>
      </c>
      <c r="B39" s="32" t="s">
        <v>90</v>
      </c>
      <c r="C39" s="33" t="s">
        <v>91</v>
      </c>
      <c r="D39" s="34">
        <f t="shared" si="0"/>
        <v>2393</v>
      </c>
      <c r="E39" s="35">
        <f t="shared" si="6"/>
        <v>894</v>
      </c>
      <c r="F39" s="36">
        <f t="shared" si="1"/>
        <v>37.35896364396156</v>
      </c>
      <c r="G39" s="34">
        <v>894</v>
      </c>
      <c r="H39" s="34">
        <v>0</v>
      </c>
      <c r="I39" s="35">
        <f t="shared" si="7"/>
        <v>1499</v>
      </c>
      <c r="J39" s="36">
        <f t="shared" si="2"/>
        <v>62.64103635603845</v>
      </c>
      <c r="K39" s="34">
        <v>409</v>
      </c>
      <c r="L39" s="36">
        <f t="shared" si="3"/>
        <v>17.091516924362722</v>
      </c>
      <c r="M39" s="34">
        <v>0</v>
      </c>
      <c r="N39" s="36">
        <f t="shared" si="4"/>
        <v>0</v>
      </c>
      <c r="O39" s="34">
        <v>1090</v>
      </c>
      <c r="P39" s="34">
        <v>314</v>
      </c>
      <c r="Q39" s="36">
        <f t="shared" si="5"/>
        <v>45.54951943167572</v>
      </c>
      <c r="R39" s="34" t="s">
        <v>0</v>
      </c>
      <c r="S39" s="34"/>
      <c r="T39" s="34"/>
      <c r="U39" s="34"/>
    </row>
    <row r="40" spans="1:21" ht="13.5">
      <c r="A40" s="31" t="s">
        <v>26</v>
      </c>
      <c r="B40" s="32" t="s">
        <v>92</v>
      </c>
      <c r="C40" s="33" t="s">
        <v>93</v>
      </c>
      <c r="D40" s="34">
        <f t="shared" si="0"/>
        <v>11845</v>
      </c>
      <c r="E40" s="35">
        <f t="shared" si="6"/>
        <v>3256</v>
      </c>
      <c r="F40" s="36">
        <f t="shared" si="1"/>
        <v>27.488391726466865</v>
      </c>
      <c r="G40" s="34">
        <v>3256</v>
      </c>
      <c r="H40" s="34">
        <v>0</v>
      </c>
      <c r="I40" s="35">
        <f t="shared" si="7"/>
        <v>8589</v>
      </c>
      <c r="J40" s="36">
        <f t="shared" si="2"/>
        <v>72.51160827353314</v>
      </c>
      <c r="K40" s="34">
        <v>4169</v>
      </c>
      <c r="L40" s="36">
        <f t="shared" si="3"/>
        <v>35.196285352469395</v>
      </c>
      <c r="M40" s="34">
        <v>0</v>
      </c>
      <c r="N40" s="36">
        <f t="shared" si="4"/>
        <v>0</v>
      </c>
      <c r="O40" s="34">
        <v>4420</v>
      </c>
      <c r="P40" s="34">
        <v>585</v>
      </c>
      <c r="Q40" s="36">
        <f t="shared" si="5"/>
        <v>37.31532292106374</v>
      </c>
      <c r="R40" s="34" t="s">
        <v>0</v>
      </c>
      <c r="S40" s="34"/>
      <c r="T40" s="34"/>
      <c r="U40" s="34"/>
    </row>
    <row r="41" spans="1:21" ht="13.5">
      <c r="A41" s="31" t="s">
        <v>26</v>
      </c>
      <c r="B41" s="32" t="s">
        <v>94</v>
      </c>
      <c r="C41" s="33" t="s">
        <v>95</v>
      </c>
      <c r="D41" s="34">
        <f t="shared" si="0"/>
        <v>14499</v>
      </c>
      <c r="E41" s="35">
        <f t="shared" si="6"/>
        <v>7748</v>
      </c>
      <c r="F41" s="36">
        <f t="shared" si="1"/>
        <v>53.438168149527556</v>
      </c>
      <c r="G41" s="34">
        <v>7748</v>
      </c>
      <c r="H41" s="34">
        <v>0</v>
      </c>
      <c r="I41" s="35">
        <f t="shared" si="7"/>
        <v>6751</v>
      </c>
      <c r="J41" s="36">
        <f t="shared" si="2"/>
        <v>46.561831850472444</v>
      </c>
      <c r="K41" s="34">
        <v>0</v>
      </c>
      <c r="L41" s="36">
        <f t="shared" si="3"/>
        <v>0</v>
      </c>
      <c r="M41" s="34">
        <v>0</v>
      </c>
      <c r="N41" s="36">
        <f t="shared" si="4"/>
        <v>0</v>
      </c>
      <c r="O41" s="34">
        <v>6751</v>
      </c>
      <c r="P41" s="34">
        <v>1533</v>
      </c>
      <c r="Q41" s="36">
        <f t="shared" si="5"/>
        <v>46.561831850472444</v>
      </c>
      <c r="R41" s="34" t="s">
        <v>0</v>
      </c>
      <c r="S41" s="34"/>
      <c r="T41" s="34"/>
      <c r="U41" s="34"/>
    </row>
    <row r="42" spans="1:21" ht="13.5">
      <c r="A42" s="31" t="s">
        <v>26</v>
      </c>
      <c r="B42" s="32" t="s">
        <v>96</v>
      </c>
      <c r="C42" s="33" t="s">
        <v>97</v>
      </c>
      <c r="D42" s="34">
        <f t="shared" si="0"/>
        <v>29196</v>
      </c>
      <c r="E42" s="35">
        <f t="shared" si="6"/>
        <v>10851</v>
      </c>
      <c r="F42" s="36">
        <f t="shared" si="1"/>
        <v>37.16605014385532</v>
      </c>
      <c r="G42" s="34">
        <v>10851</v>
      </c>
      <c r="H42" s="34">
        <v>0</v>
      </c>
      <c r="I42" s="35">
        <f t="shared" si="7"/>
        <v>18345</v>
      </c>
      <c r="J42" s="36">
        <f t="shared" si="2"/>
        <v>62.83394985614468</v>
      </c>
      <c r="K42" s="34">
        <v>3953</v>
      </c>
      <c r="L42" s="36">
        <f t="shared" si="3"/>
        <v>13.53952596246061</v>
      </c>
      <c r="M42" s="34">
        <v>0</v>
      </c>
      <c r="N42" s="36">
        <f t="shared" si="4"/>
        <v>0</v>
      </c>
      <c r="O42" s="34">
        <v>14392</v>
      </c>
      <c r="P42" s="34">
        <v>10131</v>
      </c>
      <c r="Q42" s="36">
        <f t="shared" si="5"/>
        <v>49.29442389368406</v>
      </c>
      <c r="R42" s="34" t="s">
        <v>0</v>
      </c>
      <c r="S42" s="34"/>
      <c r="T42" s="34"/>
      <c r="U42" s="34"/>
    </row>
    <row r="43" spans="1:21" ht="13.5">
      <c r="A43" s="31" t="s">
        <v>26</v>
      </c>
      <c r="B43" s="32" t="s">
        <v>98</v>
      </c>
      <c r="C43" s="33" t="s">
        <v>99</v>
      </c>
      <c r="D43" s="34">
        <f t="shared" si="0"/>
        <v>30142</v>
      </c>
      <c r="E43" s="35">
        <f t="shared" si="6"/>
        <v>15234</v>
      </c>
      <c r="F43" s="36">
        <f t="shared" si="1"/>
        <v>50.54077367128923</v>
      </c>
      <c r="G43" s="34">
        <v>15234</v>
      </c>
      <c r="H43" s="34">
        <v>0</v>
      </c>
      <c r="I43" s="35">
        <f t="shared" si="7"/>
        <v>14908</v>
      </c>
      <c r="J43" s="36">
        <f t="shared" si="2"/>
        <v>49.45922632871077</v>
      </c>
      <c r="K43" s="34">
        <v>2506</v>
      </c>
      <c r="L43" s="36">
        <f t="shared" si="3"/>
        <v>8.313980492336274</v>
      </c>
      <c r="M43" s="34">
        <v>0</v>
      </c>
      <c r="N43" s="36">
        <f t="shared" si="4"/>
        <v>0</v>
      </c>
      <c r="O43" s="34">
        <v>12402</v>
      </c>
      <c r="P43" s="34">
        <v>5432</v>
      </c>
      <c r="Q43" s="36">
        <f t="shared" si="5"/>
        <v>41.14524583637449</v>
      </c>
      <c r="R43" s="34" t="s">
        <v>0</v>
      </c>
      <c r="S43" s="34"/>
      <c r="T43" s="34"/>
      <c r="U43" s="34"/>
    </row>
    <row r="44" spans="1:21" ht="13.5">
      <c r="A44" s="31" t="s">
        <v>26</v>
      </c>
      <c r="B44" s="32" t="s">
        <v>100</v>
      </c>
      <c r="C44" s="33" t="s">
        <v>101</v>
      </c>
      <c r="D44" s="34">
        <f t="shared" si="0"/>
        <v>11610</v>
      </c>
      <c r="E44" s="35">
        <f t="shared" si="6"/>
        <v>5009</v>
      </c>
      <c r="F44" s="36">
        <f t="shared" si="1"/>
        <v>43.14384151593454</v>
      </c>
      <c r="G44" s="34">
        <v>5009</v>
      </c>
      <c r="H44" s="34">
        <v>0</v>
      </c>
      <c r="I44" s="35">
        <f t="shared" si="7"/>
        <v>6601</v>
      </c>
      <c r="J44" s="36">
        <f t="shared" si="2"/>
        <v>56.85615848406545</v>
      </c>
      <c r="K44" s="34">
        <v>0</v>
      </c>
      <c r="L44" s="36">
        <f t="shared" si="3"/>
        <v>0</v>
      </c>
      <c r="M44" s="34">
        <v>0</v>
      </c>
      <c r="N44" s="36">
        <f t="shared" si="4"/>
        <v>0</v>
      </c>
      <c r="O44" s="34">
        <v>6601</v>
      </c>
      <c r="P44" s="34">
        <v>2497</v>
      </c>
      <c r="Q44" s="36">
        <f t="shared" si="5"/>
        <v>56.85615848406545</v>
      </c>
      <c r="R44" s="34" t="s">
        <v>0</v>
      </c>
      <c r="S44" s="34"/>
      <c r="T44" s="34"/>
      <c r="U44" s="34"/>
    </row>
    <row r="45" spans="1:21" ht="13.5">
      <c r="A45" s="31" t="s">
        <v>26</v>
      </c>
      <c r="B45" s="32" t="s">
        <v>102</v>
      </c>
      <c r="C45" s="33" t="s">
        <v>103</v>
      </c>
      <c r="D45" s="34">
        <f t="shared" si="0"/>
        <v>13447</v>
      </c>
      <c r="E45" s="35">
        <f t="shared" si="6"/>
        <v>7542</v>
      </c>
      <c r="F45" s="36">
        <f t="shared" si="1"/>
        <v>56.08685952257009</v>
      </c>
      <c r="G45" s="34">
        <v>7542</v>
      </c>
      <c r="H45" s="34">
        <v>0</v>
      </c>
      <c r="I45" s="35">
        <f t="shared" si="7"/>
        <v>5905</v>
      </c>
      <c r="J45" s="36">
        <f t="shared" si="2"/>
        <v>43.91314047742991</v>
      </c>
      <c r="K45" s="34">
        <v>1124</v>
      </c>
      <c r="L45" s="36">
        <f t="shared" si="3"/>
        <v>8.358741726779208</v>
      </c>
      <c r="M45" s="34">
        <v>0</v>
      </c>
      <c r="N45" s="36">
        <f t="shared" si="4"/>
        <v>0</v>
      </c>
      <c r="O45" s="34">
        <v>4781</v>
      </c>
      <c r="P45" s="34">
        <v>1246</v>
      </c>
      <c r="Q45" s="36">
        <f t="shared" si="5"/>
        <v>35.5543987506507</v>
      </c>
      <c r="R45" s="34" t="s">
        <v>0</v>
      </c>
      <c r="S45" s="34"/>
      <c r="T45" s="34"/>
      <c r="U45" s="34"/>
    </row>
    <row r="46" spans="1:21" ht="13.5">
      <c r="A46" s="31" t="s">
        <v>26</v>
      </c>
      <c r="B46" s="32" t="s">
        <v>104</v>
      </c>
      <c r="C46" s="33" t="s">
        <v>105</v>
      </c>
      <c r="D46" s="34">
        <f t="shared" si="0"/>
        <v>19571</v>
      </c>
      <c r="E46" s="35">
        <f t="shared" si="6"/>
        <v>9877</v>
      </c>
      <c r="F46" s="36">
        <f t="shared" si="1"/>
        <v>50.46752848602524</v>
      </c>
      <c r="G46" s="34">
        <v>9877</v>
      </c>
      <c r="H46" s="34">
        <v>0</v>
      </c>
      <c r="I46" s="35">
        <f t="shared" si="7"/>
        <v>9694</v>
      </c>
      <c r="J46" s="36">
        <f t="shared" si="2"/>
        <v>49.532471513974755</v>
      </c>
      <c r="K46" s="34">
        <v>0</v>
      </c>
      <c r="L46" s="36">
        <f t="shared" si="3"/>
        <v>0</v>
      </c>
      <c r="M46" s="34">
        <v>0</v>
      </c>
      <c r="N46" s="36">
        <f t="shared" si="4"/>
        <v>0</v>
      </c>
      <c r="O46" s="34">
        <v>9694</v>
      </c>
      <c r="P46" s="34">
        <v>1490</v>
      </c>
      <c r="Q46" s="36">
        <f t="shared" si="5"/>
        <v>49.532471513974755</v>
      </c>
      <c r="R46" s="34" t="s">
        <v>0</v>
      </c>
      <c r="S46" s="34"/>
      <c r="T46" s="34"/>
      <c r="U46" s="34"/>
    </row>
    <row r="47" spans="1:21" ht="13.5">
      <c r="A47" s="31" t="s">
        <v>26</v>
      </c>
      <c r="B47" s="32" t="s">
        <v>106</v>
      </c>
      <c r="C47" s="33" t="s">
        <v>107</v>
      </c>
      <c r="D47" s="34">
        <f t="shared" si="0"/>
        <v>14123</v>
      </c>
      <c r="E47" s="35">
        <f t="shared" si="6"/>
        <v>7798</v>
      </c>
      <c r="F47" s="36">
        <f t="shared" si="1"/>
        <v>55.214897684627914</v>
      </c>
      <c r="G47" s="34">
        <v>7798</v>
      </c>
      <c r="H47" s="34">
        <v>0</v>
      </c>
      <c r="I47" s="35">
        <f t="shared" si="7"/>
        <v>6325</v>
      </c>
      <c r="J47" s="36">
        <f t="shared" si="2"/>
        <v>44.785102315372086</v>
      </c>
      <c r="K47" s="34">
        <v>0</v>
      </c>
      <c r="L47" s="36">
        <f t="shared" si="3"/>
        <v>0</v>
      </c>
      <c r="M47" s="34">
        <v>0</v>
      </c>
      <c r="N47" s="36">
        <f t="shared" si="4"/>
        <v>0</v>
      </c>
      <c r="O47" s="34">
        <v>6325</v>
      </c>
      <c r="P47" s="34">
        <v>3103</v>
      </c>
      <c r="Q47" s="36">
        <f t="shared" si="5"/>
        <v>44.785102315372086</v>
      </c>
      <c r="R47" s="34" t="s">
        <v>0</v>
      </c>
      <c r="S47" s="34"/>
      <c r="T47" s="34"/>
      <c r="U47" s="34"/>
    </row>
    <row r="48" spans="1:21" ht="13.5">
      <c r="A48" s="31" t="s">
        <v>26</v>
      </c>
      <c r="B48" s="32" t="s">
        <v>108</v>
      </c>
      <c r="C48" s="33" t="s">
        <v>24</v>
      </c>
      <c r="D48" s="34">
        <f t="shared" si="0"/>
        <v>7531</v>
      </c>
      <c r="E48" s="35">
        <f t="shared" si="6"/>
        <v>1883</v>
      </c>
      <c r="F48" s="36">
        <f t="shared" si="1"/>
        <v>25.003319612269287</v>
      </c>
      <c r="G48" s="34">
        <v>1883</v>
      </c>
      <c r="H48" s="34">
        <v>0</v>
      </c>
      <c r="I48" s="35">
        <f t="shared" si="7"/>
        <v>5648</v>
      </c>
      <c r="J48" s="36">
        <f t="shared" si="2"/>
        <v>74.9966803877307</v>
      </c>
      <c r="K48" s="34">
        <v>4050</v>
      </c>
      <c r="L48" s="36">
        <f t="shared" si="3"/>
        <v>53.77771876244854</v>
      </c>
      <c r="M48" s="34">
        <v>0</v>
      </c>
      <c r="N48" s="36">
        <f t="shared" si="4"/>
        <v>0</v>
      </c>
      <c r="O48" s="34">
        <v>1598</v>
      </c>
      <c r="P48" s="34">
        <v>1023</v>
      </c>
      <c r="Q48" s="36">
        <f t="shared" si="5"/>
        <v>21.21896162528217</v>
      </c>
      <c r="R48" s="34" t="s">
        <v>0</v>
      </c>
      <c r="S48" s="34"/>
      <c r="T48" s="34"/>
      <c r="U48" s="34"/>
    </row>
    <row r="49" spans="1:21" ht="13.5">
      <c r="A49" s="31" t="s">
        <v>26</v>
      </c>
      <c r="B49" s="32" t="s">
        <v>109</v>
      </c>
      <c r="C49" s="33" t="s">
        <v>110</v>
      </c>
      <c r="D49" s="34">
        <f t="shared" si="0"/>
        <v>5517</v>
      </c>
      <c r="E49" s="35">
        <f t="shared" si="6"/>
        <v>2371</v>
      </c>
      <c r="F49" s="36">
        <f t="shared" si="1"/>
        <v>42.97625521116549</v>
      </c>
      <c r="G49" s="34">
        <v>2371</v>
      </c>
      <c r="H49" s="34">
        <v>0</v>
      </c>
      <c r="I49" s="35">
        <f t="shared" si="7"/>
        <v>3146</v>
      </c>
      <c r="J49" s="36">
        <f t="shared" si="2"/>
        <v>57.023744788834506</v>
      </c>
      <c r="K49" s="34">
        <v>0</v>
      </c>
      <c r="L49" s="36">
        <f t="shared" si="3"/>
        <v>0</v>
      </c>
      <c r="M49" s="34">
        <v>0</v>
      </c>
      <c r="N49" s="36">
        <f t="shared" si="4"/>
        <v>0</v>
      </c>
      <c r="O49" s="34">
        <v>3146</v>
      </c>
      <c r="P49" s="34">
        <v>1284</v>
      </c>
      <c r="Q49" s="36">
        <f t="shared" si="5"/>
        <v>57.023744788834506</v>
      </c>
      <c r="R49" s="34" t="s">
        <v>0</v>
      </c>
      <c r="S49" s="34"/>
      <c r="T49" s="34"/>
      <c r="U49" s="34"/>
    </row>
    <row r="50" spans="1:21" ht="13.5">
      <c r="A50" s="31" t="s">
        <v>26</v>
      </c>
      <c r="B50" s="32" t="s">
        <v>111</v>
      </c>
      <c r="C50" s="33" t="s">
        <v>112</v>
      </c>
      <c r="D50" s="34">
        <f t="shared" si="0"/>
        <v>15824</v>
      </c>
      <c r="E50" s="35">
        <f t="shared" si="6"/>
        <v>8465</v>
      </c>
      <c r="F50" s="36">
        <f t="shared" si="1"/>
        <v>53.49469160768453</v>
      </c>
      <c r="G50" s="34">
        <v>8465</v>
      </c>
      <c r="H50" s="34">
        <v>0</v>
      </c>
      <c r="I50" s="35">
        <f t="shared" si="7"/>
        <v>7359</v>
      </c>
      <c r="J50" s="36">
        <f t="shared" si="2"/>
        <v>46.50530839231547</v>
      </c>
      <c r="K50" s="34">
        <v>0</v>
      </c>
      <c r="L50" s="36">
        <f t="shared" si="3"/>
        <v>0</v>
      </c>
      <c r="M50" s="34">
        <v>0</v>
      </c>
      <c r="N50" s="36">
        <f t="shared" si="4"/>
        <v>0</v>
      </c>
      <c r="O50" s="34">
        <v>7359</v>
      </c>
      <c r="P50" s="34">
        <v>4633</v>
      </c>
      <c r="Q50" s="36">
        <f t="shared" si="5"/>
        <v>46.50530839231547</v>
      </c>
      <c r="R50" s="34" t="s">
        <v>0</v>
      </c>
      <c r="S50" s="34"/>
      <c r="T50" s="34"/>
      <c r="U50" s="34"/>
    </row>
    <row r="51" spans="1:21" ht="13.5">
      <c r="A51" s="31" t="s">
        <v>26</v>
      </c>
      <c r="B51" s="32" t="s">
        <v>113</v>
      </c>
      <c r="C51" s="33" t="s">
        <v>114</v>
      </c>
      <c r="D51" s="34">
        <f t="shared" si="0"/>
        <v>27751</v>
      </c>
      <c r="E51" s="35">
        <f t="shared" si="6"/>
        <v>11421</v>
      </c>
      <c r="F51" s="36">
        <f t="shared" si="1"/>
        <v>41.15527368383121</v>
      </c>
      <c r="G51" s="34">
        <v>11421</v>
      </c>
      <c r="H51" s="34">
        <v>0</v>
      </c>
      <c r="I51" s="35">
        <f t="shared" si="7"/>
        <v>16330</v>
      </c>
      <c r="J51" s="36">
        <f t="shared" si="2"/>
        <v>58.84472631616878</v>
      </c>
      <c r="K51" s="34">
        <v>760</v>
      </c>
      <c r="L51" s="36">
        <f t="shared" si="3"/>
        <v>2.738640049007243</v>
      </c>
      <c r="M51" s="34">
        <v>0</v>
      </c>
      <c r="N51" s="36">
        <f t="shared" si="4"/>
        <v>0</v>
      </c>
      <c r="O51" s="34">
        <v>15570</v>
      </c>
      <c r="P51" s="34">
        <v>5631</v>
      </c>
      <c r="Q51" s="36">
        <f t="shared" si="5"/>
        <v>56.10608626716155</v>
      </c>
      <c r="R51" s="34" t="s">
        <v>0</v>
      </c>
      <c r="S51" s="34"/>
      <c r="T51" s="34"/>
      <c r="U51" s="34"/>
    </row>
    <row r="52" spans="1:21" ht="13.5">
      <c r="A52" s="31" t="s">
        <v>26</v>
      </c>
      <c r="B52" s="32" t="s">
        <v>115</v>
      </c>
      <c r="C52" s="33" t="s">
        <v>116</v>
      </c>
      <c r="D52" s="34">
        <f t="shared" si="0"/>
        <v>43490</v>
      </c>
      <c r="E52" s="35">
        <f t="shared" si="6"/>
        <v>16017</v>
      </c>
      <c r="F52" s="36">
        <f t="shared" si="1"/>
        <v>36.82915612784548</v>
      </c>
      <c r="G52" s="34">
        <v>16017</v>
      </c>
      <c r="H52" s="34">
        <v>0</v>
      </c>
      <c r="I52" s="35">
        <f t="shared" si="7"/>
        <v>27473</v>
      </c>
      <c r="J52" s="36">
        <f t="shared" si="2"/>
        <v>63.170843872154514</v>
      </c>
      <c r="K52" s="34">
        <v>16292</v>
      </c>
      <c r="L52" s="36">
        <f t="shared" si="3"/>
        <v>37.46148539894229</v>
      </c>
      <c r="M52" s="34">
        <v>0</v>
      </c>
      <c r="N52" s="36">
        <f t="shared" si="4"/>
        <v>0</v>
      </c>
      <c r="O52" s="34">
        <v>11181</v>
      </c>
      <c r="P52" s="34">
        <v>4053</v>
      </c>
      <c r="Q52" s="36">
        <f t="shared" si="5"/>
        <v>25.709358473212234</v>
      </c>
      <c r="R52" s="34" t="s">
        <v>0</v>
      </c>
      <c r="S52" s="34"/>
      <c r="T52" s="34"/>
      <c r="U52" s="34"/>
    </row>
    <row r="53" spans="1:21" ht="13.5">
      <c r="A53" s="31" t="s">
        <v>26</v>
      </c>
      <c r="B53" s="32" t="s">
        <v>117</v>
      </c>
      <c r="C53" s="33" t="s">
        <v>118</v>
      </c>
      <c r="D53" s="34">
        <f t="shared" si="0"/>
        <v>8946</v>
      </c>
      <c r="E53" s="35">
        <f t="shared" si="6"/>
        <v>2853</v>
      </c>
      <c r="F53" s="36">
        <f t="shared" si="1"/>
        <v>31.891348088531185</v>
      </c>
      <c r="G53" s="34">
        <v>2853</v>
      </c>
      <c r="H53" s="34">
        <v>0</v>
      </c>
      <c r="I53" s="35">
        <f t="shared" si="7"/>
        <v>6093</v>
      </c>
      <c r="J53" s="36">
        <f t="shared" si="2"/>
        <v>68.10865191146881</v>
      </c>
      <c r="K53" s="34">
        <v>2697</v>
      </c>
      <c r="L53" s="36">
        <f t="shared" si="3"/>
        <v>30.147551978537894</v>
      </c>
      <c r="M53" s="34">
        <v>0</v>
      </c>
      <c r="N53" s="36">
        <f t="shared" si="4"/>
        <v>0</v>
      </c>
      <c r="O53" s="34">
        <v>3396</v>
      </c>
      <c r="P53" s="34">
        <v>2247</v>
      </c>
      <c r="Q53" s="36">
        <f t="shared" si="5"/>
        <v>37.96109993293092</v>
      </c>
      <c r="R53" s="34" t="s">
        <v>0</v>
      </c>
      <c r="S53" s="34"/>
      <c r="T53" s="34"/>
      <c r="U53" s="34"/>
    </row>
    <row r="54" spans="1:21" ht="13.5">
      <c r="A54" s="31" t="s">
        <v>26</v>
      </c>
      <c r="B54" s="32" t="s">
        <v>119</v>
      </c>
      <c r="C54" s="33" t="s">
        <v>120</v>
      </c>
      <c r="D54" s="34">
        <f t="shared" si="0"/>
        <v>29870</v>
      </c>
      <c r="E54" s="35">
        <f t="shared" si="6"/>
        <v>18055</v>
      </c>
      <c r="F54" s="36">
        <f t="shared" si="1"/>
        <v>60.445262805490465</v>
      </c>
      <c r="G54" s="34">
        <v>18055</v>
      </c>
      <c r="H54" s="34">
        <v>0</v>
      </c>
      <c r="I54" s="35">
        <f t="shared" si="7"/>
        <v>11815</v>
      </c>
      <c r="J54" s="36">
        <f t="shared" si="2"/>
        <v>39.55473719450954</v>
      </c>
      <c r="K54" s="34">
        <v>1507</v>
      </c>
      <c r="L54" s="36">
        <f t="shared" si="3"/>
        <v>5.0451958486776025</v>
      </c>
      <c r="M54" s="34">
        <v>0</v>
      </c>
      <c r="N54" s="36">
        <f t="shared" si="4"/>
        <v>0</v>
      </c>
      <c r="O54" s="34">
        <v>10308</v>
      </c>
      <c r="P54" s="34">
        <v>2009</v>
      </c>
      <c r="Q54" s="36">
        <f t="shared" si="5"/>
        <v>34.50954134583194</v>
      </c>
      <c r="R54" s="34"/>
      <c r="S54" s="34" t="s">
        <v>0</v>
      </c>
      <c r="T54" s="34"/>
      <c r="U54" s="34"/>
    </row>
    <row r="55" spans="1:21" ht="13.5">
      <c r="A55" s="31" t="s">
        <v>26</v>
      </c>
      <c r="B55" s="32" t="s">
        <v>121</v>
      </c>
      <c r="C55" s="33" t="s">
        <v>122</v>
      </c>
      <c r="D55" s="34">
        <f t="shared" si="0"/>
        <v>12892</v>
      </c>
      <c r="E55" s="35">
        <f t="shared" si="6"/>
        <v>8126</v>
      </c>
      <c r="F55" s="36">
        <f t="shared" si="1"/>
        <v>63.031337263419175</v>
      </c>
      <c r="G55" s="34">
        <v>8126</v>
      </c>
      <c r="H55" s="34">
        <v>0</v>
      </c>
      <c r="I55" s="35">
        <f t="shared" si="7"/>
        <v>4766</v>
      </c>
      <c r="J55" s="36">
        <f t="shared" si="2"/>
        <v>36.968662736580825</v>
      </c>
      <c r="K55" s="34">
        <v>139</v>
      </c>
      <c r="L55" s="36">
        <f t="shared" si="3"/>
        <v>1.078188023580515</v>
      </c>
      <c r="M55" s="34">
        <v>0</v>
      </c>
      <c r="N55" s="36">
        <f t="shared" si="4"/>
        <v>0</v>
      </c>
      <c r="O55" s="34">
        <v>4627</v>
      </c>
      <c r="P55" s="34">
        <v>334</v>
      </c>
      <c r="Q55" s="36">
        <f t="shared" si="5"/>
        <v>35.89047471300031</v>
      </c>
      <c r="R55" s="34"/>
      <c r="S55" s="34" t="s">
        <v>0</v>
      </c>
      <c r="T55" s="34"/>
      <c r="U55" s="34"/>
    </row>
    <row r="56" spans="1:21" ht="13.5">
      <c r="A56" s="63" t="s">
        <v>1</v>
      </c>
      <c r="B56" s="64"/>
      <c r="C56" s="65"/>
      <c r="D56" s="34">
        <f>SUM(D7:D55)</f>
        <v>2008758</v>
      </c>
      <c r="E56" s="34">
        <f aca="true" t="shared" si="8" ref="E56:P56">SUM(E7:E55)</f>
        <v>449508</v>
      </c>
      <c r="F56" s="36">
        <f t="shared" si="1"/>
        <v>22.37740932456772</v>
      </c>
      <c r="G56" s="34">
        <f t="shared" si="8"/>
        <v>449168</v>
      </c>
      <c r="H56" s="34">
        <f t="shared" si="8"/>
        <v>340</v>
      </c>
      <c r="I56" s="34">
        <f t="shared" si="8"/>
        <v>1559250</v>
      </c>
      <c r="J56" s="36">
        <f t="shared" si="2"/>
        <v>77.62259067543228</v>
      </c>
      <c r="K56" s="34">
        <f t="shared" si="8"/>
        <v>808064</v>
      </c>
      <c r="L56" s="36">
        <f t="shared" si="3"/>
        <v>40.22704576658811</v>
      </c>
      <c r="M56" s="34">
        <f t="shared" si="8"/>
        <v>4693</v>
      </c>
      <c r="N56" s="36">
        <f t="shared" si="4"/>
        <v>0.23362694759647504</v>
      </c>
      <c r="O56" s="34">
        <f t="shared" si="8"/>
        <v>746493</v>
      </c>
      <c r="P56" s="34">
        <f t="shared" si="8"/>
        <v>200037</v>
      </c>
      <c r="Q56" s="36">
        <f t="shared" si="5"/>
        <v>37.161917961247696</v>
      </c>
      <c r="R56" s="34">
        <f>COUNTIF(R7:R55,"○")</f>
        <v>32</v>
      </c>
      <c r="S56" s="34">
        <f>COUNTIF(S7:S55,"○")</f>
        <v>15</v>
      </c>
      <c r="T56" s="34">
        <f>COUNTIF(T7:T55,"○")</f>
        <v>0</v>
      </c>
      <c r="U56" s="34">
        <f>COUNTIF(U7:U55,"○")</f>
        <v>2</v>
      </c>
    </row>
  </sheetData>
  <mergeCells count="19">
    <mergeCell ref="A56:C56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5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2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4</v>
      </c>
      <c r="B2" s="44" t="s">
        <v>137</v>
      </c>
      <c r="C2" s="47" t="s">
        <v>138</v>
      </c>
      <c r="D2" s="14" t="s">
        <v>5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139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6</v>
      </c>
      <c r="E3" s="69" t="s">
        <v>7</v>
      </c>
      <c r="F3" s="71"/>
      <c r="G3" s="72"/>
      <c r="H3" s="66" t="s">
        <v>8</v>
      </c>
      <c r="I3" s="67"/>
      <c r="J3" s="68"/>
      <c r="K3" s="69" t="s">
        <v>9</v>
      </c>
      <c r="L3" s="67"/>
      <c r="M3" s="68"/>
      <c r="N3" s="26" t="s">
        <v>6</v>
      </c>
      <c r="O3" s="17" t="s">
        <v>10</v>
      </c>
      <c r="P3" s="24"/>
      <c r="Q3" s="24"/>
      <c r="R3" s="24"/>
      <c r="S3" s="24"/>
      <c r="T3" s="25"/>
      <c r="U3" s="17" t="s">
        <v>11</v>
      </c>
      <c r="V3" s="24"/>
      <c r="W3" s="24"/>
      <c r="X3" s="24"/>
      <c r="Y3" s="24"/>
      <c r="Z3" s="25"/>
      <c r="AA3" s="17" t="s">
        <v>12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6</v>
      </c>
      <c r="F4" s="18" t="s">
        <v>140</v>
      </c>
      <c r="G4" s="18" t="s">
        <v>141</v>
      </c>
      <c r="H4" s="26" t="s">
        <v>6</v>
      </c>
      <c r="I4" s="18" t="s">
        <v>140</v>
      </c>
      <c r="J4" s="18" t="s">
        <v>141</v>
      </c>
      <c r="K4" s="26" t="s">
        <v>6</v>
      </c>
      <c r="L4" s="18" t="s">
        <v>140</v>
      </c>
      <c r="M4" s="18" t="s">
        <v>141</v>
      </c>
      <c r="N4" s="27"/>
      <c r="O4" s="26" t="s">
        <v>6</v>
      </c>
      <c r="P4" s="18" t="s">
        <v>142</v>
      </c>
      <c r="Q4" s="18" t="s">
        <v>143</v>
      </c>
      <c r="R4" s="18" t="s">
        <v>144</v>
      </c>
      <c r="S4" s="18" t="s">
        <v>145</v>
      </c>
      <c r="T4" s="18" t="s">
        <v>146</v>
      </c>
      <c r="U4" s="26" t="s">
        <v>6</v>
      </c>
      <c r="V4" s="18" t="s">
        <v>142</v>
      </c>
      <c r="W4" s="18" t="s">
        <v>143</v>
      </c>
      <c r="X4" s="18" t="s">
        <v>144</v>
      </c>
      <c r="Y4" s="18" t="s">
        <v>145</v>
      </c>
      <c r="Z4" s="18" t="s">
        <v>146</v>
      </c>
      <c r="AA4" s="26" t="s">
        <v>6</v>
      </c>
      <c r="AB4" s="18" t="s">
        <v>140</v>
      </c>
      <c r="AC4" s="18" t="s">
        <v>141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147</v>
      </c>
      <c r="E6" s="19" t="s">
        <v>147</v>
      </c>
      <c r="F6" s="19" t="s">
        <v>147</v>
      </c>
      <c r="G6" s="19" t="s">
        <v>147</v>
      </c>
      <c r="H6" s="19" t="s">
        <v>147</v>
      </c>
      <c r="I6" s="19" t="s">
        <v>147</v>
      </c>
      <c r="J6" s="19" t="s">
        <v>147</v>
      </c>
      <c r="K6" s="19" t="s">
        <v>147</v>
      </c>
      <c r="L6" s="19" t="s">
        <v>147</v>
      </c>
      <c r="M6" s="19" t="s">
        <v>147</v>
      </c>
      <c r="N6" s="19" t="s">
        <v>147</v>
      </c>
      <c r="O6" s="19" t="s">
        <v>147</v>
      </c>
      <c r="P6" s="19" t="s">
        <v>147</v>
      </c>
      <c r="Q6" s="19" t="s">
        <v>147</v>
      </c>
      <c r="R6" s="19" t="s">
        <v>147</v>
      </c>
      <c r="S6" s="19" t="s">
        <v>147</v>
      </c>
      <c r="T6" s="19" t="s">
        <v>147</v>
      </c>
      <c r="U6" s="19" t="s">
        <v>147</v>
      </c>
      <c r="V6" s="19" t="s">
        <v>147</v>
      </c>
      <c r="W6" s="19" t="s">
        <v>147</v>
      </c>
      <c r="X6" s="19" t="s">
        <v>147</v>
      </c>
      <c r="Y6" s="19" t="s">
        <v>147</v>
      </c>
      <c r="Z6" s="19" t="s">
        <v>147</v>
      </c>
      <c r="AA6" s="19" t="s">
        <v>147</v>
      </c>
      <c r="AB6" s="19" t="s">
        <v>147</v>
      </c>
      <c r="AC6" s="19" t="s">
        <v>147</v>
      </c>
    </row>
    <row r="7" spans="1:29" ht="13.5">
      <c r="A7" s="31" t="s">
        <v>26</v>
      </c>
      <c r="B7" s="32" t="s">
        <v>27</v>
      </c>
      <c r="C7" s="33" t="s">
        <v>28</v>
      </c>
      <c r="D7" s="34">
        <f aca="true" t="shared" si="0" ref="D7:D55">E7+H7+K7</f>
        <v>48472</v>
      </c>
      <c r="E7" s="34">
        <f aca="true" t="shared" si="1" ref="E7:E55">F7+G7</f>
        <v>0</v>
      </c>
      <c r="F7" s="34">
        <v>0</v>
      </c>
      <c r="G7" s="34">
        <v>0</v>
      </c>
      <c r="H7" s="34">
        <f aca="true" t="shared" si="2" ref="H7:H55">I7+J7</f>
        <v>18286</v>
      </c>
      <c r="I7" s="34">
        <v>18286</v>
      </c>
      <c r="J7" s="34">
        <v>0</v>
      </c>
      <c r="K7" s="34">
        <f aca="true" t="shared" si="3" ref="K7:K55">L7+M7</f>
        <v>30186</v>
      </c>
      <c r="L7" s="34">
        <v>0</v>
      </c>
      <c r="M7" s="34">
        <v>30186</v>
      </c>
      <c r="N7" s="34">
        <f aca="true" t="shared" si="4" ref="N7:N55">O7+U7+AA7</f>
        <v>48472</v>
      </c>
      <c r="O7" s="34">
        <f aca="true" t="shared" si="5" ref="O7:O55">SUM(P7:T7)</f>
        <v>18286</v>
      </c>
      <c r="P7" s="34">
        <v>18286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55">SUM(V7:Z7)</f>
        <v>30186</v>
      </c>
      <c r="V7" s="34">
        <v>30186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55">AB7+AC7</f>
        <v>0</v>
      </c>
      <c r="AB7" s="34">
        <v>0</v>
      </c>
      <c r="AC7" s="34">
        <v>0</v>
      </c>
    </row>
    <row r="8" spans="1:29" ht="13.5">
      <c r="A8" s="31" t="s">
        <v>26</v>
      </c>
      <c r="B8" s="32" t="s">
        <v>29</v>
      </c>
      <c r="C8" s="33" t="s">
        <v>30</v>
      </c>
      <c r="D8" s="34">
        <f t="shared" si="0"/>
        <v>47896</v>
      </c>
      <c r="E8" s="34">
        <f t="shared" si="1"/>
        <v>16170</v>
      </c>
      <c r="F8" s="34">
        <v>16170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31726</v>
      </c>
      <c r="L8" s="34">
        <v>0</v>
      </c>
      <c r="M8" s="34">
        <v>31726</v>
      </c>
      <c r="N8" s="34">
        <f t="shared" si="4"/>
        <v>47896</v>
      </c>
      <c r="O8" s="34">
        <f t="shared" si="5"/>
        <v>16170</v>
      </c>
      <c r="P8" s="34">
        <v>16170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31726</v>
      </c>
      <c r="V8" s="34">
        <v>31726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0</v>
      </c>
      <c r="AB8" s="34">
        <v>0</v>
      </c>
      <c r="AC8" s="34">
        <v>0</v>
      </c>
    </row>
    <row r="9" spans="1:29" ht="13.5">
      <c r="A9" s="31" t="s">
        <v>26</v>
      </c>
      <c r="B9" s="32" t="s">
        <v>31</v>
      </c>
      <c r="C9" s="33" t="s">
        <v>32</v>
      </c>
      <c r="D9" s="34">
        <f t="shared" si="0"/>
        <v>22454</v>
      </c>
      <c r="E9" s="34">
        <f t="shared" si="1"/>
        <v>7</v>
      </c>
      <c r="F9" s="34">
        <v>0</v>
      </c>
      <c r="G9" s="34">
        <v>7</v>
      </c>
      <c r="H9" s="34">
        <f t="shared" si="2"/>
        <v>0</v>
      </c>
      <c r="I9" s="34">
        <v>0</v>
      </c>
      <c r="J9" s="34">
        <v>0</v>
      </c>
      <c r="K9" s="34">
        <f t="shared" si="3"/>
        <v>22447</v>
      </c>
      <c r="L9" s="34">
        <v>12605</v>
      </c>
      <c r="M9" s="34">
        <v>9842</v>
      </c>
      <c r="N9" s="34">
        <f t="shared" si="4"/>
        <v>22454</v>
      </c>
      <c r="O9" s="34">
        <f t="shared" si="5"/>
        <v>12605</v>
      </c>
      <c r="P9" s="34">
        <v>12605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9849</v>
      </c>
      <c r="V9" s="34">
        <v>9849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0</v>
      </c>
      <c r="AB9" s="34">
        <v>0</v>
      </c>
      <c r="AC9" s="34">
        <v>0</v>
      </c>
    </row>
    <row r="10" spans="1:29" ht="13.5">
      <c r="A10" s="31" t="s">
        <v>26</v>
      </c>
      <c r="B10" s="32" t="s">
        <v>33</v>
      </c>
      <c r="C10" s="33" t="s">
        <v>34</v>
      </c>
      <c r="D10" s="34">
        <f t="shared" si="0"/>
        <v>22919</v>
      </c>
      <c r="E10" s="34">
        <f t="shared" si="1"/>
        <v>0</v>
      </c>
      <c r="F10" s="34">
        <v>0</v>
      </c>
      <c r="G10" s="34">
        <v>0</v>
      </c>
      <c r="H10" s="34">
        <f t="shared" si="2"/>
        <v>0</v>
      </c>
      <c r="I10" s="34">
        <v>0</v>
      </c>
      <c r="J10" s="34">
        <v>0</v>
      </c>
      <c r="K10" s="34">
        <f t="shared" si="3"/>
        <v>22919</v>
      </c>
      <c r="L10" s="34">
        <v>8104</v>
      </c>
      <c r="M10" s="34">
        <v>14815</v>
      </c>
      <c r="N10" s="34">
        <f t="shared" si="4"/>
        <v>22919</v>
      </c>
      <c r="O10" s="34">
        <f t="shared" si="5"/>
        <v>8104</v>
      </c>
      <c r="P10" s="34">
        <v>8104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14815</v>
      </c>
      <c r="V10" s="34">
        <v>14815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0</v>
      </c>
      <c r="AB10" s="34">
        <v>0</v>
      </c>
      <c r="AC10" s="34">
        <v>0</v>
      </c>
    </row>
    <row r="11" spans="1:29" ht="13.5">
      <c r="A11" s="31" t="s">
        <v>26</v>
      </c>
      <c r="B11" s="32" t="s">
        <v>35</v>
      </c>
      <c r="C11" s="33" t="s">
        <v>36</v>
      </c>
      <c r="D11" s="34">
        <f t="shared" si="0"/>
        <v>19013</v>
      </c>
      <c r="E11" s="34">
        <f t="shared" si="1"/>
        <v>13995</v>
      </c>
      <c r="F11" s="34">
        <v>9575</v>
      </c>
      <c r="G11" s="34">
        <v>4420</v>
      </c>
      <c r="H11" s="34">
        <f t="shared" si="2"/>
        <v>0</v>
      </c>
      <c r="I11" s="34">
        <v>0</v>
      </c>
      <c r="J11" s="34">
        <v>0</v>
      </c>
      <c r="K11" s="34">
        <f t="shared" si="3"/>
        <v>5018</v>
      </c>
      <c r="L11" s="34">
        <v>0</v>
      </c>
      <c r="M11" s="34">
        <v>5018</v>
      </c>
      <c r="N11" s="34">
        <f t="shared" si="4"/>
        <v>19013</v>
      </c>
      <c r="O11" s="34">
        <f t="shared" si="5"/>
        <v>9575</v>
      </c>
      <c r="P11" s="34">
        <v>9575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9438</v>
      </c>
      <c r="V11" s="34">
        <v>9438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0</v>
      </c>
      <c r="AB11" s="34">
        <v>0</v>
      </c>
      <c r="AC11" s="34">
        <v>0</v>
      </c>
    </row>
    <row r="12" spans="1:29" ht="13.5">
      <c r="A12" s="31" t="s">
        <v>26</v>
      </c>
      <c r="B12" s="32" t="s">
        <v>37</v>
      </c>
      <c r="C12" s="33" t="s">
        <v>38</v>
      </c>
      <c r="D12" s="34">
        <f t="shared" si="0"/>
        <v>6354</v>
      </c>
      <c r="E12" s="34">
        <f t="shared" si="1"/>
        <v>0</v>
      </c>
      <c r="F12" s="34">
        <v>0</v>
      </c>
      <c r="G12" s="34">
        <v>0</v>
      </c>
      <c r="H12" s="34">
        <f t="shared" si="2"/>
        <v>2440</v>
      </c>
      <c r="I12" s="34">
        <v>2440</v>
      </c>
      <c r="J12" s="34">
        <v>0</v>
      </c>
      <c r="K12" s="34">
        <f t="shared" si="3"/>
        <v>3914</v>
      </c>
      <c r="L12" s="34">
        <v>0</v>
      </c>
      <c r="M12" s="34">
        <v>3914</v>
      </c>
      <c r="N12" s="34">
        <f t="shared" si="4"/>
        <v>6354</v>
      </c>
      <c r="O12" s="34">
        <f t="shared" si="5"/>
        <v>2440</v>
      </c>
      <c r="P12" s="34">
        <v>2440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3914</v>
      </c>
      <c r="V12" s="34">
        <v>3914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0</v>
      </c>
      <c r="AB12" s="34">
        <v>0</v>
      </c>
      <c r="AC12" s="34">
        <v>0</v>
      </c>
    </row>
    <row r="13" spans="1:29" ht="13.5">
      <c r="A13" s="31" t="s">
        <v>26</v>
      </c>
      <c r="B13" s="32" t="s">
        <v>39</v>
      </c>
      <c r="C13" s="33" t="s">
        <v>40</v>
      </c>
      <c r="D13" s="34">
        <f t="shared" si="0"/>
        <v>14339</v>
      </c>
      <c r="E13" s="34">
        <f t="shared" si="1"/>
        <v>0</v>
      </c>
      <c r="F13" s="34">
        <v>0</v>
      </c>
      <c r="G13" s="34">
        <v>0</v>
      </c>
      <c r="H13" s="34">
        <f t="shared" si="2"/>
        <v>6060</v>
      </c>
      <c r="I13" s="34">
        <v>6060</v>
      </c>
      <c r="J13" s="34">
        <v>0</v>
      </c>
      <c r="K13" s="34">
        <f t="shared" si="3"/>
        <v>8279</v>
      </c>
      <c r="L13" s="34">
        <v>0</v>
      </c>
      <c r="M13" s="34">
        <v>8279</v>
      </c>
      <c r="N13" s="34">
        <f t="shared" si="4"/>
        <v>14339</v>
      </c>
      <c r="O13" s="34">
        <f t="shared" si="5"/>
        <v>6060</v>
      </c>
      <c r="P13" s="34">
        <v>6060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8279</v>
      </c>
      <c r="V13" s="34">
        <v>8279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0</v>
      </c>
      <c r="AB13" s="34">
        <v>0</v>
      </c>
      <c r="AC13" s="34">
        <v>0</v>
      </c>
    </row>
    <row r="14" spans="1:29" ht="13.5">
      <c r="A14" s="31" t="s">
        <v>26</v>
      </c>
      <c r="B14" s="32" t="s">
        <v>41</v>
      </c>
      <c r="C14" s="33" t="s">
        <v>42</v>
      </c>
      <c r="D14" s="34">
        <f t="shared" si="0"/>
        <v>34163</v>
      </c>
      <c r="E14" s="34">
        <f t="shared" si="1"/>
        <v>0</v>
      </c>
      <c r="F14" s="34">
        <v>0</v>
      </c>
      <c r="G14" s="34">
        <v>0</v>
      </c>
      <c r="H14" s="34">
        <f t="shared" si="2"/>
        <v>0</v>
      </c>
      <c r="I14" s="34">
        <v>0</v>
      </c>
      <c r="J14" s="34">
        <v>0</v>
      </c>
      <c r="K14" s="34">
        <f t="shared" si="3"/>
        <v>34163</v>
      </c>
      <c r="L14" s="34">
        <v>12270</v>
      </c>
      <c r="M14" s="34">
        <v>21893</v>
      </c>
      <c r="N14" s="34">
        <f t="shared" si="4"/>
        <v>34163</v>
      </c>
      <c r="O14" s="34">
        <f t="shared" si="5"/>
        <v>12270</v>
      </c>
      <c r="P14" s="34">
        <v>12270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21893</v>
      </c>
      <c r="V14" s="34">
        <v>21893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0</v>
      </c>
      <c r="AB14" s="34">
        <v>0</v>
      </c>
      <c r="AC14" s="34">
        <v>0</v>
      </c>
    </row>
    <row r="15" spans="1:29" ht="13.5">
      <c r="A15" s="31" t="s">
        <v>26</v>
      </c>
      <c r="B15" s="32" t="s">
        <v>43</v>
      </c>
      <c r="C15" s="33" t="s">
        <v>44</v>
      </c>
      <c r="D15" s="34">
        <f t="shared" si="0"/>
        <v>12070</v>
      </c>
      <c r="E15" s="34">
        <f t="shared" si="1"/>
        <v>10672</v>
      </c>
      <c r="F15" s="34">
        <v>5995</v>
      </c>
      <c r="G15" s="34">
        <v>4677</v>
      </c>
      <c r="H15" s="34">
        <f t="shared" si="2"/>
        <v>1398</v>
      </c>
      <c r="I15" s="34">
        <v>0</v>
      </c>
      <c r="J15" s="34">
        <v>1398</v>
      </c>
      <c r="K15" s="34">
        <f t="shared" si="3"/>
        <v>0</v>
      </c>
      <c r="L15" s="34">
        <v>0</v>
      </c>
      <c r="M15" s="34">
        <v>0</v>
      </c>
      <c r="N15" s="34">
        <f t="shared" si="4"/>
        <v>12070</v>
      </c>
      <c r="O15" s="34">
        <f t="shared" si="5"/>
        <v>5995</v>
      </c>
      <c r="P15" s="34">
        <v>5995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6075</v>
      </c>
      <c r="V15" s="34">
        <v>6075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26</v>
      </c>
      <c r="B16" s="32" t="s">
        <v>45</v>
      </c>
      <c r="C16" s="33" t="s">
        <v>46</v>
      </c>
      <c r="D16" s="34">
        <f t="shared" si="0"/>
        <v>14468</v>
      </c>
      <c r="E16" s="34">
        <f t="shared" si="1"/>
        <v>0</v>
      </c>
      <c r="F16" s="34">
        <v>0</v>
      </c>
      <c r="G16" s="34">
        <v>0</v>
      </c>
      <c r="H16" s="34">
        <f t="shared" si="2"/>
        <v>0</v>
      </c>
      <c r="I16" s="34">
        <v>0</v>
      </c>
      <c r="J16" s="34">
        <v>0</v>
      </c>
      <c r="K16" s="34">
        <f t="shared" si="3"/>
        <v>14468</v>
      </c>
      <c r="L16" s="34">
        <v>6772</v>
      </c>
      <c r="M16" s="34">
        <v>7696</v>
      </c>
      <c r="N16" s="34">
        <f t="shared" si="4"/>
        <v>14468</v>
      </c>
      <c r="O16" s="34">
        <f t="shared" si="5"/>
        <v>6772</v>
      </c>
      <c r="P16" s="34">
        <v>6772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7696</v>
      </c>
      <c r="V16" s="34">
        <v>7696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0</v>
      </c>
      <c r="AB16" s="34">
        <v>0</v>
      </c>
      <c r="AC16" s="34">
        <v>0</v>
      </c>
    </row>
    <row r="17" spans="1:29" ht="13.5">
      <c r="A17" s="31" t="s">
        <v>26</v>
      </c>
      <c r="B17" s="32" t="s">
        <v>47</v>
      </c>
      <c r="C17" s="33" t="s">
        <v>48</v>
      </c>
      <c r="D17" s="34">
        <f t="shared" si="0"/>
        <v>9988</v>
      </c>
      <c r="E17" s="34">
        <f t="shared" si="1"/>
        <v>0</v>
      </c>
      <c r="F17" s="34">
        <v>0</v>
      </c>
      <c r="G17" s="34">
        <v>0</v>
      </c>
      <c r="H17" s="34">
        <f t="shared" si="2"/>
        <v>0</v>
      </c>
      <c r="I17" s="34">
        <v>0</v>
      </c>
      <c r="J17" s="34">
        <v>0</v>
      </c>
      <c r="K17" s="34">
        <f t="shared" si="3"/>
        <v>9988</v>
      </c>
      <c r="L17" s="34">
        <v>3625</v>
      </c>
      <c r="M17" s="34">
        <v>6363</v>
      </c>
      <c r="N17" s="34">
        <f t="shared" si="4"/>
        <v>9988</v>
      </c>
      <c r="O17" s="34">
        <f t="shared" si="5"/>
        <v>3625</v>
      </c>
      <c r="P17" s="34">
        <v>3625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6363</v>
      </c>
      <c r="V17" s="34">
        <v>6363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0</v>
      </c>
      <c r="AB17" s="34">
        <v>0</v>
      </c>
      <c r="AC17" s="34">
        <v>0</v>
      </c>
    </row>
    <row r="18" spans="1:29" ht="13.5">
      <c r="A18" s="31" t="s">
        <v>26</v>
      </c>
      <c r="B18" s="32" t="s">
        <v>49</v>
      </c>
      <c r="C18" s="33" t="s">
        <v>50</v>
      </c>
      <c r="D18" s="34">
        <f t="shared" si="0"/>
        <v>14622</v>
      </c>
      <c r="E18" s="34">
        <f t="shared" si="1"/>
        <v>0</v>
      </c>
      <c r="F18" s="34">
        <v>0</v>
      </c>
      <c r="G18" s="34">
        <v>0</v>
      </c>
      <c r="H18" s="34">
        <f t="shared" si="2"/>
        <v>0</v>
      </c>
      <c r="I18" s="34">
        <v>0</v>
      </c>
      <c r="J18" s="34">
        <v>0</v>
      </c>
      <c r="K18" s="34">
        <f t="shared" si="3"/>
        <v>14622</v>
      </c>
      <c r="L18" s="34">
        <v>6414</v>
      </c>
      <c r="M18" s="34">
        <v>8208</v>
      </c>
      <c r="N18" s="34">
        <f t="shared" si="4"/>
        <v>14622</v>
      </c>
      <c r="O18" s="34">
        <f t="shared" si="5"/>
        <v>6414</v>
      </c>
      <c r="P18" s="34">
        <v>6414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8208</v>
      </c>
      <c r="V18" s="34">
        <v>8208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0</v>
      </c>
      <c r="AB18" s="34">
        <v>0</v>
      </c>
      <c r="AC18" s="34">
        <v>0</v>
      </c>
    </row>
    <row r="19" spans="1:29" ht="13.5">
      <c r="A19" s="31" t="s">
        <v>26</v>
      </c>
      <c r="B19" s="32" t="s">
        <v>51</v>
      </c>
      <c r="C19" s="33" t="s">
        <v>52</v>
      </c>
      <c r="D19" s="34">
        <f t="shared" si="0"/>
        <v>8983</v>
      </c>
      <c r="E19" s="34">
        <f t="shared" si="1"/>
        <v>0</v>
      </c>
      <c r="F19" s="34">
        <v>0</v>
      </c>
      <c r="G19" s="34">
        <v>0</v>
      </c>
      <c r="H19" s="34">
        <f t="shared" si="2"/>
        <v>0</v>
      </c>
      <c r="I19" s="34">
        <v>0</v>
      </c>
      <c r="J19" s="34">
        <v>0</v>
      </c>
      <c r="K19" s="34">
        <f t="shared" si="3"/>
        <v>8983</v>
      </c>
      <c r="L19" s="34">
        <v>2857</v>
      </c>
      <c r="M19" s="34">
        <v>6126</v>
      </c>
      <c r="N19" s="34">
        <f t="shared" si="4"/>
        <v>8983</v>
      </c>
      <c r="O19" s="34">
        <f t="shared" si="5"/>
        <v>2857</v>
      </c>
      <c r="P19" s="34">
        <v>2857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6126</v>
      </c>
      <c r="V19" s="34">
        <v>6126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0</v>
      </c>
      <c r="AB19" s="34">
        <v>0</v>
      </c>
      <c r="AC19" s="34">
        <v>0</v>
      </c>
    </row>
    <row r="20" spans="1:29" ht="13.5">
      <c r="A20" s="31" t="s">
        <v>26</v>
      </c>
      <c r="B20" s="32" t="s">
        <v>53</v>
      </c>
      <c r="C20" s="33" t="s">
        <v>54</v>
      </c>
      <c r="D20" s="34">
        <f t="shared" si="0"/>
        <v>4001</v>
      </c>
      <c r="E20" s="34">
        <f t="shared" si="1"/>
        <v>0</v>
      </c>
      <c r="F20" s="34">
        <v>0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4001</v>
      </c>
      <c r="L20" s="34">
        <v>2282</v>
      </c>
      <c r="M20" s="34">
        <v>1719</v>
      </c>
      <c r="N20" s="34">
        <f t="shared" si="4"/>
        <v>4001</v>
      </c>
      <c r="O20" s="34">
        <f t="shared" si="5"/>
        <v>2282</v>
      </c>
      <c r="P20" s="34">
        <v>2282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1719</v>
      </c>
      <c r="V20" s="34">
        <v>1719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0</v>
      </c>
      <c r="AB20" s="34">
        <v>0</v>
      </c>
      <c r="AC20" s="34">
        <v>0</v>
      </c>
    </row>
    <row r="21" spans="1:29" ht="13.5">
      <c r="A21" s="31" t="s">
        <v>26</v>
      </c>
      <c r="B21" s="32" t="s">
        <v>55</v>
      </c>
      <c r="C21" s="33" t="s">
        <v>56</v>
      </c>
      <c r="D21" s="34">
        <f t="shared" si="0"/>
        <v>3102</v>
      </c>
      <c r="E21" s="34">
        <f t="shared" si="1"/>
        <v>0</v>
      </c>
      <c r="F21" s="34">
        <v>0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3102</v>
      </c>
      <c r="L21" s="34">
        <v>1782</v>
      </c>
      <c r="M21" s="34">
        <v>1320</v>
      </c>
      <c r="N21" s="34">
        <f t="shared" si="4"/>
        <v>3102</v>
      </c>
      <c r="O21" s="34">
        <f t="shared" si="5"/>
        <v>1782</v>
      </c>
      <c r="P21" s="34">
        <v>1782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1320</v>
      </c>
      <c r="V21" s="34">
        <v>1320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0</v>
      </c>
      <c r="AB21" s="34">
        <v>0</v>
      </c>
      <c r="AC21" s="34">
        <v>0</v>
      </c>
    </row>
    <row r="22" spans="1:29" ht="13.5">
      <c r="A22" s="31" t="s">
        <v>26</v>
      </c>
      <c r="B22" s="32" t="s">
        <v>57</v>
      </c>
      <c r="C22" s="33" t="s">
        <v>25</v>
      </c>
      <c r="D22" s="34">
        <f t="shared" si="0"/>
        <v>12856</v>
      </c>
      <c r="E22" s="34">
        <f t="shared" si="1"/>
        <v>0</v>
      </c>
      <c r="F22" s="34">
        <v>0</v>
      </c>
      <c r="G22" s="34">
        <v>0</v>
      </c>
      <c r="H22" s="34">
        <f t="shared" si="2"/>
        <v>0</v>
      </c>
      <c r="I22" s="34">
        <v>0</v>
      </c>
      <c r="J22" s="34">
        <v>0</v>
      </c>
      <c r="K22" s="34">
        <f t="shared" si="3"/>
        <v>12856</v>
      </c>
      <c r="L22" s="34">
        <v>7674</v>
      </c>
      <c r="M22" s="34">
        <v>5182</v>
      </c>
      <c r="N22" s="34">
        <f t="shared" si="4"/>
        <v>12856</v>
      </c>
      <c r="O22" s="34">
        <f t="shared" si="5"/>
        <v>7674</v>
      </c>
      <c r="P22" s="34">
        <v>7674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5182</v>
      </c>
      <c r="V22" s="34">
        <v>5182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0</v>
      </c>
      <c r="AB22" s="34">
        <v>0</v>
      </c>
      <c r="AC22" s="34">
        <v>0</v>
      </c>
    </row>
    <row r="23" spans="1:29" ht="13.5">
      <c r="A23" s="31" t="s">
        <v>26</v>
      </c>
      <c r="B23" s="32" t="s">
        <v>58</v>
      </c>
      <c r="C23" s="33" t="s">
        <v>59</v>
      </c>
      <c r="D23" s="34">
        <f t="shared" si="0"/>
        <v>1613</v>
      </c>
      <c r="E23" s="34">
        <f t="shared" si="1"/>
        <v>0</v>
      </c>
      <c r="F23" s="34">
        <v>0</v>
      </c>
      <c r="G23" s="34">
        <v>0</v>
      </c>
      <c r="H23" s="34">
        <f t="shared" si="2"/>
        <v>0</v>
      </c>
      <c r="I23" s="34">
        <v>0</v>
      </c>
      <c r="J23" s="34">
        <v>0</v>
      </c>
      <c r="K23" s="34">
        <f t="shared" si="3"/>
        <v>1613</v>
      </c>
      <c r="L23" s="34">
        <v>934</v>
      </c>
      <c r="M23" s="34">
        <v>679</v>
      </c>
      <c r="N23" s="34">
        <f t="shared" si="4"/>
        <v>1613</v>
      </c>
      <c r="O23" s="34">
        <f t="shared" si="5"/>
        <v>934</v>
      </c>
      <c r="P23" s="34">
        <v>934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679</v>
      </c>
      <c r="V23" s="34">
        <v>679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26</v>
      </c>
      <c r="B24" s="32" t="s">
        <v>60</v>
      </c>
      <c r="C24" s="33" t="s">
        <v>61</v>
      </c>
      <c r="D24" s="34">
        <f t="shared" si="0"/>
        <v>2992</v>
      </c>
      <c r="E24" s="34">
        <f t="shared" si="1"/>
        <v>2992</v>
      </c>
      <c r="F24" s="34">
        <v>1317</v>
      </c>
      <c r="G24" s="34">
        <v>1675</v>
      </c>
      <c r="H24" s="34">
        <f t="shared" si="2"/>
        <v>0</v>
      </c>
      <c r="I24" s="34">
        <v>0</v>
      </c>
      <c r="J24" s="34">
        <v>0</v>
      </c>
      <c r="K24" s="34">
        <f t="shared" si="3"/>
        <v>0</v>
      </c>
      <c r="L24" s="34">
        <v>0</v>
      </c>
      <c r="M24" s="34">
        <v>0</v>
      </c>
      <c r="N24" s="34">
        <f t="shared" si="4"/>
        <v>3123</v>
      </c>
      <c r="O24" s="34">
        <f t="shared" si="5"/>
        <v>1317</v>
      </c>
      <c r="P24" s="34">
        <v>1317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1675</v>
      </c>
      <c r="V24" s="34">
        <v>1675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131</v>
      </c>
      <c r="AB24" s="34">
        <v>131</v>
      </c>
      <c r="AC24" s="34">
        <v>0</v>
      </c>
    </row>
    <row r="25" spans="1:29" ht="13.5">
      <c r="A25" s="31" t="s">
        <v>26</v>
      </c>
      <c r="B25" s="32" t="s">
        <v>62</v>
      </c>
      <c r="C25" s="33" t="s">
        <v>63</v>
      </c>
      <c r="D25" s="34">
        <f t="shared" si="0"/>
        <v>3311</v>
      </c>
      <c r="E25" s="34">
        <f t="shared" si="1"/>
        <v>2567</v>
      </c>
      <c r="F25" s="34">
        <v>2567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744</v>
      </c>
      <c r="L25" s="34">
        <v>0</v>
      </c>
      <c r="M25" s="34">
        <v>744</v>
      </c>
      <c r="N25" s="34">
        <f t="shared" si="4"/>
        <v>3329</v>
      </c>
      <c r="O25" s="34">
        <f t="shared" si="5"/>
        <v>2567</v>
      </c>
      <c r="P25" s="34">
        <v>2567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744</v>
      </c>
      <c r="V25" s="34">
        <v>744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18</v>
      </c>
      <c r="AB25" s="34">
        <v>18</v>
      </c>
      <c r="AC25" s="34">
        <v>0</v>
      </c>
    </row>
    <row r="26" spans="1:29" ht="13.5">
      <c r="A26" s="31" t="s">
        <v>26</v>
      </c>
      <c r="B26" s="32" t="s">
        <v>64</v>
      </c>
      <c r="C26" s="33" t="s">
        <v>65</v>
      </c>
      <c r="D26" s="34">
        <f t="shared" si="0"/>
        <v>3752</v>
      </c>
      <c r="E26" s="34">
        <f t="shared" si="1"/>
        <v>3690</v>
      </c>
      <c r="F26" s="34">
        <v>1770</v>
      </c>
      <c r="G26" s="34">
        <v>1920</v>
      </c>
      <c r="H26" s="34">
        <f t="shared" si="2"/>
        <v>62</v>
      </c>
      <c r="I26" s="34">
        <v>0</v>
      </c>
      <c r="J26" s="34">
        <v>62</v>
      </c>
      <c r="K26" s="34">
        <f t="shared" si="3"/>
        <v>0</v>
      </c>
      <c r="L26" s="34">
        <v>0</v>
      </c>
      <c r="M26" s="34">
        <v>0</v>
      </c>
      <c r="N26" s="34">
        <f t="shared" si="4"/>
        <v>3752</v>
      </c>
      <c r="O26" s="34">
        <f t="shared" si="5"/>
        <v>1770</v>
      </c>
      <c r="P26" s="34">
        <v>1770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1982</v>
      </c>
      <c r="V26" s="34">
        <v>1982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0</v>
      </c>
      <c r="AB26" s="34">
        <v>0</v>
      </c>
      <c r="AC26" s="34">
        <v>0</v>
      </c>
    </row>
    <row r="27" spans="1:29" ht="13.5">
      <c r="A27" s="31" t="s">
        <v>26</v>
      </c>
      <c r="B27" s="32" t="s">
        <v>66</v>
      </c>
      <c r="C27" s="33" t="s">
        <v>67</v>
      </c>
      <c r="D27" s="34">
        <f t="shared" si="0"/>
        <v>7915</v>
      </c>
      <c r="E27" s="34">
        <f t="shared" si="1"/>
        <v>7533</v>
      </c>
      <c r="F27" s="34">
        <v>4470</v>
      </c>
      <c r="G27" s="34">
        <v>3063</v>
      </c>
      <c r="H27" s="34">
        <f t="shared" si="2"/>
        <v>382</v>
      </c>
      <c r="I27" s="34">
        <v>0</v>
      </c>
      <c r="J27" s="34">
        <v>382</v>
      </c>
      <c r="K27" s="34">
        <f t="shared" si="3"/>
        <v>0</v>
      </c>
      <c r="L27" s="34">
        <v>0</v>
      </c>
      <c r="M27" s="34">
        <v>0</v>
      </c>
      <c r="N27" s="34">
        <f t="shared" si="4"/>
        <v>7915</v>
      </c>
      <c r="O27" s="34">
        <f t="shared" si="5"/>
        <v>4470</v>
      </c>
      <c r="P27" s="34">
        <v>4470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3445</v>
      </c>
      <c r="V27" s="34">
        <v>3445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26</v>
      </c>
      <c r="B28" s="32" t="s">
        <v>68</v>
      </c>
      <c r="C28" s="33" t="s">
        <v>69</v>
      </c>
      <c r="D28" s="34">
        <f t="shared" si="0"/>
        <v>5058</v>
      </c>
      <c r="E28" s="34">
        <f t="shared" si="1"/>
        <v>4776</v>
      </c>
      <c r="F28" s="34">
        <v>1463</v>
      </c>
      <c r="G28" s="34">
        <v>3313</v>
      </c>
      <c r="H28" s="34">
        <f t="shared" si="2"/>
        <v>282</v>
      </c>
      <c r="I28" s="34">
        <v>0</v>
      </c>
      <c r="J28" s="34">
        <v>282</v>
      </c>
      <c r="K28" s="34">
        <f t="shared" si="3"/>
        <v>0</v>
      </c>
      <c r="L28" s="34">
        <v>0</v>
      </c>
      <c r="M28" s="34">
        <v>0</v>
      </c>
      <c r="N28" s="34">
        <f t="shared" si="4"/>
        <v>5058</v>
      </c>
      <c r="O28" s="34">
        <f t="shared" si="5"/>
        <v>1463</v>
      </c>
      <c r="P28" s="34">
        <v>1463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3595</v>
      </c>
      <c r="V28" s="34">
        <v>3595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26</v>
      </c>
      <c r="B29" s="32" t="s">
        <v>70</v>
      </c>
      <c r="C29" s="33" t="s">
        <v>71</v>
      </c>
      <c r="D29" s="34">
        <f t="shared" si="0"/>
        <v>4102</v>
      </c>
      <c r="E29" s="34">
        <f t="shared" si="1"/>
        <v>3743</v>
      </c>
      <c r="F29" s="34">
        <v>1890</v>
      </c>
      <c r="G29" s="34">
        <v>1853</v>
      </c>
      <c r="H29" s="34">
        <f t="shared" si="2"/>
        <v>359</v>
      </c>
      <c r="I29" s="34">
        <v>0</v>
      </c>
      <c r="J29" s="34">
        <v>359</v>
      </c>
      <c r="K29" s="34">
        <f t="shared" si="3"/>
        <v>0</v>
      </c>
      <c r="L29" s="34">
        <v>0</v>
      </c>
      <c r="M29" s="34">
        <v>0</v>
      </c>
      <c r="N29" s="34">
        <f t="shared" si="4"/>
        <v>4102</v>
      </c>
      <c r="O29" s="34">
        <f t="shared" si="5"/>
        <v>1890</v>
      </c>
      <c r="P29" s="34">
        <v>1890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2212</v>
      </c>
      <c r="V29" s="34">
        <v>2212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0</v>
      </c>
      <c r="AB29" s="34">
        <v>0</v>
      </c>
      <c r="AC29" s="34">
        <v>0</v>
      </c>
    </row>
    <row r="30" spans="1:29" ht="13.5">
      <c r="A30" s="31" t="s">
        <v>26</v>
      </c>
      <c r="B30" s="32" t="s">
        <v>72</v>
      </c>
      <c r="C30" s="33" t="s">
        <v>73</v>
      </c>
      <c r="D30" s="34">
        <f t="shared" si="0"/>
        <v>4781</v>
      </c>
      <c r="E30" s="34">
        <f t="shared" si="1"/>
        <v>4215</v>
      </c>
      <c r="F30" s="34">
        <v>2030</v>
      </c>
      <c r="G30" s="34">
        <v>2185</v>
      </c>
      <c r="H30" s="34">
        <f t="shared" si="2"/>
        <v>566</v>
      </c>
      <c r="I30" s="34">
        <v>0</v>
      </c>
      <c r="J30" s="34">
        <v>566</v>
      </c>
      <c r="K30" s="34">
        <f t="shared" si="3"/>
        <v>0</v>
      </c>
      <c r="L30" s="34">
        <v>0</v>
      </c>
      <c r="M30" s="34">
        <v>0</v>
      </c>
      <c r="N30" s="34">
        <f t="shared" si="4"/>
        <v>4781</v>
      </c>
      <c r="O30" s="34">
        <f t="shared" si="5"/>
        <v>2030</v>
      </c>
      <c r="P30" s="34">
        <v>2030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2751</v>
      </c>
      <c r="V30" s="34">
        <v>2751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0</v>
      </c>
      <c r="AB30" s="34">
        <v>0</v>
      </c>
      <c r="AC30" s="34">
        <v>0</v>
      </c>
    </row>
    <row r="31" spans="1:29" ht="13.5">
      <c r="A31" s="31" t="s">
        <v>26</v>
      </c>
      <c r="B31" s="32" t="s">
        <v>74</v>
      </c>
      <c r="C31" s="33" t="s">
        <v>75</v>
      </c>
      <c r="D31" s="34">
        <f t="shared" si="0"/>
        <v>5990</v>
      </c>
      <c r="E31" s="34">
        <f t="shared" si="1"/>
        <v>0</v>
      </c>
      <c r="F31" s="34">
        <v>0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5990</v>
      </c>
      <c r="L31" s="34">
        <v>2950</v>
      </c>
      <c r="M31" s="34">
        <v>3040</v>
      </c>
      <c r="N31" s="34">
        <f t="shared" si="4"/>
        <v>5990</v>
      </c>
      <c r="O31" s="34">
        <f t="shared" si="5"/>
        <v>2950</v>
      </c>
      <c r="P31" s="34">
        <v>2950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3040</v>
      </c>
      <c r="V31" s="34">
        <v>3040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0</v>
      </c>
      <c r="AB31" s="34">
        <v>0</v>
      </c>
      <c r="AC31" s="34">
        <v>0</v>
      </c>
    </row>
    <row r="32" spans="1:29" ht="13.5">
      <c r="A32" s="31" t="s">
        <v>26</v>
      </c>
      <c r="B32" s="32" t="s">
        <v>76</v>
      </c>
      <c r="C32" s="33" t="s">
        <v>77</v>
      </c>
      <c r="D32" s="34">
        <f t="shared" si="0"/>
        <v>3973</v>
      </c>
      <c r="E32" s="34">
        <f t="shared" si="1"/>
        <v>0</v>
      </c>
      <c r="F32" s="34">
        <v>0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3973</v>
      </c>
      <c r="L32" s="34">
        <v>1922</v>
      </c>
      <c r="M32" s="34">
        <v>2051</v>
      </c>
      <c r="N32" s="34">
        <f t="shared" si="4"/>
        <v>3973</v>
      </c>
      <c r="O32" s="34">
        <f t="shared" si="5"/>
        <v>1922</v>
      </c>
      <c r="P32" s="34">
        <v>1922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2051</v>
      </c>
      <c r="V32" s="34">
        <v>2051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26</v>
      </c>
      <c r="B33" s="32" t="s">
        <v>78</v>
      </c>
      <c r="C33" s="33" t="s">
        <v>79</v>
      </c>
      <c r="D33" s="34">
        <f t="shared" si="0"/>
        <v>2865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2865</v>
      </c>
      <c r="L33" s="34">
        <v>1587</v>
      </c>
      <c r="M33" s="34">
        <v>1278</v>
      </c>
      <c r="N33" s="34">
        <f t="shared" si="4"/>
        <v>2865</v>
      </c>
      <c r="O33" s="34">
        <f t="shared" si="5"/>
        <v>1587</v>
      </c>
      <c r="P33" s="34">
        <v>1587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1278</v>
      </c>
      <c r="V33" s="34">
        <v>1278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26</v>
      </c>
      <c r="B34" s="32" t="s">
        <v>80</v>
      </c>
      <c r="C34" s="33" t="s">
        <v>81</v>
      </c>
      <c r="D34" s="34">
        <f t="shared" si="0"/>
        <v>5801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5801</v>
      </c>
      <c r="L34" s="34">
        <v>1593</v>
      </c>
      <c r="M34" s="34">
        <v>4208</v>
      </c>
      <c r="N34" s="34">
        <f t="shared" si="4"/>
        <v>5801</v>
      </c>
      <c r="O34" s="34">
        <f t="shared" si="5"/>
        <v>1593</v>
      </c>
      <c r="P34" s="34">
        <v>1593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4208</v>
      </c>
      <c r="V34" s="34">
        <v>4208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26</v>
      </c>
      <c r="B35" s="32" t="s">
        <v>82</v>
      </c>
      <c r="C35" s="33" t="s">
        <v>83</v>
      </c>
      <c r="D35" s="34">
        <f t="shared" si="0"/>
        <v>11360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11360</v>
      </c>
      <c r="L35" s="34">
        <v>4560</v>
      </c>
      <c r="M35" s="34">
        <v>6800</v>
      </c>
      <c r="N35" s="34">
        <f t="shared" si="4"/>
        <v>11360</v>
      </c>
      <c r="O35" s="34">
        <f t="shared" si="5"/>
        <v>4560</v>
      </c>
      <c r="P35" s="34">
        <v>4560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6800</v>
      </c>
      <c r="V35" s="34">
        <v>6800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26</v>
      </c>
      <c r="B36" s="32" t="s">
        <v>84</v>
      </c>
      <c r="C36" s="33" t="s">
        <v>85</v>
      </c>
      <c r="D36" s="34">
        <f t="shared" si="0"/>
        <v>5091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5091</v>
      </c>
      <c r="L36" s="34">
        <v>2315</v>
      </c>
      <c r="M36" s="34">
        <v>2776</v>
      </c>
      <c r="N36" s="34">
        <f t="shared" si="4"/>
        <v>5091</v>
      </c>
      <c r="O36" s="34">
        <f t="shared" si="5"/>
        <v>2315</v>
      </c>
      <c r="P36" s="34">
        <v>2315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2776</v>
      </c>
      <c r="V36" s="34">
        <v>2776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0</v>
      </c>
      <c r="AB36" s="34">
        <v>0</v>
      </c>
      <c r="AC36" s="34">
        <v>0</v>
      </c>
    </row>
    <row r="37" spans="1:29" ht="13.5">
      <c r="A37" s="31" t="s">
        <v>26</v>
      </c>
      <c r="B37" s="32" t="s">
        <v>86</v>
      </c>
      <c r="C37" s="33" t="s">
        <v>87</v>
      </c>
      <c r="D37" s="34">
        <f t="shared" si="0"/>
        <v>6440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6440</v>
      </c>
      <c r="L37" s="34">
        <v>3789</v>
      </c>
      <c r="M37" s="34">
        <v>2651</v>
      </c>
      <c r="N37" s="34">
        <f t="shared" si="4"/>
        <v>6440</v>
      </c>
      <c r="O37" s="34">
        <f t="shared" si="5"/>
        <v>3789</v>
      </c>
      <c r="P37" s="34">
        <v>3789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2651</v>
      </c>
      <c r="V37" s="34">
        <v>2651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0</v>
      </c>
      <c r="AB37" s="34">
        <v>0</v>
      </c>
      <c r="AC37" s="34">
        <v>0</v>
      </c>
    </row>
    <row r="38" spans="1:29" ht="13.5">
      <c r="A38" s="31" t="s">
        <v>26</v>
      </c>
      <c r="B38" s="32" t="s">
        <v>88</v>
      </c>
      <c r="C38" s="33" t="s">
        <v>89</v>
      </c>
      <c r="D38" s="34">
        <f t="shared" si="0"/>
        <v>2574</v>
      </c>
      <c r="E38" s="34">
        <f t="shared" si="1"/>
        <v>0</v>
      </c>
      <c r="F38" s="34">
        <v>0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2574</v>
      </c>
      <c r="L38" s="34">
        <v>1493</v>
      </c>
      <c r="M38" s="34">
        <v>1081</v>
      </c>
      <c r="N38" s="34">
        <f t="shared" si="4"/>
        <v>2574</v>
      </c>
      <c r="O38" s="34">
        <f t="shared" si="5"/>
        <v>1493</v>
      </c>
      <c r="P38" s="34">
        <v>1493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1081</v>
      </c>
      <c r="V38" s="34">
        <v>1081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26</v>
      </c>
      <c r="B39" s="32" t="s">
        <v>90</v>
      </c>
      <c r="C39" s="33" t="s">
        <v>91</v>
      </c>
      <c r="D39" s="34">
        <f t="shared" si="0"/>
        <v>1014</v>
      </c>
      <c r="E39" s="34">
        <f t="shared" si="1"/>
        <v>0</v>
      </c>
      <c r="F39" s="34">
        <v>0</v>
      </c>
      <c r="G39" s="34">
        <v>0</v>
      </c>
      <c r="H39" s="34">
        <f t="shared" si="2"/>
        <v>0</v>
      </c>
      <c r="I39" s="34">
        <v>0</v>
      </c>
      <c r="J39" s="34">
        <v>0</v>
      </c>
      <c r="K39" s="34">
        <f t="shared" si="3"/>
        <v>1014</v>
      </c>
      <c r="L39" s="34">
        <v>329</v>
      </c>
      <c r="M39" s="34">
        <v>685</v>
      </c>
      <c r="N39" s="34">
        <f t="shared" si="4"/>
        <v>1014</v>
      </c>
      <c r="O39" s="34">
        <f t="shared" si="5"/>
        <v>329</v>
      </c>
      <c r="P39" s="34">
        <v>329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685</v>
      </c>
      <c r="V39" s="34">
        <v>685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0</v>
      </c>
      <c r="AB39" s="34">
        <v>0</v>
      </c>
      <c r="AC39" s="34">
        <v>0</v>
      </c>
    </row>
    <row r="40" spans="1:29" ht="13.5">
      <c r="A40" s="31" t="s">
        <v>26</v>
      </c>
      <c r="B40" s="32" t="s">
        <v>92</v>
      </c>
      <c r="C40" s="33" t="s">
        <v>93</v>
      </c>
      <c r="D40" s="34">
        <f t="shared" si="0"/>
        <v>4126</v>
      </c>
      <c r="E40" s="34">
        <f t="shared" si="1"/>
        <v>0</v>
      </c>
      <c r="F40" s="34">
        <v>0</v>
      </c>
      <c r="G40" s="34">
        <v>0</v>
      </c>
      <c r="H40" s="34">
        <f t="shared" si="2"/>
        <v>1908</v>
      </c>
      <c r="I40" s="34">
        <v>1908</v>
      </c>
      <c r="J40" s="34">
        <v>0</v>
      </c>
      <c r="K40" s="34">
        <f t="shared" si="3"/>
        <v>2218</v>
      </c>
      <c r="L40" s="34">
        <v>0</v>
      </c>
      <c r="M40" s="34">
        <v>2218</v>
      </c>
      <c r="N40" s="34">
        <f t="shared" si="4"/>
        <v>4126</v>
      </c>
      <c r="O40" s="34">
        <f t="shared" si="5"/>
        <v>1908</v>
      </c>
      <c r="P40" s="34">
        <v>1908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2218</v>
      </c>
      <c r="V40" s="34">
        <v>2218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26</v>
      </c>
      <c r="B41" s="32" t="s">
        <v>94</v>
      </c>
      <c r="C41" s="33" t="s">
        <v>95</v>
      </c>
      <c r="D41" s="34">
        <f t="shared" si="0"/>
        <v>5388</v>
      </c>
      <c r="E41" s="34">
        <f t="shared" si="1"/>
        <v>0</v>
      </c>
      <c r="F41" s="34">
        <v>0</v>
      </c>
      <c r="G41" s="34">
        <v>0</v>
      </c>
      <c r="H41" s="34">
        <f t="shared" si="2"/>
        <v>0</v>
      </c>
      <c r="I41" s="34">
        <v>0</v>
      </c>
      <c r="J41" s="34">
        <v>0</v>
      </c>
      <c r="K41" s="34">
        <f t="shared" si="3"/>
        <v>5388</v>
      </c>
      <c r="L41" s="34">
        <v>2063</v>
      </c>
      <c r="M41" s="34">
        <v>3325</v>
      </c>
      <c r="N41" s="34">
        <f t="shared" si="4"/>
        <v>5388</v>
      </c>
      <c r="O41" s="34">
        <f t="shared" si="5"/>
        <v>2063</v>
      </c>
      <c r="P41" s="34">
        <v>2063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3325</v>
      </c>
      <c r="V41" s="34">
        <v>3325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0</v>
      </c>
      <c r="AB41" s="34">
        <v>0</v>
      </c>
      <c r="AC41" s="34">
        <v>0</v>
      </c>
    </row>
    <row r="42" spans="1:29" ht="13.5">
      <c r="A42" s="31" t="s">
        <v>26</v>
      </c>
      <c r="B42" s="32" t="s">
        <v>96</v>
      </c>
      <c r="C42" s="33" t="s">
        <v>97</v>
      </c>
      <c r="D42" s="34">
        <f t="shared" si="0"/>
        <v>8672</v>
      </c>
      <c r="E42" s="34">
        <f t="shared" si="1"/>
        <v>0</v>
      </c>
      <c r="F42" s="34">
        <v>0</v>
      </c>
      <c r="G42" s="34">
        <v>0</v>
      </c>
      <c r="H42" s="34">
        <f t="shared" si="2"/>
        <v>0</v>
      </c>
      <c r="I42" s="34">
        <v>0</v>
      </c>
      <c r="J42" s="34">
        <v>0</v>
      </c>
      <c r="K42" s="34">
        <f t="shared" si="3"/>
        <v>8672</v>
      </c>
      <c r="L42" s="34">
        <v>2885</v>
      </c>
      <c r="M42" s="34">
        <v>5787</v>
      </c>
      <c r="N42" s="34">
        <f t="shared" si="4"/>
        <v>8672</v>
      </c>
      <c r="O42" s="34">
        <f t="shared" si="5"/>
        <v>2885</v>
      </c>
      <c r="P42" s="34">
        <v>2885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5787</v>
      </c>
      <c r="V42" s="34">
        <v>5787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0</v>
      </c>
      <c r="AB42" s="34">
        <v>0</v>
      </c>
      <c r="AC42" s="34">
        <v>0</v>
      </c>
    </row>
    <row r="43" spans="1:29" ht="13.5">
      <c r="A43" s="31" t="s">
        <v>26</v>
      </c>
      <c r="B43" s="32" t="s">
        <v>98</v>
      </c>
      <c r="C43" s="33" t="s">
        <v>99</v>
      </c>
      <c r="D43" s="34">
        <f t="shared" si="0"/>
        <v>10409</v>
      </c>
      <c r="E43" s="34">
        <f t="shared" si="1"/>
        <v>0</v>
      </c>
      <c r="F43" s="34">
        <v>0</v>
      </c>
      <c r="G43" s="34">
        <v>0</v>
      </c>
      <c r="H43" s="34">
        <f t="shared" si="2"/>
        <v>0</v>
      </c>
      <c r="I43" s="34">
        <v>0</v>
      </c>
      <c r="J43" s="34">
        <v>0</v>
      </c>
      <c r="K43" s="34">
        <f t="shared" si="3"/>
        <v>10409</v>
      </c>
      <c r="L43" s="34">
        <v>2390</v>
      </c>
      <c r="M43" s="34">
        <v>8019</v>
      </c>
      <c r="N43" s="34">
        <f t="shared" si="4"/>
        <v>10409</v>
      </c>
      <c r="O43" s="34">
        <f t="shared" si="5"/>
        <v>2390</v>
      </c>
      <c r="P43" s="34">
        <v>2390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8019</v>
      </c>
      <c r="V43" s="34">
        <v>8019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0</v>
      </c>
      <c r="AB43" s="34">
        <v>0</v>
      </c>
      <c r="AC43" s="34">
        <v>0</v>
      </c>
    </row>
    <row r="44" spans="1:29" ht="13.5">
      <c r="A44" s="31" t="s">
        <v>26</v>
      </c>
      <c r="B44" s="32" t="s">
        <v>100</v>
      </c>
      <c r="C44" s="33" t="s">
        <v>101</v>
      </c>
      <c r="D44" s="34">
        <f t="shared" si="0"/>
        <v>4109</v>
      </c>
      <c r="E44" s="34">
        <f t="shared" si="1"/>
        <v>0</v>
      </c>
      <c r="F44" s="34">
        <v>0</v>
      </c>
      <c r="G44" s="34">
        <v>0</v>
      </c>
      <c r="H44" s="34">
        <f t="shared" si="2"/>
        <v>0</v>
      </c>
      <c r="I44" s="34">
        <v>0</v>
      </c>
      <c r="J44" s="34">
        <v>0</v>
      </c>
      <c r="K44" s="34">
        <f t="shared" si="3"/>
        <v>4109</v>
      </c>
      <c r="L44" s="34">
        <v>1342</v>
      </c>
      <c r="M44" s="34">
        <v>2767</v>
      </c>
      <c r="N44" s="34">
        <f t="shared" si="4"/>
        <v>4109</v>
      </c>
      <c r="O44" s="34">
        <f t="shared" si="5"/>
        <v>1342</v>
      </c>
      <c r="P44" s="34">
        <v>1342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2767</v>
      </c>
      <c r="V44" s="34">
        <v>2767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0</v>
      </c>
      <c r="AB44" s="34">
        <v>0</v>
      </c>
      <c r="AC44" s="34">
        <v>0</v>
      </c>
    </row>
    <row r="45" spans="1:29" ht="13.5">
      <c r="A45" s="31" t="s">
        <v>26</v>
      </c>
      <c r="B45" s="32" t="s">
        <v>102</v>
      </c>
      <c r="C45" s="33" t="s">
        <v>103</v>
      </c>
      <c r="D45" s="34">
        <f t="shared" si="0"/>
        <v>3816</v>
      </c>
      <c r="E45" s="34">
        <f t="shared" si="1"/>
        <v>0</v>
      </c>
      <c r="F45" s="34">
        <v>0</v>
      </c>
      <c r="G45" s="34">
        <v>0</v>
      </c>
      <c r="H45" s="34">
        <f t="shared" si="2"/>
        <v>0</v>
      </c>
      <c r="I45" s="34">
        <v>0</v>
      </c>
      <c r="J45" s="34">
        <v>0</v>
      </c>
      <c r="K45" s="34">
        <f t="shared" si="3"/>
        <v>3816</v>
      </c>
      <c r="L45" s="34">
        <v>1404</v>
      </c>
      <c r="M45" s="34">
        <v>2412</v>
      </c>
      <c r="N45" s="34">
        <f t="shared" si="4"/>
        <v>3816</v>
      </c>
      <c r="O45" s="34">
        <f t="shared" si="5"/>
        <v>1404</v>
      </c>
      <c r="P45" s="34">
        <v>1404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2412</v>
      </c>
      <c r="V45" s="34">
        <v>2412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0</v>
      </c>
      <c r="AB45" s="34">
        <v>0</v>
      </c>
      <c r="AC45" s="34">
        <v>0</v>
      </c>
    </row>
    <row r="46" spans="1:29" ht="13.5">
      <c r="A46" s="31" t="s">
        <v>26</v>
      </c>
      <c r="B46" s="32" t="s">
        <v>104</v>
      </c>
      <c r="C46" s="33" t="s">
        <v>105</v>
      </c>
      <c r="D46" s="34">
        <f t="shared" si="0"/>
        <v>8766</v>
      </c>
      <c r="E46" s="34">
        <f t="shared" si="1"/>
        <v>0</v>
      </c>
      <c r="F46" s="34">
        <v>0</v>
      </c>
      <c r="G46" s="34">
        <v>0</v>
      </c>
      <c r="H46" s="34">
        <f t="shared" si="2"/>
        <v>0</v>
      </c>
      <c r="I46" s="34">
        <v>0</v>
      </c>
      <c r="J46" s="34">
        <v>0</v>
      </c>
      <c r="K46" s="34">
        <f t="shared" si="3"/>
        <v>8766</v>
      </c>
      <c r="L46" s="34">
        <v>3197</v>
      </c>
      <c r="M46" s="34">
        <v>5569</v>
      </c>
      <c r="N46" s="34">
        <f t="shared" si="4"/>
        <v>8766</v>
      </c>
      <c r="O46" s="34">
        <f t="shared" si="5"/>
        <v>3197</v>
      </c>
      <c r="P46" s="34">
        <v>3197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5569</v>
      </c>
      <c r="V46" s="34">
        <v>5569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0</v>
      </c>
      <c r="AB46" s="34">
        <v>0</v>
      </c>
      <c r="AC46" s="34">
        <v>0</v>
      </c>
    </row>
    <row r="47" spans="1:29" ht="13.5">
      <c r="A47" s="31" t="s">
        <v>26</v>
      </c>
      <c r="B47" s="32" t="s">
        <v>106</v>
      </c>
      <c r="C47" s="33" t="s">
        <v>107</v>
      </c>
      <c r="D47" s="34">
        <f t="shared" si="0"/>
        <v>5112</v>
      </c>
      <c r="E47" s="34">
        <f t="shared" si="1"/>
        <v>0</v>
      </c>
      <c r="F47" s="34">
        <v>0</v>
      </c>
      <c r="G47" s="34">
        <v>0</v>
      </c>
      <c r="H47" s="34">
        <f t="shared" si="2"/>
        <v>0</v>
      </c>
      <c r="I47" s="34">
        <v>0</v>
      </c>
      <c r="J47" s="34">
        <v>0</v>
      </c>
      <c r="K47" s="34">
        <f t="shared" si="3"/>
        <v>5112</v>
      </c>
      <c r="L47" s="34">
        <v>1915</v>
      </c>
      <c r="M47" s="34">
        <v>3197</v>
      </c>
      <c r="N47" s="34">
        <f t="shared" si="4"/>
        <v>5112</v>
      </c>
      <c r="O47" s="34">
        <f t="shared" si="5"/>
        <v>1915</v>
      </c>
      <c r="P47" s="34">
        <v>1915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3197</v>
      </c>
      <c r="V47" s="34">
        <v>3197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0</v>
      </c>
      <c r="AB47" s="34">
        <v>0</v>
      </c>
      <c r="AC47" s="34">
        <v>0</v>
      </c>
    </row>
    <row r="48" spans="1:29" ht="13.5">
      <c r="A48" s="31" t="s">
        <v>26</v>
      </c>
      <c r="B48" s="32" t="s">
        <v>108</v>
      </c>
      <c r="C48" s="33" t="s">
        <v>24</v>
      </c>
      <c r="D48" s="34">
        <f t="shared" si="0"/>
        <v>2624</v>
      </c>
      <c r="E48" s="34">
        <f t="shared" si="1"/>
        <v>0</v>
      </c>
      <c r="F48" s="34">
        <v>0</v>
      </c>
      <c r="G48" s="34">
        <v>0</v>
      </c>
      <c r="H48" s="34">
        <f t="shared" si="2"/>
        <v>0</v>
      </c>
      <c r="I48" s="34">
        <v>0</v>
      </c>
      <c r="J48" s="34">
        <v>0</v>
      </c>
      <c r="K48" s="34">
        <f t="shared" si="3"/>
        <v>2624</v>
      </c>
      <c r="L48" s="34">
        <v>1033</v>
      </c>
      <c r="M48" s="34">
        <v>1591</v>
      </c>
      <c r="N48" s="34">
        <f t="shared" si="4"/>
        <v>2624</v>
      </c>
      <c r="O48" s="34">
        <f t="shared" si="5"/>
        <v>1033</v>
      </c>
      <c r="P48" s="34">
        <v>1033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1591</v>
      </c>
      <c r="V48" s="34">
        <v>1591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0</v>
      </c>
      <c r="AB48" s="34">
        <v>0</v>
      </c>
      <c r="AC48" s="34">
        <v>0</v>
      </c>
    </row>
    <row r="49" spans="1:29" ht="13.5">
      <c r="A49" s="31" t="s">
        <v>26</v>
      </c>
      <c r="B49" s="32" t="s">
        <v>109</v>
      </c>
      <c r="C49" s="33" t="s">
        <v>110</v>
      </c>
      <c r="D49" s="34">
        <f t="shared" si="0"/>
        <v>1520</v>
      </c>
      <c r="E49" s="34">
        <f t="shared" si="1"/>
        <v>0</v>
      </c>
      <c r="F49" s="34">
        <v>0</v>
      </c>
      <c r="G49" s="34">
        <v>0</v>
      </c>
      <c r="H49" s="34">
        <f t="shared" si="2"/>
        <v>0</v>
      </c>
      <c r="I49" s="34">
        <v>0</v>
      </c>
      <c r="J49" s="34">
        <v>0</v>
      </c>
      <c r="K49" s="34">
        <f t="shared" si="3"/>
        <v>1520</v>
      </c>
      <c r="L49" s="34">
        <v>812</v>
      </c>
      <c r="M49" s="34">
        <v>708</v>
      </c>
      <c r="N49" s="34">
        <f t="shared" si="4"/>
        <v>1520</v>
      </c>
      <c r="O49" s="34">
        <f t="shared" si="5"/>
        <v>812</v>
      </c>
      <c r="P49" s="34">
        <v>812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708</v>
      </c>
      <c r="V49" s="34">
        <v>708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0</v>
      </c>
      <c r="AB49" s="34">
        <v>0</v>
      </c>
      <c r="AC49" s="34">
        <v>0</v>
      </c>
    </row>
    <row r="50" spans="1:29" ht="13.5">
      <c r="A50" s="31" t="s">
        <v>26</v>
      </c>
      <c r="B50" s="32" t="s">
        <v>111</v>
      </c>
      <c r="C50" s="33" t="s">
        <v>112</v>
      </c>
      <c r="D50" s="34">
        <f t="shared" si="0"/>
        <v>7034</v>
      </c>
      <c r="E50" s="34">
        <f t="shared" si="1"/>
        <v>0</v>
      </c>
      <c r="F50" s="34">
        <v>0</v>
      </c>
      <c r="G50" s="34">
        <v>0</v>
      </c>
      <c r="H50" s="34">
        <f t="shared" si="2"/>
        <v>0</v>
      </c>
      <c r="I50" s="34">
        <v>0</v>
      </c>
      <c r="J50" s="34">
        <v>0</v>
      </c>
      <c r="K50" s="34">
        <f t="shared" si="3"/>
        <v>7034</v>
      </c>
      <c r="L50" s="34">
        <v>4560</v>
      </c>
      <c r="M50" s="34">
        <v>2474</v>
      </c>
      <c r="N50" s="34">
        <f t="shared" si="4"/>
        <v>7034</v>
      </c>
      <c r="O50" s="34">
        <f t="shared" si="5"/>
        <v>4560</v>
      </c>
      <c r="P50" s="34">
        <v>4560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2474</v>
      </c>
      <c r="V50" s="34">
        <v>2474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0</v>
      </c>
      <c r="AB50" s="34">
        <v>0</v>
      </c>
      <c r="AC50" s="34">
        <v>0</v>
      </c>
    </row>
    <row r="51" spans="1:29" ht="13.5">
      <c r="A51" s="31" t="s">
        <v>26</v>
      </c>
      <c r="B51" s="32" t="s">
        <v>113</v>
      </c>
      <c r="C51" s="33" t="s">
        <v>114</v>
      </c>
      <c r="D51" s="34">
        <f t="shared" si="0"/>
        <v>13298</v>
      </c>
      <c r="E51" s="34">
        <f t="shared" si="1"/>
        <v>0</v>
      </c>
      <c r="F51" s="34">
        <v>0</v>
      </c>
      <c r="G51" s="34">
        <v>0</v>
      </c>
      <c r="H51" s="34">
        <f t="shared" si="2"/>
        <v>0</v>
      </c>
      <c r="I51" s="34">
        <v>0</v>
      </c>
      <c r="J51" s="34">
        <v>0</v>
      </c>
      <c r="K51" s="34">
        <f t="shared" si="3"/>
        <v>13298</v>
      </c>
      <c r="L51" s="34">
        <v>3894</v>
      </c>
      <c r="M51" s="34">
        <v>9404</v>
      </c>
      <c r="N51" s="34">
        <f t="shared" si="4"/>
        <v>13298</v>
      </c>
      <c r="O51" s="34">
        <f t="shared" si="5"/>
        <v>3894</v>
      </c>
      <c r="P51" s="34">
        <v>3894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9404</v>
      </c>
      <c r="V51" s="34">
        <v>9404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7"/>
        <v>0</v>
      </c>
      <c r="AB51" s="34">
        <v>0</v>
      </c>
      <c r="AC51" s="34">
        <v>0</v>
      </c>
    </row>
    <row r="52" spans="1:29" ht="13.5">
      <c r="A52" s="31" t="s">
        <v>26</v>
      </c>
      <c r="B52" s="32" t="s">
        <v>115</v>
      </c>
      <c r="C52" s="33" t="s">
        <v>116</v>
      </c>
      <c r="D52" s="34">
        <f t="shared" si="0"/>
        <v>14052</v>
      </c>
      <c r="E52" s="34">
        <f t="shared" si="1"/>
        <v>0</v>
      </c>
      <c r="F52" s="34">
        <v>0</v>
      </c>
      <c r="G52" s="34">
        <v>0</v>
      </c>
      <c r="H52" s="34">
        <f t="shared" si="2"/>
        <v>0</v>
      </c>
      <c r="I52" s="34">
        <v>0</v>
      </c>
      <c r="J52" s="34">
        <v>0</v>
      </c>
      <c r="K52" s="34">
        <f t="shared" si="3"/>
        <v>14052</v>
      </c>
      <c r="L52" s="34">
        <v>7160</v>
      </c>
      <c r="M52" s="34">
        <v>6892</v>
      </c>
      <c r="N52" s="34">
        <f t="shared" si="4"/>
        <v>14052</v>
      </c>
      <c r="O52" s="34">
        <f t="shared" si="5"/>
        <v>7160</v>
      </c>
      <c r="P52" s="34">
        <v>7160</v>
      </c>
      <c r="Q52" s="34">
        <v>0</v>
      </c>
      <c r="R52" s="34">
        <v>0</v>
      </c>
      <c r="S52" s="34">
        <v>0</v>
      </c>
      <c r="T52" s="34">
        <v>0</v>
      </c>
      <c r="U52" s="34">
        <f t="shared" si="6"/>
        <v>6892</v>
      </c>
      <c r="V52" s="34">
        <v>6892</v>
      </c>
      <c r="W52" s="34">
        <v>0</v>
      </c>
      <c r="X52" s="34">
        <v>0</v>
      </c>
      <c r="Y52" s="34">
        <v>0</v>
      </c>
      <c r="Z52" s="34">
        <v>0</v>
      </c>
      <c r="AA52" s="34">
        <f t="shared" si="7"/>
        <v>0</v>
      </c>
      <c r="AB52" s="34">
        <v>0</v>
      </c>
      <c r="AC52" s="34">
        <v>0</v>
      </c>
    </row>
    <row r="53" spans="1:29" ht="13.5">
      <c r="A53" s="31" t="s">
        <v>26</v>
      </c>
      <c r="B53" s="32" t="s">
        <v>117</v>
      </c>
      <c r="C53" s="33" t="s">
        <v>118</v>
      </c>
      <c r="D53" s="34">
        <f t="shared" si="0"/>
        <v>3193</v>
      </c>
      <c r="E53" s="34">
        <f t="shared" si="1"/>
        <v>0</v>
      </c>
      <c r="F53" s="34">
        <v>0</v>
      </c>
      <c r="G53" s="34">
        <v>0</v>
      </c>
      <c r="H53" s="34">
        <f t="shared" si="2"/>
        <v>0</v>
      </c>
      <c r="I53" s="34">
        <v>0</v>
      </c>
      <c r="J53" s="34">
        <v>0</v>
      </c>
      <c r="K53" s="34">
        <f t="shared" si="3"/>
        <v>3193</v>
      </c>
      <c r="L53" s="34">
        <v>1024</v>
      </c>
      <c r="M53" s="34">
        <v>2169</v>
      </c>
      <c r="N53" s="34">
        <f t="shared" si="4"/>
        <v>3193</v>
      </c>
      <c r="O53" s="34">
        <f t="shared" si="5"/>
        <v>1024</v>
      </c>
      <c r="P53" s="34">
        <v>1024</v>
      </c>
      <c r="Q53" s="34">
        <v>0</v>
      </c>
      <c r="R53" s="34">
        <v>0</v>
      </c>
      <c r="S53" s="34">
        <v>0</v>
      </c>
      <c r="T53" s="34">
        <v>0</v>
      </c>
      <c r="U53" s="34">
        <f t="shared" si="6"/>
        <v>2169</v>
      </c>
      <c r="V53" s="34">
        <v>2169</v>
      </c>
      <c r="W53" s="34">
        <v>0</v>
      </c>
      <c r="X53" s="34">
        <v>0</v>
      </c>
      <c r="Y53" s="34">
        <v>0</v>
      </c>
      <c r="Z53" s="34">
        <v>0</v>
      </c>
      <c r="AA53" s="34">
        <f t="shared" si="7"/>
        <v>0</v>
      </c>
      <c r="AB53" s="34">
        <v>0</v>
      </c>
      <c r="AC53" s="34">
        <v>0</v>
      </c>
    </row>
    <row r="54" spans="1:29" ht="13.5">
      <c r="A54" s="31" t="s">
        <v>26</v>
      </c>
      <c r="B54" s="32" t="s">
        <v>119</v>
      </c>
      <c r="C54" s="33" t="s">
        <v>120</v>
      </c>
      <c r="D54" s="34">
        <f t="shared" si="0"/>
        <v>15376</v>
      </c>
      <c r="E54" s="34">
        <f t="shared" si="1"/>
        <v>0</v>
      </c>
      <c r="F54" s="34">
        <v>0</v>
      </c>
      <c r="G54" s="34">
        <v>0</v>
      </c>
      <c r="H54" s="34">
        <f t="shared" si="2"/>
        <v>0</v>
      </c>
      <c r="I54" s="34">
        <v>0</v>
      </c>
      <c r="J54" s="34">
        <v>0</v>
      </c>
      <c r="K54" s="34">
        <f t="shared" si="3"/>
        <v>15376</v>
      </c>
      <c r="L54" s="34">
        <v>6681</v>
      </c>
      <c r="M54" s="34">
        <v>8695</v>
      </c>
      <c r="N54" s="34">
        <f t="shared" si="4"/>
        <v>15376</v>
      </c>
      <c r="O54" s="34">
        <f t="shared" si="5"/>
        <v>6681</v>
      </c>
      <c r="P54" s="34">
        <v>6681</v>
      </c>
      <c r="Q54" s="34">
        <v>0</v>
      </c>
      <c r="R54" s="34">
        <v>0</v>
      </c>
      <c r="S54" s="34">
        <v>0</v>
      </c>
      <c r="T54" s="34">
        <v>0</v>
      </c>
      <c r="U54" s="34">
        <f t="shared" si="6"/>
        <v>8695</v>
      </c>
      <c r="V54" s="34">
        <v>8695</v>
      </c>
      <c r="W54" s="34">
        <v>0</v>
      </c>
      <c r="X54" s="34">
        <v>0</v>
      </c>
      <c r="Y54" s="34">
        <v>0</v>
      </c>
      <c r="Z54" s="34">
        <v>0</v>
      </c>
      <c r="AA54" s="34">
        <f t="shared" si="7"/>
        <v>0</v>
      </c>
      <c r="AB54" s="34">
        <v>0</v>
      </c>
      <c r="AC54" s="34">
        <v>0</v>
      </c>
    </row>
    <row r="55" spans="1:29" ht="13.5">
      <c r="A55" s="31" t="s">
        <v>26</v>
      </c>
      <c r="B55" s="32" t="s">
        <v>121</v>
      </c>
      <c r="C55" s="33" t="s">
        <v>122</v>
      </c>
      <c r="D55" s="34">
        <f t="shared" si="0"/>
        <v>7031</v>
      </c>
      <c r="E55" s="34">
        <f t="shared" si="1"/>
        <v>0</v>
      </c>
      <c r="F55" s="34">
        <v>0</v>
      </c>
      <c r="G55" s="34">
        <v>0</v>
      </c>
      <c r="H55" s="34">
        <f t="shared" si="2"/>
        <v>4211</v>
      </c>
      <c r="I55" s="34">
        <v>0</v>
      </c>
      <c r="J55" s="34">
        <v>4211</v>
      </c>
      <c r="K55" s="34">
        <f t="shared" si="3"/>
        <v>2820</v>
      </c>
      <c r="L55" s="34">
        <v>2820</v>
      </c>
      <c r="M55" s="34">
        <v>0</v>
      </c>
      <c r="N55" s="34">
        <f t="shared" si="4"/>
        <v>7031</v>
      </c>
      <c r="O55" s="34">
        <f t="shared" si="5"/>
        <v>2820</v>
      </c>
      <c r="P55" s="34">
        <v>2820</v>
      </c>
      <c r="Q55" s="34">
        <v>0</v>
      </c>
      <c r="R55" s="34">
        <v>0</v>
      </c>
      <c r="S55" s="34">
        <v>0</v>
      </c>
      <c r="T55" s="34">
        <v>0</v>
      </c>
      <c r="U55" s="34">
        <f t="shared" si="6"/>
        <v>4211</v>
      </c>
      <c r="V55" s="34">
        <v>4211</v>
      </c>
      <c r="W55" s="34">
        <v>0</v>
      </c>
      <c r="X55" s="34">
        <v>0</v>
      </c>
      <c r="Y55" s="34">
        <v>0</v>
      </c>
      <c r="Z55" s="34">
        <v>0</v>
      </c>
      <c r="AA55" s="34">
        <f t="shared" si="7"/>
        <v>0</v>
      </c>
      <c r="AB55" s="34">
        <v>0</v>
      </c>
      <c r="AC55" s="34">
        <v>0</v>
      </c>
    </row>
    <row r="56" spans="1:29" ht="13.5">
      <c r="A56" s="63" t="s">
        <v>1</v>
      </c>
      <c r="B56" s="64"/>
      <c r="C56" s="65"/>
      <c r="D56" s="34">
        <f>SUM(D7:D55)</f>
        <v>488858</v>
      </c>
      <c r="E56" s="34">
        <f aca="true" t="shared" si="8" ref="E56:AC56">SUM(E7:E55)</f>
        <v>70360</v>
      </c>
      <c r="F56" s="34">
        <f t="shared" si="8"/>
        <v>47247</v>
      </c>
      <c r="G56" s="34">
        <f t="shared" si="8"/>
        <v>23113</v>
      </c>
      <c r="H56" s="34">
        <f t="shared" si="8"/>
        <v>35954</v>
      </c>
      <c r="I56" s="34">
        <f t="shared" si="8"/>
        <v>28694</v>
      </c>
      <c r="J56" s="34">
        <f t="shared" si="8"/>
        <v>7260</v>
      </c>
      <c r="K56" s="34">
        <f t="shared" si="8"/>
        <v>382544</v>
      </c>
      <c r="L56" s="34">
        <f t="shared" si="8"/>
        <v>129037</v>
      </c>
      <c r="M56" s="34">
        <f t="shared" si="8"/>
        <v>253507</v>
      </c>
      <c r="N56" s="34">
        <f t="shared" si="8"/>
        <v>489007</v>
      </c>
      <c r="O56" s="34">
        <f t="shared" si="8"/>
        <v>204978</v>
      </c>
      <c r="P56" s="34">
        <f t="shared" si="8"/>
        <v>204978</v>
      </c>
      <c r="Q56" s="34">
        <f t="shared" si="8"/>
        <v>0</v>
      </c>
      <c r="R56" s="34">
        <f t="shared" si="8"/>
        <v>0</v>
      </c>
      <c r="S56" s="34">
        <f t="shared" si="8"/>
        <v>0</v>
      </c>
      <c r="T56" s="34">
        <f t="shared" si="8"/>
        <v>0</v>
      </c>
      <c r="U56" s="34">
        <f t="shared" si="8"/>
        <v>283880</v>
      </c>
      <c r="V56" s="34">
        <f t="shared" si="8"/>
        <v>283880</v>
      </c>
      <c r="W56" s="34">
        <f t="shared" si="8"/>
        <v>0</v>
      </c>
      <c r="X56" s="34">
        <f t="shared" si="8"/>
        <v>0</v>
      </c>
      <c r="Y56" s="34">
        <f t="shared" si="8"/>
        <v>0</v>
      </c>
      <c r="Z56" s="34">
        <f t="shared" si="8"/>
        <v>0</v>
      </c>
      <c r="AA56" s="34">
        <f t="shared" si="8"/>
        <v>149</v>
      </c>
      <c r="AB56" s="34">
        <f t="shared" si="8"/>
        <v>149</v>
      </c>
      <c r="AC56" s="34">
        <f t="shared" si="8"/>
        <v>0</v>
      </c>
    </row>
  </sheetData>
  <mergeCells count="7">
    <mergeCell ref="A56:C56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2004-02-28T05:32:50Z</dcterms:modified>
  <cp:category/>
  <cp:version/>
  <cp:contentType/>
  <cp:contentStatus/>
</cp:coreProperties>
</file>