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'し尿処理の状況'!$A$2:$AC$97</definedName>
    <definedName name="_xlnm.Print_Area" localSheetId="0">'水洗化人口等'!$A$2:$U$97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<sst xmlns="http://schemas.openxmlformats.org/spreadsheetml/2006/main" count="735" uniqueCount="230">
  <si>
    <t>○</t>
  </si>
  <si>
    <t>福島県合計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</si>
  <si>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</si>
  <si>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</si>
  <si>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</si>
  <si>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</si>
  <si>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</si>
  <si>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</si>
  <si>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</si>
  <si>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</si>
  <si>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</si>
  <si>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</si>
  <si>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</si>
  <si>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</si>
  <si>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</si>
  <si>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</si>
  <si>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</si>
  <si>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</si>
  <si>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</si>
  <si>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</si>
  <si>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</si>
  <si>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</si>
  <si>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</si>
  <si>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</si>
  <si>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長沼町</t>
  </si>
  <si>
    <t>南郷村</t>
  </si>
  <si>
    <t>東和町</t>
  </si>
  <si>
    <t>金山町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</si>
  <si>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</si>
  <si>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</si>
  <si>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</si>
  <si>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</si>
  <si>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</si>
  <si>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</si>
  <si>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</si>
  <si>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</si>
  <si>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</si>
  <si>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</si>
  <si>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</si>
  <si>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</si>
  <si>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</si>
  <si>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</si>
  <si>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</si>
  <si>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</si>
  <si>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</si>
  <si>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</si>
  <si>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</si>
  <si>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</si>
  <si>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</si>
  <si>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</si>
  <si>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</si>
  <si>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</si>
  <si>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</si>
  <si>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</si>
  <si>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</si>
  <si>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</si>
  <si>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</si>
  <si>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</si>
  <si>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</si>
  <si>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</si>
  <si>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</si>
  <si>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</si>
  <si>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</si>
  <si>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</si>
  <si>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</si>
  <si>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</si>
  <si>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</si>
  <si>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</si>
  <si>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</si>
  <si>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</si>
  <si>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</si>
  <si>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</si>
  <si>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</si>
  <si>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</si>
  <si>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</si>
  <si>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</si>
  <si>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</si>
  <si>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</si>
  <si>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</si>
  <si>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</si>
  <si>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</si>
  <si>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</si>
  <si>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</si>
  <si>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</si>
  <si>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</si>
  <si>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</si>
  <si>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</si>
  <si>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</si>
  <si>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</si>
  <si>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</si>
  <si>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</si>
  <si>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</si>
  <si>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桧枝岐村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</si>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</sst>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13</v>
      </c>
      <c r="B2" s="44" t="s">
        <v>205</v>
      </c>
      <c r="C2" s="47" t="s">
        <v>206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</v>
      </c>
      <c r="F3" s="20"/>
      <c r="G3" s="20"/>
      <c r="H3" s="23"/>
      <c r="I3" s="7" t="s">
        <v>207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</v>
      </c>
      <c r="F4" s="56" t="s">
        <v>208</v>
      </c>
      <c r="G4" s="56" t="s">
        <v>209</v>
      </c>
      <c r="H4" s="56" t="s">
        <v>210</v>
      </c>
      <c r="I4" s="6" t="s">
        <v>17</v>
      </c>
      <c r="J4" s="56" t="s">
        <v>211</v>
      </c>
      <c r="K4" s="56" t="s">
        <v>212</v>
      </c>
      <c r="L4" s="56" t="s">
        <v>213</v>
      </c>
      <c r="M4" s="56" t="s">
        <v>214</v>
      </c>
      <c r="N4" s="56" t="s">
        <v>215</v>
      </c>
      <c r="O4" s="60" t="s">
        <v>216</v>
      </c>
      <c r="P4" s="8"/>
      <c r="Q4" s="56" t="s">
        <v>217</v>
      </c>
      <c r="R4" s="56" t="s">
        <v>18</v>
      </c>
      <c r="S4" s="56" t="s">
        <v>19</v>
      </c>
      <c r="T4" s="58" t="s">
        <v>20</v>
      </c>
      <c r="U4" s="58" t="s">
        <v>21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22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23</v>
      </c>
      <c r="E6" s="10" t="s">
        <v>23</v>
      </c>
      <c r="F6" s="11" t="s">
        <v>218</v>
      </c>
      <c r="G6" s="10" t="s">
        <v>23</v>
      </c>
      <c r="H6" s="10" t="s">
        <v>23</v>
      </c>
      <c r="I6" s="10" t="s">
        <v>23</v>
      </c>
      <c r="J6" s="11" t="s">
        <v>218</v>
      </c>
      <c r="K6" s="10" t="s">
        <v>23</v>
      </c>
      <c r="L6" s="11" t="s">
        <v>218</v>
      </c>
      <c r="M6" s="10" t="s">
        <v>23</v>
      </c>
      <c r="N6" s="11" t="s">
        <v>218</v>
      </c>
      <c r="O6" s="10" t="s">
        <v>23</v>
      </c>
      <c r="P6" s="10" t="s">
        <v>23</v>
      </c>
      <c r="Q6" s="11" t="s">
        <v>218</v>
      </c>
      <c r="R6" s="62"/>
      <c r="S6" s="62"/>
      <c r="T6" s="62"/>
      <c r="U6" s="59"/>
    </row>
    <row r="7" spans="1:21" ht="13.5">
      <c r="A7" s="31" t="s">
        <v>28</v>
      </c>
      <c r="B7" s="32" t="s">
        <v>29</v>
      </c>
      <c r="C7" s="33" t="s">
        <v>30</v>
      </c>
      <c r="D7" s="34">
        <f aca="true" t="shared" si="0" ref="D7:D70">E7+I7</f>
        <v>291001</v>
      </c>
      <c r="E7" s="35">
        <f aca="true" t="shared" si="1" ref="E7:E56">G7+H7</f>
        <v>34850</v>
      </c>
      <c r="F7" s="36">
        <f aca="true" t="shared" si="2" ref="F7:F55">E7/D7*100</f>
        <v>11.975903862873324</v>
      </c>
      <c r="G7" s="34">
        <v>34655</v>
      </c>
      <c r="H7" s="34">
        <v>195</v>
      </c>
      <c r="I7" s="35">
        <f aca="true" t="shared" si="3" ref="I7:I56">K7+M7+O7</f>
        <v>256151</v>
      </c>
      <c r="J7" s="36">
        <f aca="true" t="shared" si="4" ref="J7:J55">I7/D7*100</f>
        <v>88.02409613712668</v>
      </c>
      <c r="K7" s="34">
        <v>125911</v>
      </c>
      <c r="L7" s="36">
        <f aca="true" t="shared" si="5" ref="L7:L55">K7/D7*100</f>
        <v>43.268236191628205</v>
      </c>
      <c r="M7" s="34">
        <v>12500</v>
      </c>
      <c r="N7" s="36">
        <f aca="true" t="shared" si="6" ref="N7:N55">M7/D7*100</f>
        <v>4.295517884818265</v>
      </c>
      <c r="O7" s="34">
        <v>117740</v>
      </c>
      <c r="P7" s="34">
        <v>12147</v>
      </c>
      <c r="Q7" s="36">
        <f aca="true" t="shared" si="7" ref="Q7:Q55">O7/D7*100</f>
        <v>40.460342060680205</v>
      </c>
      <c r="R7" s="34"/>
      <c r="S7" s="34" t="s">
        <v>0</v>
      </c>
      <c r="T7" s="34"/>
      <c r="U7" s="34"/>
    </row>
    <row r="8" spans="1:21" ht="13.5">
      <c r="A8" s="31" t="s">
        <v>28</v>
      </c>
      <c r="B8" s="32" t="s">
        <v>31</v>
      </c>
      <c r="C8" s="33" t="s">
        <v>32</v>
      </c>
      <c r="D8" s="34">
        <f t="shared" si="0"/>
        <v>117423</v>
      </c>
      <c r="E8" s="35">
        <f t="shared" si="1"/>
        <v>29624</v>
      </c>
      <c r="F8" s="36">
        <f t="shared" si="2"/>
        <v>25.22844757841309</v>
      </c>
      <c r="G8" s="34">
        <v>29624</v>
      </c>
      <c r="H8" s="34">
        <v>0</v>
      </c>
      <c r="I8" s="35">
        <f t="shared" si="3"/>
        <v>87799</v>
      </c>
      <c r="J8" s="36">
        <f t="shared" si="4"/>
        <v>74.77155242158692</v>
      </c>
      <c r="K8" s="34">
        <v>47561</v>
      </c>
      <c r="L8" s="36">
        <f t="shared" si="5"/>
        <v>40.50398984866679</v>
      </c>
      <c r="M8" s="34">
        <v>0</v>
      </c>
      <c r="N8" s="36">
        <f t="shared" si="6"/>
        <v>0</v>
      </c>
      <c r="O8" s="34">
        <v>40238</v>
      </c>
      <c r="P8" s="34">
        <v>512</v>
      </c>
      <c r="Q8" s="36">
        <f t="shared" si="7"/>
        <v>34.26756257292013</v>
      </c>
      <c r="R8" s="34"/>
      <c r="S8" s="34" t="s">
        <v>0</v>
      </c>
      <c r="T8" s="34"/>
      <c r="U8" s="34"/>
    </row>
    <row r="9" spans="1:21" ht="13.5">
      <c r="A9" s="31" t="s">
        <v>28</v>
      </c>
      <c r="B9" s="32" t="s">
        <v>33</v>
      </c>
      <c r="C9" s="33" t="s">
        <v>34</v>
      </c>
      <c r="D9" s="34">
        <f t="shared" si="0"/>
        <v>331332</v>
      </c>
      <c r="E9" s="35">
        <f t="shared" si="1"/>
        <v>29389</v>
      </c>
      <c r="F9" s="36">
        <f t="shared" si="2"/>
        <v>8.869955211087369</v>
      </c>
      <c r="G9" s="34">
        <v>29389</v>
      </c>
      <c r="H9" s="34">
        <v>0</v>
      </c>
      <c r="I9" s="35">
        <f t="shared" si="3"/>
        <v>301943</v>
      </c>
      <c r="J9" s="36">
        <f t="shared" si="4"/>
        <v>91.13004478891263</v>
      </c>
      <c r="K9" s="34">
        <v>170568</v>
      </c>
      <c r="L9" s="36">
        <f t="shared" si="5"/>
        <v>51.47948281482017</v>
      </c>
      <c r="M9" s="34">
        <v>0</v>
      </c>
      <c r="N9" s="36">
        <f t="shared" si="6"/>
        <v>0</v>
      </c>
      <c r="O9" s="34">
        <v>131375</v>
      </c>
      <c r="P9" s="34">
        <v>48942</v>
      </c>
      <c r="Q9" s="36">
        <f t="shared" si="7"/>
        <v>39.650561974092454</v>
      </c>
      <c r="R9" s="34"/>
      <c r="S9" s="34" t="s">
        <v>0</v>
      </c>
      <c r="T9" s="34"/>
      <c r="U9" s="34"/>
    </row>
    <row r="10" spans="1:21" ht="13.5">
      <c r="A10" s="31" t="s">
        <v>28</v>
      </c>
      <c r="B10" s="32" t="s">
        <v>35</v>
      </c>
      <c r="C10" s="33" t="s">
        <v>36</v>
      </c>
      <c r="D10" s="34">
        <f t="shared" si="0"/>
        <v>364900</v>
      </c>
      <c r="E10" s="35">
        <f t="shared" si="1"/>
        <v>45665</v>
      </c>
      <c r="F10" s="36">
        <f t="shared" si="2"/>
        <v>12.514387503425596</v>
      </c>
      <c r="G10" s="34">
        <v>45525</v>
      </c>
      <c r="H10" s="34">
        <v>140</v>
      </c>
      <c r="I10" s="35">
        <f t="shared" si="3"/>
        <v>319235</v>
      </c>
      <c r="J10" s="36">
        <f t="shared" si="4"/>
        <v>87.4856124965744</v>
      </c>
      <c r="K10" s="34">
        <v>114953</v>
      </c>
      <c r="L10" s="36">
        <f t="shared" si="5"/>
        <v>31.502603453000823</v>
      </c>
      <c r="M10" s="34">
        <v>0</v>
      </c>
      <c r="N10" s="36">
        <f t="shared" si="6"/>
        <v>0</v>
      </c>
      <c r="O10" s="34">
        <v>204282</v>
      </c>
      <c r="P10" s="34">
        <v>44688</v>
      </c>
      <c r="Q10" s="36">
        <f t="shared" si="7"/>
        <v>55.98300904357358</v>
      </c>
      <c r="R10" s="34"/>
      <c r="S10" s="34" t="s">
        <v>0</v>
      </c>
      <c r="T10" s="34"/>
      <c r="U10" s="34"/>
    </row>
    <row r="11" spans="1:21" ht="13.5">
      <c r="A11" s="31" t="s">
        <v>28</v>
      </c>
      <c r="B11" s="32" t="s">
        <v>37</v>
      </c>
      <c r="C11" s="33" t="s">
        <v>38</v>
      </c>
      <c r="D11" s="34">
        <f t="shared" si="0"/>
        <v>47554</v>
      </c>
      <c r="E11" s="35">
        <f t="shared" si="1"/>
        <v>6985</v>
      </c>
      <c r="F11" s="36">
        <f t="shared" si="2"/>
        <v>14.688564579215207</v>
      </c>
      <c r="G11" s="34">
        <v>6985</v>
      </c>
      <c r="H11" s="34">
        <v>0</v>
      </c>
      <c r="I11" s="35">
        <f t="shared" si="3"/>
        <v>40569</v>
      </c>
      <c r="J11" s="36">
        <f t="shared" si="4"/>
        <v>85.31143542078479</v>
      </c>
      <c r="K11" s="34">
        <v>13851</v>
      </c>
      <c r="L11" s="36">
        <f t="shared" si="5"/>
        <v>29.126887328090174</v>
      </c>
      <c r="M11" s="34">
        <v>36</v>
      </c>
      <c r="N11" s="36">
        <f t="shared" si="6"/>
        <v>0.07570341085923371</v>
      </c>
      <c r="O11" s="34">
        <v>26682</v>
      </c>
      <c r="P11" s="34">
        <v>7553</v>
      </c>
      <c r="Q11" s="36">
        <f t="shared" si="7"/>
        <v>56.10884468183539</v>
      </c>
      <c r="R11" s="34" t="s">
        <v>0</v>
      </c>
      <c r="S11" s="34"/>
      <c r="T11" s="34"/>
      <c r="U11" s="34"/>
    </row>
    <row r="12" spans="1:21" ht="13.5">
      <c r="A12" s="31" t="s">
        <v>28</v>
      </c>
      <c r="B12" s="32" t="s">
        <v>39</v>
      </c>
      <c r="C12" s="33" t="s">
        <v>40</v>
      </c>
      <c r="D12" s="34">
        <f t="shared" si="0"/>
        <v>48533</v>
      </c>
      <c r="E12" s="35">
        <f t="shared" si="1"/>
        <v>2224</v>
      </c>
      <c r="F12" s="36">
        <f t="shared" si="2"/>
        <v>4.582449055281973</v>
      </c>
      <c r="G12" s="34">
        <v>2052</v>
      </c>
      <c r="H12" s="34">
        <v>172</v>
      </c>
      <c r="I12" s="35">
        <f t="shared" si="3"/>
        <v>46309</v>
      </c>
      <c r="J12" s="36">
        <f t="shared" si="4"/>
        <v>95.41755094471802</v>
      </c>
      <c r="K12" s="34">
        <v>28965</v>
      </c>
      <c r="L12" s="36">
        <f t="shared" si="5"/>
        <v>59.681041765396735</v>
      </c>
      <c r="M12" s="34">
        <v>0</v>
      </c>
      <c r="N12" s="36">
        <f t="shared" si="6"/>
        <v>0</v>
      </c>
      <c r="O12" s="34">
        <v>17344</v>
      </c>
      <c r="P12" s="34">
        <v>9998</v>
      </c>
      <c r="Q12" s="36">
        <f t="shared" si="7"/>
        <v>35.73650917932129</v>
      </c>
      <c r="R12" s="34" t="s">
        <v>0</v>
      </c>
      <c r="S12" s="34"/>
      <c r="T12" s="34"/>
      <c r="U12" s="34"/>
    </row>
    <row r="13" spans="1:21" ht="13.5">
      <c r="A13" s="31" t="s">
        <v>28</v>
      </c>
      <c r="B13" s="32" t="s">
        <v>41</v>
      </c>
      <c r="C13" s="33" t="s">
        <v>42</v>
      </c>
      <c r="D13" s="34">
        <f t="shared" si="0"/>
        <v>67246</v>
      </c>
      <c r="E13" s="35">
        <f t="shared" si="1"/>
        <v>13685</v>
      </c>
      <c r="F13" s="36">
        <f t="shared" si="2"/>
        <v>20.350652826933942</v>
      </c>
      <c r="G13" s="34">
        <v>13685</v>
      </c>
      <c r="H13" s="34">
        <v>0</v>
      </c>
      <c r="I13" s="35">
        <f t="shared" si="3"/>
        <v>53561</v>
      </c>
      <c r="J13" s="36">
        <f t="shared" si="4"/>
        <v>79.64934717306605</v>
      </c>
      <c r="K13" s="34">
        <v>14624</v>
      </c>
      <c r="L13" s="36">
        <f t="shared" si="5"/>
        <v>21.747018410016953</v>
      </c>
      <c r="M13" s="34">
        <v>0</v>
      </c>
      <c r="N13" s="36">
        <f t="shared" si="6"/>
        <v>0</v>
      </c>
      <c r="O13" s="34">
        <v>38937</v>
      </c>
      <c r="P13" s="34">
        <v>9250</v>
      </c>
      <c r="Q13" s="36">
        <f t="shared" si="7"/>
        <v>57.902328763049105</v>
      </c>
      <c r="R13" s="34" t="s">
        <v>0</v>
      </c>
      <c r="S13" s="34"/>
      <c r="T13" s="34"/>
      <c r="U13" s="34"/>
    </row>
    <row r="14" spans="1:21" ht="13.5">
      <c r="A14" s="31" t="s">
        <v>28</v>
      </c>
      <c r="B14" s="32" t="s">
        <v>43</v>
      </c>
      <c r="C14" s="33" t="s">
        <v>44</v>
      </c>
      <c r="D14" s="34">
        <f t="shared" si="0"/>
        <v>36920</v>
      </c>
      <c r="E14" s="35">
        <f t="shared" si="1"/>
        <v>16953</v>
      </c>
      <c r="F14" s="36">
        <f t="shared" si="2"/>
        <v>45.91820151679307</v>
      </c>
      <c r="G14" s="34">
        <v>16727</v>
      </c>
      <c r="H14" s="34">
        <v>226</v>
      </c>
      <c r="I14" s="35">
        <f t="shared" si="3"/>
        <v>19967</v>
      </c>
      <c r="J14" s="36">
        <f t="shared" si="4"/>
        <v>54.08179848320693</v>
      </c>
      <c r="K14" s="34">
        <v>4746</v>
      </c>
      <c r="L14" s="36">
        <f t="shared" si="5"/>
        <v>12.854821235102925</v>
      </c>
      <c r="M14" s="34">
        <v>0</v>
      </c>
      <c r="N14" s="36">
        <f t="shared" si="6"/>
        <v>0</v>
      </c>
      <c r="O14" s="34">
        <v>15221</v>
      </c>
      <c r="P14" s="34">
        <v>4036</v>
      </c>
      <c r="Q14" s="36">
        <f t="shared" si="7"/>
        <v>41.226977248104006</v>
      </c>
      <c r="R14" s="34" t="s">
        <v>0</v>
      </c>
      <c r="S14" s="34"/>
      <c r="T14" s="34"/>
      <c r="U14" s="34"/>
    </row>
    <row r="15" spans="1:21" ht="13.5">
      <c r="A15" s="31" t="s">
        <v>28</v>
      </c>
      <c r="B15" s="32" t="s">
        <v>45</v>
      </c>
      <c r="C15" s="33" t="s">
        <v>46</v>
      </c>
      <c r="D15" s="34">
        <f t="shared" si="0"/>
        <v>39613</v>
      </c>
      <c r="E15" s="35">
        <f t="shared" si="1"/>
        <v>9717</v>
      </c>
      <c r="F15" s="36">
        <f t="shared" si="2"/>
        <v>24.529826067200162</v>
      </c>
      <c r="G15" s="34">
        <v>9717</v>
      </c>
      <c r="H15" s="34">
        <v>0</v>
      </c>
      <c r="I15" s="35">
        <f t="shared" si="3"/>
        <v>29896</v>
      </c>
      <c r="J15" s="36">
        <f t="shared" si="4"/>
        <v>75.47017393279984</v>
      </c>
      <c r="K15" s="34">
        <v>14229</v>
      </c>
      <c r="L15" s="36">
        <f t="shared" si="5"/>
        <v>35.920026254007524</v>
      </c>
      <c r="M15" s="34">
        <v>0</v>
      </c>
      <c r="N15" s="36">
        <f t="shared" si="6"/>
        <v>0</v>
      </c>
      <c r="O15" s="34">
        <v>15667</v>
      </c>
      <c r="P15" s="34">
        <v>3644</v>
      </c>
      <c r="Q15" s="36">
        <f t="shared" si="7"/>
        <v>39.550147678792314</v>
      </c>
      <c r="R15" s="34" t="s">
        <v>0</v>
      </c>
      <c r="S15" s="34"/>
      <c r="T15" s="34"/>
      <c r="U15" s="34"/>
    </row>
    <row r="16" spans="1:21" ht="13.5">
      <c r="A16" s="31" t="s">
        <v>28</v>
      </c>
      <c r="B16" s="32" t="s">
        <v>47</v>
      </c>
      <c r="C16" s="33" t="s">
        <v>48</v>
      </c>
      <c r="D16" s="34">
        <f t="shared" si="0"/>
        <v>36031</v>
      </c>
      <c r="E16" s="35">
        <f t="shared" si="1"/>
        <v>11639</v>
      </c>
      <c r="F16" s="36">
        <f t="shared" si="2"/>
        <v>32.30273930781827</v>
      </c>
      <c r="G16" s="34">
        <v>10059</v>
      </c>
      <c r="H16" s="34">
        <v>1580</v>
      </c>
      <c r="I16" s="35">
        <f t="shared" si="3"/>
        <v>24392</v>
      </c>
      <c r="J16" s="36">
        <f t="shared" si="4"/>
        <v>67.69726069218174</v>
      </c>
      <c r="K16" s="34">
        <v>3845</v>
      </c>
      <c r="L16" s="36">
        <f t="shared" si="5"/>
        <v>10.671366323443701</v>
      </c>
      <c r="M16" s="34">
        <v>0</v>
      </c>
      <c r="N16" s="36">
        <f t="shared" si="6"/>
        <v>0</v>
      </c>
      <c r="O16" s="34">
        <v>20547</v>
      </c>
      <c r="P16" s="34">
        <v>5429</v>
      </c>
      <c r="Q16" s="36">
        <f t="shared" si="7"/>
        <v>57.02589436873803</v>
      </c>
      <c r="R16" s="34" t="s">
        <v>0</v>
      </c>
      <c r="S16" s="34"/>
      <c r="T16" s="34"/>
      <c r="U16" s="34"/>
    </row>
    <row r="17" spans="1:21" ht="13.5">
      <c r="A17" s="31" t="s">
        <v>28</v>
      </c>
      <c r="B17" s="32" t="s">
        <v>49</v>
      </c>
      <c r="C17" s="33" t="s">
        <v>50</v>
      </c>
      <c r="D17" s="34">
        <f t="shared" si="0"/>
        <v>13911</v>
      </c>
      <c r="E17" s="35">
        <f t="shared" si="1"/>
        <v>3594</v>
      </c>
      <c r="F17" s="36">
        <f t="shared" si="2"/>
        <v>25.835669613974556</v>
      </c>
      <c r="G17" s="34">
        <v>3543</v>
      </c>
      <c r="H17" s="34">
        <v>51</v>
      </c>
      <c r="I17" s="35">
        <f t="shared" si="3"/>
        <v>10317</v>
      </c>
      <c r="J17" s="36">
        <f t="shared" si="4"/>
        <v>74.16433038602544</v>
      </c>
      <c r="K17" s="34">
        <v>2179</v>
      </c>
      <c r="L17" s="36">
        <f t="shared" si="5"/>
        <v>15.663863129897205</v>
      </c>
      <c r="M17" s="34">
        <v>0</v>
      </c>
      <c r="N17" s="36">
        <f t="shared" si="6"/>
        <v>0</v>
      </c>
      <c r="O17" s="34">
        <v>8138</v>
      </c>
      <c r="P17" s="34">
        <v>2965</v>
      </c>
      <c r="Q17" s="36">
        <f t="shared" si="7"/>
        <v>58.50046725612824</v>
      </c>
      <c r="R17" s="34"/>
      <c r="S17" s="34" t="s">
        <v>0</v>
      </c>
      <c r="T17" s="34"/>
      <c r="U17" s="34"/>
    </row>
    <row r="18" spans="1:21" ht="13.5">
      <c r="A18" s="31" t="s">
        <v>28</v>
      </c>
      <c r="B18" s="32" t="s">
        <v>51</v>
      </c>
      <c r="C18" s="33" t="s">
        <v>52</v>
      </c>
      <c r="D18" s="34">
        <f t="shared" si="0"/>
        <v>11052</v>
      </c>
      <c r="E18" s="35">
        <f t="shared" si="1"/>
        <v>2006</v>
      </c>
      <c r="F18" s="36">
        <f t="shared" si="2"/>
        <v>18.150560984437206</v>
      </c>
      <c r="G18" s="34">
        <v>2006</v>
      </c>
      <c r="H18" s="34">
        <v>0</v>
      </c>
      <c r="I18" s="35">
        <f t="shared" si="3"/>
        <v>9046</v>
      </c>
      <c r="J18" s="36">
        <f t="shared" si="4"/>
        <v>81.8494390155628</v>
      </c>
      <c r="K18" s="34">
        <v>1948</v>
      </c>
      <c r="L18" s="36">
        <f t="shared" si="5"/>
        <v>17.625769091567136</v>
      </c>
      <c r="M18" s="34">
        <v>0</v>
      </c>
      <c r="N18" s="36">
        <f t="shared" si="6"/>
        <v>0</v>
      </c>
      <c r="O18" s="34">
        <v>7098</v>
      </c>
      <c r="P18" s="34">
        <v>758</v>
      </c>
      <c r="Q18" s="36">
        <f t="shared" si="7"/>
        <v>64.22366992399566</v>
      </c>
      <c r="R18" s="34"/>
      <c r="S18" s="34" t="s">
        <v>0</v>
      </c>
      <c r="T18" s="34"/>
      <c r="U18" s="34"/>
    </row>
    <row r="19" spans="1:21" ht="13.5">
      <c r="A19" s="31" t="s">
        <v>28</v>
      </c>
      <c r="B19" s="32" t="s">
        <v>53</v>
      </c>
      <c r="C19" s="33" t="s">
        <v>54</v>
      </c>
      <c r="D19" s="34">
        <f t="shared" si="0"/>
        <v>11328</v>
      </c>
      <c r="E19" s="35">
        <f t="shared" si="1"/>
        <v>2013</v>
      </c>
      <c r="F19" s="36">
        <f t="shared" si="2"/>
        <v>17.77012711864407</v>
      </c>
      <c r="G19" s="34">
        <v>2004</v>
      </c>
      <c r="H19" s="34">
        <v>9</v>
      </c>
      <c r="I19" s="35">
        <f t="shared" si="3"/>
        <v>9315</v>
      </c>
      <c r="J19" s="36">
        <f t="shared" si="4"/>
        <v>82.22987288135593</v>
      </c>
      <c r="K19" s="34">
        <v>3338</v>
      </c>
      <c r="L19" s="36">
        <f t="shared" si="5"/>
        <v>29.46680790960452</v>
      </c>
      <c r="M19" s="34">
        <v>0</v>
      </c>
      <c r="N19" s="36">
        <f t="shared" si="6"/>
        <v>0</v>
      </c>
      <c r="O19" s="34">
        <v>5977</v>
      </c>
      <c r="P19" s="34">
        <v>694</v>
      </c>
      <c r="Q19" s="36">
        <f t="shared" si="7"/>
        <v>52.76306497175142</v>
      </c>
      <c r="R19" s="34" t="s">
        <v>0</v>
      </c>
      <c r="S19" s="34"/>
      <c r="T19" s="34"/>
      <c r="U19" s="34"/>
    </row>
    <row r="20" spans="1:21" ht="13.5">
      <c r="A20" s="31" t="s">
        <v>28</v>
      </c>
      <c r="B20" s="32" t="s">
        <v>55</v>
      </c>
      <c r="C20" s="33" t="s">
        <v>56</v>
      </c>
      <c r="D20" s="34">
        <f t="shared" si="0"/>
        <v>21712</v>
      </c>
      <c r="E20" s="35">
        <f t="shared" si="1"/>
        <v>7033</v>
      </c>
      <c r="F20" s="36">
        <f t="shared" si="2"/>
        <v>32.39222549742078</v>
      </c>
      <c r="G20" s="34">
        <v>6235</v>
      </c>
      <c r="H20" s="34">
        <v>798</v>
      </c>
      <c r="I20" s="35">
        <f t="shared" si="3"/>
        <v>14679</v>
      </c>
      <c r="J20" s="36">
        <f t="shared" si="4"/>
        <v>67.60777450257922</v>
      </c>
      <c r="K20" s="34">
        <v>2370</v>
      </c>
      <c r="L20" s="36">
        <f t="shared" si="5"/>
        <v>10.915622697126013</v>
      </c>
      <c r="M20" s="34">
        <v>0</v>
      </c>
      <c r="N20" s="36">
        <f t="shared" si="6"/>
        <v>0</v>
      </c>
      <c r="O20" s="34">
        <v>12309</v>
      </c>
      <c r="P20" s="34">
        <v>4228</v>
      </c>
      <c r="Q20" s="36">
        <f t="shared" si="7"/>
        <v>56.69215180545321</v>
      </c>
      <c r="R20" s="34"/>
      <c r="S20" s="34" t="s">
        <v>0</v>
      </c>
      <c r="T20" s="34"/>
      <c r="U20" s="34"/>
    </row>
    <row r="21" spans="1:21" ht="13.5">
      <c r="A21" s="31" t="s">
        <v>28</v>
      </c>
      <c r="B21" s="32" t="s">
        <v>57</v>
      </c>
      <c r="C21" s="33" t="s">
        <v>58</v>
      </c>
      <c r="D21" s="34">
        <f t="shared" si="0"/>
        <v>24940</v>
      </c>
      <c r="E21" s="35">
        <f t="shared" si="1"/>
        <v>6817</v>
      </c>
      <c r="F21" s="36">
        <f t="shared" si="2"/>
        <v>27.333600641539697</v>
      </c>
      <c r="G21" s="34">
        <v>6694</v>
      </c>
      <c r="H21" s="34">
        <v>123</v>
      </c>
      <c r="I21" s="35">
        <f t="shared" si="3"/>
        <v>18123</v>
      </c>
      <c r="J21" s="36">
        <f t="shared" si="4"/>
        <v>72.66639935846031</v>
      </c>
      <c r="K21" s="34">
        <v>1575</v>
      </c>
      <c r="L21" s="36">
        <f t="shared" si="5"/>
        <v>6.315156375300722</v>
      </c>
      <c r="M21" s="34">
        <v>0</v>
      </c>
      <c r="N21" s="36">
        <f t="shared" si="6"/>
        <v>0</v>
      </c>
      <c r="O21" s="34">
        <v>16548</v>
      </c>
      <c r="P21" s="34">
        <v>2580</v>
      </c>
      <c r="Q21" s="36">
        <f t="shared" si="7"/>
        <v>66.35124298315958</v>
      </c>
      <c r="R21" s="34"/>
      <c r="S21" s="34" t="s">
        <v>0</v>
      </c>
      <c r="T21" s="34"/>
      <c r="U21" s="34"/>
    </row>
    <row r="22" spans="1:21" ht="13.5">
      <c r="A22" s="31" t="s">
        <v>28</v>
      </c>
      <c r="B22" s="32" t="s">
        <v>59</v>
      </c>
      <c r="C22" s="33" t="s">
        <v>60</v>
      </c>
      <c r="D22" s="34">
        <f t="shared" si="0"/>
        <v>10116</v>
      </c>
      <c r="E22" s="35">
        <f t="shared" si="1"/>
        <v>3213</v>
      </c>
      <c r="F22" s="36">
        <f t="shared" si="2"/>
        <v>31.76156583629893</v>
      </c>
      <c r="G22" s="34">
        <v>2967</v>
      </c>
      <c r="H22" s="34">
        <v>246</v>
      </c>
      <c r="I22" s="35">
        <f t="shared" si="3"/>
        <v>6903</v>
      </c>
      <c r="J22" s="36">
        <f t="shared" si="4"/>
        <v>68.23843416370107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6903</v>
      </c>
      <c r="P22" s="34">
        <v>1442</v>
      </c>
      <c r="Q22" s="36">
        <f t="shared" si="7"/>
        <v>68.23843416370107</v>
      </c>
      <c r="R22" s="34" t="s">
        <v>0</v>
      </c>
      <c r="S22" s="34"/>
      <c r="T22" s="34"/>
      <c r="U22" s="34"/>
    </row>
    <row r="23" spans="1:21" ht="13.5">
      <c r="A23" s="31" t="s">
        <v>28</v>
      </c>
      <c r="B23" s="32" t="s">
        <v>61</v>
      </c>
      <c r="C23" s="33" t="s">
        <v>62</v>
      </c>
      <c r="D23" s="34">
        <f t="shared" si="0"/>
        <v>4745</v>
      </c>
      <c r="E23" s="35">
        <f t="shared" si="1"/>
        <v>1509</v>
      </c>
      <c r="F23" s="36">
        <f t="shared" si="2"/>
        <v>31.801896733403584</v>
      </c>
      <c r="G23" s="34">
        <v>1491</v>
      </c>
      <c r="H23" s="34">
        <v>18</v>
      </c>
      <c r="I23" s="35">
        <f t="shared" si="3"/>
        <v>3236</v>
      </c>
      <c r="J23" s="36">
        <f t="shared" si="4"/>
        <v>68.19810326659642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3236</v>
      </c>
      <c r="P23" s="34">
        <v>1523</v>
      </c>
      <c r="Q23" s="36">
        <f t="shared" si="7"/>
        <v>68.19810326659642</v>
      </c>
      <c r="R23" s="34" t="s">
        <v>0</v>
      </c>
      <c r="S23" s="34"/>
      <c r="T23" s="34"/>
      <c r="U23" s="34"/>
    </row>
    <row r="24" spans="1:21" ht="13.5">
      <c r="A24" s="31" t="s">
        <v>28</v>
      </c>
      <c r="B24" s="32" t="s">
        <v>63</v>
      </c>
      <c r="C24" s="33" t="s">
        <v>64</v>
      </c>
      <c r="D24" s="34">
        <f t="shared" si="0"/>
        <v>18152</v>
      </c>
      <c r="E24" s="35">
        <f t="shared" si="1"/>
        <v>6560</v>
      </c>
      <c r="F24" s="36">
        <f t="shared" si="2"/>
        <v>36.13926840017629</v>
      </c>
      <c r="G24" s="34">
        <v>6560</v>
      </c>
      <c r="H24" s="34">
        <v>0</v>
      </c>
      <c r="I24" s="35">
        <f t="shared" si="3"/>
        <v>11592</v>
      </c>
      <c r="J24" s="36">
        <f t="shared" si="4"/>
        <v>63.86073159982371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11592</v>
      </c>
      <c r="P24" s="34">
        <v>1949</v>
      </c>
      <c r="Q24" s="36">
        <f t="shared" si="7"/>
        <v>63.86073159982371</v>
      </c>
      <c r="R24" s="34" t="s">
        <v>0</v>
      </c>
      <c r="S24" s="34"/>
      <c r="T24" s="34"/>
      <c r="U24" s="34"/>
    </row>
    <row r="25" spans="1:21" ht="13.5">
      <c r="A25" s="31" t="s">
        <v>28</v>
      </c>
      <c r="B25" s="32" t="s">
        <v>65</v>
      </c>
      <c r="C25" s="33" t="s">
        <v>66</v>
      </c>
      <c r="D25" s="34">
        <f t="shared" si="0"/>
        <v>6908</v>
      </c>
      <c r="E25" s="35">
        <f t="shared" si="1"/>
        <v>2730</v>
      </c>
      <c r="F25" s="36">
        <f t="shared" si="2"/>
        <v>39.51939779965258</v>
      </c>
      <c r="G25" s="34">
        <v>2730</v>
      </c>
      <c r="H25" s="34">
        <v>0</v>
      </c>
      <c r="I25" s="35">
        <f t="shared" si="3"/>
        <v>4178</v>
      </c>
      <c r="J25" s="36">
        <f t="shared" si="4"/>
        <v>60.48060220034742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4178</v>
      </c>
      <c r="P25" s="34">
        <v>678</v>
      </c>
      <c r="Q25" s="36">
        <f t="shared" si="7"/>
        <v>60.48060220034742</v>
      </c>
      <c r="R25" s="34" t="s">
        <v>0</v>
      </c>
      <c r="S25" s="34"/>
      <c r="T25" s="34"/>
      <c r="U25" s="34"/>
    </row>
    <row r="26" spans="1:21" ht="13.5">
      <c r="A26" s="31" t="s">
        <v>28</v>
      </c>
      <c r="B26" s="32" t="s">
        <v>67</v>
      </c>
      <c r="C26" s="33" t="s">
        <v>68</v>
      </c>
      <c r="D26" s="34">
        <f t="shared" si="0"/>
        <v>12081</v>
      </c>
      <c r="E26" s="35">
        <f t="shared" si="1"/>
        <v>5044</v>
      </c>
      <c r="F26" s="36">
        <f t="shared" si="2"/>
        <v>41.75151063653671</v>
      </c>
      <c r="G26" s="34">
        <v>4517</v>
      </c>
      <c r="H26" s="34">
        <v>527</v>
      </c>
      <c r="I26" s="35">
        <f t="shared" si="3"/>
        <v>7037</v>
      </c>
      <c r="J26" s="36">
        <f t="shared" si="4"/>
        <v>58.248489363463285</v>
      </c>
      <c r="K26" s="34">
        <v>1435</v>
      </c>
      <c r="L26" s="36">
        <f t="shared" si="5"/>
        <v>11.878155781806141</v>
      </c>
      <c r="M26" s="34">
        <v>0</v>
      </c>
      <c r="N26" s="36">
        <f t="shared" si="6"/>
        <v>0</v>
      </c>
      <c r="O26" s="34">
        <v>5602</v>
      </c>
      <c r="P26" s="34">
        <v>1277</v>
      </c>
      <c r="Q26" s="36">
        <f t="shared" si="7"/>
        <v>46.37033358165715</v>
      </c>
      <c r="R26" s="34" t="s">
        <v>0</v>
      </c>
      <c r="S26" s="34"/>
      <c r="T26" s="34"/>
      <c r="U26" s="34"/>
    </row>
    <row r="27" spans="1:21" ht="13.5">
      <c r="A27" s="31" t="s">
        <v>28</v>
      </c>
      <c r="B27" s="32" t="s">
        <v>69</v>
      </c>
      <c r="C27" s="33" t="s">
        <v>70</v>
      </c>
      <c r="D27" s="34">
        <f t="shared" si="0"/>
        <v>8591</v>
      </c>
      <c r="E27" s="35">
        <f t="shared" si="1"/>
        <v>1366</v>
      </c>
      <c r="F27" s="36">
        <f t="shared" si="2"/>
        <v>15.900360842742407</v>
      </c>
      <c r="G27" s="34">
        <v>1302</v>
      </c>
      <c r="H27" s="34">
        <v>64</v>
      </c>
      <c r="I27" s="35">
        <f t="shared" si="3"/>
        <v>7225</v>
      </c>
      <c r="J27" s="36">
        <f t="shared" si="4"/>
        <v>84.0996391572576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7225</v>
      </c>
      <c r="P27" s="34">
        <v>3339</v>
      </c>
      <c r="Q27" s="36">
        <f t="shared" si="7"/>
        <v>84.0996391572576</v>
      </c>
      <c r="R27" s="34" t="s">
        <v>0</v>
      </c>
      <c r="S27" s="34"/>
      <c r="T27" s="34"/>
      <c r="U27" s="34"/>
    </row>
    <row r="28" spans="1:21" ht="13.5">
      <c r="A28" s="31" t="s">
        <v>28</v>
      </c>
      <c r="B28" s="32" t="s">
        <v>71</v>
      </c>
      <c r="C28" s="33" t="s">
        <v>72</v>
      </c>
      <c r="D28" s="34">
        <f t="shared" si="0"/>
        <v>22243</v>
      </c>
      <c r="E28" s="35">
        <f t="shared" si="1"/>
        <v>4655</v>
      </c>
      <c r="F28" s="36">
        <f t="shared" si="2"/>
        <v>20.927932383221687</v>
      </c>
      <c r="G28" s="34">
        <v>3908</v>
      </c>
      <c r="H28" s="34">
        <v>747</v>
      </c>
      <c r="I28" s="35">
        <f t="shared" si="3"/>
        <v>17588</v>
      </c>
      <c r="J28" s="36">
        <f t="shared" si="4"/>
        <v>79.07206761677831</v>
      </c>
      <c r="K28" s="34">
        <v>7563</v>
      </c>
      <c r="L28" s="36">
        <f t="shared" si="5"/>
        <v>34.00170840264353</v>
      </c>
      <c r="M28" s="34">
        <v>0</v>
      </c>
      <c r="N28" s="36">
        <f t="shared" si="6"/>
        <v>0</v>
      </c>
      <c r="O28" s="34">
        <v>10025</v>
      </c>
      <c r="P28" s="34">
        <v>2751</v>
      </c>
      <c r="Q28" s="36">
        <f t="shared" si="7"/>
        <v>45.07035921413479</v>
      </c>
      <c r="R28" s="34" t="s">
        <v>0</v>
      </c>
      <c r="S28" s="34"/>
      <c r="T28" s="34"/>
      <c r="U28" s="34"/>
    </row>
    <row r="29" spans="1:21" ht="13.5">
      <c r="A29" s="31" t="s">
        <v>28</v>
      </c>
      <c r="B29" s="32" t="s">
        <v>73</v>
      </c>
      <c r="C29" s="33" t="s">
        <v>74</v>
      </c>
      <c r="D29" s="34">
        <f t="shared" si="0"/>
        <v>9402</v>
      </c>
      <c r="E29" s="35">
        <f t="shared" si="1"/>
        <v>2523</v>
      </c>
      <c r="F29" s="36">
        <f t="shared" si="2"/>
        <v>26.834716017868537</v>
      </c>
      <c r="G29" s="34">
        <v>2378</v>
      </c>
      <c r="H29" s="34">
        <v>145</v>
      </c>
      <c r="I29" s="35">
        <f t="shared" si="3"/>
        <v>6879</v>
      </c>
      <c r="J29" s="36">
        <f t="shared" si="4"/>
        <v>73.16528398213146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6879</v>
      </c>
      <c r="P29" s="34">
        <v>4198</v>
      </c>
      <c r="Q29" s="36">
        <f t="shared" si="7"/>
        <v>73.16528398213146</v>
      </c>
      <c r="R29" s="34" t="s">
        <v>0</v>
      </c>
      <c r="S29" s="34"/>
      <c r="T29" s="34"/>
      <c r="U29" s="34"/>
    </row>
    <row r="30" spans="1:21" ht="13.5">
      <c r="A30" s="31" t="s">
        <v>28</v>
      </c>
      <c r="B30" s="32" t="s">
        <v>75</v>
      </c>
      <c r="C30" s="33" t="s">
        <v>76</v>
      </c>
      <c r="D30" s="34">
        <f t="shared" si="0"/>
        <v>9777</v>
      </c>
      <c r="E30" s="35">
        <f t="shared" si="1"/>
        <v>4933</v>
      </c>
      <c r="F30" s="36">
        <f t="shared" si="2"/>
        <v>50.45514984146466</v>
      </c>
      <c r="G30" s="34">
        <v>4193</v>
      </c>
      <c r="H30" s="34">
        <v>740</v>
      </c>
      <c r="I30" s="35">
        <f t="shared" si="3"/>
        <v>4844</v>
      </c>
      <c r="J30" s="36">
        <f t="shared" si="4"/>
        <v>49.54485015853534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4844</v>
      </c>
      <c r="P30" s="34">
        <v>36</v>
      </c>
      <c r="Q30" s="36">
        <f t="shared" si="7"/>
        <v>49.54485015853534</v>
      </c>
      <c r="R30" s="34" t="s">
        <v>0</v>
      </c>
      <c r="S30" s="34"/>
      <c r="T30" s="34"/>
      <c r="U30" s="34"/>
    </row>
    <row r="31" spans="1:21" ht="13.5">
      <c r="A31" s="31" t="s">
        <v>28</v>
      </c>
      <c r="B31" s="32" t="s">
        <v>77</v>
      </c>
      <c r="C31" s="33" t="s">
        <v>26</v>
      </c>
      <c r="D31" s="34">
        <f t="shared" si="0"/>
        <v>8653</v>
      </c>
      <c r="E31" s="35">
        <f t="shared" si="1"/>
        <v>4432</v>
      </c>
      <c r="F31" s="36">
        <f t="shared" si="2"/>
        <v>51.21923032474286</v>
      </c>
      <c r="G31" s="34">
        <v>2265</v>
      </c>
      <c r="H31" s="34">
        <v>2167</v>
      </c>
      <c r="I31" s="35">
        <f t="shared" si="3"/>
        <v>4221</v>
      </c>
      <c r="J31" s="36">
        <f t="shared" si="4"/>
        <v>48.78076967525713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4221</v>
      </c>
      <c r="P31" s="34">
        <v>1473</v>
      </c>
      <c r="Q31" s="36">
        <f t="shared" si="7"/>
        <v>48.78076967525713</v>
      </c>
      <c r="R31" s="34" t="s">
        <v>0</v>
      </c>
      <c r="S31" s="34"/>
      <c r="T31" s="34"/>
      <c r="U31" s="34"/>
    </row>
    <row r="32" spans="1:21" ht="13.5">
      <c r="A32" s="31" t="s">
        <v>28</v>
      </c>
      <c r="B32" s="32" t="s">
        <v>78</v>
      </c>
      <c r="C32" s="33" t="s">
        <v>24</v>
      </c>
      <c r="D32" s="34">
        <f t="shared" si="0"/>
        <v>6721</v>
      </c>
      <c r="E32" s="35">
        <f t="shared" si="1"/>
        <v>2563</v>
      </c>
      <c r="F32" s="36">
        <f t="shared" si="2"/>
        <v>38.1342062193126</v>
      </c>
      <c r="G32" s="34">
        <v>2563</v>
      </c>
      <c r="H32" s="34">
        <v>0</v>
      </c>
      <c r="I32" s="35">
        <f t="shared" si="3"/>
        <v>4158</v>
      </c>
      <c r="J32" s="36">
        <f t="shared" si="4"/>
        <v>61.8657937806874</v>
      </c>
      <c r="K32" s="34">
        <v>347</v>
      </c>
      <c r="L32" s="36">
        <f t="shared" si="5"/>
        <v>5.16292218419878</v>
      </c>
      <c r="M32" s="34">
        <v>0</v>
      </c>
      <c r="N32" s="36">
        <f t="shared" si="6"/>
        <v>0</v>
      </c>
      <c r="O32" s="34">
        <v>3811</v>
      </c>
      <c r="P32" s="34">
        <v>3045</v>
      </c>
      <c r="Q32" s="36">
        <f t="shared" si="7"/>
        <v>56.70287159648861</v>
      </c>
      <c r="R32" s="34" t="s">
        <v>0</v>
      </c>
      <c r="S32" s="34"/>
      <c r="T32" s="34"/>
      <c r="U32" s="34"/>
    </row>
    <row r="33" spans="1:21" ht="13.5">
      <c r="A33" s="31" t="s">
        <v>28</v>
      </c>
      <c r="B33" s="32" t="s">
        <v>79</v>
      </c>
      <c r="C33" s="33" t="s">
        <v>80</v>
      </c>
      <c r="D33" s="34">
        <f t="shared" si="0"/>
        <v>12917</v>
      </c>
      <c r="E33" s="35">
        <f t="shared" si="1"/>
        <v>4283</v>
      </c>
      <c r="F33" s="36">
        <f t="shared" si="2"/>
        <v>33.15785399086475</v>
      </c>
      <c r="G33" s="34">
        <v>4283</v>
      </c>
      <c r="H33" s="34">
        <v>0</v>
      </c>
      <c r="I33" s="35">
        <f t="shared" si="3"/>
        <v>8634</v>
      </c>
      <c r="J33" s="36">
        <f t="shared" si="4"/>
        <v>66.84214600913525</v>
      </c>
      <c r="K33" s="34">
        <v>5594</v>
      </c>
      <c r="L33" s="36">
        <f t="shared" si="5"/>
        <v>43.30726948981962</v>
      </c>
      <c r="M33" s="34">
        <v>0</v>
      </c>
      <c r="N33" s="36">
        <f t="shared" si="6"/>
        <v>0</v>
      </c>
      <c r="O33" s="34">
        <v>3040</v>
      </c>
      <c r="P33" s="34">
        <v>365</v>
      </c>
      <c r="Q33" s="36">
        <f t="shared" si="7"/>
        <v>23.53487651931563</v>
      </c>
      <c r="R33" s="34" t="s">
        <v>0</v>
      </c>
      <c r="S33" s="34"/>
      <c r="T33" s="34"/>
      <c r="U33" s="34"/>
    </row>
    <row r="34" spans="1:21" ht="13.5">
      <c r="A34" s="31" t="s">
        <v>28</v>
      </c>
      <c r="B34" s="32" t="s">
        <v>81</v>
      </c>
      <c r="C34" s="33" t="s">
        <v>82</v>
      </c>
      <c r="D34" s="34">
        <f t="shared" si="0"/>
        <v>6357</v>
      </c>
      <c r="E34" s="35">
        <f t="shared" si="1"/>
        <v>1063</v>
      </c>
      <c r="F34" s="36">
        <f t="shared" si="2"/>
        <v>16.721724083687274</v>
      </c>
      <c r="G34" s="34">
        <v>1063</v>
      </c>
      <c r="H34" s="34">
        <v>0</v>
      </c>
      <c r="I34" s="35">
        <f t="shared" si="3"/>
        <v>5294</v>
      </c>
      <c r="J34" s="36">
        <f t="shared" si="4"/>
        <v>83.27827591631272</v>
      </c>
      <c r="K34" s="34">
        <v>0</v>
      </c>
      <c r="L34" s="36">
        <f t="shared" si="5"/>
        <v>0</v>
      </c>
      <c r="M34" s="34">
        <v>0</v>
      </c>
      <c r="N34" s="36">
        <f t="shared" si="6"/>
        <v>0</v>
      </c>
      <c r="O34" s="34">
        <v>5294</v>
      </c>
      <c r="P34" s="34">
        <v>4366</v>
      </c>
      <c r="Q34" s="36">
        <f t="shared" si="7"/>
        <v>83.27827591631272</v>
      </c>
      <c r="R34" s="34"/>
      <c r="S34" s="34"/>
      <c r="T34" s="34"/>
      <c r="U34" s="34" t="s">
        <v>0</v>
      </c>
    </row>
    <row r="35" spans="1:21" ht="13.5">
      <c r="A35" s="31" t="s">
        <v>28</v>
      </c>
      <c r="B35" s="32" t="s">
        <v>83</v>
      </c>
      <c r="C35" s="33" t="s">
        <v>84</v>
      </c>
      <c r="D35" s="34">
        <f t="shared" si="0"/>
        <v>7051</v>
      </c>
      <c r="E35" s="35">
        <f t="shared" si="1"/>
        <v>2744</v>
      </c>
      <c r="F35" s="36">
        <f t="shared" si="2"/>
        <v>38.91646574953907</v>
      </c>
      <c r="G35" s="34">
        <v>2744</v>
      </c>
      <c r="H35" s="34">
        <v>0</v>
      </c>
      <c r="I35" s="35">
        <f t="shared" si="3"/>
        <v>4307</v>
      </c>
      <c r="J35" s="36">
        <f t="shared" si="4"/>
        <v>61.08353425046092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4307</v>
      </c>
      <c r="P35" s="34">
        <v>3357</v>
      </c>
      <c r="Q35" s="36">
        <f t="shared" si="7"/>
        <v>61.08353425046092</v>
      </c>
      <c r="R35" s="34" t="s">
        <v>0</v>
      </c>
      <c r="S35" s="34"/>
      <c r="T35" s="34"/>
      <c r="U35" s="34"/>
    </row>
    <row r="36" spans="1:21" ht="13.5">
      <c r="A36" s="31" t="s">
        <v>28</v>
      </c>
      <c r="B36" s="32" t="s">
        <v>85</v>
      </c>
      <c r="C36" s="33" t="s">
        <v>86</v>
      </c>
      <c r="D36" s="34">
        <f t="shared" si="0"/>
        <v>13772</v>
      </c>
      <c r="E36" s="35">
        <f t="shared" si="1"/>
        <v>5564</v>
      </c>
      <c r="F36" s="36">
        <f t="shared" si="2"/>
        <v>40.40081324426372</v>
      </c>
      <c r="G36" s="34">
        <v>5564</v>
      </c>
      <c r="H36" s="34">
        <v>0</v>
      </c>
      <c r="I36" s="35">
        <f t="shared" si="3"/>
        <v>8208</v>
      </c>
      <c r="J36" s="36">
        <f t="shared" si="4"/>
        <v>59.59918675573628</v>
      </c>
      <c r="K36" s="34">
        <v>883</v>
      </c>
      <c r="L36" s="36">
        <f t="shared" si="5"/>
        <v>6.411559686320071</v>
      </c>
      <c r="M36" s="34">
        <v>0</v>
      </c>
      <c r="N36" s="36">
        <f t="shared" si="6"/>
        <v>0</v>
      </c>
      <c r="O36" s="34">
        <v>7325</v>
      </c>
      <c r="P36" s="34">
        <v>1487</v>
      </c>
      <c r="Q36" s="36">
        <f t="shared" si="7"/>
        <v>53.18762706941621</v>
      </c>
      <c r="R36" s="34" t="s">
        <v>0</v>
      </c>
      <c r="S36" s="34"/>
      <c r="T36" s="34"/>
      <c r="U36" s="34"/>
    </row>
    <row r="37" spans="1:21" ht="13.5">
      <c r="A37" s="31" t="s">
        <v>28</v>
      </c>
      <c r="B37" s="32" t="s">
        <v>87</v>
      </c>
      <c r="C37" s="33" t="s">
        <v>88</v>
      </c>
      <c r="D37" s="34">
        <f t="shared" si="0"/>
        <v>7792</v>
      </c>
      <c r="E37" s="35">
        <f t="shared" si="1"/>
        <v>4115</v>
      </c>
      <c r="F37" s="36">
        <f t="shared" si="2"/>
        <v>52.8105749486653</v>
      </c>
      <c r="G37" s="34">
        <v>4115</v>
      </c>
      <c r="H37" s="34">
        <v>0</v>
      </c>
      <c r="I37" s="35">
        <f t="shared" si="3"/>
        <v>3677</v>
      </c>
      <c r="J37" s="36">
        <f t="shared" si="4"/>
        <v>47.1894250513347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3677</v>
      </c>
      <c r="P37" s="34">
        <v>615</v>
      </c>
      <c r="Q37" s="36">
        <f t="shared" si="7"/>
        <v>47.1894250513347</v>
      </c>
      <c r="R37" s="34" t="s">
        <v>0</v>
      </c>
      <c r="S37" s="34"/>
      <c r="T37" s="34"/>
      <c r="U37" s="34"/>
    </row>
    <row r="38" spans="1:21" ht="13.5">
      <c r="A38" s="31" t="s">
        <v>28</v>
      </c>
      <c r="B38" s="32" t="s">
        <v>89</v>
      </c>
      <c r="C38" s="33" t="s">
        <v>90</v>
      </c>
      <c r="D38" s="34">
        <f t="shared" si="0"/>
        <v>2434</v>
      </c>
      <c r="E38" s="35">
        <f t="shared" si="1"/>
        <v>1069</v>
      </c>
      <c r="F38" s="36">
        <f t="shared" si="2"/>
        <v>43.91947411668036</v>
      </c>
      <c r="G38" s="34">
        <v>1069</v>
      </c>
      <c r="H38" s="34">
        <v>0</v>
      </c>
      <c r="I38" s="35">
        <f t="shared" si="3"/>
        <v>1365</v>
      </c>
      <c r="J38" s="36">
        <f t="shared" si="4"/>
        <v>56.080525883319645</v>
      </c>
      <c r="K38" s="34">
        <v>0</v>
      </c>
      <c r="L38" s="36">
        <f t="shared" si="5"/>
        <v>0</v>
      </c>
      <c r="M38" s="34">
        <v>0</v>
      </c>
      <c r="N38" s="36">
        <f t="shared" si="6"/>
        <v>0</v>
      </c>
      <c r="O38" s="34">
        <v>1365</v>
      </c>
      <c r="P38" s="34">
        <v>745</v>
      </c>
      <c r="Q38" s="36">
        <f t="shared" si="7"/>
        <v>56.080525883319645</v>
      </c>
      <c r="R38" s="34" t="s">
        <v>0</v>
      </c>
      <c r="S38" s="34"/>
      <c r="T38" s="34"/>
      <c r="U38" s="34"/>
    </row>
    <row r="39" spans="1:21" ht="13.5">
      <c r="A39" s="31" t="s">
        <v>28</v>
      </c>
      <c r="B39" s="32" t="s">
        <v>91</v>
      </c>
      <c r="C39" s="33" t="s">
        <v>92</v>
      </c>
      <c r="D39" s="34">
        <f t="shared" si="0"/>
        <v>658</v>
      </c>
      <c r="E39" s="35">
        <f t="shared" si="1"/>
        <v>0</v>
      </c>
      <c r="F39" s="36">
        <f t="shared" si="2"/>
        <v>0</v>
      </c>
      <c r="G39" s="34">
        <v>0</v>
      </c>
      <c r="H39" s="34">
        <v>0</v>
      </c>
      <c r="I39" s="35">
        <f t="shared" si="3"/>
        <v>658</v>
      </c>
      <c r="J39" s="36">
        <f t="shared" si="4"/>
        <v>100</v>
      </c>
      <c r="K39" s="34">
        <v>280</v>
      </c>
      <c r="L39" s="36">
        <f t="shared" si="5"/>
        <v>42.5531914893617</v>
      </c>
      <c r="M39" s="34">
        <v>348</v>
      </c>
      <c r="N39" s="36">
        <f t="shared" si="6"/>
        <v>52.88753799392097</v>
      </c>
      <c r="O39" s="34">
        <v>30</v>
      </c>
      <c r="P39" s="34">
        <v>30</v>
      </c>
      <c r="Q39" s="36">
        <f t="shared" si="7"/>
        <v>4.5592705167173255</v>
      </c>
      <c r="R39" s="34"/>
      <c r="S39" s="34"/>
      <c r="T39" s="34"/>
      <c r="U39" s="34" t="s">
        <v>0</v>
      </c>
    </row>
    <row r="40" spans="1:21" ht="13.5">
      <c r="A40" s="31" t="s">
        <v>28</v>
      </c>
      <c r="B40" s="32" t="s">
        <v>93</v>
      </c>
      <c r="C40" s="33" t="s">
        <v>94</v>
      </c>
      <c r="D40" s="34">
        <f t="shared" si="0"/>
        <v>1943</v>
      </c>
      <c r="E40" s="35">
        <f t="shared" si="1"/>
        <v>651</v>
      </c>
      <c r="F40" s="36">
        <f t="shared" si="2"/>
        <v>33.50488934637159</v>
      </c>
      <c r="G40" s="34">
        <v>651</v>
      </c>
      <c r="H40" s="34">
        <v>0</v>
      </c>
      <c r="I40" s="35">
        <f t="shared" si="3"/>
        <v>1292</v>
      </c>
      <c r="J40" s="36">
        <f t="shared" si="4"/>
        <v>66.49511065362842</v>
      </c>
      <c r="K40" s="34">
        <v>442</v>
      </c>
      <c r="L40" s="36">
        <f t="shared" si="5"/>
        <v>22.74832732887288</v>
      </c>
      <c r="M40" s="34">
        <v>0</v>
      </c>
      <c r="N40" s="36">
        <f t="shared" si="6"/>
        <v>0</v>
      </c>
      <c r="O40" s="34">
        <v>850</v>
      </c>
      <c r="P40" s="34">
        <v>364</v>
      </c>
      <c r="Q40" s="36">
        <f t="shared" si="7"/>
        <v>43.74678332475553</v>
      </c>
      <c r="R40" s="34" t="s">
        <v>0</v>
      </c>
      <c r="S40" s="34"/>
      <c r="T40" s="34"/>
      <c r="U40" s="34"/>
    </row>
    <row r="41" spans="1:21" ht="13.5">
      <c r="A41" s="31" t="s">
        <v>28</v>
      </c>
      <c r="B41" s="32" t="s">
        <v>95</v>
      </c>
      <c r="C41" s="33" t="s">
        <v>25</v>
      </c>
      <c r="D41" s="34">
        <f t="shared" si="0"/>
        <v>3129</v>
      </c>
      <c r="E41" s="35">
        <f t="shared" si="1"/>
        <v>1517</v>
      </c>
      <c r="F41" s="36">
        <f t="shared" si="2"/>
        <v>48.48194311281559</v>
      </c>
      <c r="G41" s="34">
        <v>1517</v>
      </c>
      <c r="H41" s="34">
        <v>0</v>
      </c>
      <c r="I41" s="35">
        <f t="shared" si="3"/>
        <v>1612</v>
      </c>
      <c r="J41" s="36">
        <f t="shared" si="4"/>
        <v>51.51805688718441</v>
      </c>
      <c r="K41" s="34">
        <v>414</v>
      </c>
      <c r="L41" s="36">
        <f t="shared" si="5"/>
        <v>13.231064237775648</v>
      </c>
      <c r="M41" s="34">
        <v>0</v>
      </c>
      <c r="N41" s="36">
        <f t="shared" si="6"/>
        <v>0</v>
      </c>
      <c r="O41" s="34">
        <v>1198</v>
      </c>
      <c r="P41" s="34">
        <v>47</v>
      </c>
      <c r="Q41" s="36">
        <f t="shared" si="7"/>
        <v>38.28699264940876</v>
      </c>
      <c r="R41" s="34" t="s">
        <v>0</v>
      </c>
      <c r="S41" s="34"/>
      <c r="T41" s="34"/>
      <c r="U41" s="34"/>
    </row>
    <row r="42" spans="1:21" ht="13.5">
      <c r="A42" s="31" t="s">
        <v>28</v>
      </c>
      <c r="B42" s="32" t="s">
        <v>96</v>
      </c>
      <c r="C42" s="33" t="s">
        <v>97</v>
      </c>
      <c r="D42" s="34">
        <f t="shared" si="0"/>
        <v>5674</v>
      </c>
      <c r="E42" s="35">
        <f t="shared" si="1"/>
        <v>2941</v>
      </c>
      <c r="F42" s="36">
        <f t="shared" si="2"/>
        <v>51.83292210081072</v>
      </c>
      <c r="G42" s="34">
        <v>2941</v>
      </c>
      <c r="H42" s="34">
        <v>0</v>
      </c>
      <c r="I42" s="35">
        <f t="shared" si="3"/>
        <v>2733</v>
      </c>
      <c r="J42" s="36">
        <f t="shared" si="4"/>
        <v>48.16707789918929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2733</v>
      </c>
      <c r="P42" s="34">
        <v>2015</v>
      </c>
      <c r="Q42" s="36">
        <f t="shared" si="7"/>
        <v>48.16707789918929</v>
      </c>
      <c r="R42" s="34" t="s">
        <v>0</v>
      </c>
      <c r="S42" s="34"/>
      <c r="T42" s="34"/>
      <c r="U42" s="34"/>
    </row>
    <row r="43" spans="1:21" ht="13.5">
      <c r="A43" s="31" t="s">
        <v>28</v>
      </c>
      <c r="B43" s="32" t="s">
        <v>98</v>
      </c>
      <c r="C43" s="33" t="s">
        <v>99</v>
      </c>
      <c r="D43" s="34">
        <f t="shared" si="0"/>
        <v>7516</v>
      </c>
      <c r="E43" s="35">
        <f t="shared" si="1"/>
        <v>4334</v>
      </c>
      <c r="F43" s="36">
        <f t="shared" si="2"/>
        <v>57.66365087812666</v>
      </c>
      <c r="G43" s="34">
        <v>4334</v>
      </c>
      <c r="H43" s="34">
        <v>0</v>
      </c>
      <c r="I43" s="35">
        <f t="shared" si="3"/>
        <v>3182</v>
      </c>
      <c r="J43" s="36">
        <f t="shared" si="4"/>
        <v>42.33634912187333</v>
      </c>
      <c r="K43" s="34">
        <v>0</v>
      </c>
      <c r="L43" s="36">
        <f t="shared" si="5"/>
        <v>0</v>
      </c>
      <c r="M43" s="34">
        <v>0</v>
      </c>
      <c r="N43" s="36">
        <f t="shared" si="6"/>
        <v>0</v>
      </c>
      <c r="O43" s="34">
        <v>3182</v>
      </c>
      <c r="P43" s="34">
        <v>893</v>
      </c>
      <c r="Q43" s="36">
        <f t="shared" si="7"/>
        <v>42.33634912187333</v>
      </c>
      <c r="R43" s="34"/>
      <c r="S43" s="34"/>
      <c r="T43" s="34" t="s">
        <v>0</v>
      </c>
      <c r="U43" s="34"/>
    </row>
    <row r="44" spans="1:21" ht="13.5">
      <c r="A44" s="31" t="s">
        <v>28</v>
      </c>
      <c r="B44" s="32" t="s">
        <v>100</v>
      </c>
      <c r="C44" s="33" t="s">
        <v>101</v>
      </c>
      <c r="D44" s="34">
        <f t="shared" si="0"/>
        <v>3732</v>
      </c>
      <c r="E44" s="35">
        <f t="shared" si="1"/>
        <v>2061</v>
      </c>
      <c r="F44" s="36">
        <f t="shared" si="2"/>
        <v>55.22508038585209</v>
      </c>
      <c r="G44" s="34">
        <v>2061</v>
      </c>
      <c r="H44" s="34">
        <v>0</v>
      </c>
      <c r="I44" s="35">
        <f t="shared" si="3"/>
        <v>1671</v>
      </c>
      <c r="J44" s="36">
        <f t="shared" si="4"/>
        <v>44.77491961414791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1671</v>
      </c>
      <c r="P44" s="34">
        <v>1459</v>
      </c>
      <c r="Q44" s="36">
        <f t="shared" si="7"/>
        <v>44.77491961414791</v>
      </c>
      <c r="R44" s="34" t="s">
        <v>0</v>
      </c>
      <c r="S44" s="34"/>
      <c r="T44" s="34"/>
      <c r="U44" s="34"/>
    </row>
    <row r="45" spans="1:21" ht="13.5">
      <c r="A45" s="31" t="s">
        <v>28</v>
      </c>
      <c r="B45" s="32" t="s">
        <v>102</v>
      </c>
      <c r="C45" s="33" t="s">
        <v>103</v>
      </c>
      <c r="D45" s="34">
        <f t="shared" si="0"/>
        <v>3565</v>
      </c>
      <c r="E45" s="35">
        <f t="shared" si="1"/>
        <v>1464</v>
      </c>
      <c r="F45" s="36">
        <f t="shared" si="2"/>
        <v>41.06591865357644</v>
      </c>
      <c r="G45" s="34">
        <v>1464</v>
      </c>
      <c r="H45" s="34">
        <v>0</v>
      </c>
      <c r="I45" s="35">
        <f t="shared" si="3"/>
        <v>2101</v>
      </c>
      <c r="J45" s="36">
        <f t="shared" si="4"/>
        <v>58.93408134642356</v>
      </c>
      <c r="K45" s="34">
        <v>1515</v>
      </c>
      <c r="L45" s="36">
        <f t="shared" si="5"/>
        <v>42.49649368863955</v>
      </c>
      <c r="M45" s="34">
        <v>0</v>
      </c>
      <c r="N45" s="36">
        <f t="shared" si="6"/>
        <v>0</v>
      </c>
      <c r="O45" s="34">
        <v>586</v>
      </c>
      <c r="P45" s="34">
        <v>576</v>
      </c>
      <c r="Q45" s="36">
        <f t="shared" si="7"/>
        <v>16.43758765778401</v>
      </c>
      <c r="R45" s="34" t="s">
        <v>0</v>
      </c>
      <c r="S45" s="34"/>
      <c r="T45" s="34"/>
      <c r="U45" s="34"/>
    </row>
    <row r="46" spans="1:21" ht="13.5">
      <c r="A46" s="31" t="s">
        <v>28</v>
      </c>
      <c r="B46" s="32" t="s">
        <v>104</v>
      </c>
      <c r="C46" s="33" t="s">
        <v>105</v>
      </c>
      <c r="D46" s="34">
        <f t="shared" si="0"/>
        <v>10723</v>
      </c>
      <c r="E46" s="35">
        <f t="shared" si="1"/>
        <v>4484</v>
      </c>
      <c r="F46" s="36">
        <f t="shared" si="2"/>
        <v>41.816655786626875</v>
      </c>
      <c r="G46" s="34">
        <v>4484</v>
      </c>
      <c r="H46" s="34">
        <v>0</v>
      </c>
      <c r="I46" s="35">
        <f t="shared" si="3"/>
        <v>6239</v>
      </c>
      <c r="J46" s="36">
        <f t="shared" si="4"/>
        <v>58.183344213373125</v>
      </c>
      <c r="K46" s="34">
        <v>0</v>
      </c>
      <c r="L46" s="36">
        <f t="shared" si="5"/>
        <v>0</v>
      </c>
      <c r="M46" s="34">
        <v>0</v>
      </c>
      <c r="N46" s="36">
        <f t="shared" si="6"/>
        <v>0</v>
      </c>
      <c r="O46" s="34">
        <v>6239</v>
      </c>
      <c r="P46" s="34">
        <v>1719</v>
      </c>
      <c r="Q46" s="36">
        <f t="shared" si="7"/>
        <v>58.183344213373125</v>
      </c>
      <c r="R46" s="34" t="s">
        <v>0</v>
      </c>
      <c r="S46" s="34"/>
      <c r="T46" s="34"/>
      <c r="U46" s="34"/>
    </row>
    <row r="47" spans="1:21" ht="13.5">
      <c r="A47" s="31" t="s">
        <v>28</v>
      </c>
      <c r="B47" s="32" t="s">
        <v>106</v>
      </c>
      <c r="C47" s="33" t="s">
        <v>107</v>
      </c>
      <c r="D47" s="34">
        <f t="shared" si="0"/>
        <v>4506</v>
      </c>
      <c r="E47" s="35">
        <f t="shared" si="1"/>
        <v>4010</v>
      </c>
      <c r="F47" s="36">
        <f t="shared" si="2"/>
        <v>88.9924545051043</v>
      </c>
      <c r="G47" s="34">
        <v>4000</v>
      </c>
      <c r="H47" s="34">
        <v>10</v>
      </c>
      <c r="I47" s="35">
        <f t="shared" si="3"/>
        <v>496</v>
      </c>
      <c r="J47" s="36">
        <f t="shared" si="4"/>
        <v>11.007545494895695</v>
      </c>
      <c r="K47" s="34">
        <v>0</v>
      </c>
      <c r="L47" s="36">
        <f t="shared" si="5"/>
        <v>0</v>
      </c>
      <c r="M47" s="34">
        <v>0</v>
      </c>
      <c r="N47" s="36">
        <f t="shared" si="6"/>
        <v>0</v>
      </c>
      <c r="O47" s="34">
        <v>496</v>
      </c>
      <c r="P47" s="34">
        <v>486</v>
      </c>
      <c r="Q47" s="36">
        <f t="shared" si="7"/>
        <v>11.007545494895695</v>
      </c>
      <c r="R47" s="34" t="s">
        <v>0</v>
      </c>
      <c r="S47" s="34"/>
      <c r="T47" s="34"/>
      <c r="U47" s="34"/>
    </row>
    <row r="48" spans="1:21" ht="13.5">
      <c r="A48" s="31" t="s">
        <v>28</v>
      </c>
      <c r="B48" s="32" t="s">
        <v>108</v>
      </c>
      <c r="C48" s="33" t="s">
        <v>109</v>
      </c>
      <c r="D48" s="34">
        <f t="shared" si="0"/>
        <v>9380</v>
      </c>
      <c r="E48" s="35">
        <f t="shared" si="1"/>
        <v>3921</v>
      </c>
      <c r="F48" s="36">
        <f t="shared" si="2"/>
        <v>41.801705756929636</v>
      </c>
      <c r="G48" s="34">
        <v>3921</v>
      </c>
      <c r="H48" s="34">
        <v>0</v>
      </c>
      <c r="I48" s="35">
        <f t="shared" si="3"/>
        <v>5459</v>
      </c>
      <c r="J48" s="36">
        <f t="shared" si="4"/>
        <v>58.19829424307036</v>
      </c>
      <c r="K48" s="34">
        <v>260</v>
      </c>
      <c r="L48" s="36">
        <f t="shared" si="5"/>
        <v>2.771855010660981</v>
      </c>
      <c r="M48" s="34">
        <v>0</v>
      </c>
      <c r="N48" s="36">
        <f t="shared" si="6"/>
        <v>0</v>
      </c>
      <c r="O48" s="34">
        <v>5199</v>
      </c>
      <c r="P48" s="34">
        <v>1558</v>
      </c>
      <c r="Q48" s="36">
        <f t="shared" si="7"/>
        <v>55.426439232409386</v>
      </c>
      <c r="R48" s="34" t="s">
        <v>0</v>
      </c>
      <c r="S48" s="34"/>
      <c r="T48" s="34"/>
      <c r="U48" s="34"/>
    </row>
    <row r="49" spans="1:21" ht="13.5">
      <c r="A49" s="31" t="s">
        <v>28</v>
      </c>
      <c r="B49" s="32" t="s">
        <v>110</v>
      </c>
      <c r="C49" s="33" t="s">
        <v>111</v>
      </c>
      <c r="D49" s="34">
        <f t="shared" si="0"/>
        <v>2605</v>
      </c>
      <c r="E49" s="35">
        <f t="shared" si="1"/>
        <v>559</v>
      </c>
      <c r="F49" s="36">
        <f t="shared" si="2"/>
        <v>21.45873320537428</v>
      </c>
      <c r="G49" s="34">
        <v>559</v>
      </c>
      <c r="H49" s="34">
        <v>0</v>
      </c>
      <c r="I49" s="35">
        <f t="shared" si="3"/>
        <v>2046</v>
      </c>
      <c r="J49" s="36">
        <f t="shared" si="4"/>
        <v>78.54126679462571</v>
      </c>
      <c r="K49" s="34">
        <v>0</v>
      </c>
      <c r="L49" s="36">
        <f t="shared" si="5"/>
        <v>0</v>
      </c>
      <c r="M49" s="34">
        <v>0</v>
      </c>
      <c r="N49" s="36">
        <f t="shared" si="6"/>
        <v>0</v>
      </c>
      <c r="O49" s="34">
        <v>2046</v>
      </c>
      <c r="P49" s="34">
        <v>1958</v>
      </c>
      <c r="Q49" s="36">
        <f t="shared" si="7"/>
        <v>78.54126679462571</v>
      </c>
      <c r="R49" s="34" t="s">
        <v>0</v>
      </c>
      <c r="S49" s="34"/>
      <c r="T49" s="34"/>
      <c r="U49" s="34"/>
    </row>
    <row r="50" spans="1:21" ht="13.5">
      <c r="A50" s="31" t="s">
        <v>28</v>
      </c>
      <c r="B50" s="32" t="s">
        <v>112</v>
      </c>
      <c r="C50" s="33" t="s">
        <v>113</v>
      </c>
      <c r="D50" s="34">
        <f t="shared" si="0"/>
        <v>4242</v>
      </c>
      <c r="E50" s="35">
        <f t="shared" si="1"/>
        <v>1268</v>
      </c>
      <c r="F50" s="36">
        <f t="shared" si="2"/>
        <v>29.89156058462989</v>
      </c>
      <c r="G50" s="34">
        <v>1268</v>
      </c>
      <c r="H50" s="34">
        <v>0</v>
      </c>
      <c r="I50" s="35">
        <f t="shared" si="3"/>
        <v>2974</v>
      </c>
      <c r="J50" s="36">
        <f t="shared" si="4"/>
        <v>70.1084394153701</v>
      </c>
      <c r="K50" s="34">
        <v>1578</v>
      </c>
      <c r="L50" s="36">
        <f t="shared" si="5"/>
        <v>37.1994342291372</v>
      </c>
      <c r="M50" s="34">
        <v>0</v>
      </c>
      <c r="N50" s="36">
        <f t="shared" si="6"/>
        <v>0</v>
      </c>
      <c r="O50" s="34">
        <v>1396</v>
      </c>
      <c r="P50" s="34">
        <v>346</v>
      </c>
      <c r="Q50" s="36">
        <f t="shared" si="7"/>
        <v>32.90900518623291</v>
      </c>
      <c r="R50" s="34" t="s">
        <v>0</v>
      </c>
      <c r="S50" s="34"/>
      <c r="T50" s="34"/>
      <c r="U50" s="34"/>
    </row>
    <row r="51" spans="1:21" ht="13.5">
      <c r="A51" s="31" t="s">
        <v>28</v>
      </c>
      <c r="B51" s="32" t="s">
        <v>114</v>
      </c>
      <c r="C51" s="33" t="s">
        <v>115</v>
      </c>
      <c r="D51" s="34">
        <f t="shared" si="0"/>
        <v>18352</v>
      </c>
      <c r="E51" s="35">
        <f t="shared" si="1"/>
        <v>9188</v>
      </c>
      <c r="F51" s="36">
        <f t="shared" si="2"/>
        <v>50.06538796861377</v>
      </c>
      <c r="G51" s="34">
        <v>9188</v>
      </c>
      <c r="H51" s="34">
        <v>0</v>
      </c>
      <c r="I51" s="35">
        <f t="shared" si="3"/>
        <v>9164</v>
      </c>
      <c r="J51" s="36">
        <f t="shared" si="4"/>
        <v>49.93461203138623</v>
      </c>
      <c r="K51" s="34">
        <v>4093</v>
      </c>
      <c r="L51" s="36">
        <f t="shared" si="5"/>
        <v>22.30274629468178</v>
      </c>
      <c r="M51" s="34">
        <v>0</v>
      </c>
      <c r="N51" s="36">
        <f t="shared" si="6"/>
        <v>0</v>
      </c>
      <c r="O51" s="34">
        <v>5071</v>
      </c>
      <c r="P51" s="34">
        <v>2162</v>
      </c>
      <c r="Q51" s="36">
        <f t="shared" si="7"/>
        <v>27.631865736704448</v>
      </c>
      <c r="R51" s="34" t="s">
        <v>0</v>
      </c>
      <c r="S51" s="34"/>
      <c r="T51" s="34"/>
      <c r="U51" s="34"/>
    </row>
    <row r="52" spans="1:21" ht="13.5">
      <c r="A52" s="31" t="s">
        <v>28</v>
      </c>
      <c r="B52" s="32" t="s">
        <v>116</v>
      </c>
      <c r="C52" s="33" t="s">
        <v>117</v>
      </c>
      <c r="D52" s="34">
        <f t="shared" si="0"/>
        <v>19669</v>
      </c>
      <c r="E52" s="35">
        <f t="shared" si="1"/>
        <v>10928</v>
      </c>
      <c r="F52" s="36">
        <f t="shared" si="2"/>
        <v>55.559509888657274</v>
      </c>
      <c r="G52" s="34">
        <v>10928</v>
      </c>
      <c r="H52" s="34">
        <v>0</v>
      </c>
      <c r="I52" s="35">
        <f t="shared" si="3"/>
        <v>8741</v>
      </c>
      <c r="J52" s="36">
        <f t="shared" si="4"/>
        <v>44.440490111342726</v>
      </c>
      <c r="K52" s="34">
        <v>1128</v>
      </c>
      <c r="L52" s="36">
        <f t="shared" si="5"/>
        <v>5.734912806955108</v>
      </c>
      <c r="M52" s="34">
        <v>0</v>
      </c>
      <c r="N52" s="36">
        <f t="shared" si="6"/>
        <v>0</v>
      </c>
      <c r="O52" s="34">
        <v>7613</v>
      </c>
      <c r="P52" s="34">
        <v>3022</v>
      </c>
      <c r="Q52" s="36">
        <f t="shared" si="7"/>
        <v>38.70557730438762</v>
      </c>
      <c r="R52" s="34" t="s">
        <v>0</v>
      </c>
      <c r="S52" s="34"/>
      <c r="T52" s="34"/>
      <c r="U52" s="34"/>
    </row>
    <row r="53" spans="1:21" ht="13.5">
      <c r="A53" s="31" t="s">
        <v>28</v>
      </c>
      <c r="B53" s="32" t="s">
        <v>118</v>
      </c>
      <c r="C53" s="33" t="s">
        <v>119</v>
      </c>
      <c r="D53" s="34">
        <f t="shared" si="0"/>
        <v>3720</v>
      </c>
      <c r="E53" s="35">
        <f t="shared" si="1"/>
        <v>2140</v>
      </c>
      <c r="F53" s="36">
        <f t="shared" si="2"/>
        <v>57.52688172043011</v>
      </c>
      <c r="G53" s="34">
        <v>2056</v>
      </c>
      <c r="H53" s="34">
        <v>84</v>
      </c>
      <c r="I53" s="35">
        <f t="shared" si="3"/>
        <v>1580</v>
      </c>
      <c r="J53" s="36">
        <f t="shared" si="4"/>
        <v>42.473118279569896</v>
      </c>
      <c r="K53" s="34">
        <v>0</v>
      </c>
      <c r="L53" s="36">
        <f t="shared" si="5"/>
        <v>0</v>
      </c>
      <c r="M53" s="34">
        <v>0</v>
      </c>
      <c r="N53" s="36">
        <f t="shared" si="6"/>
        <v>0</v>
      </c>
      <c r="O53" s="34">
        <v>1580</v>
      </c>
      <c r="P53" s="34">
        <v>288</v>
      </c>
      <c r="Q53" s="36">
        <f t="shared" si="7"/>
        <v>42.473118279569896</v>
      </c>
      <c r="R53" s="34" t="s">
        <v>0</v>
      </c>
      <c r="S53" s="34"/>
      <c r="T53" s="34"/>
      <c r="U53" s="34"/>
    </row>
    <row r="54" spans="1:21" ht="13.5">
      <c r="A54" s="31" t="s">
        <v>28</v>
      </c>
      <c r="B54" s="32" t="s">
        <v>120</v>
      </c>
      <c r="C54" s="33" t="s">
        <v>121</v>
      </c>
      <c r="D54" s="34">
        <f t="shared" si="0"/>
        <v>4794</v>
      </c>
      <c r="E54" s="35">
        <f t="shared" si="1"/>
        <v>3350</v>
      </c>
      <c r="F54" s="36">
        <f t="shared" si="2"/>
        <v>69.87901543596162</v>
      </c>
      <c r="G54" s="34">
        <v>3350</v>
      </c>
      <c r="H54" s="34">
        <v>0</v>
      </c>
      <c r="I54" s="35">
        <f t="shared" si="3"/>
        <v>1444</v>
      </c>
      <c r="J54" s="36">
        <f t="shared" si="4"/>
        <v>30.120984564038384</v>
      </c>
      <c r="K54" s="34">
        <v>0</v>
      </c>
      <c r="L54" s="36">
        <f t="shared" si="5"/>
        <v>0</v>
      </c>
      <c r="M54" s="34">
        <v>0</v>
      </c>
      <c r="N54" s="36">
        <f t="shared" si="6"/>
        <v>0</v>
      </c>
      <c r="O54" s="34">
        <v>1444</v>
      </c>
      <c r="P54" s="34">
        <v>631</v>
      </c>
      <c r="Q54" s="36">
        <f t="shared" si="7"/>
        <v>30.120984564038384</v>
      </c>
      <c r="R54" s="34" t="s">
        <v>0</v>
      </c>
      <c r="S54" s="34"/>
      <c r="T54" s="34"/>
      <c r="U54" s="34"/>
    </row>
    <row r="55" spans="1:21" ht="13.5">
      <c r="A55" s="31" t="s">
        <v>28</v>
      </c>
      <c r="B55" s="32" t="s">
        <v>122</v>
      </c>
      <c r="C55" s="33" t="s">
        <v>123</v>
      </c>
      <c r="D55" s="34">
        <f t="shared" si="0"/>
        <v>9851</v>
      </c>
      <c r="E55" s="35">
        <f t="shared" si="1"/>
        <v>5939</v>
      </c>
      <c r="F55" s="36">
        <f t="shared" si="2"/>
        <v>60.288295604507155</v>
      </c>
      <c r="G55" s="34">
        <v>5939</v>
      </c>
      <c r="H55" s="34">
        <v>0</v>
      </c>
      <c r="I55" s="35">
        <f t="shared" si="3"/>
        <v>3912</v>
      </c>
      <c r="J55" s="36">
        <f t="shared" si="4"/>
        <v>39.711704395492845</v>
      </c>
      <c r="K55" s="34">
        <v>0</v>
      </c>
      <c r="L55" s="36">
        <f t="shared" si="5"/>
        <v>0</v>
      </c>
      <c r="M55" s="34">
        <v>0</v>
      </c>
      <c r="N55" s="36">
        <f t="shared" si="6"/>
        <v>0</v>
      </c>
      <c r="O55" s="34">
        <v>3912</v>
      </c>
      <c r="P55" s="34">
        <v>1376</v>
      </c>
      <c r="Q55" s="36">
        <f t="shared" si="7"/>
        <v>39.711704395492845</v>
      </c>
      <c r="R55" s="34" t="s">
        <v>0</v>
      </c>
      <c r="S55" s="34"/>
      <c r="T55" s="34"/>
      <c r="U55" s="34"/>
    </row>
    <row r="56" spans="1:21" ht="13.5">
      <c r="A56" s="31" t="s">
        <v>28</v>
      </c>
      <c r="B56" s="32" t="s">
        <v>124</v>
      </c>
      <c r="C56" s="33" t="s">
        <v>125</v>
      </c>
      <c r="D56" s="34">
        <f t="shared" si="0"/>
        <v>15745</v>
      </c>
      <c r="E56" s="35">
        <f t="shared" si="1"/>
        <v>9698</v>
      </c>
      <c r="F56" s="36">
        <f aca="true" t="shared" si="8" ref="F56:F97">E56/D56*100</f>
        <v>61.59415687519848</v>
      </c>
      <c r="G56" s="34">
        <v>9698</v>
      </c>
      <c r="H56" s="34">
        <v>0</v>
      </c>
      <c r="I56" s="35">
        <f t="shared" si="3"/>
        <v>6047</v>
      </c>
      <c r="J56" s="36">
        <f aca="true" t="shared" si="9" ref="J56:J97">I56/D56*100</f>
        <v>38.40584312480153</v>
      </c>
      <c r="K56" s="34">
        <v>0</v>
      </c>
      <c r="L56" s="36">
        <f aca="true" t="shared" si="10" ref="L56:L97">K56/D56*100</f>
        <v>0</v>
      </c>
      <c r="M56" s="34">
        <v>0</v>
      </c>
      <c r="N56" s="36">
        <f aca="true" t="shared" si="11" ref="N56:N97">M56/D56*100</f>
        <v>0</v>
      </c>
      <c r="O56" s="34">
        <v>6047</v>
      </c>
      <c r="P56" s="34">
        <v>1031</v>
      </c>
      <c r="Q56" s="36">
        <f aca="true" t="shared" si="12" ref="Q56:Q97">O56/D56*100</f>
        <v>38.40584312480153</v>
      </c>
      <c r="R56" s="34" t="s">
        <v>0</v>
      </c>
      <c r="S56" s="34"/>
      <c r="T56" s="34"/>
      <c r="U56" s="34"/>
    </row>
    <row r="57" spans="1:21" ht="13.5">
      <c r="A57" s="31" t="s">
        <v>28</v>
      </c>
      <c r="B57" s="32" t="s">
        <v>126</v>
      </c>
      <c r="C57" s="33" t="s">
        <v>127</v>
      </c>
      <c r="D57" s="34">
        <f t="shared" si="0"/>
        <v>6681</v>
      </c>
      <c r="E57" s="35">
        <f aca="true" t="shared" si="13" ref="E57:E96">G57+H57</f>
        <v>2459</v>
      </c>
      <c r="F57" s="36">
        <f t="shared" si="8"/>
        <v>36.805867385121985</v>
      </c>
      <c r="G57" s="34">
        <v>2459</v>
      </c>
      <c r="H57" s="34">
        <v>0</v>
      </c>
      <c r="I57" s="35">
        <f aca="true" t="shared" si="14" ref="I57:I96">K57+M57+O57</f>
        <v>4222</v>
      </c>
      <c r="J57" s="36">
        <f t="shared" si="9"/>
        <v>63.19413261487801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4222</v>
      </c>
      <c r="P57" s="34">
        <v>356</v>
      </c>
      <c r="Q57" s="36">
        <f t="shared" si="12"/>
        <v>63.19413261487801</v>
      </c>
      <c r="R57" s="34" t="s">
        <v>0</v>
      </c>
      <c r="S57" s="34"/>
      <c r="T57" s="34"/>
      <c r="U57" s="34"/>
    </row>
    <row r="58" spans="1:21" ht="13.5">
      <c r="A58" s="31" t="s">
        <v>28</v>
      </c>
      <c r="B58" s="32" t="s">
        <v>128</v>
      </c>
      <c r="C58" s="33" t="s">
        <v>129</v>
      </c>
      <c r="D58" s="34">
        <f t="shared" si="0"/>
        <v>4157</v>
      </c>
      <c r="E58" s="35">
        <f t="shared" si="13"/>
        <v>3052</v>
      </c>
      <c r="F58" s="36">
        <f t="shared" si="8"/>
        <v>73.41833052682223</v>
      </c>
      <c r="G58" s="34">
        <v>3052</v>
      </c>
      <c r="H58" s="34">
        <v>0</v>
      </c>
      <c r="I58" s="35">
        <f t="shared" si="14"/>
        <v>1105</v>
      </c>
      <c r="J58" s="36">
        <f t="shared" si="9"/>
        <v>26.581669473177772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1105</v>
      </c>
      <c r="P58" s="34">
        <v>270</v>
      </c>
      <c r="Q58" s="36">
        <f t="shared" si="12"/>
        <v>26.581669473177772</v>
      </c>
      <c r="R58" s="34"/>
      <c r="S58" s="34" t="s">
        <v>0</v>
      </c>
      <c r="T58" s="34"/>
      <c r="U58" s="34"/>
    </row>
    <row r="59" spans="1:21" ht="13.5">
      <c r="A59" s="31" t="s">
        <v>28</v>
      </c>
      <c r="B59" s="32" t="s">
        <v>130</v>
      </c>
      <c r="C59" s="33" t="s">
        <v>131</v>
      </c>
      <c r="D59" s="34">
        <f t="shared" si="0"/>
        <v>2536</v>
      </c>
      <c r="E59" s="35">
        <f t="shared" si="13"/>
        <v>1381</v>
      </c>
      <c r="F59" s="36">
        <f t="shared" si="8"/>
        <v>54.4558359621451</v>
      </c>
      <c r="G59" s="34">
        <v>1381</v>
      </c>
      <c r="H59" s="34">
        <v>0</v>
      </c>
      <c r="I59" s="35">
        <f t="shared" si="14"/>
        <v>1155</v>
      </c>
      <c r="J59" s="36">
        <f t="shared" si="9"/>
        <v>45.54416403785489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1155</v>
      </c>
      <c r="P59" s="34">
        <v>806</v>
      </c>
      <c r="Q59" s="36">
        <f t="shared" si="12"/>
        <v>45.54416403785489</v>
      </c>
      <c r="R59" s="34" t="s">
        <v>0</v>
      </c>
      <c r="S59" s="34"/>
      <c r="T59" s="34"/>
      <c r="U59" s="34"/>
    </row>
    <row r="60" spans="1:21" ht="13.5">
      <c r="A60" s="31" t="s">
        <v>28</v>
      </c>
      <c r="B60" s="32" t="s">
        <v>132</v>
      </c>
      <c r="C60" s="33" t="s">
        <v>27</v>
      </c>
      <c r="D60" s="34">
        <f t="shared" si="0"/>
        <v>3270</v>
      </c>
      <c r="E60" s="35">
        <f t="shared" si="13"/>
        <v>2633</v>
      </c>
      <c r="F60" s="36">
        <f t="shared" si="8"/>
        <v>80.51987767584097</v>
      </c>
      <c r="G60" s="34">
        <v>2633</v>
      </c>
      <c r="H60" s="34">
        <v>0</v>
      </c>
      <c r="I60" s="35">
        <f t="shared" si="14"/>
        <v>637</v>
      </c>
      <c r="J60" s="36">
        <f t="shared" si="9"/>
        <v>19.480122324159023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637</v>
      </c>
      <c r="P60" s="34">
        <v>141</v>
      </c>
      <c r="Q60" s="36">
        <f t="shared" si="12"/>
        <v>19.480122324159023</v>
      </c>
      <c r="R60" s="34" t="s">
        <v>0</v>
      </c>
      <c r="S60" s="34"/>
      <c r="T60" s="34"/>
      <c r="U60" s="34"/>
    </row>
    <row r="61" spans="1:21" ht="13.5">
      <c r="A61" s="31" t="s">
        <v>28</v>
      </c>
      <c r="B61" s="32" t="s">
        <v>133</v>
      </c>
      <c r="C61" s="33" t="s">
        <v>134</v>
      </c>
      <c r="D61" s="34">
        <f t="shared" si="0"/>
        <v>1976</v>
      </c>
      <c r="E61" s="35">
        <f t="shared" si="13"/>
        <v>1378</v>
      </c>
      <c r="F61" s="36">
        <f t="shared" si="8"/>
        <v>69.73684210526315</v>
      </c>
      <c r="G61" s="34">
        <v>1378</v>
      </c>
      <c r="H61" s="34">
        <v>0</v>
      </c>
      <c r="I61" s="35">
        <f t="shared" si="14"/>
        <v>598</v>
      </c>
      <c r="J61" s="36">
        <f t="shared" si="9"/>
        <v>30.263157894736842</v>
      </c>
      <c r="K61" s="34">
        <v>344</v>
      </c>
      <c r="L61" s="36">
        <f t="shared" si="10"/>
        <v>17.408906882591094</v>
      </c>
      <c r="M61" s="34">
        <v>0</v>
      </c>
      <c r="N61" s="36">
        <f t="shared" si="11"/>
        <v>0</v>
      </c>
      <c r="O61" s="34">
        <v>254</v>
      </c>
      <c r="P61" s="34">
        <v>16</v>
      </c>
      <c r="Q61" s="36">
        <f t="shared" si="12"/>
        <v>12.854251012145749</v>
      </c>
      <c r="R61" s="34" t="s">
        <v>0</v>
      </c>
      <c r="S61" s="34"/>
      <c r="T61" s="34"/>
      <c r="U61" s="34"/>
    </row>
    <row r="62" spans="1:21" ht="13.5">
      <c r="A62" s="31" t="s">
        <v>28</v>
      </c>
      <c r="B62" s="32" t="s">
        <v>135</v>
      </c>
      <c r="C62" s="33" t="s">
        <v>136</v>
      </c>
      <c r="D62" s="34">
        <f t="shared" si="0"/>
        <v>18843</v>
      </c>
      <c r="E62" s="35">
        <f t="shared" si="13"/>
        <v>3373</v>
      </c>
      <c r="F62" s="36">
        <f t="shared" si="8"/>
        <v>17.90054662208778</v>
      </c>
      <c r="G62" s="34">
        <v>3373</v>
      </c>
      <c r="H62" s="34">
        <v>0</v>
      </c>
      <c r="I62" s="35">
        <f t="shared" si="14"/>
        <v>15470</v>
      </c>
      <c r="J62" s="36">
        <f t="shared" si="9"/>
        <v>82.09945337791223</v>
      </c>
      <c r="K62" s="34">
        <v>4342</v>
      </c>
      <c r="L62" s="36">
        <f t="shared" si="10"/>
        <v>23.043039855649315</v>
      </c>
      <c r="M62" s="34">
        <v>0</v>
      </c>
      <c r="N62" s="36">
        <f t="shared" si="11"/>
        <v>0</v>
      </c>
      <c r="O62" s="34">
        <v>11128</v>
      </c>
      <c r="P62" s="34">
        <v>5836</v>
      </c>
      <c r="Q62" s="36">
        <f t="shared" si="12"/>
        <v>59.05641352226291</v>
      </c>
      <c r="R62" s="34" t="s">
        <v>0</v>
      </c>
      <c r="S62" s="34"/>
      <c r="T62" s="34"/>
      <c r="U62" s="34"/>
    </row>
    <row r="63" spans="1:21" ht="13.5">
      <c r="A63" s="31" t="s">
        <v>28</v>
      </c>
      <c r="B63" s="32" t="s">
        <v>137</v>
      </c>
      <c r="C63" s="33" t="s">
        <v>138</v>
      </c>
      <c r="D63" s="34">
        <f t="shared" si="0"/>
        <v>7546</v>
      </c>
      <c r="E63" s="35">
        <f t="shared" si="13"/>
        <v>2472</v>
      </c>
      <c r="F63" s="36">
        <f t="shared" si="8"/>
        <v>32.75907765703684</v>
      </c>
      <c r="G63" s="34">
        <v>2472</v>
      </c>
      <c r="H63" s="34">
        <v>0</v>
      </c>
      <c r="I63" s="35">
        <f t="shared" si="14"/>
        <v>5074</v>
      </c>
      <c r="J63" s="36">
        <f t="shared" si="9"/>
        <v>67.24092234296316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5074</v>
      </c>
      <c r="P63" s="34">
        <v>3704</v>
      </c>
      <c r="Q63" s="36">
        <f t="shared" si="12"/>
        <v>67.24092234296316</v>
      </c>
      <c r="R63" s="34" t="s">
        <v>0</v>
      </c>
      <c r="S63" s="34"/>
      <c r="T63" s="34"/>
      <c r="U63" s="34"/>
    </row>
    <row r="64" spans="1:21" ht="13.5">
      <c r="A64" s="31" t="s">
        <v>28</v>
      </c>
      <c r="B64" s="32" t="s">
        <v>139</v>
      </c>
      <c r="C64" s="33" t="s">
        <v>140</v>
      </c>
      <c r="D64" s="34">
        <f t="shared" si="0"/>
        <v>6144</v>
      </c>
      <c r="E64" s="35">
        <f t="shared" si="13"/>
        <v>3007</v>
      </c>
      <c r="F64" s="36">
        <f t="shared" si="8"/>
        <v>48.94205729166667</v>
      </c>
      <c r="G64" s="34">
        <v>3007</v>
      </c>
      <c r="H64" s="34">
        <v>0</v>
      </c>
      <c r="I64" s="35">
        <f t="shared" si="14"/>
        <v>3137</v>
      </c>
      <c r="J64" s="36">
        <f t="shared" si="9"/>
        <v>51.057942708333336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3137</v>
      </c>
      <c r="P64" s="34">
        <v>1804</v>
      </c>
      <c r="Q64" s="36">
        <f t="shared" si="12"/>
        <v>51.057942708333336</v>
      </c>
      <c r="R64" s="34" t="s">
        <v>0</v>
      </c>
      <c r="S64" s="34"/>
      <c r="T64" s="34"/>
      <c r="U64" s="34"/>
    </row>
    <row r="65" spans="1:21" ht="13.5">
      <c r="A65" s="31" t="s">
        <v>28</v>
      </c>
      <c r="B65" s="32" t="s">
        <v>141</v>
      </c>
      <c r="C65" s="33" t="s">
        <v>142</v>
      </c>
      <c r="D65" s="34">
        <f t="shared" si="0"/>
        <v>7087</v>
      </c>
      <c r="E65" s="35">
        <f t="shared" si="13"/>
        <v>2104</v>
      </c>
      <c r="F65" s="36">
        <f t="shared" si="8"/>
        <v>29.688161422322562</v>
      </c>
      <c r="G65" s="34">
        <v>2104</v>
      </c>
      <c r="H65" s="34">
        <v>0</v>
      </c>
      <c r="I65" s="35">
        <f t="shared" si="14"/>
        <v>4983</v>
      </c>
      <c r="J65" s="36">
        <f t="shared" si="9"/>
        <v>70.31183857767743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4983</v>
      </c>
      <c r="P65" s="34">
        <v>1319</v>
      </c>
      <c r="Q65" s="36">
        <f t="shared" si="12"/>
        <v>70.31183857767743</v>
      </c>
      <c r="R65" s="34" t="s">
        <v>0</v>
      </c>
      <c r="S65" s="34"/>
      <c r="T65" s="34"/>
      <c r="U65" s="34"/>
    </row>
    <row r="66" spans="1:21" ht="13.5">
      <c r="A66" s="31" t="s">
        <v>28</v>
      </c>
      <c r="B66" s="32" t="s">
        <v>143</v>
      </c>
      <c r="C66" s="33" t="s">
        <v>144</v>
      </c>
      <c r="D66" s="34">
        <f t="shared" si="0"/>
        <v>5437</v>
      </c>
      <c r="E66" s="35">
        <f t="shared" si="13"/>
        <v>2521</v>
      </c>
      <c r="F66" s="36">
        <f t="shared" si="8"/>
        <v>46.36748206731654</v>
      </c>
      <c r="G66" s="34">
        <v>2521</v>
      </c>
      <c r="H66" s="34">
        <v>0</v>
      </c>
      <c r="I66" s="35">
        <f t="shared" si="14"/>
        <v>2916</v>
      </c>
      <c r="J66" s="36">
        <f t="shared" si="9"/>
        <v>53.63251793268346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2916</v>
      </c>
      <c r="P66" s="34">
        <v>2831</v>
      </c>
      <c r="Q66" s="36">
        <f t="shared" si="12"/>
        <v>53.63251793268346</v>
      </c>
      <c r="R66" s="34" t="s">
        <v>0</v>
      </c>
      <c r="S66" s="34"/>
      <c r="T66" s="34"/>
      <c r="U66" s="34"/>
    </row>
    <row r="67" spans="1:21" ht="13.5">
      <c r="A67" s="31" t="s">
        <v>28</v>
      </c>
      <c r="B67" s="32" t="s">
        <v>145</v>
      </c>
      <c r="C67" s="33" t="s">
        <v>146</v>
      </c>
      <c r="D67" s="34">
        <f t="shared" si="0"/>
        <v>18511</v>
      </c>
      <c r="E67" s="35">
        <f t="shared" si="13"/>
        <v>7131</v>
      </c>
      <c r="F67" s="36">
        <f t="shared" si="8"/>
        <v>38.52304035438388</v>
      </c>
      <c r="G67" s="34">
        <v>7131</v>
      </c>
      <c r="H67" s="34">
        <v>0</v>
      </c>
      <c r="I67" s="35">
        <f t="shared" si="14"/>
        <v>11380</v>
      </c>
      <c r="J67" s="36">
        <f t="shared" si="9"/>
        <v>61.47695964561613</v>
      </c>
      <c r="K67" s="34">
        <v>4468</v>
      </c>
      <c r="L67" s="36">
        <f t="shared" si="10"/>
        <v>24.13699962184647</v>
      </c>
      <c r="M67" s="34">
        <v>0</v>
      </c>
      <c r="N67" s="36">
        <f t="shared" si="11"/>
        <v>0</v>
      </c>
      <c r="O67" s="34">
        <v>6912</v>
      </c>
      <c r="P67" s="34">
        <v>3753</v>
      </c>
      <c r="Q67" s="36">
        <f t="shared" si="12"/>
        <v>37.339960023769656</v>
      </c>
      <c r="R67" s="34" t="s">
        <v>0</v>
      </c>
      <c r="S67" s="34"/>
      <c r="T67" s="34"/>
      <c r="U67" s="34"/>
    </row>
    <row r="68" spans="1:21" ht="13.5">
      <c r="A68" s="31" t="s">
        <v>28</v>
      </c>
      <c r="B68" s="32" t="s">
        <v>147</v>
      </c>
      <c r="C68" s="33" t="s">
        <v>148</v>
      </c>
      <c r="D68" s="34">
        <f t="shared" si="0"/>
        <v>5015</v>
      </c>
      <c r="E68" s="35">
        <f t="shared" si="13"/>
        <v>470</v>
      </c>
      <c r="F68" s="36">
        <f t="shared" si="8"/>
        <v>9.371884346959122</v>
      </c>
      <c r="G68" s="34">
        <v>470</v>
      </c>
      <c r="H68" s="34">
        <v>0</v>
      </c>
      <c r="I68" s="35">
        <f t="shared" si="14"/>
        <v>4545</v>
      </c>
      <c r="J68" s="36">
        <f t="shared" si="9"/>
        <v>90.62811565304088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4545</v>
      </c>
      <c r="P68" s="34">
        <v>3669</v>
      </c>
      <c r="Q68" s="36">
        <f t="shared" si="12"/>
        <v>90.62811565304088</v>
      </c>
      <c r="R68" s="34" t="s">
        <v>0</v>
      </c>
      <c r="S68" s="34"/>
      <c r="T68" s="34"/>
      <c r="U68" s="34"/>
    </row>
    <row r="69" spans="1:21" ht="13.5">
      <c r="A69" s="31" t="s">
        <v>28</v>
      </c>
      <c r="B69" s="32" t="s">
        <v>149</v>
      </c>
      <c r="C69" s="33" t="s">
        <v>150</v>
      </c>
      <c r="D69" s="34">
        <f t="shared" si="0"/>
        <v>16438</v>
      </c>
      <c r="E69" s="35">
        <f t="shared" si="13"/>
        <v>4315</v>
      </c>
      <c r="F69" s="36">
        <f t="shared" si="8"/>
        <v>26.250152086628542</v>
      </c>
      <c r="G69" s="34">
        <v>4272</v>
      </c>
      <c r="H69" s="34">
        <v>43</v>
      </c>
      <c r="I69" s="35">
        <f t="shared" si="14"/>
        <v>12123</v>
      </c>
      <c r="J69" s="36">
        <f t="shared" si="9"/>
        <v>73.74984791337145</v>
      </c>
      <c r="K69" s="34">
        <v>1193</v>
      </c>
      <c r="L69" s="36">
        <f t="shared" si="10"/>
        <v>7.257573914101473</v>
      </c>
      <c r="M69" s="34">
        <v>0</v>
      </c>
      <c r="N69" s="36">
        <f t="shared" si="11"/>
        <v>0</v>
      </c>
      <c r="O69" s="34">
        <v>10930</v>
      </c>
      <c r="P69" s="34">
        <v>2597</v>
      </c>
      <c r="Q69" s="36">
        <f t="shared" si="12"/>
        <v>66.49227399926998</v>
      </c>
      <c r="R69" s="34" t="s">
        <v>0</v>
      </c>
      <c r="S69" s="34"/>
      <c r="T69" s="34"/>
      <c r="U69" s="34"/>
    </row>
    <row r="70" spans="1:21" ht="13.5">
      <c r="A70" s="31" t="s">
        <v>28</v>
      </c>
      <c r="B70" s="32" t="s">
        <v>151</v>
      </c>
      <c r="C70" s="33" t="s">
        <v>152</v>
      </c>
      <c r="D70" s="34">
        <f t="shared" si="0"/>
        <v>7267</v>
      </c>
      <c r="E70" s="35">
        <f t="shared" si="13"/>
        <v>3435</v>
      </c>
      <c r="F70" s="36">
        <f t="shared" si="8"/>
        <v>47.26847392321453</v>
      </c>
      <c r="G70" s="34">
        <v>3300</v>
      </c>
      <c r="H70" s="34">
        <v>135</v>
      </c>
      <c r="I70" s="35">
        <f t="shared" si="14"/>
        <v>3832</v>
      </c>
      <c r="J70" s="36">
        <f t="shared" si="9"/>
        <v>52.73152607678547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3832</v>
      </c>
      <c r="P70" s="34">
        <v>689</v>
      </c>
      <c r="Q70" s="36">
        <f t="shared" si="12"/>
        <v>52.73152607678547</v>
      </c>
      <c r="R70" s="34" t="s">
        <v>0</v>
      </c>
      <c r="S70" s="34"/>
      <c r="T70" s="34"/>
      <c r="U70" s="34"/>
    </row>
    <row r="71" spans="1:21" ht="13.5">
      <c r="A71" s="31" t="s">
        <v>28</v>
      </c>
      <c r="B71" s="32" t="s">
        <v>153</v>
      </c>
      <c r="C71" s="33" t="s">
        <v>154</v>
      </c>
      <c r="D71" s="34">
        <f aca="true" t="shared" si="15" ref="D71:D96">E71+I71</f>
        <v>11400</v>
      </c>
      <c r="E71" s="35">
        <f t="shared" si="13"/>
        <v>3007</v>
      </c>
      <c r="F71" s="36">
        <f t="shared" si="8"/>
        <v>26.377192982456137</v>
      </c>
      <c r="G71" s="34">
        <v>2947</v>
      </c>
      <c r="H71" s="34">
        <v>60</v>
      </c>
      <c r="I71" s="35">
        <f t="shared" si="14"/>
        <v>8393</v>
      </c>
      <c r="J71" s="36">
        <f t="shared" si="9"/>
        <v>73.62280701754386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8393</v>
      </c>
      <c r="P71" s="34">
        <v>2687</v>
      </c>
      <c r="Q71" s="36">
        <f t="shared" si="12"/>
        <v>73.62280701754386</v>
      </c>
      <c r="R71" s="34" t="s">
        <v>0</v>
      </c>
      <c r="S71" s="34"/>
      <c r="T71" s="34"/>
      <c r="U71" s="34"/>
    </row>
    <row r="72" spans="1:21" ht="13.5">
      <c r="A72" s="31" t="s">
        <v>28</v>
      </c>
      <c r="B72" s="32" t="s">
        <v>155</v>
      </c>
      <c r="C72" s="33" t="s">
        <v>156</v>
      </c>
      <c r="D72" s="34">
        <f t="shared" si="15"/>
        <v>4745</v>
      </c>
      <c r="E72" s="35">
        <f t="shared" si="13"/>
        <v>1739</v>
      </c>
      <c r="F72" s="36">
        <f t="shared" si="8"/>
        <v>36.649104320337194</v>
      </c>
      <c r="G72" s="34">
        <v>1582</v>
      </c>
      <c r="H72" s="34">
        <v>157</v>
      </c>
      <c r="I72" s="35">
        <f t="shared" si="14"/>
        <v>3006</v>
      </c>
      <c r="J72" s="36">
        <f t="shared" si="9"/>
        <v>63.3508956796628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3006</v>
      </c>
      <c r="P72" s="34">
        <v>1930</v>
      </c>
      <c r="Q72" s="36">
        <f t="shared" si="12"/>
        <v>63.3508956796628</v>
      </c>
      <c r="R72" s="34" t="s">
        <v>0</v>
      </c>
      <c r="S72" s="34"/>
      <c r="T72" s="34"/>
      <c r="U72" s="34"/>
    </row>
    <row r="73" spans="1:21" ht="13.5">
      <c r="A73" s="31" t="s">
        <v>28</v>
      </c>
      <c r="B73" s="32" t="s">
        <v>157</v>
      </c>
      <c r="C73" s="33" t="s">
        <v>158</v>
      </c>
      <c r="D73" s="34">
        <f t="shared" si="15"/>
        <v>19639</v>
      </c>
      <c r="E73" s="35">
        <f t="shared" si="13"/>
        <v>8745</v>
      </c>
      <c r="F73" s="36">
        <f t="shared" si="8"/>
        <v>44.52874382606039</v>
      </c>
      <c r="G73" s="34">
        <v>8710</v>
      </c>
      <c r="H73" s="34">
        <v>35</v>
      </c>
      <c r="I73" s="35">
        <f t="shared" si="14"/>
        <v>10894</v>
      </c>
      <c r="J73" s="36">
        <f t="shared" si="9"/>
        <v>55.47125617393961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10894</v>
      </c>
      <c r="P73" s="34">
        <v>3524</v>
      </c>
      <c r="Q73" s="36">
        <f t="shared" si="12"/>
        <v>55.47125617393961</v>
      </c>
      <c r="R73" s="34" t="s">
        <v>0</v>
      </c>
      <c r="S73" s="34"/>
      <c r="T73" s="34"/>
      <c r="U73" s="34"/>
    </row>
    <row r="74" spans="1:21" ht="13.5">
      <c r="A74" s="31" t="s">
        <v>28</v>
      </c>
      <c r="B74" s="32" t="s">
        <v>159</v>
      </c>
      <c r="C74" s="33" t="s">
        <v>160</v>
      </c>
      <c r="D74" s="34">
        <f t="shared" si="15"/>
        <v>7767</v>
      </c>
      <c r="E74" s="35">
        <f t="shared" si="13"/>
        <v>2633</v>
      </c>
      <c r="F74" s="36">
        <f t="shared" si="8"/>
        <v>33.89983262520922</v>
      </c>
      <c r="G74" s="34">
        <v>2633</v>
      </c>
      <c r="H74" s="34">
        <v>0</v>
      </c>
      <c r="I74" s="35">
        <f t="shared" si="14"/>
        <v>5134</v>
      </c>
      <c r="J74" s="36">
        <f t="shared" si="9"/>
        <v>66.10016737479079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5134</v>
      </c>
      <c r="P74" s="34">
        <v>684</v>
      </c>
      <c r="Q74" s="36">
        <f t="shared" si="12"/>
        <v>66.10016737479079</v>
      </c>
      <c r="R74" s="34" t="s">
        <v>0</v>
      </c>
      <c r="S74" s="34"/>
      <c r="T74" s="34"/>
      <c r="U74" s="34"/>
    </row>
    <row r="75" spans="1:21" ht="13.5">
      <c r="A75" s="31" t="s">
        <v>28</v>
      </c>
      <c r="B75" s="32" t="s">
        <v>161</v>
      </c>
      <c r="C75" s="33" t="s">
        <v>162</v>
      </c>
      <c r="D75" s="34">
        <f t="shared" si="15"/>
        <v>8027</v>
      </c>
      <c r="E75" s="35">
        <f t="shared" si="13"/>
        <v>3459</v>
      </c>
      <c r="F75" s="36">
        <f t="shared" si="8"/>
        <v>43.09206428304472</v>
      </c>
      <c r="G75" s="34">
        <v>3459</v>
      </c>
      <c r="H75" s="34">
        <v>0</v>
      </c>
      <c r="I75" s="35">
        <f t="shared" si="14"/>
        <v>4568</v>
      </c>
      <c r="J75" s="36">
        <f t="shared" si="9"/>
        <v>56.90793571695527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4568</v>
      </c>
      <c r="P75" s="34">
        <v>2304</v>
      </c>
      <c r="Q75" s="36">
        <f t="shared" si="12"/>
        <v>56.90793571695527</v>
      </c>
      <c r="R75" s="34" t="s">
        <v>0</v>
      </c>
      <c r="S75" s="34"/>
      <c r="T75" s="34"/>
      <c r="U75" s="34"/>
    </row>
    <row r="76" spans="1:21" ht="13.5">
      <c r="A76" s="31" t="s">
        <v>28</v>
      </c>
      <c r="B76" s="32" t="s">
        <v>163</v>
      </c>
      <c r="C76" s="33" t="s">
        <v>164</v>
      </c>
      <c r="D76" s="34">
        <f t="shared" si="15"/>
        <v>7655</v>
      </c>
      <c r="E76" s="35">
        <f t="shared" si="13"/>
        <v>3096</v>
      </c>
      <c r="F76" s="36">
        <f t="shared" si="8"/>
        <v>40.44415414761593</v>
      </c>
      <c r="G76" s="34">
        <v>3086</v>
      </c>
      <c r="H76" s="34">
        <v>10</v>
      </c>
      <c r="I76" s="35">
        <f t="shared" si="14"/>
        <v>4559</v>
      </c>
      <c r="J76" s="36">
        <f t="shared" si="9"/>
        <v>59.55584585238406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4559</v>
      </c>
      <c r="P76" s="34">
        <v>925</v>
      </c>
      <c r="Q76" s="36">
        <f t="shared" si="12"/>
        <v>59.55584585238406</v>
      </c>
      <c r="R76" s="34" t="s">
        <v>0</v>
      </c>
      <c r="S76" s="34"/>
      <c r="T76" s="34"/>
      <c r="U76" s="34"/>
    </row>
    <row r="77" spans="1:21" ht="13.5">
      <c r="A77" s="31" t="s">
        <v>28</v>
      </c>
      <c r="B77" s="32" t="s">
        <v>165</v>
      </c>
      <c r="C77" s="33" t="s">
        <v>166</v>
      </c>
      <c r="D77" s="34">
        <f t="shared" si="15"/>
        <v>7167</v>
      </c>
      <c r="E77" s="35">
        <f t="shared" si="13"/>
        <v>4198</v>
      </c>
      <c r="F77" s="36">
        <f t="shared" si="8"/>
        <v>58.57401981303195</v>
      </c>
      <c r="G77" s="34">
        <v>3889</v>
      </c>
      <c r="H77" s="34">
        <v>309</v>
      </c>
      <c r="I77" s="35">
        <f t="shared" si="14"/>
        <v>2969</v>
      </c>
      <c r="J77" s="36">
        <f t="shared" si="9"/>
        <v>41.42598018696805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2969</v>
      </c>
      <c r="P77" s="34">
        <v>2813</v>
      </c>
      <c r="Q77" s="36">
        <f t="shared" si="12"/>
        <v>41.42598018696805</v>
      </c>
      <c r="R77" s="34" t="s">
        <v>0</v>
      </c>
      <c r="S77" s="34"/>
      <c r="T77" s="34"/>
      <c r="U77" s="34"/>
    </row>
    <row r="78" spans="1:21" ht="13.5">
      <c r="A78" s="31" t="s">
        <v>28</v>
      </c>
      <c r="B78" s="32" t="s">
        <v>167</v>
      </c>
      <c r="C78" s="33" t="s">
        <v>168</v>
      </c>
      <c r="D78" s="34">
        <f t="shared" si="15"/>
        <v>20557</v>
      </c>
      <c r="E78" s="35">
        <f t="shared" si="13"/>
        <v>3608</v>
      </c>
      <c r="F78" s="36">
        <f t="shared" si="8"/>
        <v>17.55119910492776</v>
      </c>
      <c r="G78" s="34">
        <v>3608</v>
      </c>
      <c r="H78" s="34">
        <v>0</v>
      </c>
      <c r="I78" s="35">
        <f t="shared" si="14"/>
        <v>16949</v>
      </c>
      <c r="J78" s="36">
        <f t="shared" si="9"/>
        <v>82.44880089507224</v>
      </c>
      <c r="K78" s="34">
        <v>981</v>
      </c>
      <c r="L78" s="36">
        <f t="shared" si="10"/>
        <v>4.772097095879749</v>
      </c>
      <c r="M78" s="34">
        <v>0</v>
      </c>
      <c r="N78" s="36">
        <f t="shared" si="11"/>
        <v>0</v>
      </c>
      <c r="O78" s="34">
        <v>15968</v>
      </c>
      <c r="P78" s="34">
        <v>5461</v>
      </c>
      <c r="Q78" s="36">
        <f t="shared" si="12"/>
        <v>77.6767037991925</v>
      </c>
      <c r="R78" s="34" t="s">
        <v>0</v>
      </c>
      <c r="S78" s="34"/>
      <c r="T78" s="34"/>
      <c r="U78" s="34"/>
    </row>
    <row r="79" spans="1:21" ht="13.5">
      <c r="A79" s="31" t="s">
        <v>28</v>
      </c>
      <c r="B79" s="32" t="s">
        <v>169</v>
      </c>
      <c r="C79" s="33" t="s">
        <v>170</v>
      </c>
      <c r="D79" s="34">
        <f t="shared" si="15"/>
        <v>12941</v>
      </c>
      <c r="E79" s="35">
        <f t="shared" si="13"/>
        <v>2424</v>
      </c>
      <c r="F79" s="36">
        <f t="shared" si="8"/>
        <v>18.73116451587976</v>
      </c>
      <c r="G79" s="34">
        <v>2134</v>
      </c>
      <c r="H79" s="34">
        <v>290</v>
      </c>
      <c r="I79" s="35">
        <f t="shared" si="14"/>
        <v>10517</v>
      </c>
      <c r="J79" s="36">
        <f t="shared" si="9"/>
        <v>81.26883548412025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10517</v>
      </c>
      <c r="P79" s="34">
        <v>2567</v>
      </c>
      <c r="Q79" s="36">
        <f t="shared" si="12"/>
        <v>81.26883548412025</v>
      </c>
      <c r="R79" s="34" t="s">
        <v>0</v>
      </c>
      <c r="S79" s="34"/>
      <c r="T79" s="34"/>
      <c r="U79" s="34"/>
    </row>
    <row r="80" spans="1:21" ht="13.5">
      <c r="A80" s="31" t="s">
        <v>28</v>
      </c>
      <c r="B80" s="32" t="s">
        <v>171</v>
      </c>
      <c r="C80" s="33" t="s">
        <v>172</v>
      </c>
      <c r="D80" s="34">
        <f t="shared" si="15"/>
        <v>5587</v>
      </c>
      <c r="E80" s="35">
        <f t="shared" si="13"/>
        <v>1437</v>
      </c>
      <c r="F80" s="36">
        <f t="shared" si="8"/>
        <v>25.72042240916413</v>
      </c>
      <c r="G80" s="34">
        <v>1307</v>
      </c>
      <c r="H80" s="34">
        <v>130</v>
      </c>
      <c r="I80" s="35">
        <f t="shared" si="14"/>
        <v>4150</v>
      </c>
      <c r="J80" s="36">
        <f t="shared" si="9"/>
        <v>74.27957759083587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4150</v>
      </c>
      <c r="P80" s="34">
        <v>590</v>
      </c>
      <c r="Q80" s="36">
        <f t="shared" si="12"/>
        <v>74.27957759083587</v>
      </c>
      <c r="R80" s="34" t="s">
        <v>0</v>
      </c>
      <c r="S80" s="34"/>
      <c r="T80" s="34"/>
      <c r="U80" s="34"/>
    </row>
    <row r="81" spans="1:21" ht="13.5">
      <c r="A81" s="31" t="s">
        <v>28</v>
      </c>
      <c r="B81" s="32" t="s">
        <v>173</v>
      </c>
      <c r="C81" s="33" t="s">
        <v>174</v>
      </c>
      <c r="D81" s="34">
        <f t="shared" si="15"/>
        <v>5896</v>
      </c>
      <c r="E81" s="35">
        <f t="shared" si="13"/>
        <v>2018</v>
      </c>
      <c r="F81" s="36">
        <f t="shared" si="8"/>
        <v>34.22659430122117</v>
      </c>
      <c r="G81" s="34">
        <v>2018</v>
      </c>
      <c r="H81" s="34">
        <v>0</v>
      </c>
      <c r="I81" s="35">
        <f t="shared" si="14"/>
        <v>3878</v>
      </c>
      <c r="J81" s="36">
        <f t="shared" si="9"/>
        <v>65.77340569877883</v>
      </c>
      <c r="K81" s="34">
        <v>0</v>
      </c>
      <c r="L81" s="36">
        <f t="shared" si="10"/>
        <v>0</v>
      </c>
      <c r="M81" s="34">
        <v>0</v>
      </c>
      <c r="N81" s="36">
        <f t="shared" si="11"/>
        <v>0</v>
      </c>
      <c r="O81" s="34">
        <v>3878</v>
      </c>
      <c r="P81" s="34">
        <v>1336</v>
      </c>
      <c r="Q81" s="36">
        <f t="shared" si="12"/>
        <v>65.77340569877883</v>
      </c>
      <c r="R81" s="34" t="s">
        <v>0</v>
      </c>
      <c r="S81" s="34"/>
      <c r="T81" s="34"/>
      <c r="U81" s="34"/>
    </row>
    <row r="82" spans="1:21" ht="13.5">
      <c r="A82" s="31" t="s">
        <v>28</v>
      </c>
      <c r="B82" s="32" t="s">
        <v>175</v>
      </c>
      <c r="C82" s="33" t="s">
        <v>176</v>
      </c>
      <c r="D82" s="34">
        <f t="shared" si="15"/>
        <v>3442</v>
      </c>
      <c r="E82" s="35">
        <f t="shared" si="13"/>
        <v>1854</v>
      </c>
      <c r="F82" s="36">
        <f t="shared" si="8"/>
        <v>53.864032539221384</v>
      </c>
      <c r="G82" s="34">
        <v>1480</v>
      </c>
      <c r="H82" s="34">
        <v>374</v>
      </c>
      <c r="I82" s="35">
        <f t="shared" si="14"/>
        <v>1588</v>
      </c>
      <c r="J82" s="36">
        <f t="shared" si="9"/>
        <v>46.135967460778616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1588</v>
      </c>
      <c r="P82" s="34">
        <v>877</v>
      </c>
      <c r="Q82" s="36">
        <f t="shared" si="12"/>
        <v>46.135967460778616</v>
      </c>
      <c r="R82" s="34" t="s">
        <v>0</v>
      </c>
      <c r="S82" s="34"/>
      <c r="T82" s="34"/>
      <c r="U82" s="34"/>
    </row>
    <row r="83" spans="1:21" ht="13.5">
      <c r="A83" s="31" t="s">
        <v>28</v>
      </c>
      <c r="B83" s="32" t="s">
        <v>177</v>
      </c>
      <c r="C83" s="33" t="s">
        <v>178</v>
      </c>
      <c r="D83" s="34">
        <f t="shared" si="15"/>
        <v>6820</v>
      </c>
      <c r="E83" s="35">
        <f t="shared" si="13"/>
        <v>2494</v>
      </c>
      <c r="F83" s="36">
        <f t="shared" si="8"/>
        <v>36.568914956011724</v>
      </c>
      <c r="G83" s="34">
        <v>2494</v>
      </c>
      <c r="H83" s="34">
        <v>0</v>
      </c>
      <c r="I83" s="35">
        <f t="shared" si="14"/>
        <v>4326</v>
      </c>
      <c r="J83" s="36">
        <f t="shared" si="9"/>
        <v>63.43108504398827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4326</v>
      </c>
      <c r="P83" s="34">
        <v>1406</v>
      </c>
      <c r="Q83" s="36">
        <f t="shared" si="12"/>
        <v>63.43108504398827</v>
      </c>
      <c r="R83" s="34" t="s">
        <v>0</v>
      </c>
      <c r="S83" s="34"/>
      <c r="T83" s="34"/>
      <c r="U83" s="34"/>
    </row>
    <row r="84" spans="1:21" ht="13.5">
      <c r="A84" s="31" t="s">
        <v>28</v>
      </c>
      <c r="B84" s="32" t="s">
        <v>179</v>
      </c>
      <c r="C84" s="33" t="s">
        <v>180</v>
      </c>
      <c r="D84" s="34">
        <f t="shared" si="15"/>
        <v>23972</v>
      </c>
      <c r="E84" s="35">
        <f t="shared" si="13"/>
        <v>5792</v>
      </c>
      <c r="F84" s="36">
        <f t="shared" si="8"/>
        <v>24.161521775404637</v>
      </c>
      <c r="G84" s="34">
        <v>5692</v>
      </c>
      <c r="H84" s="34">
        <v>100</v>
      </c>
      <c r="I84" s="35">
        <f t="shared" si="14"/>
        <v>18180</v>
      </c>
      <c r="J84" s="36">
        <f t="shared" si="9"/>
        <v>75.83847822459536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18180</v>
      </c>
      <c r="P84" s="34">
        <v>3886</v>
      </c>
      <c r="Q84" s="36">
        <f t="shared" si="12"/>
        <v>75.83847822459536</v>
      </c>
      <c r="R84" s="34" t="s">
        <v>0</v>
      </c>
      <c r="S84" s="34"/>
      <c r="T84" s="34"/>
      <c r="U84" s="34"/>
    </row>
    <row r="85" spans="1:21" ht="13.5">
      <c r="A85" s="31" t="s">
        <v>28</v>
      </c>
      <c r="B85" s="32" t="s">
        <v>181</v>
      </c>
      <c r="C85" s="33" t="s">
        <v>182</v>
      </c>
      <c r="D85" s="34">
        <f t="shared" si="15"/>
        <v>5957</v>
      </c>
      <c r="E85" s="35">
        <f t="shared" si="13"/>
        <v>871</v>
      </c>
      <c r="F85" s="36">
        <f t="shared" si="8"/>
        <v>14.621453751888536</v>
      </c>
      <c r="G85" s="34">
        <v>808</v>
      </c>
      <c r="H85" s="34">
        <v>63</v>
      </c>
      <c r="I85" s="35">
        <f t="shared" si="14"/>
        <v>5086</v>
      </c>
      <c r="J85" s="36">
        <f t="shared" si="9"/>
        <v>85.37854624811146</v>
      </c>
      <c r="K85" s="34">
        <v>3481</v>
      </c>
      <c r="L85" s="36">
        <f t="shared" si="10"/>
        <v>58.435454087628</v>
      </c>
      <c r="M85" s="34">
        <v>0</v>
      </c>
      <c r="N85" s="36">
        <f t="shared" si="11"/>
        <v>0</v>
      </c>
      <c r="O85" s="34">
        <v>1605</v>
      </c>
      <c r="P85" s="34">
        <v>929</v>
      </c>
      <c r="Q85" s="36">
        <f t="shared" si="12"/>
        <v>26.943092160483467</v>
      </c>
      <c r="R85" s="34" t="s">
        <v>0</v>
      </c>
      <c r="S85" s="34"/>
      <c r="T85" s="34"/>
      <c r="U85" s="34"/>
    </row>
    <row r="86" spans="1:21" ht="13.5">
      <c r="A86" s="31" t="s">
        <v>28</v>
      </c>
      <c r="B86" s="32" t="s">
        <v>183</v>
      </c>
      <c r="C86" s="33" t="s">
        <v>184</v>
      </c>
      <c r="D86" s="34">
        <f t="shared" si="15"/>
        <v>8676</v>
      </c>
      <c r="E86" s="35">
        <f t="shared" si="13"/>
        <v>2307</v>
      </c>
      <c r="F86" s="36">
        <f t="shared" si="8"/>
        <v>26.590594744121717</v>
      </c>
      <c r="G86" s="34">
        <v>2206</v>
      </c>
      <c r="H86" s="34">
        <v>101</v>
      </c>
      <c r="I86" s="35">
        <f t="shared" si="14"/>
        <v>6369</v>
      </c>
      <c r="J86" s="36">
        <f t="shared" si="9"/>
        <v>73.40940525587828</v>
      </c>
      <c r="K86" s="34">
        <v>2096</v>
      </c>
      <c r="L86" s="36">
        <f t="shared" si="10"/>
        <v>24.158598432457353</v>
      </c>
      <c r="M86" s="34">
        <v>1374</v>
      </c>
      <c r="N86" s="36">
        <f t="shared" si="11"/>
        <v>15.836791147994466</v>
      </c>
      <c r="O86" s="34">
        <v>2899</v>
      </c>
      <c r="P86" s="34">
        <v>1308</v>
      </c>
      <c r="Q86" s="36">
        <f t="shared" si="12"/>
        <v>33.41401567542646</v>
      </c>
      <c r="R86" s="34" t="s">
        <v>0</v>
      </c>
      <c r="S86" s="34"/>
      <c r="T86" s="34"/>
      <c r="U86" s="34"/>
    </row>
    <row r="87" spans="1:21" ht="13.5">
      <c r="A87" s="31" t="s">
        <v>28</v>
      </c>
      <c r="B87" s="32" t="s">
        <v>185</v>
      </c>
      <c r="C87" s="33" t="s">
        <v>186</v>
      </c>
      <c r="D87" s="34">
        <f t="shared" si="15"/>
        <v>16187</v>
      </c>
      <c r="E87" s="35">
        <f t="shared" si="13"/>
        <v>5858</v>
      </c>
      <c r="F87" s="36">
        <f t="shared" si="8"/>
        <v>36.189534811886084</v>
      </c>
      <c r="G87" s="34">
        <v>5783</v>
      </c>
      <c r="H87" s="34">
        <v>75</v>
      </c>
      <c r="I87" s="35">
        <f t="shared" si="14"/>
        <v>10329</v>
      </c>
      <c r="J87" s="36">
        <f t="shared" si="9"/>
        <v>63.810465188113916</v>
      </c>
      <c r="K87" s="34">
        <v>6789</v>
      </c>
      <c r="L87" s="36">
        <f t="shared" si="10"/>
        <v>41.94106381664299</v>
      </c>
      <c r="M87" s="34">
        <v>0</v>
      </c>
      <c r="N87" s="36">
        <f t="shared" si="11"/>
        <v>0</v>
      </c>
      <c r="O87" s="34">
        <v>3540</v>
      </c>
      <c r="P87" s="34">
        <v>2080</v>
      </c>
      <c r="Q87" s="36">
        <f t="shared" si="12"/>
        <v>21.869401371470936</v>
      </c>
      <c r="R87" s="34" t="s">
        <v>0</v>
      </c>
      <c r="S87" s="34"/>
      <c r="T87" s="34"/>
      <c r="U87" s="34"/>
    </row>
    <row r="88" spans="1:21" ht="13.5">
      <c r="A88" s="31" t="s">
        <v>28</v>
      </c>
      <c r="B88" s="32" t="s">
        <v>187</v>
      </c>
      <c r="C88" s="33" t="s">
        <v>188</v>
      </c>
      <c r="D88" s="34">
        <f t="shared" si="15"/>
        <v>3538</v>
      </c>
      <c r="E88" s="35">
        <f t="shared" si="13"/>
        <v>2189</v>
      </c>
      <c r="F88" s="36">
        <f t="shared" si="8"/>
        <v>61.871113623516116</v>
      </c>
      <c r="G88" s="34">
        <v>1993</v>
      </c>
      <c r="H88" s="34">
        <v>196</v>
      </c>
      <c r="I88" s="35">
        <f t="shared" si="14"/>
        <v>1349</v>
      </c>
      <c r="J88" s="36">
        <f t="shared" si="9"/>
        <v>38.12888637648389</v>
      </c>
      <c r="K88" s="34">
        <v>0</v>
      </c>
      <c r="L88" s="36">
        <f t="shared" si="10"/>
        <v>0</v>
      </c>
      <c r="M88" s="34">
        <v>0</v>
      </c>
      <c r="N88" s="36">
        <f t="shared" si="11"/>
        <v>0</v>
      </c>
      <c r="O88" s="34">
        <v>1349</v>
      </c>
      <c r="P88" s="34">
        <v>1116</v>
      </c>
      <c r="Q88" s="36">
        <f t="shared" si="12"/>
        <v>38.12888637648389</v>
      </c>
      <c r="R88" s="34" t="s">
        <v>0</v>
      </c>
      <c r="S88" s="34"/>
      <c r="T88" s="34"/>
      <c r="U88" s="34"/>
    </row>
    <row r="89" spans="1:21" ht="13.5">
      <c r="A89" s="31" t="s">
        <v>28</v>
      </c>
      <c r="B89" s="32" t="s">
        <v>189</v>
      </c>
      <c r="C89" s="33" t="s">
        <v>190</v>
      </c>
      <c r="D89" s="34">
        <f t="shared" si="15"/>
        <v>10868</v>
      </c>
      <c r="E89" s="35">
        <f t="shared" si="13"/>
        <v>2048</v>
      </c>
      <c r="F89" s="36">
        <f t="shared" si="8"/>
        <v>18.844313581155685</v>
      </c>
      <c r="G89" s="34">
        <v>1970</v>
      </c>
      <c r="H89" s="34">
        <v>78</v>
      </c>
      <c r="I89" s="35">
        <f t="shared" si="14"/>
        <v>8820</v>
      </c>
      <c r="J89" s="36">
        <f t="shared" si="9"/>
        <v>81.15568641884431</v>
      </c>
      <c r="K89" s="34">
        <v>2080</v>
      </c>
      <c r="L89" s="36">
        <f t="shared" si="10"/>
        <v>19.138755980861244</v>
      </c>
      <c r="M89" s="34">
        <v>3000</v>
      </c>
      <c r="N89" s="36">
        <f t="shared" si="11"/>
        <v>27.603974972396024</v>
      </c>
      <c r="O89" s="34">
        <v>3740</v>
      </c>
      <c r="P89" s="34">
        <v>2924</v>
      </c>
      <c r="Q89" s="36">
        <f t="shared" si="12"/>
        <v>34.41295546558704</v>
      </c>
      <c r="R89" s="34" t="s">
        <v>0</v>
      </c>
      <c r="S89" s="34"/>
      <c r="T89" s="34"/>
      <c r="U89" s="34"/>
    </row>
    <row r="90" spans="1:21" ht="13.5">
      <c r="A90" s="31" t="s">
        <v>28</v>
      </c>
      <c r="B90" s="32" t="s">
        <v>191</v>
      </c>
      <c r="C90" s="33" t="s">
        <v>192</v>
      </c>
      <c r="D90" s="34">
        <f t="shared" si="15"/>
        <v>7703</v>
      </c>
      <c r="E90" s="35">
        <f t="shared" si="13"/>
        <v>1543</v>
      </c>
      <c r="F90" s="36">
        <f t="shared" si="8"/>
        <v>20.031156692197847</v>
      </c>
      <c r="G90" s="34">
        <v>1452</v>
      </c>
      <c r="H90" s="34">
        <v>91</v>
      </c>
      <c r="I90" s="35">
        <f t="shared" si="14"/>
        <v>6160</v>
      </c>
      <c r="J90" s="36">
        <f t="shared" si="9"/>
        <v>79.96884330780215</v>
      </c>
      <c r="K90" s="34">
        <v>4142</v>
      </c>
      <c r="L90" s="36">
        <f t="shared" si="10"/>
        <v>53.771257951447495</v>
      </c>
      <c r="M90" s="34">
        <v>0</v>
      </c>
      <c r="N90" s="36">
        <f t="shared" si="11"/>
        <v>0</v>
      </c>
      <c r="O90" s="34">
        <v>2018</v>
      </c>
      <c r="P90" s="34">
        <v>658</v>
      </c>
      <c r="Q90" s="36">
        <f t="shared" si="12"/>
        <v>26.19758535635467</v>
      </c>
      <c r="R90" s="34" t="s">
        <v>0</v>
      </c>
      <c r="S90" s="34"/>
      <c r="T90" s="34"/>
      <c r="U90" s="34"/>
    </row>
    <row r="91" spans="1:21" ht="13.5">
      <c r="A91" s="31" t="s">
        <v>28</v>
      </c>
      <c r="B91" s="32" t="s">
        <v>193</v>
      </c>
      <c r="C91" s="33" t="s">
        <v>194</v>
      </c>
      <c r="D91" s="34">
        <f t="shared" si="15"/>
        <v>23316</v>
      </c>
      <c r="E91" s="35">
        <f t="shared" si="13"/>
        <v>7822</v>
      </c>
      <c r="F91" s="36">
        <f t="shared" si="8"/>
        <v>33.54777834963115</v>
      </c>
      <c r="G91" s="34">
        <v>7206</v>
      </c>
      <c r="H91" s="34">
        <v>616</v>
      </c>
      <c r="I91" s="35">
        <f t="shared" si="14"/>
        <v>15494</v>
      </c>
      <c r="J91" s="36">
        <f t="shared" si="9"/>
        <v>66.45222165036884</v>
      </c>
      <c r="K91" s="34">
        <v>5458</v>
      </c>
      <c r="L91" s="36">
        <f t="shared" si="10"/>
        <v>23.408817979070164</v>
      </c>
      <c r="M91" s="34">
        <v>0</v>
      </c>
      <c r="N91" s="36">
        <f t="shared" si="11"/>
        <v>0</v>
      </c>
      <c r="O91" s="34">
        <v>10036</v>
      </c>
      <c r="P91" s="34">
        <v>631</v>
      </c>
      <c r="Q91" s="36">
        <f t="shared" si="12"/>
        <v>43.04340367129868</v>
      </c>
      <c r="R91" s="34" t="s">
        <v>0</v>
      </c>
      <c r="S91" s="34"/>
      <c r="T91" s="34"/>
      <c r="U91" s="34"/>
    </row>
    <row r="92" spans="1:21" ht="13.5">
      <c r="A92" s="31" t="s">
        <v>28</v>
      </c>
      <c r="B92" s="32" t="s">
        <v>195</v>
      </c>
      <c r="C92" s="33" t="s">
        <v>196</v>
      </c>
      <c r="D92" s="34">
        <f t="shared" si="15"/>
        <v>1781</v>
      </c>
      <c r="E92" s="35">
        <f t="shared" si="13"/>
        <v>1244</v>
      </c>
      <c r="F92" s="36">
        <f t="shared" si="8"/>
        <v>69.84839977540707</v>
      </c>
      <c r="G92" s="34">
        <v>1094</v>
      </c>
      <c r="H92" s="34">
        <v>150</v>
      </c>
      <c r="I92" s="35">
        <f t="shared" si="14"/>
        <v>537</v>
      </c>
      <c r="J92" s="36">
        <f t="shared" si="9"/>
        <v>30.151600224592922</v>
      </c>
      <c r="K92" s="34">
        <v>0</v>
      </c>
      <c r="L92" s="36">
        <f t="shared" si="10"/>
        <v>0</v>
      </c>
      <c r="M92" s="34">
        <v>0</v>
      </c>
      <c r="N92" s="36">
        <f t="shared" si="11"/>
        <v>0</v>
      </c>
      <c r="O92" s="34">
        <v>537</v>
      </c>
      <c r="P92" s="34">
        <v>423</v>
      </c>
      <c r="Q92" s="36">
        <f t="shared" si="12"/>
        <v>30.151600224592922</v>
      </c>
      <c r="R92" s="34" t="s">
        <v>0</v>
      </c>
      <c r="S92" s="34"/>
      <c r="T92" s="34"/>
      <c r="U92" s="34"/>
    </row>
    <row r="93" spans="1:21" ht="13.5">
      <c r="A93" s="31" t="s">
        <v>28</v>
      </c>
      <c r="B93" s="32" t="s">
        <v>197</v>
      </c>
      <c r="C93" s="33" t="s">
        <v>198</v>
      </c>
      <c r="D93" s="34">
        <f t="shared" si="15"/>
        <v>9033</v>
      </c>
      <c r="E93" s="35">
        <f t="shared" si="13"/>
        <v>3140</v>
      </c>
      <c r="F93" s="36">
        <f t="shared" si="8"/>
        <v>34.76143031108159</v>
      </c>
      <c r="G93" s="34">
        <v>3140</v>
      </c>
      <c r="H93" s="34">
        <v>0</v>
      </c>
      <c r="I93" s="35">
        <f t="shared" si="14"/>
        <v>5893</v>
      </c>
      <c r="J93" s="36">
        <f t="shared" si="9"/>
        <v>65.23856968891842</v>
      </c>
      <c r="K93" s="34">
        <v>635</v>
      </c>
      <c r="L93" s="36">
        <f t="shared" si="10"/>
        <v>7.029779696667774</v>
      </c>
      <c r="M93" s="34">
        <v>0</v>
      </c>
      <c r="N93" s="36">
        <f t="shared" si="11"/>
        <v>0</v>
      </c>
      <c r="O93" s="34">
        <v>5258</v>
      </c>
      <c r="P93" s="34">
        <v>2302</v>
      </c>
      <c r="Q93" s="36">
        <f t="shared" si="12"/>
        <v>58.20878999225063</v>
      </c>
      <c r="R93" s="34"/>
      <c r="S93" s="34"/>
      <c r="T93" s="34"/>
      <c r="U93" s="34" t="s">
        <v>0</v>
      </c>
    </row>
    <row r="94" spans="1:21" ht="13.5">
      <c r="A94" s="31" t="s">
        <v>28</v>
      </c>
      <c r="B94" s="32" t="s">
        <v>199</v>
      </c>
      <c r="C94" s="33" t="s">
        <v>200</v>
      </c>
      <c r="D94" s="34">
        <f t="shared" si="15"/>
        <v>12882</v>
      </c>
      <c r="E94" s="35">
        <f t="shared" si="13"/>
        <v>3077</v>
      </c>
      <c r="F94" s="36">
        <f t="shared" si="8"/>
        <v>23.886042539978263</v>
      </c>
      <c r="G94" s="34">
        <v>3077</v>
      </c>
      <c r="H94" s="34">
        <v>0</v>
      </c>
      <c r="I94" s="35">
        <f t="shared" si="14"/>
        <v>9805</v>
      </c>
      <c r="J94" s="36">
        <f t="shared" si="9"/>
        <v>76.11395746002174</v>
      </c>
      <c r="K94" s="34">
        <v>1613</v>
      </c>
      <c r="L94" s="36">
        <f t="shared" si="10"/>
        <v>12.521347616829685</v>
      </c>
      <c r="M94" s="34">
        <v>0</v>
      </c>
      <c r="N94" s="36">
        <f t="shared" si="11"/>
        <v>0</v>
      </c>
      <c r="O94" s="34">
        <v>8192</v>
      </c>
      <c r="P94" s="34">
        <v>4767</v>
      </c>
      <c r="Q94" s="36">
        <f t="shared" si="12"/>
        <v>63.59260984319205</v>
      </c>
      <c r="R94" s="34" t="s">
        <v>0</v>
      </c>
      <c r="S94" s="34"/>
      <c r="T94" s="34"/>
      <c r="U94" s="34"/>
    </row>
    <row r="95" spans="1:21" ht="13.5">
      <c r="A95" s="31" t="s">
        <v>28</v>
      </c>
      <c r="B95" s="32" t="s">
        <v>201</v>
      </c>
      <c r="C95" s="33" t="s">
        <v>202</v>
      </c>
      <c r="D95" s="34">
        <f t="shared" si="15"/>
        <v>13826</v>
      </c>
      <c r="E95" s="35">
        <f t="shared" si="13"/>
        <v>2429</v>
      </c>
      <c r="F95" s="36">
        <f t="shared" si="8"/>
        <v>17.56834948647476</v>
      </c>
      <c r="G95" s="34">
        <v>2409</v>
      </c>
      <c r="H95" s="34">
        <v>20</v>
      </c>
      <c r="I95" s="35">
        <f t="shared" si="14"/>
        <v>11397</v>
      </c>
      <c r="J95" s="36">
        <f t="shared" si="9"/>
        <v>82.43165051352524</v>
      </c>
      <c r="K95" s="34">
        <v>1318</v>
      </c>
      <c r="L95" s="36">
        <f t="shared" si="10"/>
        <v>9.532764357008535</v>
      </c>
      <c r="M95" s="34">
        <v>0</v>
      </c>
      <c r="N95" s="36">
        <f t="shared" si="11"/>
        <v>0</v>
      </c>
      <c r="O95" s="34">
        <v>10079</v>
      </c>
      <c r="P95" s="34">
        <v>2483</v>
      </c>
      <c r="Q95" s="36">
        <f t="shared" si="12"/>
        <v>72.89888615651671</v>
      </c>
      <c r="R95" s="34" t="s">
        <v>0</v>
      </c>
      <c r="S95" s="34"/>
      <c r="T95" s="34"/>
      <c r="U95" s="34"/>
    </row>
    <row r="96" spans="1:21" ht="13.5">
      <c r="A96" s="31" t="s">
        <v>28</v>
      </c>
      <c r="B96" s="32" t="s">
        <v>203</v>
      </c>
      <c r="C96" s="33" t="s">
        <v>204</v>
      </c>
      <c r="D96" s="34">
        <f t="shared" si="15"/>
        <v>7414</v>
      </c>
      <c r="E96" s="35">
        <f t="shared" si="13"/>
        <v>3695</v>
      </c>
      <c r="F96" s="36">
        <f t="shared" si="8"/>
        <v>49.838144051793904</v>
      </c>
      <c r="G96" s="34">
        <v>3469</v>
      </c>
      <c r="H96" s="34">
        <v>226</v>
      </c>
      <c r="I96" s="35">
        <f t="shared" si="14"/>
        <v>3719</v>
      </c>
      <c r="J96" s="36">
        <f t="shared" si="9"/>
        <v>50.16185594820609</v>
      </c>
      <c r="K96" s="34">
        <v>0</v>
      </c>
      <c r="L96" s="36">
        <f t="shared" si="10"/>
        <v>0</v>
      </c>
      <c r="M96" s="34">
        <v>0</v>
      </c>
      <c r="N96" s="36">
        <f t="shared" si="11"/>
        <v>0</v>
      </c>
      <c r="O96" s="34">
        <v>3719</v>
      </c>
      <c r="P96" s="34">
        <v>2178</v>
      </c>
      <c r="Q96" s="36">
        <f t="shared" si="12"/>
        <v>50.16185594820609</v>
      </c>
      <c r="R96" s="34" t="s">
        <v>0</v>
      </c>
      <c r="S96" s="34"/>
      <c r="T96" s="34"/>
      <c r="U96" s="34"/>
    </row>
    <row r="97" spans="1:21" ht="13.5">
      <c r="A97" s="63" t="s">
        <v>1</v>
      </c>
      <c r="B97" s="64"/>
      <c r="C97" s="65"/>
      <c r="D97" s="34">
        <f>SUM(D7:D96)</f>
        <v>2138716</v>
      </c>
      <c r="E97" s="34">
        <f aca="true" t="shared" si="16" ref="E97:P97">SUM(E7:E96)</f>
        <v>471471</v>
      </c>
      <c r="F97" s="36">
        <f t="shared" si="8"/>
        <v>22.044581889320508</v>
      </c>
      <c r="G97" s="34">
        <f t="shared" si="16"/>
        <v>460170</v>
      </c>
      <c r="H97" s="34">
        <f t="shared" si="16"/>
        <v>11301</v>
      </c>
      <c r="I97" s="34">
        <f t="shared" si="16"/>
        <v>1667245</v>
      </c>
      <c r="J97" s="36">
        <f t="shared" si="9"/>
        <v>77.95541811067949</v>
      </c>
      <c r="K97" s="34">
        <f t="shared" si="16"/>
        <v>615135</v>
      </c>
      <c r="L97" s="36">
        <f t="shared" si="10"/>
        <v>28.761883298203223</v>
      </c>
      <c r="M97" s="34">
        <f t="shared" si="16"/>
        <v>17258</v>
      </c>
      <c r="N97" s="36">
        <f t="shared" si="11"/>
        <v>0.8069327577855124</v>
      </c>
      <c r="O97" s="34">
        <f t="shared" si="16"/>
        <v>1034852</v>
      </c>
      <c r="P97" s="34">
        <f t="shared" si="16"/>
        <v>290611</v>
      </c>
      <c r="Q97" s="36">
        <f t="shared" si="12"/>
        <v>48.386602054690755</v>
      </c>
      <c r="R97" s="34">
        <f>COUNTIF(R7:R96,"○")</f>
        <v>77</v>
      </c>
      <c r="S97" s="34">
        <f>COUNTIF(S7:S96,"○")</f>
        <v>9</v>
      </c>
      <c r="T97" s="34">
        <f>COUNTIF(T7:T96,"○")</f>
        <v>1</v>
      </c>
      <c r="U97" s="34">
        <f>COUNTIF(U7:U96,"○")</f>
        <v>3</v>
      </c>
    </row>
  </sheetData>
  <mergeCells count="19">
    <mergeCell ref="A97:C9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4</v>
      </c>
      <c r="B2" s="44" t="s">
        <v>219</v>
      </c>
      <c r="C2" s="47" t="s">
        <v>220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221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6</v>
      </c>
      <c r="E3" s="69" t="s">
        <v>7</v>
      </c>
      <c r="F3" s="71"/>
      <c r="G3" s="72"/>
      <c r="H3" s="66" t="s">
        <v>8</v>
      </c>
      <c r="I3" s="67"/>
      <c r="J3" s="68"/>
      <c r="K3" s="69" t="s">
        <v>9</v>
      </c>
      <c r="L3" s="67"/>
      <c r="M3" s="68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6</v>
      </c>
      <c r="F4" s="18" t="s">
        <v>222</v>
      </c>
      <c r="G4" s="18" t="s">
        <v>223</v>
      </c>
      <c r="H4" s="26" t="s">
        <v>6</v>
      </c>
      <c r="I4" s="18" t="s">
        <v>222</v>
      </c>
      <c r="J4" s="18" t="s">
        <v>223</v>
      </c>
      <c r="K4" s="26" t="s">
        <v>6</v>
      </c>
      <c r="L4" s="18" t="s">
        <v>222</v>
      </c>
      <c r="M4" s="18" t="s">
        <v>223</v>
      </c>
      <c r="N4" s="27"/>
      <c r="O4" s="26" t="s">
        <v>6</v>
      </c>
      <c r="P4" s="18" t="s">
        <v>224</v>
      </c>
      <c r="Q4" s="18" t="s">
        <v>225</v>
      </c>
      <c r="R4" s="18" t="s">
        <v>226</v>
      </c>
      <c r="S4" s="18" t="s">
        <v>227</v>
      </c>
      <c r="T4" s="18" t="s">
        <v>228</v>
      </c>
      <c r="U4" s="26" t="s">
        <v>6</v>
      </c>
      <c r="V4" s="18" t="s">
        <v>224</v>
      </c>
      <c r="W4" s="18" t="s">
        <v>225</v>
      </c>
      <c r="X4" s="18" t="s">
        <v>226</v>
      </c>
      <c r="Y4" s="18" t="s">
        <v>227</v>
      </c>
      <c r="Z4" s="18" t="s">
        <v>228</v>
      </c>
      <c r="AA4" s="26" t="s">
        <v>6</v>
      </c>
      <c r="AB4" s="18" t="s">
        <v>222</v>
      </c>
      <c r="AC4" s="18" t="s">
        <v>223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229</v>
      </c>
      <c r="E6" s="19" t="s">
        <v>229</v>
      </c>
      <c r="F6" s="19" t="s">
        <v>229</v>
      </c>
      <c r="G6" s="19" t="s">
        <v>229</v>
      </c>
      <c r="H6" s="19" t="s">
        <v>229</v>
      </c>
      <c r="I6" s="19" t="s">
        <v>229</v>
      </c>
      <c r="J6" s="19" t="s">
        <v>229</v>
      </c>
      <c r="K6" s="19" t="s">
        <v>229</v>
      </c>
      <c r="L6" s="19" t="s">
        <v>229</v>
      </c>
      <c r="M6" s="19" t="s">
        <v>229</v>
      </c>
      <c r="N6" s="19" t="s">
        <v>229</v>
      </c>
      <c r="O6" s="19" t="s">
        <v>229</v>
      </c>
      <c r="P6" s="19" t="s">
        <v>229</v>
      </c>
      <c r="Q6" s="19" t="s">
        <v>229</v>
      </c>
      <c r="R6" s="19" t="s">
        <v>229</v>
      </c>
      <c r="S6" s="19" t="s">
        <v>229</v>
      </c>
      <c r="T6" s="19" t="s">
        <v>229</v>
      </c>
      <c r="U6" s="19" t="s">
        <v>229</v>
      </c>
      <c r="V6" s="19" t="s">
        <v>229</v>
      </c>
      <c r="W6" s="19" t="s">
        <v>229</v>
      </c>
      <c r="X6" s="19" t="s">
        <v>229</v>
      </c>
      <c r="Y6" s="19" t="s">
        <v>229</v>
      </c>
      <c r="Z6" s="19" t="s">
        <v>229</v>
      </c>
      <c r="AA6" s="19" t="s">
        <v>229</v>
      </c>
      <c r="AB6" s="19" t="s">
        <v>229</v>
      </c>
      <c r="AC6" s="19" t="s">
        <v>229</v>
      </c>
    </row>
    <row r="7" spans="1:29" ht="13.5">
      <c r="A7" s="31" t="s">
        <v>28</v>
      </c>
      <c r="B7" s="32" t="s">
        <v>29</v>
      </c>
      <c r="C7" s="33" t="s">
        <v>30</v>
      </c>
      <c r="D7" s="34">
        <f aca="true" t="shared" si="0" ref="D7:D70">E7+H7+K7</f>
        <v>74418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74418</v>
      </c>
      <c r="L7" s="34">
        <v>26008</v>
      </c>
      <c r="M7" s="34">
        <v>48410</v>
      </c>
      <c r="N7" s="34">
        <f aca="true" t="shared" si="4" ref="N7:N70">O7+U7+AA7</f>
        <v>74518</v>
      </c>
      <c r="O7" s="34">
        <f aca="true" t="shared" si="5" ref="O7:O70">SUM(P7:T7)</f>
        <v>26008</v>
      </c>
      <c r="P7" s="34">
        <v>26008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48410</v>
      </c>
      <c r="V7" s="34">
        <v>48410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100</v>
      </c>
      <c r="AB7" s="34">
        <v>100</v>
      </c>
      <c r="AC7" s="34">
        <v>0</v>
      </c>
    </row>
    <row r="8" spans="1:29" ht="13.5">
      <c r="A8" s="31" t="s">
        <v>28</v>
      </c>
      <c r="B8" s="32" t="s">
        <v>31</v>
      </c>
      <c r="C8" s="33" t="s">
        <v>32</v>
      </c>
      <c r="D8" s="34">
        <f t="shared" si="0"/>
        <v>48258</v>
      </c>
      <c r="E8" s="34">
        <f t="shared" si="1"/>
        <v>0</v>
      </c>
      <c r="F8" s="34">
        <v>0</v>
      </c>
      <c r="G8" s="34">
        <v>0</v>
      </c>
      <c r="H8" s="34">
        <f t="shared" si="2"/>
        <v>30877</v>
      </c>
      <c r="I8" s="34">
        <v>30877</v>
      </c>
      <c r="J8" s="34">
        <v>0</v>
      </c>
      <c r="K8" s="34">
        <f t="shared" si="3"/>
        <v>17381</v>
      </c>
      <c r="L8" s="34">
        <v>0</v>
      </c>
      <c r="M8" s="34">
        <v>17381</v>
      </c>
      <c r="N8" s="34">
        <f t="shared" si="4"/>
        <v>48258</v>
      </c>
      <c r="O8" s="34">
        <f t="shared" si="5"/>
        <v>30877</v>
      </c>
      <c r="P8" s="34">
        <v>30877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17381</v>
      </c>
      <c r="V8" s="34">
        <v>17381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28</v>
      </c>
      <c r="B9" s="32" t="s">
        <v>33</v>
      </c>
      <c r="C9" s="33" t="s">
        <v>34</v>
      </c>
      <c r="D9" s="34">
        <f t="shared" si="0"/>
        <v>72740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72740</v>
      </c>
      <c r="L9" s="34">
        <v>25557</v>
      </c>
      <c r="M9" s="34">
        <v>47183</v>
      </c>
      <c r="N9" s="34">
        <f t="shared" si="4"/>
        <v>72740</v>
      </c>
      <c r="O9" s="34">
        <f t="shared" si="5"/>
        <v>25557</v>
      </c>
      <c r="P9" s="34">
        <v>25557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47183</v>
      </c>
      <c r="V9" s="34">
        <v>47183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28</v>
      </c>
      <c r="B10" s="32" t="s">
        <v>35</v>
      </c>
      <c r="C10" s="33" t="s">
        <v>36</v>
      </c>
      <c r="D10" s="34">
        <f t="shared" si="0"/>
        <v>157258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157258</v>
      </c>
      <c r="L10" s="34">
        <v>52789</v>
      </c>
      <c r="M10" s="34">
        <v>104469</v>
      </c>
      <c r="N10" s="34">
        <f t="shared" si="4"/>
        <v>157330</v>
      </c>
      <c r="O10" s="34">
        <f t="shared" si="5"/>
        <v>61488</v>
      </c>
      <c r="P10" s="34">
        <v>45290</v>
      </c>
      <c r="Q10" s="34">
        <v>16198</v>
      </c>
      <c r="R10" s="34">
        <v>0</v>
      </c>
      <c r="S10" s="34">
        <v>0</v>
      </c>
      <c r="T10" s="34">
        <v>0</v>
      </c>
      <c r="U10" s="34">
        <f t="shared" si="6"/>
        <v>95770</v>
      </c>
      <c r="V10" s="34">
        <v>63689</v>
      </c>
      <c r="W10" s="34">
        <v>32081</v>
      </c>
      <c r="X10" s="34">
        <v>0</v>
      </c>
      <c r="Y10" s="34">
        <v>0</v>
      </c>
      <c r="Z10" s="34">
        <v>0</v>
      </c>
      <c r="AA10" s="34">
        <f t="shared" si="7"/>
        <v>72</v>
      </c>
      <c r="AB10" s="34">
        <v>72</v>
      </c>
      <c r="AC10" s="34">
        <v>0</v>
      </c>
    </row>
    <row r="11" spans="1:29" ht="13.5">
      <c r="A11" s="31" t="s">
        <v>28</v>
      </c>
      <c r="B11" s="32" t="s">
        <v>37</v>
      </c>
      <c r="C11" s="33" t="s">
        <v>38</v>
      </c>
      <c r="D11" s="34">
        <f t="shared" si="0"/>
        <v>15599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15599</v>
      </c>
      <c r="L11" s="34">
        <v>7300</v>
      </c>
      <c r="M11" s="34">
        <v>8299</v>
      </c>
      <c r="N11" s="34">
        <f t="shared" si="4"/>
        <v>15599</v>
      </c>
      <c r="O11" s="34">
        <f t="shared" si="5"/>
        <v>7300</v>
      </c>
      <c r="P11" s="34">
        <v>7300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8299</v>
      </c>
      <c r="V11" s="34">
        <v>8299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28</v>
      </c>
      <c r="B12" s="32" t="s">
        <v>39</v>
      </c>
      <c r="C12" s="33" t="s">
        <v>40</v>
      </c>
      <c r="D12" s="34">
        <f t="shared" si="0"/>
        <v>12774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12774</v>
      </c>
      <c r="L12" s="34">
        <v>3081</v>
      </c>
      <c r="M12" s="34">
        <v>9693</v>
      </c>
      <c r="N12" s="34">
        <f t="shared" si="4"/>
        <v>13032</v>
      </c>
      <c r="O12" s="34">
        <f t="shared" si="5"/>
        <v>3081</v>
      </c>
      <c r="P12" s="34">
        <v>3081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9693</v>
      </c>
      <c r="V12" s="34">
        <v>9693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258</v>
      </c>
      <c r="AB12" s="34">
        <v>258</v>
      </c>
      <c r="AC12" s="34">
        <v>0</v>
      </c>
    </row>
    <row r="13" spans="1:29" ht="13.5">
      <c r="A13" s="31" t="s">
        <v>28</v>
      </c>
      <c r="B13" s="32" t="s">
        <v>41</v>
      </c>
      <c r="C13" s="33" t="s">
        <v>42</v>
      </c>
      <c r="D13" s="34">
        <f t="shared" si="0"/>
        <v>18369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18369</v>
      </c>
      <c r="L13" s="34">
        <v>8278</v>
      </c>
      <c r="M13" s="34">
        <v>10091</v>
      </c>
      <c r="N13" s="34">
        <f t="shared" si="4"/>
        <v>18369</v>
      </c>
      <c r="O13" s="34">
        <f t="shared" si="5"/>
        <v>8278</v>
      </c>
      <c r="P13" s="34">
        <v>8278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10091</v>
      </c>
      <c r="V13" s="34">
        <v>10091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28</v>
      </c>
      <c r="B14" s="32" t="s">
        <v>43</v>
      </c>
      <c r="C14" s="33" t="s">
        <v>44</v>
      </c>
      <c r="D14" s="34">
        <f t="shared" si="0"/>
        <v>18372</v>
      </c>
      <c r="E14" s="34">
        <f t="shared" si="1"/>
        <v>10882</v>
      </c>
      <c r="F14" s="34">
        <v>10717</v>
      </c>
      <c r="G14" s="34">
        <v>165</v>
      </c>
      <c r="H14" s="34">
        <f t="shared" si="2"/>
        <v>0</v>
      </c>
      <c r="I14" s="34">
        <v>0</v>
      </c>
      <c r="J14" s="34">
        <v>0</v>
      </c>
      <c r="K14" s="34">
        <f t="shared" si="3"/>
        <v>7490</v>
      </c>
      <c r="L14" s="34">
        <v>0</v>
      </c>
      <c r="M14" s="34">
        <v>7490</v>
      </c>
      <c r="N14" s="34">
        <f t="shared" si="4"/>
        <v>18487</v>
      </c>
      <c r="O14" s="34">
        <f t="shared" si="5"/>
        <v>10717</v>
      </c>
      <c r="P14" s="34">
        <v>10717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7655</v>
      </c>
      <c r="V14" s="34">
        <v>7655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115</v>
      </c>
      <c r="AB14" s="34">
        <v>115</v>
      </c>
      <c r="AC14" s="34">
        <v>0</v>
      </c>
    </row>
    <row r="15" spans="1:29" ht="13.5">
      <c r="A15" s="31" t="s">
        <v>28</v>
      </c>
      <c r="B15" s="32" t="s">
        <v>45</v>
      </c>
      <c r="C15" s="33" t="s">
        <v>46</v>
      </c>
      <c r="D15" s="34">
        <f t="shared" si="0"/>
        <v>11664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11664</v>
      </c>
      <c r="L15" s="34">
        <v>6444</v>
      </c>
      <c r="M15" s="34">
        <v>5220</v>
      </c>
      <c r="N15" s="34">
        <f t="shared" si="4"/>
        <v>11664</v>
      </c>
      <c r="O15" s="34">
        <f t="shared" si="5"/>
        <v>6444</v>
      </c>
      <c r="P15" s="34">
        <v>6444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5220</v>
      </c>
      <c r="V15" s="34">
        <v>5220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28</v>
      </c>
      <c r="B16" s="32" t="s">
        <v>47</v>
      </c>
      <c r="C16" s="33" t="s">
        <v>48</v>
      </c>
      <c r="D16" s="34">
        <f t="shared" si="0"/>
        <v>15256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15256</v>
      </c>
      <c r="L16" s="34">
        <v>4478</v>
      </c>
      <c r="M16" s="34">
        <v>10778</v>
      </c>
      <c r="N16" s="34">
        <f t="shared" si="4"/>
        <v>15905</v>
      </c>
      <c r="O16" s="34">
        <f t="shared" si="5"/>
        <v>4478</v>
      </c>
      <c r="P16" s="34">
        <v>4478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10778</v>
      </c>
      <c r="V16" s="34">
        <v>10778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649</v>
      </c>
      <c r="AB16" s="34">
        <v>649</v>
      </c>
      <c r="AC16" s="34">
        <v>0</v>
      </c>
    </row>
    <row r="17" spans="1:29" ht="13.5">
      <c r="A17" s="31" t="s">
        <v>28</v>
      </c>
      <c r="B17" s="32" t="s">
        <v>49</v>
      </c>
      <c r="C17" s="33" t="s">
        <v>50</v>
      </c>
      <c r="D17" s="34">
        <f t="shared" si="0"/>
        <v>4942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4942</v>
      </c>
      <c r="L17" s="34">
        <v>1499</v>
      </c>
      <c r="M17" s="34">
        <v>3443</v>
      </c>
      <c r="N17" s="34">
        <f t="shared" si="4"/>
        <v>4964</v>
      </c>
      <c r="O17" s="34">
        <f t="shared" si="5"/>
        <v>1499</v>
      </c>
      <c r="P17" s="34">
        <v>1499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3443</v>
      </c>
      <c r="V17" s="34">
        <v>3443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22</v>
      </c>
      <c r="AB17" s="34">
        <v>22</v>
      </c>
      <c r="AC17" s="34">
        <v>0</v>
      </c>
    </row>
    <row r="18" spans="1:29" ht="13.5">
      <c r="A18" s="31" t="s">
        <v>28</v>
      </c>
      <c r="B18" s="32" t="s">
        <v>51</v>
      </c>
      <c r="C18" s="33" t="s">
        <v>52</v>
      </c>
      <c r="D18" s="34">
        <f t="shared" si="0"/>
        <v>3851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3851</v>
      </c>
      <c r="L18" s="34">
        <v>848</v>
      </c>
      <c r="M18" s="34">
        <v>3003</v>
      </c>
      <c r="N18" s="34">
        <f t="shared" si="4"/>
        <v>3851</v>
      </c>
      <c r="O18" s="34">
        <f t="shared" si="5"/>
        <v>848</v>
      </c>
      <c r="P18" s="34">
        <v>848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3003</v>
      </c>
      <c r="V18" s="34">
        <v>3003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28</v>
      </c>
      <c r="B19" s="32" t="s">
        <v>53</v>
      </c>
      <c r="C19" s="33" t="s">
        <v>54</v>
      </c>
      <c r="D19" s="34">
        <f t="shared" si="0"/>
        <v>3377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3377</v>
      </c>
      <c r="L19" s="34">
        <v>848</v>
      </c>
      <c r="M19" s="34">
        <v>2529</v>
      </c>
      <c r="N19" s="34">
        <f t="shared" si="4"/>
        <v>3381</v>
      </c>
      <c r="O19" s="34">
        <f t="shared" si="5"/>
        <v>848</v>
      </c>
      <c r="P19" s="34">
        <v>848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2529</v>
      </c>
      <c r="V19" s="34">
        <v>2529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4</v>
      </c>
      <c r="AB19" s="34">
        <v>4</v>
      </c>
      <c r="AC19" s="34">
        <v>0</v>
      </c>
    </row>
    <row r="20" spans="1:29" ht="13.5">
      <c r="A20" s="31" t="s">
        <v>28</v>
      </c>
      <c r="B20" s="32" t="s">
        <v>55</v>
      </c>
      <c r="C20" s="33" t="s">
        <v>56</v>
      </c>
      <c r="D20" s="34">
        <f t="shared" si="0"/>
        <v>7305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7305</v>
      </c>
      <c r="L20" s="34">
        <v>2638</v>
      </c>
      <c r="M20" s="34">
        <v>4667</v>
      </c>
      <c r="N20" s="34">
        <f t="shared" si="4"/>
        <v>7643</v>
      </c>
      <c r="O20" s="34">
        <f t="shared" si="5"/>
        <v>2638</v>
      </c>
      <c r="P20" s="34">
        <v>2638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4667</v>
      </c>
      <c r="V20" s="34">
        <v>4667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338</v>
      </c>
      <c r="AB20" s="34">
        <v>338</v>
      </c>
      <c r="AC20" s="34">
        <v>0</v>
      </c>
    </row>
    <row r="21" spans="1:29" ht="13.5">
      <c r="A21" s="31" t="s">
        <v>28</v>
      </c>
      <c r="B21" s="32" t="s">
        <v>57</v>
      </c>
      <c r="C21" s="33" t="s">
        <v>58</v>
      </c>
      <c r="D21" s="34">
        <f t="shared" si="0"/>
        <v>9828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9828</v>
      </c>
      <c r="L21" s="34">
        <v>2830</v>
      </c>
      <c r="M21" s="34">
        <v>6998</v>
      </c>
      <c r="N21" s="34">
        <f t="shared" si="4"/>
        <v>9951</v>
      </c>
      <c r="O21" s="34">
        <f t="shared" si="5"/>
        <v>2830</v>
      </c>
      <c r="P21" s="34">
        <v>2830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6998</v>
      </c>
      <c r="V21" s="34">
        <v>6998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123</v>
      </c>
      <c r="AB21" s="34">
        <v>123</v>
      </c>
      <c r="AC21" s="34">
        <v>0</v>
      </c>
    </row>
    <row r="22" spans="1:29" ht="13.5">
      <c r="A22" s="31" t="s">
        <v>28</v>
      </c>
      <c r="B22" s="32" t="s">
        <v>59</v>
      </c>
      <c r="C22" s="33" t="s">
        <v>60</v>
      </c>
      <c r="D22" s="34">
        <f t="shared" si="0"/>
        <v>4175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4175</v>
      </c>
      <c r="L22" s="34">
        <v>1255</v>
      </c>
      <c r="M22" s="34">
        <v>2920</v>
      </c>
      <c r="N22" s="34">
        <f t="shared" si="4"/>
        <v>4279</v>
      </c>
      <c r="O22" s="34">
        <f t="shared" si="5"/>
        <v>1255</v>
      </c>
      <c r="P22" s="34">
        <v>1255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2920</v>
      </c>
      <c r="V22" s="34">
        <v>2920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104</v>
      </c>
      <c r="AB22" s="34">
        <v>104</v>
      </c>
      <c r="AC22" s="34">
        <v>0</v>
      </c>
    </row>
    <row r="23" spans="1:29" ht="13.5">
      <c r="A23" s="31" t="s">
        <v>28</v>
      </c>
      <c r="B23" s="32" t="s">
        <v>61</v>
      </c>
      <c r="C23" s="33" t="s">
        <v>62</v>
      </c>
      <c r="D23" s="34">
        <f t="shared" si="0"/>
        <v>1999</v>
      </c>
      <c r="E23" s="34">
        <f t="shared" si="1"/>
        <v>1999</v>
      </c>
      <c r="F23" s="34">
        <v>631</v>
      </c>
      <c r="G23" s="34">
        <v>1368</v>
      </c>
      <c r="H23" s="34">
        <f t="shared" si="2"/>
        <v>0</v>
      </c>
      <c r="I23" s="34">
        <v>0</v>
      </c>
      <c r="J23" s="34">
        <v>0</v>
      </c>
      <c r="K23" s="34">
        <f t="shared" si="3"/>
        <v>0</v>
      </c>
      <c r="L23" s="34">
        <v>0</v>
      </c>
      <c r="M23" s="34">
        <v>0</v>
      </c>
      <c r="N23" s="34">
        <f t="shared" si="4"/>
        <v>2023</v>
      </c>
      <c r="O23" s="34">
        <f t="shared" si="5"/>
        <v>631</v>
      </c>
      <c r="P23" s="34">
        <v>631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1368</v>
      </c>
      <c r="V23" s="34">
        <v>1368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24</v>
      </c>
      <c r="AB23" s="34">
        <v>24</v>
      </c>
      <c r="AC23" s="34">
        <v>0</v>
      </c>
    </row>
    <row r="24" spans="1:29" ht="13.5">
      <c r="A24" s="31" t="s">
        <v>28</v>
      </c>
      <c r="B24" s="32" t="s">
        <v>63</v>
      </c>
      <c r="C24" s="33" t="s">
        <v>64</v>
      </c>
      <c r="D24" s="34">
        <f t="shared" si="0"/>
        <v>8262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8262</v>
      </c>
      <c r="L24" s="34">
        <v>3588</v>
      </c>
      <c r="M24" s="34">
        <v>4674</v>
      </c>
      <c r="N24" s="34">
        <f t="shared" si="4"/>
        <v>8262</v>
      </c>
      <c r="O24" s="34">
        <f t="shared" si="5"/>
        <v>3588</v>
      </c>
      <c r="P24" s="34">
        <v>3588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4674</v>
      </c>
      <c r="V24" s="34">
        <v>4674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28</v>
      </c>
      <c r="B25" s="32" t="s">
        <v>65</v>
      </c>
      <c r="C25" s="33" t="s">
        <v>66</v>
      </c>
      <c r="D25" s="34">
        <f t="shared" si="0"/>
        <v>3019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3019</v>
      </c>
      <c r="L25" s="34">
        <v>1468</v>
      </c>
      <c r="M25" s="34">
        <v>1551</v>
      </c>
      <c r="N25" s="34">
        <f t="shared" si="4"/>
        <v>3019</v>
      </c>
      <c r="O25" s="34">
        <f t="shared" si="5"/>
        <v>1468</v>
      </c>
      <c r="P25" s="34">
        <v>1468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1551</v>
      </c>
      <c r="V25" s="34">
        <v>1551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28</v>
      </c>
      <c r="B26" s="32" t="s">
        <v>67</v>
      </c>
      <c r="C26" s="33" t="s">
        <v>68</v>
      </c>
      <c r="D26" s="34">
        <f t="shared" si="0"/>
        <v>4802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4802</v>
      </c>
      <c r="L26" s="34">
        <v>1874</v>
      </c>
      <c r="M26" s="34">
        <v>2928</v>
      </c>
      <c r="N26" s="34">
        <f t="shared" si="4"/>
        <v>5019</v>
      </c>
      <c r="O26" s="34">
        <f t="shared" si="5"/>
        <v>1874</v>
      </c>
      <c r="P26" s="34">
        <v>1874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2928</v>
      </c>
      <c r="V26" s="34">
        <v>2928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217</v>
      </c>
      <c r="AB26" s="34">
        <v>217</v>
      </c>
      <c r="AC26" s="34">
        <v>0</v>
      </c>
    </row>
    <row r="27" spans="1:29" ht="13.5">
      <c r="A27" s="31" t="s">
        <v>28</v>
      </c>
      <c r="B27" s="32" t="s">
        <v>69</v>
      </c>
      <c r="C27" s="33" t="s">
        <v>70</v>
      </c>
      <c r="D27" s="34">
        <f t="shared" si="0"/>
        <v>3183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3183</v>
      </c>
      <c r="L27" s="34">
        <v>657</v>
      </c>
      <c r="M27" s="34">
        <v>2526</v>
      </c>
      <c r="N27" s="34">
        <f t="shared" si="4"/>
        <v>3209</v>
      </c>
      <c r="O27" s="34">
        <f t="shared" si="5"/>
        <v>657</v>
      </c>
      <c r="P27" s="34">
        <v>657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2526</v>
      </c>
      <c r="V27" s="34">
        <v>2526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26</v>
      </c>
      <c r="AB27" s="34">
        <v>26</v>
      </c>
      <c r="AC27" s="34">
        <v>0</v>
      </c>
    </row>
    <row r="28" spans="1:29" ht="13.5">
      <c r="A28" s="31" t="s">
        <v>28</v>
      </c>
      <c r="B28" s="32" t="s">
        <v>71</v>
      </c>
      <c r="C28" s="33" t="s">
        <v>72</v>
      </c>
      <c r="D28" s="34">
        <f t="shared" si="0"/>
        <v>7494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7494</v>
      </c>
      <c r="L28" s="34">
        <v>2237</v>
      </c>
      <c r="M28" s="34">
        <v>5257</v>
      </c>
      <c r="N28" s="34">
        <f t="shared" si="4"/>
        <v>7801</v>
      </c>
      <c r="O28" s="34">
        <f t="shared" si="5"/>
        <v>2237</v>
      </c>
      <c r="P28" s="34">
        <v>2237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5257</v>
      </c>
      <c r="V28" s="34">
        <v>5257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307</v>
      </c>
      <c r="AB28" s="34">
        <v>307</v>
      </c>
      <c r="AC28" s="34">
        <v>0</v>
      </c>
    </row>
    <row r="29" spans="1:29" ht="13.5">
      <c r="A29" s="31" t="s">
        <v>28</v>
      </c>
      <c r="B29" s="32" t="s">
        <v>73</v>
      </c>
      <c r="C29" s="33" t="s">
        <v>74</v>
      </c>
      <c r="D29" s="34">
        <f t="shared" si="0"/>
        <v>3272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3272</v>
      </c>
      <c r="L29" s="34">
        <v>773</v>
      </c>
      <c r="M29" s="34">
        <v>2499</v>
      </c>
      <c r="N29" s="34">
        <f t="shared" si="4"/>
        <v>3332</v>
      </c>
      <c r="O29" s="34">
        <f t="shared" si="5"/>
        <v>773</v>
      </c>
      <c r="P29" s="34">
        <v>773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2499</v>
      </c>
      <c r="V29" s="34">
        <v>2499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60</v>
      </c>
      <c r="AB29" s="34">
        <v>60</v>
      </c>
      <c r="AC29" s="34">
        <v>0</v>
      </c>
    </row>
    <row r="30" spans="1:29" ht="13.5">
      <c r="A30" s="31" t="s">
        <v>28</v>
      </c>
      <c r="B30" s="32" t="s">
        <v>75</v>
      </c>
      <c r="C30" s="33" t="s">
        <v>76</v>
      </c>
      <c r="D30" s="34">
        <f t="shared" si="0"/>
        <v>3245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3245</v>
      </c>
      <c r="L30" s="34">
        <v>1059</v>
      </c>
      <c r="M30" s="34">
        <v>2186</v>
      </c>
      <c r="N30" s="34">
        <f t="shared" si="4"/>
        <v>3549</v>
      </c>
      <c r="O30" s="34">
        <f t="shared" si="5"/>
        <v>1059</v>
      </c>
      <c r="P30" s="34">
        <v>1059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2186</v>
      </c>
      <c r="V30" s="34">
        <v>2186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304</v>
      </c>
      <c r="AB30" s="34">
        <v>304</v>
      </c>
      <c r="AC30" s="34">
        <v>0</v>
      </c>
    </row>
    <row r="31" spans="1:29" ht="13.5">
      <c r="A31" s="31" t="s">
        <v>28</v>
      </c>
      <c r="B31" s="32" t="s">
        <v>77</v>
      </c>
      <c r="C31" s="33" t="s">
        <v>26</v>
      </c>
      <c r="D31" s="34">
        <f t="shared" si="0"/>
        <v>2714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2714</v>
      </c>
      <c r="L31" s="34">
        <v>751</v>
      </c>
      <c r="M31" s="34">
        <v>1963</v>
      </c>
      <c r="N31" s="34">
        <f t="shared" si="4"/>
        <v>3605</v>
      </c>
      <c r="O31" s="34">
        <f t="shared" si="5"/>
        <v>751</v>
      </c>
      <c r="P31" s="34">
        <v>751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1963</v>
      </c>
      <c r="V31" s="34">
        <v>1963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891</v>
      </c>
      <c r="AB31" s="34">
        <v>891</v>
      </c>
      <c r="AC31" s="34">
        <v>0</v>
      </c>
    </row>
    <row r="32" spans="1:29" ht="13.5">
      <c r="A32" s="31" t="s">
        <v>28</v>
      </c>
      <c r="B32" s="32" t="s">
        <v>78</v>
      </c>
      <c r="C32" s="33" t="s">
        <v>24</v>
      </c>
      <c r="D32" s="34">
        <f t="shared" si="0"/>
        <v>1324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1324</v>
      </c>
      <c r="L32" s="34">
        <v>419</v>
      </c>
      <c r="M32" s="34">
        <v>905</v>
      </c>
      <c r="N32" s="34">
        <f t="shared" si="4"/>
        <v>1324</v>
      </c>
      <c r="O32" s="34">
        <f t="shared" si="5"/>
        <v>419</v>
      </c>
      <c r="P32" s="34">
        <v>419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905</v>
      </c>
      <c r="V32" s="34">
        <v>905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28</v>
      </c>
      <c r="B33" s="32" t="s">
        <v>79</v>
      </c>
      <c r="C33" s="33" t="s">
        <v>80</v>
      </c>
      <c r="D33" s="34">
        <f t="shared" si="0"/>
        <v>2322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2322</v>
      </c>
      <c r="L33" s="34">
        <v>929</v>
      </c>
      <c r="M33" s="34">
        <v>1393</v>
      </c>
      <c r="N33" s="34">
        <f t="shared" si="4"/>
        <v>2322</v>
      </c>
      <c r="O33" s="34">
        <f t="shared" si="5"/>
        <v>929</v>
      </c>
      <c r="P33" s="34">
        <v>929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1393</v>
      </c>
      <c r="V33" s="34">
        <v>1393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28</v>
      </c>
      <c r="B34" s="32" t="s">
        <v>81</v>
      </c>
      <c r="C34" s="33" t="s">
        <v>82</v>
      </c>
      <c r="D34" s="34">
        <f t="shared" si="0"/>
        <v>1620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1620</v>
      </c>
      <c r="L34" s="34">
        <v>363</v>
      </c>
      <c r="M34" s="34">
        <v>1257</v>
      </c>
      <c r="N34" s="34">
        <f t="shared" si="4"/>
        <v>1620</v>
      </c>
      <c r="O34" s="34">
        <f t="shared" si="5"/>
        <v>363</v>
      </c>
      <c r="P34" s="34">
        <v>363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1257</v>
      </c>
      <c r="V34" s="34">
        <v>1257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28</v>
      </c>
      <c r="B35" s="32" t="s">
        <v>83</v>
      </c>
      <c r="C35" s="33" t="s">
        <v>84</v>
      </c>
      <c r="D35" s="34">
        <f t="shared" si="0"/>
        <v>1902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1902</v>
      </c>
      <c r="L35" s="34">
        <v>574</v>
      </c>
      <c r="M35" s="34">
        <v>1328</v>
      </c>
      <c r="N35" s="34">
        <f t="shared" si="4"/>
        <v>1902</v>
      </c>
      <c r="O35" s="34">
        <f t="shared" si="5"/>
        <v>574</v>
      </c>
      <c r="P35" s="34">
        <v>574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1328</v>
      </c>
      <c r="V35" s="34">
        <v>1328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28</v>
      </c>
      <c r="B36" s="32" t="s">
        <v>85</v>
      </c>
      <c r="C36" s="33" t="s">
        <v>86</v>
      </c>
      <c r="D36" s="34">
        <f t="shared" si="0"/>
        <v>9744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9744</v>
      </c>
      <c r="L36" s="34">
        <v>5220</v>
      </c>
      <c r="M36" s="34">
        <v>4524</v>
      </c>
      <c r="N36" s="34">
        <f t="shared" si="4"/>
        <v>9744</v>
      </c>
      <c r="O36" s="34">
        <f t="shared" si="5"/>
        <v>5220</v>
      </c>
      <c r="P36" s="34">
        <v>5220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4524</v>
      </c>
      <c r="V36" s="34">
        <v>4524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28</v>
      </c>
      <c r="B37" s="32" t="s">
        <v>87</v>
      </c>
      <c r="C37" s="33" t="s">
        <v>88</v>
      </c>
      <c r="D37" s="34">
        <f t="shared" si="0"/>
        <v>4700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4700</v>
      </c>
      <c r="L37" s="34">
        <v>2558</v>
      </c>
      <c r="M37" s="34">
        <v>2142</v>
      </c>
      <c r="N37" s="34">
        <f t="shared" si="4"/>
        <v>4700</v>
      </c>
      <c r="O37" s="34">
        <f t="shared" si="5"/>
        <v>2558</v>
      </c>
      <c r="P37" s="34">
        <v>2558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2142</v>
      </c>
      <c r="V37" s="34">
        <v>2142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28</v>
      </c>
      <c r="B38" s="32" t="s">
        <v>89</v>
      </c>
      <c r="C38" s="33" t="s">
        <v>90</v>
      </c>
      <c r="D38" s="34">
        <f t="shared" si="0"/>
        <v>1506</v>
      </c>
      <c r="E38" s="34">
        <f t="shared" si="1"/>
        <v>1506</v>
      </c>
      <c r="F38" s="34">
        <v>694</v>
      </c>
      <c r="G38" s="34">
        <v>812</v>
      </c>
      <c r="H38" s="34">
        <f t="shared" si="2"/>
        <v>0</v>
      </c>
      <c r="I38" s="34">
        <v>0</v>
      </c>
      <c r="J38" s="34">
        <v>0</v>
      </c>
      <c r="K38" s="34">
        <f t="shared" si="3"/>
        <v>0</v>
      </c>
      <c r="L38" s="34">
        <v>0</v>
      </c>
      <c r="M38" s="34">
        <v>0</v>
      </c>
      <c r="N38" s="34">
        <f t="shared" si="4"/>
        <v>1506</v>
      </c>
      <c r="O38" s="34">
        <f t="shared" si="5"/>
        <v>694</v>
      </c>
      <c r="P38" s="34">
        <v>694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812</v>
      </c>
      <c r="V38" s="34">
        <v>812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28</v>
      </c>
      <c r="B39" s="32" t="s">
        <v>91</v>
      </c>
      <c r="C39" s="33" t="s">
        <v>92</v>
      </c>
      <c r="D39" s="34">
        <f t="shared" si="0"/>
        <v>15</v>
      </c>
      <c r="E39" s="34">
        <f t="shared" si="1"/>
        <v>15</v>
      </c>
      <c r="F39" s="34">
        <v>0</v>
      </c>
      <c r="G39" s="34">
        <v>15</v>
      </c>
      <c r="H39" s="34">
        <f t="shared" si="2"/>
        <v>0</v>
      </c>
      <c r="I39" s="34">
        <v>0</v>
      </c>
      <c r="J39" s="34">
        <v>0</v>
      </c>
      <c r="K39" s="34">
        <f t="shared" si="3"/>
        <v>0</v>
      </c>
      <c r="L39" s="34">
        <v>0</v>
      </c>
      <c r="M39" s="34">
        <v>0</v>
      </c>
      <c r="N39" s="34">
        <f t="shared" si="4"/>
        <v>15</v>
      </c>
      <c r="O39" s="34">
        <f t="shared" si="5"/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15</v>
      </c>
      <c r="V39" s="34">
        <v>15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28</v>
      </c>
      <c r="B40" s="32" t="s">
        <v>93</v>
      </c>
      <c r="C40" s="33" t="s">
        <v>94</v>
      </c>
      <c r="D40" s="34">
        <f t="shared" si="0"/>
        <v>1323</v>
      </c>
      <c r="E40" s="34">
        <f t="shared" si="1"/>
        <v>1323</v>
      </c>
      <c r="F40" s="34">
        <v>601</v>
      </c>
      <c r="G40" s="34">
        <v>722</v>
      </c>
      <c r="H40" s="34">
        <f t="shared" si="2"/>
        <v>0</v>
      </c>
      <c r="I40" s="34">
        <v>0</v>
      </c>
      <c r="J40" s="34">
        <v>0</v>
      </c>
      <c r="K40" s="34">
        <f t="shared" si="3"/>
        <v>0</v>
      </c>
      <c r="L40" s="34">
        <v>0</v>
      </c>
      <c r="M40" s="34">
        <v>0</v>
      </c>
      <c r="N40" s="34">
        <f t="shared" si="4"/>
        <v>1323</v>
      </c>
      <c r="O40" s="34">
        <f t="shared" si="5"/>
        <v>601</v>
      </c>
      <c r="P40" s="34">
        <v>601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722</v>
      </c>
      <c r="V40" s="34">
        <v>722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28</v>
      </c>
      <c r="B41" s="32" t="s">
        <v>95</v>
      </c>
      <c r="C41" s="33" t="s">
        <v>25</v>
      </c>
      <c r="D41" s="34">
        <f t="shared" si="0"/>
        <v>2035</v>
      </c>
      <c r="E41" s="34">
        <f t="shared" si="1"/>
        <v>2035</v>
      </c>
      <c r="F41" s="34">
        <v>998</v>
      </c>
      <c r="G41" s="34">
        <v>1037</v>
      </c>
      <c r="H41" s="34">
        <f t="shared" si="2"/>
        <v>0</v>
      </c>
      <c r="I41" s="34">
        <v>0</v>
      </c>
      <c r="J41" s="34">
        <v>0</v>
      </c>
      <c r="K41" s="34">
        <f t="shared" si="3"/>
        <v>0</v>
      </c>
      <c r="L41" s="34">
        <v>0</v>
      </c>
      <c r="M41" s="34">
        <v>0</v>
      </c>
      <c r="N41" s="34">
        <f t="shared" si="4"/>
        <v>2035</v>
      </c>
      <c r="O41" s="34">
        <f t="shared" si="5"/>
        <v>998</v>
      </c>
      <c r="P41" s="34">
        <v>998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1037</v>
      </c>
      <c r="V41" s="34">
        <v>1037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28</v>
      </c>
      <c r="B42" s="32" t="s">
        <v>96</v>
      </c>
      <c r="C42" s="33" t="s">
        <v>97</v>
      </c>
      <c r="D42" s="34">
        <f t="shared" si="0"/>
        <v>3559</v>
      </c>
      <c r="E42" s="34">
        <f t="shared" si="1"/>
        <v>3559</v>
      </c>
      <c r="F42" s="34">
        <v>1620</v>
      </c>
      <c r="G42" s="34">
        <v>1939</v>
      </c>
      <c r="H42" s="34">
        <f t="shared" si="2"/>
        <v>0</v>
      </c>
      <c r="I42" s="34">
        <v>0</v>
      </c>
      <c r="J42" s="34">
        <v>0</v>
      </c>
      <c r="K42" s="34">
        <f t="shared" si="3"/>
        <v>0</v>
      </c>
      <c r="L42" s="34">
        <v>0</v>
      </c>
      <c r="M42" s="34">
        <v>0</v>
      </c>
      <c r="N42" s="34">
        <f t="shared" si="4"/>
        <v>3559</v>
      </c>
      <c r="O42" s="34">
        <f t="shared" si="5"/>
        <v>1620</v>
      </c>
      <c r="P42" s="34">
        <v>1620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1939</v>
      </c>
      <c r="V42" s="34">
        <v>1939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28</v>
      </c>
      <c r="B43" s="32" t="s">
        <v>98</v>
      </c>
      <c r="C43" s="33" t="s">
        <v>99</v>
      </c>
      <c r="D43" s="34">
        <f t="shared" si="0"/>
        <v>4599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4599</v>
      </c>
      <c r="L43" s="34">
        <v>4410</v>
      </c>
      <c r="M43" s="34">
        <v>189</v>
      </c>
      <c r="N43" s="34">
        <f t="shared" si="4"/>
        <v>4599</v>
      </c>
      <c r="O43" s="34">
        <f t="shared" si="5"/>
        <v>4410</v>
      </c>
      <c r="P43" s="34">
        <v>4410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189</v>
      </c>
      <c r="V43" s="34">
        <v>189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28</v>
      </c>
      <c r="B44" s="32" t="s">
        <v>100</v>
      </c>
      <c r="C44" s="33" t="s">
        <v>101</v>
      </c>
      <c r="D44" s="34">
        <f t="shared" si="0"/>
        <v>1751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1751</v>
      </c>
      <c r="L44" s="34">
        <v>1058</v>
      </c>
      <c r="M44" s="34">
        <v>693</v>
      </c>
      <c r="N44" s="34">
        <f t="shared" si="4"/>
        <v>1751</v>
      </c>
      <c r="O44" s="34">
        <f t="shared" si="5"/>
        <v>1058</v>
      </c>
      <c r="P44" s="34">
        <v>1058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693</v>
      </c>
      <c r="V44" s="34">
        <v>693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28</v>
      </c>
      <c r="B45" s="32" t="s">
        <v>102</v>
      </c>
      <c r="C45" s="33" t="s">
        <v>103</v>
      </c>
      <c r="D45" s="34">
        <f t="shared" si="0"/>
        <v>1976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1976</v>
      </c>
      <c r="L45" s="34">
        <v>1067</v>
      </c>
      <c r="M45" s="34">
        <v>909</v>
      </c>
      <c r="N45" s="34">
        <f t="shared" si="4"/>
        <v>1976</v>
      </c>
      <c r="O45" s="34">
        <f t="shared" si="5"/>
        <v>1067</v>
      </c>
      <c r="P45" s="34">
        <v>1067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909</v>
      </c>
      <c r="V45" s="34">
        <v>909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28</v>
      </c>
      <c r="B46" s="32" t="s">
        <v>104</v>
      </c>
      <c r="C46" s="33" t="s">
        <v>105</v>
      </c>
      <c r="D46" s="34">
        <f t="shared" si="0"/>
        <v>5955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5955</v>
      </c>
      <c r="L46" s="34">
        <v>4369</v>
      </c>
      <c r="M46" s="34">
        <v>1586</v>
      </c>
      <c r="N46" s="34">
        <f t="shared" si="4"/>
        <v>5955</v>
      </c>
      <c r="O46" s="34">
        <f t="shared" si="5"/>
        <v>4369</v>
      </c>
      <c r="P46" s="34">
        <v>4369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1586</v>
      </c>
      <c r="V46" s="34">
        <v>1586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28</v>
      </c>
      <c r="B47" s="32" t="s">
        <v>106</v>
      </c>
      <c r="C47" s="33" t="s">
        <v>107</v>
      </c>
      <c r="D47" s="34">
        <f t="shared" si="0"/>
        <v>1958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1958</v>
      </c>
      <c r="L47" s="34">
        <v>1721</v>
      </c>
      <c r="M47" s="34">
        <v>237</v>
      </c>
      <c r="N47" s="34">
        <f t="shared" si="4"/>
        <v>1963</v>
      </c>
      <c r="O47" s="34">
        <f t="shared" si="5"/>
        <v>1721</v>
      </c>
      <c r="P47" s="34">
        <v>1721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237</v>
      </c>
      <c r="V47" s="34">
        <v>237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5</v>
      </c>
      <c r="AB47" s="34">
        <v>5</v>
      </c>
      <c r="AC47" s="34">
        <v>0</v>
      </c>
    </row>
    <row r="48" spans="1:29" ht="13.5">
      <c r="A48" s="31" t="s">
        <v>28</v>
      </c>
      <c r="B48" s="32" t="s">
        <v>108</v>
      </c>
      <c r="C48" s="33" t="s">
        <v>109</v>
      </c>
      <c r="D48" s="34">
        <f t="shared" si="0"/>
        <v>6106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6106</v>
      </c>
      <c r="L48" s="34">
        <v>4839</v>
      </c>
      <c r="M48" s="34">
        <v>1267</v>
      </c>
      <c r="N48" s="34">
        <f t="shared" si="4"/>
        <v>6106</v>
      </c>
      <c r="O48" s="34">
        <f t="shared" si="5"/>
        <v>4839</v>
      </c>
      <c r="P48" s="34">
        <v>4839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1267</v>
      </c>
      <c r="V48" s="34">
        <v>1267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28</v>
      </c>
      <c r="B49" s="32" t="s">
        <v>110</v>
      </c>
      <c r="C49" s="33" t="s">
        <v>111</v>
      </c>
      <c r="D49" s="34">
        <f t="shared" si="0"/>
        <v>979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979</v>
      </c>
      <c r="L49" s="34">
        <v>365</v>
      </c>
      <c r="M49" s="34">
        <v>614</v>
      </c>
      <c r="N49" s="34">
        <f t="shared" si="4"/>
        <v>979</v>
      </c>
      <c r="O49" s="34">
        <f t="shared" si="5"/>
        <v>365</v>
      </c>
      <c r="P49" s="34">
        <v>365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614</v>
      </c>
      <c r="V49" s="34">
        <v>614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28</v>
      </c>
      <c r="B50" s="32" t="s">
        <v>112</v>
      </c>
      <c r="C50" s="33" t="s">
        <v>113</v>
      </c>
      <c r="D50" s="34">
        <f t="shared" si="0"/>
        <v>2119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2119</v>
      </c>
      <c r="L50" s="34">
        <v>1309</v>
      </c>
      <c r="M50" s="34">
        <v>810</v>
      </c>
      <c r="N50" s="34">
        <f t="shared" si="4"/>
        <v>2119</v>
      </c>
      <c r="O50" s="34">
        <f t="shared" si="5"/>
        <v>1309</v>
      </c>
      <c r="P50" s="34">
        <v>1309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810</v>
      </c>
      <c r="V50" s="34">
        <v>810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28</v>
      </c>
      <c r="B51" s="32" t="s">
        <v>114</v>
      </c>
      <c r="C51" s="33" t="s">
        <v>115</v>
      </c>
      <c r="D51" s="34">
        <f t="shared" si="0"/>
        <v>6528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6528</v>
      </c>
      <c r="L51" s="34">
        <v>4575</v>
      </c>
      <c r="M51" s="34">
        <v>1953</v>
      </c>
      <c r="N51" s="34">
        <f t="shared" si="4"/>
        <v>6528</v>
      </c>
      <c r="O51" s="34">
        <f t="shared" si="5"/>
        <v>4575</v>
      </c>
      <c r="P51" s="34">
        <v>4575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1953</v>
      </c>
      <c r="V51" s="34">
        <v>1953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28</v>
      </c>
      <c r="B52" s="32" t="s">
        <v>116</v>
      </c>
      <c r="C52" s="33" t="s">
        <v>117</v>
      </c>
      <c r="D52" s="34">
        <f t="shared" si="0"/>
        <v>11757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11757</v>
      </c>
      <c r="L52" s="34">
        <v>10468</v>
      </c>
      <c r="M52" s="34">
        <v>1289</v>
      </c>
      <c r="N52" s="34">
        <f t="shared" si="4"/>
        <v>11757</v>
      </c>
      <c r="O52" s="34">
        <f t="shared" si="5"/>
        <v>10468</v>
      </c>
      <c r="P52" s="34">
        <v>10468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1289</v>
      </c>
      <c r="V52" s="34">
        <v>1289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28</v>
      </c>
      <c r="B53" s="32" t="s">
        <v>118</v>
      </c>
      <c r="C53" s="33" t="s">
        <v>119</v>
      </c>
      <c r="D53" s="34">
        <f t="shared" si="0"/>
        <v>2138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2138</v>
      </c>
      <c r="L53" s="34">
        <v>1148</v>
      </c>
      <c r="M53" s="34">
        <v>990</v>
      </c>
      <c r="N53" s="34">
        <f t="shared" si="4"/>
        <v>2185</v>
      </c>
      <c r="O53" s="34">
        <f t="shared" si="5"/>
        <v>1148</v>
      </c>
      <c r="P53" s="34">
        <v>1148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990</v>
      </c>
      <c r="V53" s="34">
        <v>990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47</v>
      </c>
      <c r="AB53" s="34">
        <v>47</v>
      </c>
      <c r="AC53" s="34">
        <v>0</v>
      </c>
    </row>
    <row r="54" spans="1:29" ht="13.5">
      <c r="A54" s="31" t="s">
        <v>28</v>
      </c>
      <c r="B54" s="32" t="s">
        <v>120</v>
      </c>
      <c r="C54" s="33" t="s">
        <v>121</v>
      </c>
      <c r="D54" s="34">
        <f t="shared" si="0"/>
        <v>2637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2637</v>
      </c>
      <c r="L54" s="34">
        <v>1926</v>
      </c>
      <c r="M54" s="34">
        <v>711</v>
      </c>
      <c r="N54" s="34">
        <f t="shared" si="4"/>
        <v>2637</v>
      </c>
      <c r="O54" s="34">
        <f t="shared" si="5"/>
        <v>1926</v>
      </c>
      <c r="P54" s="34">
        <v>1926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711</v>
      </c>
      <c r="V54" s="34">
        <v>711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28</v>
      </c>
      <c r="B55" s="32" t="s">
        <v>122</v>
      </c>
      <c r="C55" s="33" t="s">
        <v>123</v>
      </c>
      <c r="D55" s="34">
        <f t="shared" si="0"/>
        <v>5881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5881</v>
      </c>
      <c r="L55" s="34">
        <v>4932</v>
      </c>
      <c r="M55" s="34">
        <v>949</v>
      </c>
      <c r="N55" s="34">
        <f t="shared" si="4"/>
        <v>5881</v>
      </c>
      <c r="O55" s="34">
        <f t="shared" si="5"/>
        <v>4932</v>
      </c>
      <c r="P55" s="34">
        <v>4932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949</v>
      </c>
      <c r="V55" s="34">
        <v>949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28</v>
      </c>
      <c r="B56" s="32" t="s">
        <v>124</v>
      </c>
      <c r="C56" s="33" t="s">
        <v>125</v>
      </c>
      <c r="D56" s="34">
        <f t="shared" si="0"/>
        <v>9389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9389</v>
      </c>
      <c r="L56" s="34">
        <v>7284</v>
      </c>
      <c r="M56" s="34">
        <v>2105</v>
      </c>
      <c r="N56" s="34">
        <f t="shared" si="4"/>
        <v>9389</v>
      </c>
      <c r="O56" s="34">
        <f t="shared" si="5"/>
        <v>7284</v>
      </c>
      <c r="P56" s="34">
        <v>7284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2105</v>
      </c>
      <c r="V56" s="34">
        <v>2105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28</v>
      </c>
      <c r="B57" s="32" t="s">
        <v>126</v>
      </c>
      <c r="C57" s="33" t="s">
        <v>127</v>
      </c>
      <c r="D57" s="34">
        <f t="shared" si="0"/>
        <v>3568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3568</v>
      </c>
      <c r="L57" s="34">
        <v>2610</v>
      </c>
      <c r="M57" s="34">
        <v>958</v>
      </c>
      <c r="N57" s="34">
        <f t="shared" si="4"/>
        <v>3568</v>
      </c>
      <c r="O57" s="34">
        <f t="shared" si="5"/>
        <v>2610</v>
      </c>
      <c r="P57" s="34">
        <v>2610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958</v>
      </c>
      <c r="V57" s="34">
        <v>958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28</v>
      </c>
      <c r="B58" s="32" t="s">
        <v>128</v>
      </c>
      <c r="C58" s="33" t="s">
        <v>129</v>
      </c>
      <c r="D58" s="34">
        <f t="shared" si="0"/>
        <v>2764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2764</v>
      </c>
      <c r="L58" s="34">
        <v>2435</v>
      </c>
      <c r="M58" s="34">
        <v>329</v>
      </c>
      <c r="N58" s="34">
        <f t="shared" si="4"/>
        <v>2764</v>
      </c>
      <c r="O58" s="34">
        <f t="shared" si="5"/>
        <v>2435</v>
      </c>
      <c r="P58" s="34">
        <v>2435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329</v>
      </c>
      <c r="V58" s="34">
        <v>329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28</v>
      </c>
      <c r="B59" s="32" t="s">
        <v>130</v>
      </c>
      <c r="C59" s="33" t="s">
        <v>131</v>
      </c>
      <c r="D59" s="34">
        <f t="shared" si="0"/>
        <v>1624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1624</v>
      </c>
      <c r="L59" s="34">
        <v>1174</v>
      </c>
      <c r="M59" s="34">
        <v>450</v>
      </c>
      <c r="N59" s="34">
        <f t="shared" si="4"/>
        <v>1624</v>
      </c>
      <c r="O59" s="34">
        <f t="shared" si="5"/>
        <v>1174</v>
      </c>
      <c r="P59" s="34">
        <v>1174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450</v>
      </c>
      <c r="V59" s="34">
        <v>450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28</v>
      </c>
      <c r="B60" s="32" t="s">
        <v>132</v>
      </c>
      <c r="C60" s="33" t="s">
        <v>27</v>
      </c>
      <c r="D60" s="34">
        <f t="shared" si="0"/>
        <v>1843</v>
      </c>
      <c r="E60" s="34">
        <f t="shared" si="1"/>
        <v>1361</v>
      </c>
      <c r="F60" s="34">
        <v>1361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482</v>
      </c>
      <c r="L60" s="34">
        <v>0</v>
      </c>
      <c r="M60" s="34">
        <v>482</v>
      </c>
      <c r="N60" s="34">
        <f t="shared" si="4"/>
        <v>1843</v>
      </c>
      <c r="O60" s="34">
        <f t="shared" si="5"/>
        <v>1361</v>
      </c>
      <c r="P60" s="34">
        <v>1361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482</v>
      </c>
      <c r="V60" s="34">
        <v>482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28</v>
      </c>
      <c r="B61" s="32" t="s">
        <v>133</v>
      </c>
      <c r="C61" s="33" t="s">
        <v>134</v>
      </c>
      <c r="D61" s="34">
        <f t="shared" si="0"/>
        <v>1259</v>
      </c>
      <c r="E61" s="34">
        <f t="shared" si="1"/>
        <v>1046</v>
      </c>
      <c r="F61" s="34">
        <v>1046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213</v>
      </c>
      <c r="L61" s="34">
        <v>0</v>
      </c>
      <c r="M61" s="34">
        <v>213</v>
      </c>
      <c r="N61" s="34">
        <f t="shared" si="4"/>
        <v>1259</v>
      </c>
      <c r="O61" s="34">
        <f t="shared" si="5"/>
        <v>1046</v>
      </c>
      <c r="P61" s="34">
        <v>1046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213</v>
      </c>
      <c r="V61" s="34">
        <v>213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28</v>
      </c>
      <c r="B62" s="32" t="s">
        <v>135</v>
      </c>
      <c r="C62" s="33" t="s">
        <v>136</v>
      </c>
      <c r="D62" s="34">
        <f t="shared" si="0"/>
        <v>7543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7543</v>
      </c>
      <c r="L62" s="34">
        <v>4305</v>
      </c>
      <c r="M62" s="34">
        <v>3238</v>
      </c>
      <c r="N62" s="34">
        <f t="shared" si="4"/>
        <v>7543</v>
      </c>
      <c r="O62" s="34">
        <f t="shared" si="5"/>
        <v>4305</v>
      </c>
      <c r="P62" s="34">
        <v>4305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3238</v>
      </c>
      <c r="V62" s="34">
        <v>3238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28</v>
      </c>
      <c r="B63" s="32" t="s">
        <v>137</v>
      </c>
      <c r="C63" s="33" t="s">
        <v>138</v>
      </c>
      <c r="D63" s="34">
        <f t="shared" si="0"/>
        <v>3150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3150</v>
      </c>
      <c r="L63" s="34">
        <v>1715</v>
      </c>
      <c r="M63" s="34">
        <v>1435</v>
      </c>
      <c r="N63" s="34">
        <f t="shared" si="4"/>
        <v>3150</v>
      </c>
      <c r="O63" s="34">
        <f t="shared" si="5"/>
        <v>1715</v>
      </c>
      <c r="P63" s="34">
        <v>1715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1435</v>
      </c>
      <c r="V63" s="34">
        <v>1435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28</v>
      </c>
      <c r="B64" s="32" t="s">
        <v>139</v>
      </c>
      <c r="C64" s="33" t="s">
        <v>140</v>
      </c>
      <c r="D64" s="34">
        <f t="shared" si="0"/>
        <v>1423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1423</v>
      </c>
      <c r="L64" s="34">
        <v>685</v>
      </c>
      <c r="M64" s="34">
        <v>738</v>
      </c>
      <c r="N64" s="34">
        <f t="shared" si="4"/>
        <v>1423</v>
      </c>
      <c r="O64" s="34">
        <f t="shared" si="5"/>
        <v>685</v>
      </c>
      <c r="P64" s="34">
        <v>685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738</v>
      </c>
      <c r="V64" s="34">
        <v>738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28</v>
      </c>
      <c r="B65" s="32" t="s">
        <v>141</v>
      </c>
      <c r="C65" s="33" t="s">
        <v>142</v>
      </c>
      <c r="D65" s="34">
        <f t="shared" si="0"/>
        <v>2384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2384</v>
      </c>
      <c r="L65" s="34">
        <v>1394</v>
      </c>
      <c r="M65" s="34">
        <v>990</v>
      </c>
      <c r="N65" s="34">
        <f t="shared" si="4"/>
        <v>2384</v>
      </c>
      <c r="O65" s="34">
        <f t="shared" si="5"/>
        <v>1394</v>
      </c>
      <c r="P65" s="34">
        <v>1394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990</v>
      </c>
      <c r="V65" s="34">
        <v>990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28</v>
      </c>
      <c r="B66" s="32" t="s">
        <v>143</v>
      </c>
      <c r="C66" s="33" t="s">
        <v>144</v>
      </c>
      <c r="D66" s="34">
        <f t="shared" si="0"/>
        <v>2230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2230</v>
      </c>
      <c r="L66" s="34">
        <v>584</v>
      </c>
      <c r="M66" s="34">
        <v>1646</v>
      </c>
      <c r="N66" s="34">
        <f t="shared" si="4"/>
        <v>2230</v>
      </c>
      <c r="O66" s="34">
        <f t="shared" si="5"/>
        <v>584</v>
      </c>
      <c r="P66" s="34">
        <v>584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1646</v>
      </c>
      <c r="V66" s="34">
        <v>1646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28</v>
      </c>
      <c r="B67" s="32" t="s">
        <v>145</v>
      </c>
      <c r="C67" s="33" t="s">
        <v>146</v>
      </c>
      <c r="D67" s="34">
        <f t="shared" si="0"/>
        <v>5314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5314</v>
      </c>
      <c r="L67" s="34">
        <v>2663</v>
      </c>
      <c r="M67" s="34">
        <v>2651</v>
      </c>
      <c r="N67" s="34">
        <f t="shared" si="4"/>
        <v>5314</v>
      </c>
      <c r="O67" s="34">
        <f t="shared" si="5"/>
        <v>2663</v>
      </c>
      <c r="P67" s="34">
        <v>2663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2651</v>
      </c>
      <c r="V67" s="34">
        <v>2651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28</v>
      </c>
      <c r="B68" s="32" t="s">
        <v>147</v>
      </c>
      <c r="C68" s="33" t="s">
        <v>148</v>
      </c>
      <c r="D68" s="34">
        <f t="shared" si="0"/>
        <v>1058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1058</v>
      </c>
      <c r="L68" s="34">
        <v>261</v>
      </c>
      <c r="M68" s="34">
        <v>797</v>
      </c>
      <c r="N68" s="34">
        <f t="shared" si="4"/>
        <v>1058</v>
      </c>
      <c r="O68" s="34">
        <f t="shared" si="5"/>
        <v>261</v>
      </c>
      <c r="P68" s="34">
        <v>261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797</v>
      </c>
      <c r="V68" s="34">
        <v>797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28</v>
      </c>
      <c r="B69" s="32" t="s">
        <v>149</v>
      </c>
      <c r="C69" s="33" t="s">
        <v>150</v>
      </c>
      <c r="D69" s="34">
        <f t="shared" si="0"/>
        <v>7716</v>
      </c>
      <c r="E69" s="34">
        <f t="shared" si="1"/>
        <v>940</v>
      </c>
      <c r="F69" s="34">
        <v>7</v>
      </c>
      <c r="G69" s="34">
        <v>933</v>
      </c>
      <c r="H69" s="34">
        <f t="shared" si="2"/>
        <v>0</v>
      </c>
      <c r="I69" s="34">
        <v>0</v>
      </c>
      <c r="J69" s="34">
        <v>0</v>
      </c>
      <c r="K69" s="34">
        <f t="shared" si="3"/>
        <v>6776</v>
      </c>
      <c r="L69" s="34">
        <v>2766</v>
      </c>
      <c r="M69" s="34">
        <v>4010</v>
      </c>
      <c r="N69" s="34">
        <f t="shared" si="4"/>
        <v>7738</v>
      </c>
      <c r="O69" s="34">
        <f t="shared" si="5"/>
        <v>2773</v>
      </c>
      <c r="P69" s="34">
        <v>2773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4943</v>
      </c>
      <c r="V69" s="34">
        <v>4420</v>
      </c>
      <c r="W69" s="34">
        <v>523</v>
      </c>
      <c r="X69" s="34">
        <v>0</v>
      </c>
      <c r="Y69" s="34">
        <v>0</v>
      </c>
      <c r="Z69" s="34">
        <v>0</v>
      </c>
      <c r="AA69" s="34">
        <f t="shared" si="7"/>
        <v>22</v>
      </c>
      <c r="AB69" s="34">
        <v>22</v>
      </c>
      <c r="AC69" s="34">
        <v>0</v>
      </c>
    </row>
    <row r="70" spans="1:29" ht="13.5">
      <c r="A70" s="31" t="s">
        <v>28</v>
      </c>
      <c r="B70" s="32" t="s">
        <v>151</v>
      </c>
      <c r="C70" s="33" t="s">
        <v>152</v>
      </c>
      <c r="D70" s="34">
        <f t="shared" si="0"/>
        <v>3395</v>
      </c>
      <c r="E70" s="34">
        <f t="shared" si="1"/>
        <v>1521</v>
      </c>
      <c r="F70" s="34">
        <v>1480</v>
      </c>
      <c r="G70" s="34">
        <v>41</v>
      </c>
      <c r="H70" s="34">
        <f t="shared" si="2"/>
        <v>0</v>
      </c>
      <c r="I70" s="34">
        <v>0</v>
      </c>
      <c r="J70" s="34">
        <v>0</v>
      </c>
      <c r="K70" s="34">
        <f t="shared" si="3"/>
        <v>1874</v>
      </c>
      <c r="L70" s="34">
        <v>0</v>
      </c>
      <c r="M70" s="34">
        <v>1874</v>
      </c>
      <c r="N70" s="34">
        <f t="shared" si="4"/>
        <v>3464</v>
      </c>
      <c r="O70" s="34">
        <f t="shared" si="5"/>
        <v>1480</v>
      </c>
      <c r="P70" s="34">
        <v>1480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1915</v>
      </c>
      <c r="V70" s="34">
        <v>1915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69</v>
      </c>
      <c r="AB70" s="34">
        <v>69</v>
      </c>
      <c r="AC70" s="34">
        <v>0</v>
      </c>
    </row>
    <row r="71" spans="1:29" ht="13.5">
      <c r="A71" s="31" t="s">
        <v>28</v>
      </c>
      <c r="B71" s="32" t="s">
        <v>153</v>
      </c>
      <c r="C71" s="33" t="s">
        <v>154</v>
      </c>
      <c r="D71" s="34">
        <f aca="true" t="shared" si="8" ref="D71:D96">E71+H71+K71</f>
        <v>4526</v>
      </c>
      <c r="E71" s="34">
        <f aca="true" t="shared" si="9" ref="E71:E96">F71+G71</f>
        <v>1736</v>
      </c>
      <c r="F71" s="34">
        <v>1687</v>
      </c>
      <c r="G71" s="34">
        <v>49</v>
      </c>
      <c r="H71" s="34">
        <f aca="true" t="shared" si="10" ref="H71:H96">I71+J71</f>
        <v>0</v>
      </c>
      <c r="I71" s="34">
        <v>0</v>
      </c>
      <c r="J71" s="34">
        <v>0</v>
      </c>
      <c r="K71" s="34">
        <f aca="true" t="shared" si="11" ref="K71:K96">L71+M71</f>
        <v>2790</v>
      </c>
      <c r="L71" s="34">
        <v>0</v>
      </c>
      <c r="M71" s="34">
        <v>2790</v>
      </c>
      <c r="N71" s="34">
        <f aca="true" t="shared" si="12" ref="N71:N96">O71+U71+AA71</f>
        <v>4557</v>
      </c>
      <c r="O71" s="34">
        <f aca="true" t="shared" si="13" ref="O71:O96">SUM(P71:T71)</f>
        <v>1687</v>
      </c>
      <c r="P71" s="34">
        <v>1687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6">SUM(V71:Z71)</f>
        <v>2839</v>
      </c>
      <c r="V71" s="34">
        <v>2839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6">AB71+AC71</f>
        <v>31</v>
      </c>
      <c r="AB71" s="34">
        <v>31</v>
      </c>
      <c r="AC71" s="34">
        <v>0</v>
      </c>
    </row>
    <row r="72" spans="1:29" ht="13.5">
      <c r="A72" s="31" t="s">
        <v>28</v>
      </c>
      <c r="B72" s="32" t="s">
        <v>155</v>
      </c>
      <c r="C72" s="33" t="s">
        <v>156</v>
      </c>
      <c r="D72" s="34">
        <f t="shared" si="8"/>
        <v>1273</v>
      </c>
      <c r="E72" s="34">
        <f t="shared" si="9"/>
        <v>7</v>
      </c>
      <c r="F72" s="34">
        <v>0</v>
      </c>
      <c r="G72" s="34">
        <v>7</v>
      </c>
      <c r="H72" s="34">
        <f t="shared" si="10"/>
        <v>0</v>
      </c>
      <c r="I72" s="34">
        <v>0</v>
      </c>
      <c r="J72" s="34">
        <v>0</v>
      </c>
      <c r="K72" s="34">
        <f t="shared" si="11"/>
        <v>1266</v>
      </c>
      <c r="L72" s="34">
        <v>528</v>
      </c>
      <c r="M72" s="34">
        <v>738</v>
      </c>
      <c r="N72" s="34">
        <f t="shared" si="12"/>
        <v>1353</v>
      </c>
      <c r="O72" s="34">
        <f t="shared" si="13"/>
        <v>528</v>
      </c>
      <c r="P72" s="34">
        <v>528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745</v>
      </c>
      <c r="V72" s="34">
        <v>745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80</v>
      </c>
      <c r="AB72" s="34">
        <v>80</v>
      </c>
      <c r="AC72" s="34">
        <v>0</v>
      </c>
    </row>
    <row r="73" spans="1:29" ht="13.5">
      <c r="A73" s="31" t="s">
        <v>28</v>
      </c>
      <c r="B73" s="32" t="s">
        <v>157</v>
      </c>
      <c r="C73" s="33" t="s">
        <v>158</v>
      </c>
      <c r="D73" s="34">
        <f t="shared" si="8"/>
        <v>10064</v>
      </c>
      <c r="E73" s="34">
        <f t="shared" si="9"/>
        <v>3992</v>
      </c>
      <c r="F73" s="34">
        <v>3725</v>
      </c>
      <c r="G73" s="34">
        <v>267</v>
      </c>
      <c r="H73" s="34">
        <f t="shared" si="10"/>
        <v>0</v>
      </c>
      <c r="I73" s="34">
        <v>0</v>
      </c>
      <c r="J73" s="34">
        <v>0</v>
      </c>
      <c r="K73" s="34">
        <f t="shared" si="11"/>
        <v>6072</v>
      </c>
      <c r="L73" s="34">
        <v>0</v>
      </c>
      <c r="M73" s="34">
        <v>6072</v>
      </c>
      <c r="N73" s="34">
        <f t="shared" si="12"/>
        <v>10069</v>
      </c>
      <c r="O73" s="34">
        <f t="shared" si="13"/>
        <v>3725</v>
      </c>
      <c r="P73" s="34">
        <v>3725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6339</v>
      </c>
      <c r="V73" s="34">
        <v>6339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5</v>
      </c>
      <c r="AB73" s="34">
        <v>5</v>
      </c>
      <c r="AC73" s="34">
        <v>0</v>
      </c>
    </row>
    <row r="74" spans="1:29" ht="13.5">
      <c r="A74" s="31" t="s">
        <v>28</v>
      </c>
      <c r="B74" s="32" t="s">
        <v>159</v>
      </c>
      <c r="C74" s="33" t="s">
        <v>160</v>
      </c>
      <c r="D74" s="34">
        <f t="shared" si="8"/>
        <v>2822</v>
      </c>
      <c r="E74" s="34">
        <f t="shared" si="9"/>
        <v>1028</v>
      </c>
      <c r="F74" s="34">
        <v>1028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1794</v>
      </c>
      <c r="L74" s="34">
        <v>0</v>
      </c>
      <c r="M74" s="34">
        <v>1794</v>
      </c>
      <c r="N74" s="34">
        <f t="shared" si="12"/>
        <v>2822</v>
      </c>
      <c r="O74" s="34">
        <f t="shared" si="13"/>
        <v>1028</v>
      </c>
      <c r="P74" s="34">
        <v>1028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1794</v>
      </c>
      <c r="V74" s="34">
        <v>1794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28</v>
      </c>
      <c r="B75" s="32" t="s">
        <v>161</v>
      </c>
      <c r="C75" s="33" t="s">
        <v>162</v>
      </c>
      <c r="D75" s="34">
        <f t="shared" si="8"/>
        <v>2645</v>
      </c>
      <c r="E75" s="34">
        <f t="shared" si="9"/>
        <v>2645</v>
      </c>
      <c r="F75" s="34">
        <v>953</v>
      </c>
      <c r="G75" s="34">
        <v>1692</v>
      </c>
      <c r="H75" s="34">
        <f t="shared" si="10"/>
        <v>0</v>
      </c>
      <c r="I75" s="34">
        <v>0</v>
      </c>
      <c r="J75" s="34">
        <v>0</v>
      </c>
      <c r="K75" s="34">
        <f t="shared" si="11"/>
        <v>0</v>
      </c>
      <c r="L75" s="34">
        <v>0</v>
      </c>
      <c r="M75" s="34">
        <v>0</v>
      </c>
      <c r="N75" s="34">
        <f t="shared" si="12"/>
        <v>4337</v>
      </c>
      <c r="O75" s="34">
        <f t="shared" si="13"/>
        <v>953</v>
      </c>
      <c r="P75" s="34">
        <v>953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1692</v>
      </c>
      <c r="V75" s="34">
        <v>1692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1692</v>
      </c>
      <c r="AB75" s="34">
        <v>0</v>
      </c>
      <c r="AC75" s="34">
        <v>1692</v>
      </c>
    </row>
    <row r="76" spans="1:29" ht="13.5">
      <c r="A76" s="31" t="s">
        <v>28</v>
      </c>
      <c r="B76" s="32" t="s">
        <v>163</v>
      </c>
      <c r="C76" s="33" t="s">
        <v>164</v>
      </c>
      <c r="D76" s="34">
        <f t="shared" si="8"/>
        <v>4089</v>
      </c>
      <c r="E76" s="34">
        <f t="shared" si="9"/>
        <v>3078</v>
      </c>
      <c r="F76" s="34">
        <v>1149</v>
      </c>
      <c r="G76" s="34">
        <v>1929</v>
      </c>
      <c r="H76" s="34">
        <f t="shared" si="10"/>
        <v>0</v>
      </c>
      <c r="I76" s="34">
        <v>0</v>
      </c>
      <c r="J76" s="34">
        <v>0</v>
      </c>
      <c r="K76" s="34">
        <f t="shared" si="11"/>
        <v>1011</v>
      </c>
      <c r="L76" s="34">
        <v>0</v>
      </c>
      <c r="M76" s="34">
        <v>1011</v>
      </c>
      <c r="N76" s="34">
        <f t="shared" si="12"/>
        <v>4092</v>
      </c>
      <c r="O76" s="34">
        <f t="shared" si="13"/>
        <v>1149</v>
      </c>
      <c r="P76" s="34">
        <v>1149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2940</v>
      </c>
      <c r="V76" s="34">
        <v>2940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3</v>
      </c>
      <c r="AB76" s="34">
        <v>3</v>
      </c>
      <c r="AC76" s="34">
        <v>0</v>
      </c>
    </row>
    <row r="77" spans="1:29" ht="13.5">
      <c r="A77" s="31" t="s">
        <v>28</v>
      </c>
      <c r="B77" s="32" t="s">
        <v>165</v>
      </c>
      <c r="C77" s="33" t="s">
        <v>166</v>
      </c>
      <c r="D77" s="34">
        <f t="shared" si="8"/>
        <v>3012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3012</v>
      </c>
      <c r="L77" s="34">
        <v>1084</v>
      </c>
      <c r="M77" s="34">
        <v>1928</v>
      </c>
      <c r="N77" s="34">
        <f t="shared" si="12"/>
        <v>3107</v>
      </c>
      <c r="O77" s="34">
        <f t="shared" si="13"/>
        <v>1084</v>
      </c>
      <c r="P77" s="34">
        <v>1084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1928</v>
      </c>
      <c r="V77" s="34">
        <v>1928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95</v>
      </c>
      <c r="AB77" s="34">
        <v>95</v>
      </c>
      <c r="AC77" s="34">
        <v>0</v>
      </c>
    </row>
    <row r="78" spans="1:29" ht="13.5">
      <c r="A78" s="31" t="s">
        <v>28</v>
      </c>
      <c r="B78" s="32" t="s">
        <v>167</v>
      </c>
      <c r="C78" s="33" t="s">
        <v>168</v>
      </c>
      <c r="D78" s="34">
        <f t="shared" si="8"/>
        <v>8210</v>
      </c>
      <c r="E78" s="34">
        <f t="shared" si="9"/>
        <v>8210</v>
      </c>
      <c r="F78" s="34">
        <v>2870</v>
      </c>
      <c r="G78" s="34">
        <v>5340</v>
      </c>
      <c r="H78" s="34">
        <f t="shared" si="10"/>
        <v>0</v>
      </c>
      <c r="I78" s="34">
        <v>0</v>
      </c>
      <c r="J78" s="34">
        <v>0</v>
      </c>
      <c r="K78" s="34">
        <f t="shared" si="11"/>
        <v>0</v>
      </c>
      <c r="L78" s="34">
        <v>0</v>
      </c>
      <c r="M78" s="34">
        <v>0</v>
      </c>
      <c r="N78" s="34">
        <f t="shared" si="12"/>
        <v>8210</v>
      </c>
      <c r="O78" s="34">
        <f t="shared" si="13"/>
        <v>2870</v>
      </c>
      <c r="P78" s="34">
        <v>2870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5340</v>
      </c>
      <c r="V78" s="34">
        <v>5340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28</v>
      </c>
      <c r="B79" s="32" t="s">
        <v>169</v>
      </c>
      <c r="C79" s="33" t="s">
        <v>170</v>
      </c>
      <c r="D79" s="34">
        <f t="shared" si="8"/>
        <v>4781</v>
      </c>
      <c r="E79" s="34">
        <f t="shared" si="9"/>
        <v>4781</v>
      </c>
      <c r="F79" s="34">
        <v>2075</v>
      </c>
      <c r="G79" s="34">
        <v>2706</v>
      </c>
      <c r="H79" s="34">
        <f t="shared" si="10"/>
        <v>0</v>
      </c>
      <c r="I79" s="34">
        <v>0</v>
      </c>
      <c r="J79" s="34">
        <v>0</v>
      </c>
      <c r="K79" s="34">
        <f t="shared" si="11"/>
        <v>0</v>
      </c>
      <c r="L79" s="34">
        <v>0</v>
      </c>
      <c r="M79" s="34">
        <v>0</v>
      </c>
      <c r="N79" s="34">
        <f t="shared" si="12"/>
        <v>4951</v>
      </c>
      <c r="O79" s="34">
        <f t="shared" si="13"/>
        <v>2075</v>
      </c>
      <c r="P79" s="34">
        <v>2075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2706</v>
      </c>
      <c r="V79" s="34">
        <v>2706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170</v>
      </c>
      <c r="AB79" s="34">
        <v>170</v>
      </c>
      <c r="AC79" s="34">
        <v>0</v>
      </c>
    </row>
    <row r="80" spans="1:29" ht="13.5">
      <c r="A80" s="31" t="s">
        <v>28</v>
      </c>
      <c r="B80" s="32" t="s">
        <v>171</v>
      </c>
      <c r="C80" s="33" t="s">
        <v>172</v>
      </c>
      <c r="D80" s="34">
        <f t="shared" si="8"/>
        <v>2081</v>
      </c>
      <c r="E80" s="34">
        <f t="shared" si="9"/>
        <v>2081</v>
      </c>
      <c r="F80" s="34">
        <v>947</v>
      </c>
      <c r="G80" s="34">
        <v>1134</v>
      </c>
      <c r="H80" s="34">
        <f t="shared" si="10"/>
        <v>0</v>
      </c>
      <c r="I80" s="34">
        <v>0</v>
      </c>
      <c r="J80" s="34">
        <v>0</v>
      </c>
      <c r="K80" s="34">
        <f t="shared" si="11"/>
        <v>0</v>
      </c>
      <c r="L80" s="34">
        <v>0</v>
      </c>
      <c r="M80" s="34">
        <v>0</v>
      </c>
      <c r="N80" s="34">
        <f t="shared" si="12"/>
        <v>2161</v>
      </c>
      <c r="O80" s="34">
        <f t="shared" si="13"/>
        <v>947</v>
      </c>
      <c r="P80" s="34">
        <v>947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1134</v>
      </c>
      <c r="V80" s="34">
        <v>1134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80</v>
      </c>
      <c r="AB80" s="34">
        <v>80</v>
      </c>
      <c r="AC80" s="34">
        <v>0</v>
      </c>
    </row>
    <row r="81" spans="1:29" ht="13.5">
      <c r="A81" s="31" t="s">
        <v>28</v>
      </c>
      <c r="B81" s="32" t="s">
        <v>173</v>
      </c>
      <c r="C81" s="33" t="s">
        <v>174</v>
      </c>
      <c r="D81" s="34">
        <f t="shared" si="8"/>
        <v>2279</v>
      </c>
      <c r="E81" s="34">
        <f t="shared" si="9"/>
        <v>2279</v>
      </c>
      <c r="F81" s="34">
        <v>1230</v>
      </c>
      <c r="G81" s="34">
        <v>1049</v>
      </c>
      <c r="H81" s="34">
        <f t="shared" si="10"/>
        <v>0</v>
      </c>
      <c r="I81" s="34">
        <v>0</v>
      </c>
      <c r="J81" s="34">
        <v>0</v>
      </c>
      <c r="K81" s="34">
        <f t="shared" si="11"/>
        <v>0</v>
      </c>
      <c r="L81" s="34">
        <v>0</v>
      </c>
      <c r="M81" s="34">
        <v>0</v>
      </c>
      <c r="N81" s="34">
        <f t="shared" si="12"/>
        <v>2279</v>
      </c>
      <c r="O81" s="34">
        <f t="shared" si="13"/>
        <v>1230</v>
      </c>
      <c r="P81" s="34">
        <v>1230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1049</v>
      </c>
      <c r="V81" s="34">
        <v>1049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0</v>
      </c>
      <c r="AB81" s="34">
        <v>0</v>
      </c>
      <c r="AC81" s="34">
        <v>0</v>
      </c>
    </row>
    <row r="82" spans="1:29" ht="13.5">
      <c r="A82" s="31" t="s">
        <v>28</v>
      </c>
      <c r="B82" s="32" t="s">
        <v>175</v>
      </c>
      <c r="C82" s="33" t="s">
        <v>176</v>
      </c>
      <c r="D82" s="34">
        <f t="shared" si="8"/>
        <v>1221</v>
      </c>
      <c r="E82" s="34">
        <f t="shared" si="9"/>
        <v>1221</v>
      </c>
      <c r="F82" s="34">
        <v>725</v>
      </c>
      <c r="G82" s="34">
        <v>496</v>
      </c>
      <c r="H82" s="34">
        <f t="shared" si="10"/>
        <v>0</v>
      </c>
      <c r="I82" s="34">
        <v>0</v>
      </c>
      <c r="J82" s="34">
        <v>0</v>
      </c>
      <c r="K82" s="34">
        <f t="shared" si="11"/>
        <v>0</v>
      </c>
      <c r="L82" s="34">
        <v>0</v>
      </c>
      <c r="M82" s="34">
        <v>0</v>
      </c>
      <c r="N82" s="34">
        <f t="shared" si="12"/>
        <v>1674</v>
      </c>
      <c r="O82" s="34">
        <f t="shared" si="13"/>
        <v>725</v>
      </c>
      <c r="P82" s="34">
        <v>725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496</v>
      </c>
      <c r="V82" s="34">
        <v>496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453</v>
      </c>
      <c r="AB82" s="34">
        <v>453</v>
      </c>
      <c r="AC82" s="34">
        <v>0</v>
      </c>
    </row>
    <row r="83" spans="1:29" ht="13.5">
      <c r="A83" s="31" t="s">
        <v>28</v>
      </c>
      <c r="B83" s="32" t="s">
        <v>177</v>
      </c>
      <c r="C83" s="33" t="s">
        <v>178</v>
      </c>
      <c r="D83" s="34">
        <f t="shared" si="8"/>
        <v>2276</v>
      </c>
      <c r="E83" s="34">
        <f t="shared" si="9"/>
        <v>2276</v>
      </c>
      <c r="F83" s="34">
        <v>1135</v>
      </c>
      <c r="G83" s="34">
        <v>1141</v>
      </c>
      <c r="H83" s="34">
        <f t="shared" si="10"/>
        <v>0</v>
      </c>
      <c r="I83" s="34">
        <v>0</v>
      </c>
      <c r="J83" s="34">
        <v>0</v>
      </c>
      <c r="K83" s="34">
        <f t="shared" si="11"/>
        <v>0</v>
      </c>
      <c r="L83" s="34">
        <v>0</v>
      </c>
      <c r="M83" s="34">
        <v>0</v>
      </c>
      <c r="N83" s="34">
        <f t="shared" si="12"/>
        <v>2276</v>
      </c>
      <c r="O83" s="34">
        <f t="shared" si="13"/>
        <v>1135</v>
      </c>
      <c r="P83" s="34">
        <v>1135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1141</v>
      </c>
      <c r="V83" s="34">
        <v>1141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0</v>
      </c>
      <c r="AB83" s="34">
        <v>0</v>
      </c>
      <c r="AC83" s="34">
        <v>0</v>
      </c>
    </row>
    <row r="84" spans="1:29" ht="13.5">
      <c r="A84" s="31" t="s">
        <v>28</v>
      </c>
      <c r="B84" s="32" t="s">
        <v>179</v>
      </c>
      <c r="C84" s="33" t="s">
        <v>180</v>
      </c>
      <c r="D84" s="34">
        <f t="shared" si="8"/>
        <v>7848</v>
      </c>
      <c r="E84" s="34">
        <f t="shared" si="9"/>
        <v>7848</v>
      </c>
      <c r="F84" s="34">
        <v>3814</v>
      </c>
      <c r="G84" s="34">
        <v>4034</v>
      </c>
      <c r="H84" s="34">
        <f t="shared" si="10"/>
        <v>0</v>
      </c>
      <c r="I84" s="34">
        <v>0</v>
      </c>
      <c r="J84" s="34">
        <v>0</v>
      </c>
      <c r="K84" s="34">
        <f t="shared" si="11"/>
        <v>0</v>
      </c>
      <c r="L84" s="34">
        <v>0</v>
      </c>
      <c r="M84" s="34">
        <v>0</v>
      </c>
      <c r="N84" s="34">
        <f t="shared" si="12"/>
        <v>7928</v>
      </c>
      <c r="O84" s="34">
        <f t="shared" si="13"/>
        <v>3814</v>
      </c>
      <c r="P84" s="34">
        <v>3814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4034</v>
      </c>
      <c r="V84" s="34">
        <v>4034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80</v>
      </c>
      <c r="AB84" s="34">
        <v>80</v>
      </c>
      <c r="AC84" s="34">
        <v>0</v>
      </c>
    </row>
    <row r="85" spans="1:29" ht="13.5">
      <c r="A85" s="31" t="s">
        <v>28</v>
      </c>
      <c r="B85" s="32" t="s">
        <v>181</v>
      </c>
      <c r="C85" s="33" t="s">
        <v>182</v>
      </c>
      <c r="D85" s="34">
        <f t="shared" si="8"/>
        <v>1444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1444</v>
      </c>
      <c r="L85" s="34">
        <v>530</v>
      </c>
      <c r="M85" s="34">
        <v>914</v>
      </c>
      <c r="N85" s="34">
        <f t="shared" si="12"/>
        <v>1459</v>
      </c>
      <c r="O85" s="34">
        <f t="shared" si="13"/>
        <v>530</v>
      </c>
      <c r="P85" s="34">
        <v>530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914</v>
      </c>
      <c r="V85" s="34">
        <v>914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15</v>
      </c>
      <c r="AB85" s="34">
        <v>15</v>
      </c>
      <c r="AC85" s="34">
        <v>0</v>
      </c>
    </row>
    <row r="86" spans="1:29" ht="13.5">
      <c r="A86" s="31" t="s">
        <v>28</v>
      </c>
      <c r="B86" s="32" t="s">
        <v>183</v>
      </c>
      <c r="C86" s="33" t="s">
        <v>184</v>
      </c>
      <c r="D86" s="34">
        <f t="shared" si="8"/>
        <v>2915</v>
      </c>
      <c r="E86" s="34">
        <f t="shared" si="9"/>
        <v>346</v>
      </c>
      <c r="F86" s="34">
        <v>0</v>
      </c>
      <c r="G86" s="34">
        <v>346</v>
      </c>
      <c r="H86" s="34">
        <f t="shared" si="10"/>
        <v>0</v>
      </c>
      <c r="I86" s="34">
        <v>0</v>
      </c>
      <c r="J86" s="34">
        <v>0</v>
      </c>
      <c r="K86" s="34">
        <f t="shared" si="11"/>
        <v>2569</v>
      </c>
      <c r="L86" s="34">
        <v>1074</v>
      </c>
      <c r="M86" s="34">
        <v>1495</v>
      </c>
      <c r="N86" s="34">
        <f t="shared" si="12"/>
        <v>5830</v>
      </c>
      <c r="O86" s="34">
        <f t="shared" si="13"/>
        <v>1074</v>
      </c>
      <c r="P86" s="34">
        <v>1074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1841</v>
      </c>
      <c r="V86" s="34">
        <v>1841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2915</v>
      </c>
      <c r="AB86" s="34">
        <v>1074</v>
      </c>
      <c r="AC86" s="34">
        <v>1841</v>
      </c>
    </row>
    <row r="87" spans="1:29" ht="13.5">
      <c r="A87" s="31" t="s">
        <v>28</v>
      </c>
      <c r="B87" s="32" t="s">
        <v>185</v>
      </c>
      <c r="C87" s="33" t="s">
        <v>186</v>
      </c>
      <c r="D87" s="34">
        <f t="shared" si="8"/>
        <v>2927</v>
      </c>
      <c r="E87" s="34">
        <f t="shared" si="9"/>
        <v>2830</v>
      </c>
      <c r="F87" s="34">
        <v>1533</v>
      </c>
      <c r="G87" s="34">
        <v>1297</v>
      </c>
      <c r="H87" s="34">
        <f t="shared" si="10"/>
        <v>0</v>
      </c>
      <c r="I87" s="34">
        <v>0</v>
      </c>
      <c r="J87" s="34">
        <v>0</v>
      </c>
      <c r="K87" s="34">
        <f t="shared" si="11"/>
        <v>97</v>
      </c>
      <c r="L87" s="34">
        <v>0</v>
      </c>
      <c r="M87" s="34">
        <v>97</v>
      </c>
      <c r="N87" s="34">
        <f t="shared" si="12"/>
        <v>2945</v>
      </c>
      <c r="O87" s="34">
        <f t="shared" si="13"/>
        <v>1533</v>
      </c>
      <c r="P87" s="34">
        <v>1533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1394</v>
      </c>
      <c r="V87" s="34">
        <v>1394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18</v>
      </c>
      <c r="AB87" s="34">
        <v>18</v>
      </c>
      <c r="AC87" s="34">
        <v>0</v>
      </c>
    </row>
    <row r="88" spans="1:29" ht="13.5">
      <c r="A88" s="31" t="s">
        <v>28</v>
      </c>
      <c r="B88" s="32" t="s">
        <v>187</v>
      </c>
      <c r="C88" s="33" t="s">
        <v>188</v>
      </c>
      <c r="D88" s="34">
        <f t="shared" si="8"/>
        <v>1467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1467</v>
      </c>
      <c r="L88" s="34">
        <v>849</v>
      </c>
      <c r="M88" s="34">
        <v>618</v>
      </c>
      <c r="N88" s="34">
        <f t="shared" si="12"/>
        <v>1548</v>
      </c>
      <c r="O88" s="34">
        <f t="shared" si="13"/>
        <v>849</v>
      </c>
      <c r="P88" s="34">
        <v>849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618</v>
      </c>
      <c r="V88" s="34">
        <v>618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81</v>
      </c>
      <c r="AB88" s="34">
        <v>81</v>
      </c>
      <c r="AC88" s="34">
        <v>0</v>
      </c>
    </row>
    <row r="89" spans="1:29" ht="13.5">
      <c r="A89" s="31" t="s">
        <v>28</v>
      </c>
      <c r="B89" s="32" t="s">
        <v>189</v>
      </c>
      <c r="C89" s="33" t="s">
        <v>190</v>
      </c>
      <c r="D89" s="34">
        <f t="shared" si="8"/>
        <v>5314</v>
      </c>
      <c r="E89" s="34">
        <f t="shared" si="9"/>
        <v>2054</v>
      </c>
      <c r="F89" s="34">
        <v>0</v>
      </c>
      <c r="G89" s="34">
        <v>2054</v>
      </c>
      <c r="H89" s="34">
        <f t="shared" si="10"/>
        <v>0</v>
      </c>
      <c r="I89" s="34">
        <v>0</v>
      </c>
      <c r="J89" s="34">
        <v>0</v>
      </c>
      <c r="K89" s="34">
        <f t="shared" si="11"/>
        <v>3260</v>
      </c>
      <c r="L89" s="34">
        <v>414</v>
      </c>
      <c r="M89" s="34">
        <v>2846</v>
      </c>
      <c r="N89" s="34">
        <f t="shared" si="12"/>
        <v>5352</v>
      </c>
      <c r="O89" s="34">
        <f t="shared" si="13"/>
        <v>414</v>
      </c>
      <c r="P89" s="34">
        <v>414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4900</v>
      </c>
      <c r="V89" s="34">
        <v>4900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38</v>
      </c>
      <c r="AB89" s="34">
        <v>38</v>
      </c>
      <c r="AC89" s="34">
        <v>0</v>
      </c>
    </row>
    <row r="90" spans="1:29" ht="13.5">
      <c r="A90" s="31" t="s">
        <v>28</v>
      </c>
      <c r="B90" s="32" t="s">
        <v>191</v>
      </c>
      <c r="C90" s="33" t="s">
        <v>192</v>
      </c>
      <c r="D90" s="34">
        <f t="shared" si="8"/>
        <v>1555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1555</v>
      </c>
      <c r="L90" s="34">
        <v>342</v>
      </c>
      <c r="M90" s="34">
        <v>1213</v>
      </c>
      <c r="N90" s="34">
        <f t="shared" si="12"/>
        <v>1573</v>
      </c>
      <c r="O90" s="34">
        <f t="shared" si="13"/>
        <v>342</v>
      </c>
      <c r="P90" s="34">
        <v>342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1213</v>
      </c>
      <c r="V90" s="34">
        <v>1213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18</v>
      </c>
      <c r="AB90" s="34">
        <v>18</v>
      </c>
      <c r="AC90" s="34">
        <v>0</v>
      </c>
    </row>
    <row r="91" spans="1:29" ht="13.5">
      <c r="A91" s="31" t="s">
        <v>28</v>
      </c>
      <c r="B91" s="32" t="s">
        <v>193</v>
      </c>
      <c r="C91" s="33" t="s">
        <v>194</v>
      </c>
      <c r="D91" s="34">
        <f t="shared" si="8"/>
        <v>8909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8909</v>
      </c>
      <c r="L91" s="34">
        <v>2643</v>
      </c>
      <c r="M91" s="34">
        <v>6266</v>
      </c>
      <c r="N91" s="34">
        <f t="shared" si="12"/>
        <v>9670</v>
      </c>
      <c r="O91" s="34">
        <f t="shared" si="13"/>
        <v>2643</v>
      </c>
      <c r="P91" s="34">
        <v>2643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6266</v>
      </c>
      <c r="V91" s="34">
        <v>6266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761</v>
      </c>
      <c r="AB91" s="34">
        <v>226</v>
      </c>
      <c r="AC91" s="34">
        <v>535</v>
      </c>
    </row>
    <row r="92" spans="1:29" ht="13.5">
      <c r="A92" s="31" t="s">
        <v>28</v>
      </c>
      <c r="B92" s="32" t="s">
        <v>195</v>
      </c>
      <c r="C92" s="33" t="s">
        <v>196</v>
      </c>
      <c r="D92" s="34">
        <f t="shared" si="8"/>
        <v>535</v>
      </c>
      <c r="E92" s="34">
        <f t="shared" si="9"/>
        <v>535</v>
      </c>
      <c r="F92" s="34">
        <v>245</v>
      </c>
      <c r="G92" s="34">
        <v>290</v>
      </c>
      <c r="H92" s="34">
        <f t="shared" si="10"/>
        <v>0</v>
      </c>
      <c r="I92" s="34">
        <v>0</v>
      </c>
      <c r="J92" s="34">
        <v>0</v>
      </c>
      <c r="K92" s="34">
        <f t="shared" si="11"/>
        <v>0</v>
      </c>
      <c r="L92" s="34">
        <v>0</v>
      </c>
      <c r="M92" s="34">
        <v>0</v>
      </c>
      <c r="N92" s="34">
        <f t="shared" si="12"/>
        <v>580</v>
      </c>
      <c r="O92" s="34">
        <f t="shared" si="13"/>
        <v>245</v>
      </c>
      <c r="P92" s="34">
        <v>245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290</v>
      </c>
      <c r="V92" s="34">
        <v>290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45</v>
      </c>
      <c r="AB92" s="34">
        <v>45</v>
      </c>
      <c r="AC92" s="34">
        <v>0</v>
      </c>
    </row>
    <row r="93" spans="1:29" ht="13.5">
      <c r="A93" s="31" t="s">
        <v>28</v>
      </c>
      <c r="B93" s="32" t="s">
        <v>197</v>
      </c>
      <c r="C93" s="33" t="s">
        <v>198</v>
      </c>
      <c r="D93" s="34">
        <f t="shared" si="8"/>
        <v>3244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3244</v>
      </c>
      <c r="L93" s="34">
        <v>1605</v>
      </c>
      <c r="M93" s="34">
        <v>1639</v>
      </c>
      <c r="N93" s="34">
        <f t="shared" si="12"/>
        <v>3244</v>
      </c>
      <c r="O93" s="34">
        <f t="shared" si="13"/>
        <v>1605</v>
      </c>
      <c r="P93" s="34">
        <v>1605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1639</v>
      </c>
      <c r="V93" s="34">
        <v>1639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28</v>
      </c>
      <c r="B94" s="32" t="s">
        <v>199</v>
      </c>
      <c r="C94" s="33" t="s">
        <v>200</v>
      </c>
      <c r="D94" s="34">
        <f t="shared" si="8"/>
        <v>4881</v>
      </c>
      <c r="E94" s="34">
        <f t="shared" si="9"/>
        <v>0</v>
      </c>
      <c r="F94" s="34">
        <v>0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4881</v>
      </c>
      <c r="L94" s="34">
        <v>1410</v>
      </c>
      <c r="M94" s="34">
        <v>3471</v>
      </c>
      <c r="N94" s="34">
        <f t="shared" si="12"/>
        <v>4881</v>
      </c>
      <c r="O94" s="34">
        <f t="shared" si="13"/>
        <v>1410</v>
      </c>
      <c r="P94" s="34">
        <v>1410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3471</v>
      </c>
      <c r="V94" s="34">
        <v>3471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31" t="s">
        <v>28</v>
      </c>
      <c r="B95" s="32" t="s">
        <v>201</v>
      </c>
      <c r="C95" s="33" t="s">
        <v>202</v>
      </c>
      <c r="D95" s="34">
        <f t="shared" si="8"/>
        <v>5747</v>
      </c>
      <c r="E95" s="34">
        <f t="shared" si="9"/>
        <v>0</v>
      </c>
      <c r="F95" s="34">
        <v>0</v>
      </c>
      <c r="G95" s="34">
        <v>0</v>
      </c>
      <c r="H95" s="34">
        <f t="shared" si="10"/>
        <v>0</v>
      </c>
      <c r="I95" s="34">
        <v>0</v>
      </c>
      <c r="J95" s="34">
        <v>0</v>
      </c>
      <c r="K95" s="34">
        <f t="shared" si="11"/>
        <v>5747</v>
      </c>
      <c r="L95" s="34">
        <v>1798</v>
      </c>
      <c r="M95" s="34">
        <v>3949</v>
      </c>
      <c r="N95" s="34">
        <f t="shared" si="12"/>
        <v>5762</v>
      </c>
      <c r="O95" s="34">
        <f t="shared" si="13"/>
        <v>1798</v>
      </c>
      <c r="P95" s="34">
        <v>1798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4"/>
        <v>3949</v>
      </c>
      <c r="V95" s="34">
        <v>3949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5"/>
        <v>15</v>
      </c>
      <c r="AB95" s="34">
        <v>15</v>
      </c>
      <c r="AC95" s="34">
        <v>0</v>
      </c>
    </row>
    <row r="96" spans="1:29" ht="13.5">
      <c r="A96" s="31" t="s">
        <v>28</v>
      </c>
      <c r="B96" s="32" t="s">
        <v>203</v>
      </c>
      <c r="C96" s="33" t="s">
        <v>204</v>
      </c>
      <c r="D96" s="34">
        <f t="shared" si="8"/>
        <v>2927</v>
      </c>
      <c r="E96" s="34">
        <f t="shared" si="9"/>
        <v>0</v>
      </c>
      <c r="F96" s="34">
        <v>0</v>
      </c>
      <c r="G96" s="34">
        <v>0</v>
      </c>
      <c r="H96" s="34">
        <f t="shared" si="10"/>
        <v>0</v>
      </c>
      <c r="I96" s="34">
        <v>0</v>
      </c>
      <c r="J96" s="34">
        <v>0</v>
      </c>
      <c r="K96" s="34">
        <f t="shared" si="11"/>
        <v>2927</v>
      </c>
      <c r="L96" s="34">
        <v>1628</v>
      </c>
      <c r="M96" s="34">
        <v>1299</v>
      </c>
      <c r="N96" s="34">
        <f t="shared" si="12"/>
        <v>3033</v>
      </c>
      <c r="O96" s="34">
        <f t="shared" si="13"/>
        <v>1628</v>
      </c>
      <c r="P96" s="34">
        <v>1628</v>
      </c>
      <c r="Q96" s="34">
        <v>0</v>
      </c>
      <c r="R96" s="34">
        <v>0</v>
      </c>
      <c r="S96" s="34">
        <v>0</v>
      </c>
      <c r="T96" s="34">
        <v>0</v>
      </c>
      <c r="U96" s="34">
        <f t="shared" si="14"/>
        <v>1299</v>
      </c>
      <c r="V96" s="34">
        <v>1299</v>
      </c>
      <c r="W96" s="34">
        <v>0</v>
      </c>
      <c r="X96" s="34">
        <v>0</v>
      </c>
      <c r="Y96" s="34">
        <v>0</v>
      </c>
      <c r="Z96" s="34">
        <v>0</v>
      </c>
      <c r="AA96" s="34">
        <f t="shared" si="15"/>
        <v>106</v>
      </c>
      <c r="AB96" s="34">
        <v>106</v>
      </c>
      <c r="AC96" s="34">
        <v>0</v>
      </c>
    </row>
    <row r="97" spans="1:29" ht="13.5">
      <c r="A97" s="63" t="s">
        <v>1</v>
      </c>
      <c r="B97" s="64"/>
      <c r="C97" s="65"/>
      <c r="D97" s="34">
        <f>SUM(D7:D96)</f>
        <v>754262</v>
      </c>
      <c r="E97" s="34">
        <f aca="true" t="shared" si="16" ref="E97:AC97">SUM(E7:E96)</f>
        <v>73134</v>
      </c>
      <c r="F97" s="34">
        <f t="shared" si="16"/>
        <v>42271</v>
      </c>
      <c r="G97" s="34">
        <f t="shared" si="16"/>
        <v>30863</v>
      </c>
      <c r="H97" s="34">
        <f t="shared" si="16"/>
        <v>30877</v>
      </c>
      <c r="I97" s="34">
        <f t="shared" si="16"/>
        <v>30877</v>
      </c>
      <c r="J97" s="34">
        <f t="shared" si="16"/>
        <v>0</v>
      </c>
      <c r="K97" s="34">
        <f t="shared" si="16"/>
        <v>650251</v>
      </c>
      <c r="L97" s="34">
        <f t="shared" si="16"/>
        <v>250291</v>
      </c>
      <c r="M97" s="34">
        <f t="shared" si="16"/>
        <v>399960</v>
      </c>
      <c r="N97" s="34">
        <f t="shared" si="16"/>
        <v>764720</v>
      </c>
      <c r="O97" s="34">
        <f t="shared" si="16"/>
        <v>332138</v>
      </c>
      <c r="P97" s="34">
        <f t="shared" si="16"/>
        <v>315940</v>
      </c>
      <c r="Q97" s="34">
        <f t="shared" si="16"/>
        <v>16198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422124</v>
      </c>
      <c r="V97" s="34">
        <f t="shared" si="16"/>
        <v>389520</v>
      </c>
      <c r="W97" s="34">
        <f t="shared" si="16"/>
        <v>32604</v>
      </c>
      <c r="X97" s="34">
        <f t="shared" si="16"/>
        <v>0</v>
      </c>
      <c r="Y97" s="34">
        <f t="shared" si="16"/>
        <v>0</v>
      </c>
      <c r="Z97" s="34">
        <f t="shared" si="16"/>
        <v>0</v>
      </c>
      <c r="AA97" s="34">
        <f t="shared" si="16"/>
        <v>10458</v>
      </c>
      <c r="AB97" s="34">
        <f t="shared" si="16"/>
        <v>6390</v>
      </c>
      <c r="AC97" s="34">
        <f t="shared" si="16"/>
        <v>4068</v>
      </c>
    </row>
  </sheetData>
  <mergeCells count="7">
    <mergeCell ref="A97:C9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2004-02-28T05:29:36Z</dcterms:modified>
  <cp:category/>
  <cp:version/>
  <cp:contentType/>
  <cp:contentStatus/>
</cp:coreProperties>
</file>