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'し尿処理の状況'!$A$2:$AC$51</definedName>
    <definedName name="_xlnm.Print_Area" localSheetId="0">'水洗化人口等'!$A$2:$U$51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<sst xmlns="http://schemas.openxmlformats.org/spreadsheetml/2006/main" count="413" uniqueCount="138">
  <si>
    <t>○</t>
  </si>
  <si>
    <t>山形県合計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</si>
  <si>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</si>
  <si>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</si>
  <si>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</si>
  <si>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</si>
  <si>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</si>
  <si>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</si>
  <si>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</si>
  <si>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</si>
  <si>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</si>
  <si>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</si>
  <si>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</si>
  <si>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</si>
  <si>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</si>
  <si>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</si>
  <si>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</si>
  <si>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</si>
  <si>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</si>
  <si>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</si>
  <si>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</si>
  <si>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</si>
  <si>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</si>
  <si>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</si>
  <si>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朝日町</t>
  </si>
  <si>
    <t>松山町</t>
  </si>
  <si>
    <t>河北町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</si>
  <si>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</si>
  <si>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</si>
  <si>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</si>
  <si>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</si>
  <si>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</si>
  <si>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</si>
  <si>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</si>
  <si>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</si>
  <si>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</si>
  <si>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</si>
  <si>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</si>
  <si>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</si>
  <si>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</si>
  <si>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</si>
  <si>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</si>
  <si>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</si>
  <si>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</si>
  <si>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</si>
  <si>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</si>
  <si>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</si>
  <si>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</si>
  <si>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</si>
  <si>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</si>
  <si>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</si>
  <si>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</si>
  <si>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</si>
  <si>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</si>
  <si>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</si>
  <si>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</si>
  <si>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</si>
  <si>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</si>
  <si>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</si>
  <si>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</si>
  <si>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</si>
  <si>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</si>
  <si>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</si>
  <si>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</si>
  <si>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</si>
  <si>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</si>
  <si>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</si>
  <si>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</si>
  <si>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</si>
  <si>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</si>
  <si>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</si>
  <si>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</si>
  <si>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</si>
  <si>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</si>
  <si>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</si>
  <si>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</si>
  <si>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</si>
  <si>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</si>
  <si>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</si>
  <si>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</si>
  <si>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</si>
  <si>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</si>
  <si>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</si>
  <si>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</si>
  <si>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</si>
  <si>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</si>
  <si>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</si>
  <si>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</si>
  <si>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</si>
  <si>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</si>
  <si>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</si>
  <si>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</si>
  <si>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</si>
  <si>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</si>
  <si>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</si>
  <si>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</si>
  <si>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</si>
  <si>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</si>
  <si>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</si>
  <si>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</si>
  <si>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</si>
  <si>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</si>
  <si>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</si>
  <si>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</si>
  <si>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</si>
  <si>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</si>
  <si>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</si>
  <si>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遊佐町</t>
  </si>
  <si>
    <t>06462</t>
  </si>
  <si>
    <t>八幡町</t>
  </si>
  <si>
    <t>06463</t>
  </si>
  <si>
    <t>06464</t>
  </si>
  <si>
    <t>平田町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</si>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</sst>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13</v>
      </c>
      <c r="B2" s="44" t="s">
        <v>113</v>
      </c>
      <c r="C2" s="47" t="s">
        <v>114</v>
      </c>
      <c r="D2" s="5" t="s">
        <v>14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15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16</v>
      </c>
      <c r="F3" s="20"/>
      <c r="G3" s="20"/>
      <c r="H3" s="23"/>
      <c r="I3" s="7" t="s">
        <v>115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17</v>
      </c>
      <c r="F4" s="56" t="s">
        <v>116</v>
      </c>
      <c r="G4" s="56" t="s">
        <v>117</v>
      </c>
      <c r="H4" s="56" t="s">
        <v>118</v>
      </c>
      <c r="I4" s="6" t="s">
        <v>17</v>
      </c>
      <c r="J4" s="56" t="s">
        <v>119</v>
      </c>
      <c r="K4" s="56" t="s">
        <v>120</v>
      </c>
      <c r="L4" s="56" t="s">
        <v>121</v>
      </c>
      <c r="M4" s="56" t="s">
        <v>122</v>
      </c>
      <c r="N4" s="56" t="s">
        <v>123</v>
      </c>
      <c r="O4" s="60" t="s">
        <v>124</v>
      </c>
      <c r="P4" s="8"/>
      <c r="Q4" s="56" t="s">
        <v>125</v>
      </c>
      <c r="R4" s="56" t="s">
        <v>18</v>
      </c>
      <c r="S4" s="56" t="s">
        <v>19</v>
      </c>
      <c r="T4" s="58" t="s">
        <v>20</v>
      </c>
      <c r="U4" s="58" t="s">
        <v>21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22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23</v>
      </c>
      <c r="E6" s="10" t="s">
        <v>23</v>
      </c>
      <c r="F6" s="11" t="s">
        <v>126</v>
      </c>
      <c r="G6" s="10" t="s">
        <v>23</v>
      </c>
      <c r="H6" s="10" t="s">
        <v>23</v>
      </c>
      <c r="I6" s="10" t="s">
        <v>23</v>
      </c>
      <c r="J6" s="11" t="s">
        <v>126</v>
      </c>
      <c r="K6" s="10" t="s">
        <v>23</v>
      </c>
      <c r="L6" s="11" t="s">
        <v>126</v>
      </c>
      <c r="M6" s="10" t="s">
        <v>23</v>
      </c>
      <c r="N6" s="11" t="s">
        <v>126</v>
      </c>
      <c r="O6" s="10" t="s">
        <v>23</v>
      </c>
      <c r="P6" s="10" t="s">
        <v>23</v>
      </c>
      <c r="Q6" s="11" t="s">
        <v>126</v>
      </c>
      <c r="R6" s="62"/>
      <c r="S6" s="62"/>
      <c r="T6" s="62"/>
      <c r="U6" s="59"/>
    </row>
    <row r="7" spans="1:21" ht="13.5">
      <c r="A7" s="31" t="s">
        <v>27</v>
      </c>
      <c r="B7" s="32" t="s">
        <v>28</v>
      </c>
      <c r="C7" s="33" t="s">
        <v>29</v>
      </c>
      <c r="D7" s="34">
        <f aca="true" t="shared" si="0" ref="D7:D50">E7+I7</f>
        <v>251736</v>
      </c>
      <c r="E7" s="35">
        <f aca="true" t="shared" si="1" ref="E7:E37">G7+H7</f>
        <v>17484</v>
      </c>
      <c r="F7" s="36">
        <f aca="true" t="shared" si="2" ref="F7:F36">E7/D7*100</f>
        <v>6.9453713414052825</v>
      </c>
      <c r="G7" s="34">
        <v>17428</v>
      </c>
      <c r="H7" s="34">
        <v>56</v>
      </c>
      <c r="I7" s="35">
        <f aca="true" t="shared" si="3" ref="I7:I37">K7+M7+O7</f>
        <v>234252</v>
      </c>
      <c r="J7" s="36">
        <f aca="true" t="shared" si="4" ref="J7:J36">I7/D7*100</f>
        <v>93.05462865859472</v>
      </c>
      <c r="K7" s="34">
        <v>163622</v>
      </c>
      <c r="L7" s="36">
        <f aca="true" t="shared" si="5" ref="L7:L36">K7/D7*100</f>
        <v>64.99745765405027</v>
      </c>
      <c r="M7" s="34">
        <v>0</v>
      </c>
      <c r="N7" s="36">
        <f aca="true" t="shared" si="6" ref="N7:N36">M7/D7*100</f>
        <v>0</v>
      </c>
      <c r="O7" s="34">
        <v>70630</v>
      </c>
      <c r="P7" s="34">
        <v>19159</v>
      </c>
      <c r="Q7" s="36">
        <f aca="true" t="shared" si="7" ref="Q7:Q36">O7/D7*100</f>
        <v>28.057171004544447</v>
      </c>
      <c r="R7" s="34" t="s">
        <v>0</v>
      </c>
      <c r="S7" s="34"/>
      <c r="T7" s="34"/>
      <c r="U7" s="34"/>
    </row>
    <row r="8" spans="1:21" ht="13.5">
      <c r="A8" s="31" t="s">
        <v>27</v>
      </c>
      <c r="B8" s="32" t="s">
        <v>30</v>
      </c>
      <c r="C8" s="33" t="s">
        <v>31</v>
      </c>
      <c r="D8" s="34">
        <f t="shared" si="0"/>
        <v>93690</v>
      </c>
      <c r="E8" s="35">
        <f t="shared" si="1"/>
        <v>26859</v>
      </c>
      <c r="F8" s="36">
        <f t="shared" si="2"/>
        <v>28.66794748639129</v>
      </c>
      <c r="G8" s="34">
        <v>26821</v>
      </c>
      <c r="H8" s="34">
        <v>38</v>
      </c>
      <c r="I8" s="35">
        <f t="shared" si="3"/>
        <v>66831</v>
      </c>
      <c r="J8" s="36">
        <f t="shared" si="4"/>
        <v>71.33205251360872</v>
      </c>
      <c r="K8" s="34">
        <v>30682</v>
      </c>
      <c r="L8" s="36">
        <f t="shared" si="5"/>
        <v>32.74842565908848</v>
      </c>
      <c r="M8" s="34">
        <v>0</v>
      </c>
      <c r="N8" s="36">
        <f t="shared" si="6"/>
        <v>0</v>
      </c>
      <c r="O8" s="34">
        <v>36149</v>
      </c>
      <c r="P8" s="34">
        <v>14515</v>
      </c>
      <c r="Q8" s="36">
        <f t="shared" si="7"/>
        <v>38.583626854520226</v>
      </c>
      <c r="R8" s="34" t="s">
        <v>0</v>
      </c>
      <c r="S8" s="34"/>
      <c r="T8" s="34"/>
      <c r="U8" s="34"/>
    </row>
    <row r="9" spans="1:21" ht="13.5">
      <c r="A9" s="31" t="s">
        <v>27</v>
      </c>
      <c r="B9" s="32" t="s">
        <v>32</v>
      </c>
      <c r="C9" s="33" t="s">
        <v>33</v>
      </c>
      <c r="D9" s="34">
        <f t="shared" si="0"/>
        <v>100407</v>
      </c>
      <c r="E9" s="35">
        <f t="shared" si="1"/>
        <v>3983</v>
      </c>
      <c r="F9" s="36">
        <f t="shared" si="2"/>
        <v>3.966854900554742</v>
      </c>
      <c r="G9" s="34">
        <v>3980</v>
      </c>
      <c r="H9" s="34">
        <v>3</v>
      </c>
      <c r="I9" s="35">
        <f t="shared" si="3"/>
        <v>96424</v>
      </c>
      <c r="J9" s="36">
        <f t="shared" si="4"/>
        <v>96.03314509944526</v>
      </c>
      <c r="K9" s="34">
        <v>66564</v>
      </c>
      <c r="L9" s="36">
        <f t="shared" si="5"/>
        <v>66.29418267650662</v>
      </c>
      <c r="M9" s="34">
        <v>0</v>
      </c>
      <c r="N9" s="36">
        <f t="shared" si="6"/>
        <v>0</v>
      </c>
      <c r="O9" s="34">
        <v>29860</v>
      </c>
      <c r="P9" s="34">
        <v>5497</v>
      </c>
      <c r="Q9" s="36">
        <f t="shared" si="7"/>
        <v>29.73896242293864</v>
      </c>
      <c r="R9" s="34" t="s">
        <v>0</v>
      </c>
      <c r="S9" s="34"/>
      <c r="T9" s="34"/>
      <c r="U9" s="34"/>
    </row>
    <row r="10" spans="1:21" ht="13.5">
      <c r="A10" s="31" t="s">
        <v>27</v>
      </c>
      <c r="B10" s="32" t="s">
        <v>34</v>
      </c>
      <c r="C10" s="33" t="s">
        <v>35</v>
      </c>
      <c r="D10" s="34">
        <f t="shared" si="0"/>
        <v>101414</v>
      </c>
      <c r="E10" s="35">
        <f t="shared" si="1"/>
        <v>15841</v>
      </c>
      <c r="F10" s="36">
        <f t="shared" si="2"/>
        <v>15.620131342812629</v>
      </c>
      <c r="G10" s="34">
        <v>15686</v>
      </c>
      <c r="H10" s="34">
        <v>155</v>
      </c>
      <c r="I10" s="35">
        <f t="shared" si="3"/>
        <v>85573</v>
      </c>
      <c r="J10" s="36">
        <f t="shared" si="4"/>
        <v>84.37986865718737</v>
      </c>
      <c r="K10" s="34">
        <v>36717</v>
      </c>
      <c r="L10" s="36">
        <f t="shared" si="5"/>
        <v>36.20506044530341</v>
      </c>
      <c r="M10" s="34">
        <v>0</v>
      </c>
      <c r="N10" s="36">
        <f t="shared" si="6"/>
        <v>0</v>
      </c>
      <c r="O10" s="34">
        <v>48856</v>
      </c>
      <c r="P10" s="34">
        <v>6842</v>
      </c>
      <c r="Q10" s="36">
        <f t="shared" si="7"/>
        <v>48.17480821188396</v>
      </c>
      <c r="R10" s="34" t="s">
        <v>0</v>
      </c>
      <c r="S10" s="34"/>
      <c r="T10" s="34"/>
      <c r="U10" s="34"/>
    </row>
    <row r="11" spans="1:21" ht="13.5">
      <c r="A11" s="31" t="s">
        <v>27</v>
      </c>
      <c r="B11" s="32" t="s">
        <v>36</v>
      </c>
      <c r="C11" s="33" t="s">
        <v>37</v>
      </c>
      <c r="D11" s="34">
        <f t="shared" si="0"/>
        <v>41934</v>
      </c>
      <c r="E11" s="35">
        <f t="shared" si="1"/>
        <v>14084</v>
      </c>
      <c r="F11" s="36">
        <f t="shared" si="2"/>
        <v>33.586111508561075</v>
      </c>
      <c r="G11" s="34">
        <v>14060</v>
      </c>
      <c r="H11" s="34">
        <v>24</v>
      </c>
      <c r="I11" s="35">
        <f t="shared" si="3"/>
        <v>27850</v>
      </c>
      <c r="J11" s="36">
        <f t="shared" si="4"/>
        <v>66.41388849143894</v>
      </c>
      <c r="K11" s="34">
        <v>13296</v>
      </c>
      <c r="L11" s="36">
        <f t="shared" si="5"/>
        <v>31.706968092717126</v>
      </c>
      <c r="M11" s="34">
        <v>0</v>
      </c>
      <c r="N11" s="36">
        <f t="shared" si="6"/>
        <v>0</v>
      </c>
      <c r="O11" s="34">
        <v>14554</v>
      </c>
      <c r="P11" s="34">
        <v>2610</v>
      </c>
      <c r="Q11" s="36">
        <f t="shared" si="7"/>
        <v>34.7069203987218</v>
      </c>
      <c r="R11" s="34"/>
      <c r="S11" s="34" t="s">
        <v>0</v>
      </c>
      <c r="T11" s="34"/>
      <c r="U11" s="34"/>
    </row>
    <row r="12" spans="1:21" ht="13.5">
      <c r="A12" s="31" t="s">
        <v>27</v>
      </c>
      <c r="B12" s="32" t="s">
        <v>38</v>
      </c>
      <c r="C12" s="33" t="s">
        <v>39</v>
      </c>
      <c r="D12" s="34">
        <f t="shared" si="0"/>
        <v>44213</v>
      </c>
      <c r="E12" s="35">
        <f t="shared" si="1"/>
        <v>14301</v>
      </c>
      <c r="F12" s="36">
        <f t="shared" si="2"/>
        <v>32.34569018162079</v>
      </c>
      <c r="G12" s="34">
        <v>14301</v>
      </c>
      <c r="H12" s="34">
        <v>0</v>
      </c>
      <c r="I12" s="35">
        <f t="shared" si="3"/>
        <v>29912</v>
      </c>
      <c r="J12" s="36">
        <f t="shared" si="4"/>
        <v>67.6543098183792</v>
      </c>
      <c r="K12" s="34">
        <v>22683</v>
      </c>
      <c r="L12" s="36">
        <f t="shared" si="5"/>
        <v>51.30391513808156</v>
      </c>
      <c r="M12" s="34">
        <v>0</v>
      </c>
      <c r="N12" s="36">
        <f t="shared" si="6"/>
        <v>0</v>
      </c>
      <c r="O12" s="34">
        <v>7229</v>
      </c>
      <c r="P12" s="34">
        <v>4376</v>
      </c>
      <c r="Q12" s="36">
        <f t="shared" si="7"/>
        <v>16.35039468029765</v>
      </c>
      <c r="R12" s="34" t="s">
        <v>0</v>
      </c>
      <c r="S12" s="34"/>
      <c r="T12" s="34"/>
      <c r="U12" s="34"/>
    </row>
    <row r="13" spans="1:21" ht="13.5">
      <c r="A13" s="31" t="s">
        <v>27</v>
      </c>
      <c r="B13" s="32" t="s">
        <v>40</v>
      </c>
      <c r="C13" s="33" t="s">
        <v>41</v>
      </c>
      <c r="D13" s="34">
        <f t="shared" si="0"/>
        <v>36958</v>
      </c>
      <c r="E13" s="35">
        <f t="shared" si="1"/>
        <v>7382</v>
      </c>
      <c r="F13" s="36">
        <f t="shared" si="2"/>
        <v>19.974024568429027</v>
      </c>
      <c r="G13" s="34">
        <v>7382</v>
      </c>
      <c r="H13" s="34">
        <v>0</v>
      </c>
      <c r="I13" s="35">
        <f t="shared" si="3"/>
        <v>29576</v>
      </c>
      <c r="J13" s="36">
        <f t="shared" si="4"/>
        <v>80.02597543157097</v>
      </c>
      <c r="K13" s="34">
        <v>18780</v>
      </c>
      <c r="L13" s="36">
        <f t="shared" si="5"/>
        <v>50.814438010714866</v>
      </c>
      <c r="M13" s="34">
        <v>0</v>
      </c>
      <c r="N13" s="36">
        <f t="shared" si="6"/>
        <v>0</v>
      </c>
      <c r="O13" s="34">
        <v>10796</v>
      </c>
      <c r="P13" s="34">
        <v>6050</v>
      </c>
      <c r="Q13" s="36">
        <f t="shared" si="7"/>
        <v>29.21153742085611</v>
      </c>
      <c r="R13" s="34" t="s">
        <v>0</v>
      </c>
      <c r="S13" s="34"/>
      <c r="T13" s="34"/>
      <c r="U13" s="34"/>
    </row>
    <row r="14" spans="1:21" ht="13.5">
      <c r="A14" s="31" t="s">
        <v>27</v>
      </c>
      <c r="B14" s="32" t="s">
        <v>42</v>
      </c>
      <c r="C14" s="33" t="s">
        <v>43</v>
      </c>
      <c r="D14" s="34">
        <f t="shared" si="0"/>
        <v>29814</v>
      </c>
      <c r="E14" s="35">
        <f t="shared" si="1"/>
        <v>11715</v>
      </c>
      <c r="F14" s="36">
        <f t="shared" si="2"/>
        <v>39.29362044676997</v>
      </c>
      <c r="G14" s="34">
        <v>11715</v>
      </c>
      <c r="H14" s="34">
        <v>0</v>
      </c>
      <c r="I14" s="35">
        <f t="shared" si="3"/>
        <v>18099</v>
      </c>
      <c r="J14" s="36">
        <f t="shared" si="4"/>
        <v>60.70637955323003</v>
      </c>
      <c r="K14" s="34">
        <v>10814</v>
      </c>
      <c r="L14" s="36">
        <f t="shared" si="5"/>
        <v>36.2715502783927</v>
      </c>
      <c r="M14" s="34">
        <v>0</v>
      </c>
      <c r="N14" s="36">
        <f t="shared" si="6"/>
        <v>0</v>
      </c>
      <c r="O14" s="34">
        <v>7285</v>
      </c>
      <c r="P14" s="34">
        <v>768</v>
      </c>
      <c r="Q14" s="36">
        <f t="shared" si="7"/>
        <v>24.434829274837323</v>
      </c>
      <c r="R14" s="34" t="s">
        <v>0</v>
      </c>
      <c r="S14" s="34"/>
      <c r="T14" s="34"/>
      <c r="U14" s="34"/>
    </row>
    <row r="15" spans="1:21" ht="13.5">
      <c r="A15" s="31" t="s">
        <v>27</v>
      </c>
      <c r="B15" s="32" t="s">
        <v>44</v>
      </c>
      <c r="C15" s="33" t="s">
        <v>45</v>
      </c>
      <c r="D15" s="34">
        <f t="shared" si="0"/>
        <v>32027</v>
      </c>
      <c r="E15" s="35">
        <f t="shared" si="1"/>
        <v>7956</v>
      </c>
      <c r="F15" s="36">
        <f t="shared" si="2"/>
        <v>24.841539950666625</v>
      </c>
      <c r="G15" s="34">
        <v>7956</v>
      </c>
      <c r="H15" s="34">
        <v>0</v>
      </c>
      <c r="I15" s="35">
        <f t="shared" si="3"/>
        <v>24071</v>
      </c>
      <c r="J15" s="36">
        <f t="shared" si="4"/>
        <v>75.15846004933337</v>
      </c>
      <c r="K15" s="34">
        <v>12041</v>
      </c>
      <c r="L15" s="36">
        <f t="shared" si="5"/>
        <v>37.59640303493927</v>
      </c>
      <c r="M15" s="34">
        <v>0</v>
      </c>
      <c r="N15" s="36">
        <f t="shared" si="6"/>
        <v>0</v>
      </c>
      <c r="O15" s="34">
        <v>12030</v>
      </c>
      <c r="P15" s="34">
        <v>4673</v>
      </c>
      <c r="Q15" s="36">
        <f t="shared" si="7"/>
        <v>37.56205701439411</v>
      </c>
      <c r="R15" s="34" t="s">
        <v>0</v>
      </c>
      <c r="S15" s="34"/>
      <c r="T15" s="34"/>
      <c r="U15" s="34"/>
    </row>
    <row r="16" spans="1:21" ht="13.5">
      <c r="A16" s="31" t="s">
        <v>27</v>
      </c>
      <c r="B16" s="32" t="s">
        <v>46</v>
      </c>
      <c r="C16" s="33" t="s">
        <v>47</v>
      </c>
      <c r="D16" s="34">
        <f t="shared" si="0"/>
        <v>63231</v>
      </c>
      <c r="E16" s="35">
        <f t="shared" si="1"/>
        <v>8308</v>
      </c>
      <c r="F16" s="36">
        <f t="shared" si="2"/>
        <v>13.139124796381521</v>
      </c>
      <c r="G16" s="34">
        <v>8292</v>
      </c>
      <c r="H16" s="34">
        <v>16</v>
      </c>
      <c r="I16" s="35">
        <f t="shared" si="3"/>
        <v>54923</v>
      </c>
      <c r="J16" s="36">
        <f t="shared" si="4"/>
        <v>86.86087520361848</v>
      </c>
      <c r="K16" s="34">
        <v>41562</v>
      </c>
      <c r="L16" s="36">
        <f t="shared" si="5"/>
        <v>65.73041704227357</v>
      </c>
      <c r="M16" s="34">
        <v>0</v>
      </c>
      <c r="N16" s="36">
        <f t="shared" si="6"/>
        <v>0</v>
      </c>
      <c r="O16" s="34">
        <v>13361</v>
      </c>
      <c r="P16" s="34">
        <v>455</v>
      </c>
      <c r="Q16" s="36">
        <f t="shared" si="7"/>
        <v>21.130458161344908</v>
      </c>
      <c r="R16" s="34" t="s">
        <v>0</v>
      </c>
      <c r="S16" s="34"/>
      <c r="T16" s="34"/>
      <c r="U16" s="34"/>
    </row>
    <row r="17" spans="1:21" ht="13.5">
      <c r="A17" s="31" t="s">
        <v>27</v>
      </c>
      <c r="B17" s="32" t="s">
        <v>48</v>
      </c>
      <c r="C17" s="33" t="s">
        <v>49</v>
      </c>
      <c r="D17" s="34">
        <f t="shared" si="0"/>
        <v>45413</v>
      </c>
      <c r="E17" s="35">
        <f t="shared" si="1"/>
        <v>4602</v>
      </c>
      <c r="F17" s="36">
        <f t="shared" si="2"/>
        <v>10.133662167220841</v>
      </c>
      <c r="G17" s="34">
        <v>4602</v>
      </c>
      <c r="H17" s="34">
        <v>0</v>
      </c>
      <c r="I17" s="35">
        <f t="shared" si="3"/>
        <v>40811</v>
      </c>
      <c r="J17" s="36">
        <f t="shared" si="4"/>
        <v>89.86633783277917</v>
      </c>
      <c r="K17" s="34">
        <v>14619</v>
      </c>
      <c r="L17" s="36">
        <f t="shared" si="5"/>
        <v>32.19122277761875</v>
      </c>
      <c r="M17" s="34">
        <v>0</v>
      </c>
      <c r="N17" s="36">
        <f t="shared" si="6"/>
        <v>0</v>
      </c>
      <c r="O17" s="34">
        <v>26192</v>
      </c>
      <c r="P17" s="34">
        <v>2182</v>
      </c>
      <c r="Q17" s="36">
        <f t="shared" si="7"/>
        <v>57.67511505516042</v>
      </c>
      <c r="R17" s="34" t="s">
        <v>0</v>
      </c>
      <c r="S17" s="34"/>
      <c r="T17" s="34"/>
      <c r="U17" s="34"/>
    </row>
    <row r="18" spans="1:21" ht="13.5">
      <c r="A18" s="31" t="s">
        <v>27</v>
      </c>
      <c r="B18" s="32" t="s">
        <v>50</v>
      </c>
      <c r="C18" s="33" t="s">
        <v>51</v>
      </c>
      <c r="D18" s="34">
        <f t="shared" si="0"/>
        <v>21900</v>
      </c>
      <c r="E18" s="35">
        <f t="shared" si="1"/>
        <v>10852</v>
      </c>
      <c r="F18" s="36">
        <f t="shared" si="2"/>
        <v>49.55251141552511</v>
      </c>
      <c r="G18" s="34">
        <v>10852</v>
      </c>
      <c r="H18" s="34">
        <v>0</v>
      </c>
      <c r="I18" s="35">
        <f t="shared" si="3"/>
        <v>11048</v>
      </c>
      <c r="J18" s="36">
        <f t="shared" si="4"/>
        <v>50.44748858447489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11048</v>
      </c>
      <c r="P18" s="34">
        <v>1468</v>
      </c>
      <c r="Q18" s="36">
        <f t="shared" si="7"/>
        <v>50.44748858447489</v>
      </c>
      <c r="R18" s="34" t="s">
        <v>0</v>
      </c>
      <c r="S18" s="34"/>
      <c r="T18" s="34"/>
      <c r="U18" s="34"/>
    </row>
    <row r="19" spans="1:21" ht="13.5">
      <c r="A19" s="31" t="s">
        <v>27</v>
      </c>
      <c r="B19" s="32" t="s">
        <v>52</v>
      </c>
      <c r="C19" s="33" t="s">
        <v>53</v>
      </c>
      <c r="D19" s="34">
        <f t="shared" si="0"/>
        <v>36556</v>
      </c>
      <c r="E19" s="35">
        <f t="shared" si="1"/>
        <v>12827</v>
      </c>
      <c r="F19" s="36">
        <f t="shared" si="2"/>
        <v>35.088631141262724</v>
      </c>
      <c r="G19" s="34">
        <v>12827</v>
      </c>
      <c r="H19" s="34">
        <v>0</v>
      </c>
      <c r="I19" s="35">
        <f t="shared" si="3"/>
        <v>23729</v>
      </c>
      <c r="J19" s="36">
        <f t="shared" si="4"/>
        <v>64.91136885873729</v>
      </c>
      <c r="K19" s="34">
        <v>11144</v>
      </c>
      <c r="L19" s="36">
        <f t="shared" si="5"/>
        <v>30.484735747893644</v>
      </c>
      <c r="M19" s="34">
        <v>0</v>
      </c>
      <c r="N19" s="36">
        <f t="shared" si="6"/>
        <v>0</v>
      </c>
      <c r="O19" s="34">
        <v>12585</v>
      </c>
      <c r="P19" s="34">
        <v>4446</v>
      </c>
      <c r="Q19" s="36">
        <f t="shared" si="7"/>
        <v>34.42663311084363</v>
      </c>
      <c r="R19" s="34" t="s">
        <v>0</v>
      </c>
      <c r="S19" s="34"/>
      <c r="T19" s="34"/>
      <c r="U19" s="34"/>
    </row>
    <row r="20" spans="1:21" ht="13.5">
      <c r="A20" s="31" t="s">
        <v>27</v>
      </c>
      <c r="B20" s="32" t="s">
        <v>54</v>
      </c>
      <c r="C20" s="33" t="s">
        <v>55</v>
      </c>
      <c r="D20" s="34">
        <f t="shared" si="0"/>
        <v>15522</v>
      </c>
      <c r="E20" s="35">
        <f t="shared" si="1"/>
        <v>2596</v>
      </c>
      <c r="F20" s="36">
        <f t="shared" si="2"/>
        <v>16.724648885452904</v>
      </c>
      <c r="G20" s="34">
        <v>2596</v>
      </c>
      <c r="H20" s="34">
        <v>0</v>
      </c>
      <c r="I20" s="35">
        <f t="shared" si="3"/>
        <v>12926</v>
      </c>
      <c r="J20" s="36">
        <f t="shared" si="4"/>
        <v>83.27535111454709</v>
      </c>
      <c r="K20" s="34">
        <v>8166</v>
      </c>
      <c r="L20" s="36">
        <f t="shared" si="5"/>
        <v>52.60919984538075</v>
      </c>
      <c r="M20" s="34">
        <v>0</v>
      </c>
      <c r="N20" s="36">
        <f t="shared" si="6"/>
        <v>0</v>
      </c>
      <c r="O20" s="34">
        <v>4760</v>
      </c>
      <c r="P20" s="34">
        <v>722</v>
      </c>
      <c r="Q20" s="36">
        <f t="shared" si="7"/>
        <v>30.666151269166342</v>
      </c>
      <c r="R20" s="34" t="s">
        <v>0</v>
      </c>
      <c r="S20" s="34"/>
      <c r="T20" s="34"/>
      <c r="U20" s="34"/>
    </row>
    <row r="21" spans="1:21" ht="13.5">
      <c r="A21" s="31" t="s">
        <v>27</v>
      </c>
      <c r="B21" s="32" t="s">
        <v>56</v>
      </c>
      <c r="C21" s="33" t="s">
        <v>57</v>
      </c>
      <c r="D21" s="34">
        <f t="shared" si="0"/>
        <v>12853</v>
      </c>
      <c r="E21" s="35">
        <f t="shared" si="1"/>
        <v>4507</v>
      </c>
      <c r="F21" s="36">
        <f t="shared" si="2"/>
        <v>35.06574340620867</v>
      </c>
      <c r="G21" s="34">
        <v>4507</v>
      </c>
      <c r="H21" s="34">
        <v>0</v>
      </c>
      <c r="I21" s="35">
        <f t="shared" si="3"/>
        <v>8346</v>
      </c>
      <c r="J21" s="36">
        <f t="shared" si="4"/>
        <v>64.93425659379133</v>
      </c>
      <c r="K21" s="34">
        <v>4138</v>
      </c>
      <c r="L21" s="36">
        <f t="shared" si="5"/>
        <v>32.19481833035089</v>
      </c>
      <c r="M21" s="34">
        <v>0</v>
      </c>
      <c r="N21" s="36">
        <f t="shared" si="6"/>
        <v>0</v>
      </c>
      <c r="O21" s="34">
        <v>4208</v>
      </c>
      <c r="P21" s="34">
        <v>8346</v>
      </c>
      <c r="Q21" s="36">
        <f t="shared" si="7"/>
        <v>32.73943826344044</v>
      </c>
      <c r="R21" s="34" t="s">
        <v>0</v>
      </c>
      <c r="S21" s="34"/>
      <c r="T21" s="34"/>
      <c r="U21" s="34"/>
    </row>
    <row r="22" spans="1:21" ht="13.5">
      <c r="A22" s="31" t="s">
        <v>27</v>
      </c>
      <c r="B22" s="32" t="s">
        <v>58</v>
      </c>
      <c r="C22" s="33" t="s">
        <v>26</v>
      </c>
      <c r="D22" s="34">
        <f t="shared" si="0"/>
        <v>21763</v>
      </c>
      <c r="E22" s="35">
        <f t="shared" si="1"/>
        <v>5102</v>
      </c>
      <c r="F22" s="36">
        <f t="shared" si="2"/>
        <v>23.44345908192804</v>
      </c>
      <c r="G22" s="34">
        <v>5102</v>
      </c>
      <c r="H22" s="34">
        <v>0</v>
      </c>
      <c r="I22" s="35">
        <f t="shared" si="3"/>
        <v>16661</v>
      </c>
      <c r="J22" s="36">
        <f t="shared" si="4"/>
        <v>76.55654091807196</v>
      </c>
      <c r="K22" s="34">
        <v>8103</v>
      </c>
      <c r="L22" s="36">
        <f t="shared" si="5"/>
        <v>37.23291825575518</v>
      </c>
      <c r="M22" s="34">
        <v>0</v>
      </c>
      <c r="N22" s="36">
        <f t="shared" si="6"/>
        <v>0</v>
      </c>
      <c r="O22" s="34">
        <v>8558</v>
      </c>
      <c r="P22" s="34">
        <v>815</v>
      </c>
      <c r="Q22" s="36">
        <f t="shared" si="7"/>
        <v>39.32362266231678</v>
      </c>
      <c r="R22" s="34" t="s">
        <v>0</v>
      </c>
      <c r="S22" s="34"/>
      <c r="T22" s="34"/>
      <c r="U22" s="34"/>
    </row>
    <row r="23" spans="1:21" ht="13.5">
      <c r="A23" s="31" t="s">
        <v>27</v>
      </c>
      <c r="B23" s="32" t="s">
        <v>59</v>
      </c>
      <c r="C23" s="33" t="s">
        <v>60</v>
      </c>
      <c r="D23" s="34">
        <f t="shared" si="0"/>
        <v>7545</v>
      </c>
      <c r="E23" s="35">
        <f t="shared" si="1"/>
        <v>3049</v>
      </c>
      <c r="F23" s="36">
        <f t="shared" si="2"/>
        <v>40.41086812458582</v>
      </c>
      <c r="G23" s="34">
        <v>3049</v>
      </c>
      <c r="H23" s="34">
        <v>0</v>
      </c>
      <c r="I23" s="35">
        <f t="shared" si="3"/>
        <v>4496</v>
      </c>
      <c r="J23" s="36">
        <f t="shared" si="4"/>
        <v>59.58913187541418</v>
      </c>
      <c r="K23" s="34">
        <v>278</v>
      </c>
      <c r="L23" s="36">
        <f t="shared" si="5"/>
        <v>3.6845593108018555</v>
      </c>
      <c r="M23" s="34">
        <v>0</v>
      </c>
      <c r="N23" s="36">
        <f t="shared" si="6"/>
        <v>0</v>
      </c>
      <c r="O23" s="34">
        <v>4218</v>
      </c>
      <c r="P23" s="34">
        <v>1321</v>
      </c>
      <c r="Q23" s="36">
        <f t="shared" si="7"/>
        <v>55.90457256461233</v>
      </c>
      <c r="R23" s="34" t="s">
        <v>0</v>
      </c>
      <c r="S23" s="34"/>
      <c r="T23" s="34"/>
      <c r="U23" s="34"/>
    </row>
    <row r="24" spans="1:21" ht="13.5">
      <c r="A24" s="31" t="s">
        <v>27</v>
      </c>
      <c r="B24" s="32" t="s">
        <v>61</v>
      </c>
      <c r="C24" s="33" t="s">
        <v>24</v>
      </c>
      <c r="D24" s="34">
        <f t="shared" si="0"/>
        <v>9378</v>
      </c>
      <c r="E24" s="35">
        <f t="shared" si="1"/>
        <v>4845</v>
      </c>
      <c r="F24" s="36">
        <f t="shared" si="2"/>
        <v>51.66346769033909</v>
      </c>
      <c r="G24" s="34">
        <v>4845</v>
      </c>
      <c r="H24" s="34">
        <v>0</v>
      </c>
      <c r="I24" s="35">
        <f t="shared" si="3"/>
        <v>4533</v>
      </c>
      <c r="J24" s="36">
        <f t="shared" si="4"/>
        <v>48.33653230966091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4533</v>
      </c>
      <c r="P24" s="34">
        <v>2659</v>
      </c>
      <c r="Q24" s="36">
        <f t="shared" si="7"/>
        <v>48.33653230966091</v>
      </c>
      <c r="R24" s="34" t="s">
        <v>0</v>
      </c>
      <c r="S24" s="34"/>
      <c r="T24" s="34"/>
      <c r="U24" s="34"/>
    </row>
    <row r="25" spans="1:21" ht="13.5">
      <c r="A25" s="31" t="s">
        <v>27</v>
      </c>
      <c r="B25" s="32" t="s">
        <v>62</v>
      </c>
      <c r="C25" s="33" t="s">
        <v>63</v>
      </c>
      <c r="D25" s="34">
        <f t="shared" si="0"/>
        <v>10437</v>
      </c>
      <c r="E25" s="35">
        <f t="shared" si="1"/>
        <v>4937</v>
      </c>
      <c r="F25" s="36">
        <f t="shared" si="2"/>
        <v>47.30286480789499</v>
      </c>
      <c r="G25" s="34">
        <v>4937</v>
      </c>
      <c r="H25" s="34">
        <v>0</v>
      </c>
      <c r="I25" s="35">
        <f t="shared" si="3"/>
        <v>5500</v>
      </c>
      <c r="J25" s="36">
        <f t="shared" si="4"/>
        <v>52.697135192105016</v>
      </c>
      <c r="K25" s="34">
        <v>557</v>
      </c>
      <c r="L25" s="36">
        <f t="shared" si="5"/>
        <v>5.3367826003640895</v>
      </c>
      <c r="M25" s="34">
        <v>0</v>
      </c>
      <c r="N25" s="36">
        <f t="shared" si="6"/>
        <v>0</v>
      </c>
      <c r="O25" s="34">
        <v>4943</v>
      </c>
      <c r="P25" s="34">
        <v>2313</v>
      </c>
      <c r="Q25" s="36">
        <f t="shared" si="7"/>
        <v>47.36035259174092</v>
      </c>
      <c r="R25" s="34" t="s">
        <v>0</v>
      </c>
      <c r="S25" s="34"/>
      <c r="T25" s="34"/>
      <c r="U25" s="34"/>
    </row>
    <row r="26" spans="1:21" ht="13.5">
      <c r="A26" s="31" t="s">
        <v>27</v>
      </c>
      <c r="B26" s="32" t="s">
        <v>64</v>
      </c>
      <c r="C26" s="33" t="s">
        <v>65</v>
      </c>
      <c r="D26" s="34">
        <f t="shared" si="0"/>
        <v>9543</v>
      </c>
      <c r="E26" s="35">
        <f t="shared" si="1"/>
        <v>3544</v>
      </c>
      <c r="F26" s="36">
        <f t="shared" si="2"/>
        <v>37.1371686052604</v>
      </c>
      <c r="G26" s="34">
        <v>3544</v>
      </c>
      <c r="H26" s="34">
        <v>0</v>
      </c>
      <c r="I26" s="35">
        <f t="shared" si="3"/>
        <v>5999</v>
      </c>
      <c r="J26" s="36">
        <f t="shared" si="4"/>
        <v>62.8628313947396</v>
      </c>
      <c r="K26" s="34">
        <v>0</v>
      </c>
      <c r="L26" s="36">
        <f t="shared" si="5"/>
        <v>0</v>
      </c>
      <c r="M26" s="34">
        <v>0</v>
      </c>
      <c r="N26" s="36">
        <f t="shared" si="6"/>
        <v>0</v>
      </c>
      <c r="O26" s="34">
        <v>5999</v>
      </c>
      <c r="P26" s="34">
        <v>2112</v>
      </c>
      <c r="Q26" s="36">
        <f t="shared" si="7"/>
        <v>62.8628313947396</v>
      </c>
      <c r="R26" s="34" t="s">
        <v>0</v>
      </c>
      <c r="S26" s="34"/>
      <c r="T26" s="34"/>
      <c r="U26" s="34"/>
    </row>
    <row r="27" spans="1:21" ht="13.5">
      <c r="A27" s="31" t="s">
        <v>27</v>
      </c>
      <c r="B27" s="32" t="s">
        <v>66</v>
      </c>
      <c r="C27" s="33" t="s">
        <v>67</v>
      </c>
      <c r="D27" s="34">
        <f t="shared" si="0"/>
        <v>7474</v>
      </c>
      <c r="E27" s="35">
        <f t="shared" si="1"/>
        <v>3779</v>
      </c>
      <c r="F27" s="36">
        <f t="shared" si="2"/>
        <v>50.56194808670056</v>
      </c>
      <c r="G27" s="34">
        <v>3779</v>
      </c>
      <c r="H27" s="34">
        <v>0</v>
      </c>
      <c r="I27" s="35">
        <f t="shared" si="3"/>
        <v>3695</v>
      </c>
      <c r="J27" s="36">
        <f t="shared" si="4"/>
        <v>49.43805191329943</v>
      </c>
      <c r="K27" s="34">
        <v>0</v>
      </c>
      <c r="L27" s="36">
        <f t="shared" si="5"/>
        <v>0</v>
      </c>
      <c r="M27" s="34">
        <v>0</v>
      </c>
      <c r="N27" s="36">
        <f t="shared" si="6"/>
        <v>0</v>
      </c>
      <c r="O27" s="34">
        <v>3695</v>
      </c>
      <c r="P27" s="34">
        <v>2142</v>
      </c>
      <c r="Q27" s="36">
        <f t="shared" si="7"/>
        <v>49.43805191329943</v>
      </c>
      <c r="R27" s="34"/>
      <c r="S27" s="34"/>
      <c r="T27" s="34"/>
      <c r="U27" s="34" t="s">
        <v>0</v>
      </c>
    </row>
    <row r="28" spans="1:21" ht="13.5">
      <c r="A28" s="31" t="s">
        <v>27</v>
      </c>
      <c r="B28" s="32" t="s">
        <v>68</v>
      </c>
      <c r="C28" s="33" t="s">
        <v>69</v>
      </c>
      <c r="D28" s="34">
        <f t="shared" si="0"/>
        <v>11658</v>
      </c>
      <c r="E28" s="35">
        <f t="shared" si="1"/>
        <v>7310</v>
      </c>
      <c r="F28" s="36">
        <f t="shared" si="2"/>
        <v>62.70372276548293</v>
      </c>
      <c r="G28" s="34">
        <v>6673</v>
      </c>
      <c r="H28" s="34">
        <v>637</v>
      </c>
      <c r="I28" s="35">
        <f t="shared" si="3"/>
        <v>4348</v>
      </c>
      <c r="J28" s="36">
        <f t="shared" si="4"/>
        <v>37.29627723451707</v>
      </c>
      <c r="K28" s="34">
        <v>1032</v>
      </c>
      <c r="L28" s="36">
        <f t="shared" si="5"/>
        <v>8.852290272774061</v>
      </c>
      <c r="M28" s="34">
        <v>0</v>
      </c>
      <c r="N28" s="36">
        <f t="shared" si="6"/>
        <v>0</v>
      </c>
      <c r="O28" s="34">
        <v>3316</v>
      </c>
      <c r="P28" s="34">
        <v>1509</v>
      </c>
      <c r="Q28" s="36">
        <f t="shared" si="7"/>
        <v>28.443986961743008</v>
      </c>
      <c r="R28" s="34" t="s">
        <v>0</v>
      </c>
      <c r="S28" s="34"/>
      <c r="T28" s="34"/>
      <c r="U28" s="34"/>
    </row>
    <row r="29" spans="1:21" ht="13.5">
      <c r="A29" s="31" t="s">
        <v>27</v>
      </c>
      <c r="B29" s="32" t="s">
        <v>70</v>
      </c>
      <c r="C29" s="33" t="s">
        <v>71</v>
      </c>
      <c r="D29" s="34">
        <f t="shared" si="0"/>
        <v>6894</v>
      </c>
      <c r="E29" s="35">
        <f t="shared" si="1"/>
        <v>2983</v>
      </c>
      <c r="F29" s="36">
        <f t="shared" si="2"/>
        <v>43.269509718595884</v>
      </c>
      <c r="G29" s="34">
        <v>2859</v>
      </c>
      <c r="H29" s="34">
        <v>124</v>
      </c>
      <c r="I29" s="35">
        <f t="shared" si="3"/>
        <v>3911</v>
      </c>
      <c r="J29" s="36">
        <f t="shared" si="4"/>
        <v>56.73049028140412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3911</v>
      </c>
      <c r="P29" s="34">
        <v>3192</v>
      </c>
      <c r="Q29" s="36">
        <f t="shared" si="7"/>
        <v>56.73049028140412</v>
      </c>
      <c r="R29" s="34" t="s">
        <v>0</v>
      </c>
      <c r="S29" s="34"/>
      <c r="T29" s="34"/>
      <c r="U29" s="34"/>
    </row>
    <row r="30" spans="1:21" ht="13.5">
      <c r="A30" s="31" t="s">
        <v>27</v>
      </c>
      <c r="B30" s="32" t="s">
        <v>72</v>
      </c>
      <c r="C30" s="33" t="s">
        <v>73</v>
      </c>
      <c r="D30" s="34">
        <f t="shared" si="0"/>
        <v>10711</v>
      </c>
      <c r="E30" s="35">
        <f t="shared" si="1"/>
        <v>7149</v>
      </c>
      <c r="F30" s="36">
        <f t="shared" si="2"/>
        <v>66.7444683036131</v>
      </c>
      <c r="G30" s="34">
        <v>6337</v>
      </c>
      <c r="H30" s="34">
        <v>812</v>
      </c>
      <c r="I30" s="35">
        <f t="shared" si="3"/>
        <v>3562</v>
      </c>
      <c r="J30" s="36">
        <f t="shared" si="4"/>
        <v>33.25553169638689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3562</v>
      </c>
      <c r="P30" s="34">
        <v>1823</v>
      </c>
      <c r="Q30" s="36">
        <f t="shared" si="7"/>
        <v>33.25553169638689</v>
      </c>
      <c r="R30" s="34" t="s">
        <v>0</v>
      </c>
      <c r="S30" s="34"/>
      <c r="T30" s="34"/>
      <c r="U30" s="34"/>
    </row>
    <row r="31" spans="1:21" ht="13.5">
      <c r="A31" s="31" t="s">
        <v>27</v>
      </c>
      <c r="B31" s="32" t="s">
        <v>74</v>
      </c>
      <c r="C31" s="33" t="s">
        <v>75</v>
      </c>
      <c r="D31" s="34">
        <f t="shared" si="0"/>
        <v>4559</v>
      </c>
      <c r="E31" s="35">
        <f t="shared" si="1"/>
        <v>2397</v>
      </c>
      <c r="F31" s="36">
        <f t="shared" si="2"/>
        <v>52.57731958762887</v>
      </c>
      <c r="G31" s="34">
        <v>2155</v>
      </c>
      <c r="H31" s="34">
        <v>242</v>
      </c>
      <c r="I31" s="35">
        <f t="shared" si="3"/>
        <v>2162</v>
      </c>
      <c r="J31" s="36">
        <f t="shared" si="4"/>
        <v>47.42268041237113</v>
      </c>
      <c r="K31" s="34">
        <v>429</v>
      </c>
      <c r="L31" s="36">
        <f t="shared" si="5"/>
        <v>9.409958324193903</v>
      </c>
      <c r="M31" s="34">
        <v>0</v>
      </c>
      <c r="N31" s="36">
        <f t="shared" si="6"/>
        <v>0</v>
      </c>
      <c r="O31" s="34">
        <v>1733</v>
      </c>
      <c r="P31" s="34">
        <v>390</v>
      </c>
      <c r="Q31" s="36">
        <f t="shared" si="7"/>
        <v>38.01272208817723</v>
      </c>
      <c r="R31" s="34" t="s">
        <v>0</v>
      </c>
      <c r="S31" s="34"/>
      <c r="T31" s="34"/>
      <c r="U31" s="34"/>
    </row>
    <row r="32" spans="1:21" ht="13.5">
      <c r="A32" s="31" t="s">
        <v>27</v>
      </c>
      <c r="B32" s="32" t="s">
        <v>76</v>
      </c>
      <c r="C32" s="33" t="s">
        <v>77</v>
      </c>
      <c r="D32" s="34">
        <f t="shared" si="0"/>
        <v>5930</v>
      </c>
      <c r="E32" s="35">
        <f t="shared" si="1"/>
        <v>3455</v>
      </c>
      <c r="F32" s="36">
        <f t="shared" si="2"/>
        <v>58.26306913996627</v>
      </c>
      <c r="G32" s="34">
        <v>3455</v>
      </c>
      <c r="H32" s="34">
        <v>0</v>
      </c>
      <c r="I32" s="35">
        <f t="shared" si="3"/>
        <v>2475</v>
      </c>
      <c r="J32" s="36">
        <f t="shared" si="4"/>
        <v>41.73693086003373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2475</v>
      </c>
      <c r="P32" s="34">
        <v>1012</v>
      </c>
      <c r="Q32" s="36">
        <f t="shared" si="7"/>
        <v>41.73693086003373</v>
      </c>
      <c r="R32" s="34" t="s">
        <v>0</v>
      </c>
      <c r="S32" s="34"/>
      <c r="T32" s="34"/>
      <c r="U32" s="34"/>
    </row>
    <row r="33" spans="1:21" ht="13.5">
      <c r="A33" s="31" t="s">
        <v>27</v>
      </c>
      <c r="B33" s="32" t="s">
        <v>78</v>
      </c>
      <c r="C33" s="33" t="s">
        <v>79</v>
      </c>
      <c r="D33" s="34">
        <f t="shared" si="0"/>
        <v>6551</v>
      </c>
      <c r="E33" s="35">
        <f t="shared" si="1"/>
        <v>3675</v>
      </c>
      <c r="F33" s="36">
        <f t="shared" si="2"/>
        <v>56.09830560219814</v>
      </c>
      <c r="G33" s="34">
        <v>3675</v>
      </c>
      <c r="H33" s="34">
        <v>0</v>
      </c>
      <c r="I33" s="35">
        <f t="shared" si="3"/>
        <v>2876</v>
      </c>
      <c r="J33" s="36">
        <f t="shared" si="4"/>
        <v>43.90169439780186</v>
      </c>
      <c r="K33" s="34">
        <v>199</v>
      </c>
      <c r="L33" s="36">
        <f t="shared" si="5"/>
        <v>3.037704167302702</v>
      </c>
      <c r="M33" s="34">
        <v>0</v>
      </c>
      <c r="N33" s="36">
        <f t="shared" si="6"/>
        <v>0</v>
      </c>
      <c r="O33" s="34">
        <v>2677</v>
      </c>
      <c r="P33" s="34">
        <v>1047</v>
      </c>
      <c r="Q33" s="36">
        <f t="shared" si="7"/>
        <v>40.863990230499155</v>
      </c>
      <c r="R33" s="34" t="s">
        <v>0</v>
      </c>
      <c r="S33" s="34"/>
      <c r="T33" s="34"/>
      <c r="U33" s="34"/>
    </row>
    <row r="34" spans="1:21" ht="13.5">
      <c r="A34" s="31" t="s">
        <v>27</v>
      </c>
      <c r="B34" s="32" t="s">
        <v>80</v>
      </c>
      <c r="C34" s="33" t="s">
        <v>81</v>
      </c>
      <c r="D34" s="34">
        <f t="shared" si="0"/>
        <v>27184</v>
      </c>
      <c r="E34" s="35">
        <f t="shared" si="1"/>
        <v>6532</v>
      </c>
      <c r="F34" s="36">
        <f t="shared" si="2"/>
        <v>24.028840494408477</v>
      </c>
      <c r="G34" s="34">
        <v>6532</v>
      </c>
      <c r="H34" s="34">
        <v>0</v>
      </c>
      <c r="I34" s="35">
        <f t="shared" si="3"/>
        <v>20652</v>
      </c>
      <c r="J34" s="36">
        <f t="shared" si="4"/>
        <v>75.97115950559153</v>
      </c>
      <c r="K34" s="34">
        <v>13266</v>
      </c>
      <c r="L34" s="36">
        <f t="shared" si="5"/>
        <v>48.800765155974105</v>
      </c>
      <c r="M34" s="34">
        <v>0</v>
      </c>
      <c r="N34" s="36">
        <f t="shared" si="6"/>
        <v>0</v>
      </c>
      <c r="O34" s="34">
        <v>7386</v>
      </c>
      <c r="P34" s="34">
        <v>3332</v>
      </c>
      <c r="Q34" s="36">
        <f t="shared" si="7"/>
        <v>27.17039434961742</v>
      </c>
      <c r="R34" s="34" t="s">
        <v>0</v>
      </c>
      <c r="S34" s="34"/>
      <c r="T34" s="34"/>
      <c r="U34" s="34"/>
    </row>
    <row r="35" spans="1:21" ht="13.5">
      <c r="A35" s="31" t="s">
        <v>27</v>
      </c>
      <c r="B35" s="32" t="s">
        <v>82</v>
      </c>
      <c r="C35" s="33" t="s">
        <v>83</v>
      </c>
      <c r="D35" s="34">
        <f t="shared" si="0"/>
        <v>19919</v>
      </c>
      <c r="E35" s="35">
        <f t="shared" si="1"/>
        <v>9575</v>
      </c>
      <c r="F35" s="36">
        <f t="shared" si="2"/>
        <v>48.0696822129625</v>
      </c>
      <c r="G35" s="34">
        <v>9575</v>
      </c>
      <c r="H35" s="34">
        <v>0</v>
      </c>
      <c r="I35" s="35">
        <f t="shared" si="3"/>
        <v>10344</v>
      </c>
      <c r="J35" s="36">
        <f t="shared" si="4"/>
        <v>51.9303177870375</v>
      </c>
      <c r="K35" s="34">
        <v>3721</v>
      </c>
      <c r="L35" s="36">
        <f t="shared" si="5"/>
        <v>18.680656659470856</v>
      </c>
      <c r="M35" s="34">
        <v>0</v>
      </c>
      <c r="N35" s="36">
        <f t="shared" si="6"/>
        <v>0</v>
      </c>
      <c r="O35" s="34">
        <v>6623</v>
      </c>
      <c r="P35" s="34">
        <v>3856</v>
      </c>
      <c r="Q35" s="36">
        <f t="shared" si="7"/>
        <v>33.24966112756664</v>
      </c>
      <c r="R35" s="34" t="s">
        <v>0</v>
      </c>
      <c r="S35" s="34"/>
      <c r="T35" s="34"/>
      <c r="U35" s="34"/>
    </row>
    <row r="36" spans="1:21" ht="13.5">
      <c r="A36" s="31" t="s">
        <v>27</v>
      </c>
      <c r="B36" s="32" t="s">
        <v>84</v>
      </c>
      <c r="C36" s="33" t="s">
        <v>85</v>
      </c>
      <c r="D36" s="34">
        <f t="shared" si="0"/>
        <v>10449</v>
      </c>
      <c r="E36" s="35">
        <f t="shared" si="1"/>
        <v>4273</v>
      </c>
      <c r="F36" s="36">
        <f t="shared" si="2"/>
        <v>40.89386544166906</v>
      </c>
      <c r="G36" s="34">
        <v>4273</v>
      </c>
      <c r="H36" s="34">
        <v>0</v>
      </c>
      <c r="I36" s="35">
        <f t="shared" si="3"/>
        <v>6176</v>
      </c>
      <c r="J36" s="36">
        <f t="shared" si="4"/>
        <v>59.106134558330936</v>
      </c>
      <c r="K36" s="34">
        <v>2539</v>
      </c>
      <c r="L36" s="36">
        <f t="shared" si="5"/>
        <v>24.29897597856254</v>
      </c>
      <c r="M36" s="34">
        <v>0</v>
      </c>
      <c r="N36" s="36">
        <f t="shared" si="6"/>
        <v>0</v>
      </c>
      <c r="O36" s="34">
        <v>3637</v>
      </c>
      <c r="P36" s="34">
        <v>649</v>
      </c>
      <c r="Q36" s="36">
        <f t="shared" si="7"/>
        <v>34.8071585797684</v>
      </c>
      <c r="R36" s="34" t="s">
        <v>0</v>
      </c>
      <c r="S36" s="34"/>
      <c r="T36" s="34"/>
      <c r="U36" s="34"/>
    </row>
    <row r="37" spans="1:21" ht="13.5">
      <c r="A37" s="31" t="s">
        <v>27</v>
      </c>
      <c r="B37" s="32" t="s">
        <v>86</v>
      </c>
      <c r="C37" s="33" t="s">
        <v>87</v>
      </c>
      <c r="D37" s="34">
        <f t="shared" si="0"/>
        <v>17518</v>
      </c>
      <c r="E37" s="35">
        <f t="shared" si="1"/>
        <v>7251</v>
      </c>
      <c r="F37" s="36">
        <f aca="true" t="shared" si="8" ref="F37:F51">E37/D37*100</f>
        <v>41.391711382577924</v>
      </c>
      <c r="G37" s="34">
        <v>7251</v>
      </c>
      <c r="H37" s="34">
        <v>0</v>
      </c>
      <c r="I37" s="35">
        <f t="shared" si="3"/>
        <v>10267</v>
      </c>
      <c r="J37" s="36">
        <f aca="true" t="shared" si="9" ref="J37:J51">I37/D37*100</f>
        <v>58.608288617422076</v>
      </c>
      <c r="K37" s="34">
        <v>5939</v>
      </c>
      <c r="L37" s="36">
        <f aca="true" t="shared" si="10" ref="L37:L51">K37/D37*100</f>
        <v>33.90227194885261</v>
      </c>
      <c r="M37" s="34">
        <v>0</v>
      </c>
      <c r="N37" s="36">
        <f aca="true" t="shared" si="11" ref="N37:N51">M37/D37*100</f>
        <v>0</v>
      </c>
      <c r="O37" s="34">
        <v>4328</v>
      </c>
      <c r="P37" s="34">
        <v>2063</v>
      </c>
      <c r="Q37" s="36">
        <f aca="true" t="shared" si="12" ref="Q37:Q51">O37/D37*100</f>
        <v>24.70601666856947</v>
      </c>
      <c r="R37" s="34"/>
      <c r="S37" s="34"/>
      <c r="T37" s="34"/>
      <c r="U37" s="34" t="s">
        <v>0</v>
      </c>
    </row>
    <row r="38" spans="1:21" ht="13.5">
      <c r="A38" s="31" t="s">
        <v>27</v>
      </c>
      <c r="B38" s="32" t="s">
        <v>88</v>
      </c>
      <c r="C38" s="33" t="s">
        <v>89</v>
      </c>
      <c r="D38" s="34">
        <f t="shared" si="0"/>
        <v>9336</v>
      </c>
      <c r="E38" s="35">
        <f aca="true" t="shared" si="13" ref="E38:E50">G38+H38</f>
        <v>4546</v>
      </c>
      <c r="F38" s="36">
        <f t="shared" si="8"/>
        <v>48.69323050556984</v>
      </c>
      <c r="G38" s="34">
        <v>4546</v>
      </c>
      <c r="H38" s="34">
        <v>0</v>
      </c>
      <c r="I38" s="35">
        <f aca="true" t="shared" si="14" ref="I38:I50">K38+M38+O38</f>
        <v>4790</v>
      </c>
      <c r="J38" s="36">
        <f t="shared" si="9"/>
        <v>51.306769494430156</v>
      </c>
      <c r="K38" s="34">
        <v>0</v>
      </c>
      <c r="L38" s="36">
        <f t="shared" si="10"/>
        <v>0</v>
      </c>
      <c r="M38" s="34">
        <v>0</v>
      </c>
      <c r="N38" s="36">
        <f t="shared" si="11"/>
        <v>0</v>
      </c>
      <c r="O38" s="34">
        <v>4790</v>
      </c>
      <c r="P38" s="34">
        <v>3833</v>
      </c>
      <c r="Q38" s="36">
        <f t="shared" si="12"/>
        <v>51.306769494430156</v>
      </c>
      <c r="R38" s="34" t="s">
        <v>0</v>
      </c>
      <c r="S38" s="34"/>
      <c r="T38" s="34"/>
      <c r="U38" s="34"/>
    </row>
    <row r="39" spans="1:21" ht="13.5">
      <c r="A39" s="31" t="s">
        <v>27</v>
      </c>
      <c r="B39" s="32" t="s">
        <v>90</v>
      </c>
      <c r="C39" s="33" t="s">
        <v>91</v>
      </c>
      <c r="D39" s="34">
        <f t="shared" si="0"/>
        <v>7038</v>
      </c>
      <c r="E39" s="35">
        <f t="shared" si="13"/>
        <v>1762</v>
      </c>
      <c r="F39" s="36">
        <f t="shared" si="8"/>
        <v>25.035521454958797</v>
      </c>
      <c r="G39" s="34">
        <v>1551</v>
      </c>
      <c r="H39" s="34">
        <v>211</v>
      </c>
      <c r="I39" s="35">
        <f t="shared" si="14"/>
        <v>5276</v>
      </c>
      <c r="J39" s="36">
        <f t="shared" si="9"/>
        <v>74.9644785450412</v>
      </c>
      <c r="K39" s="34">
        <v>1891</v>
      </c>
      <c r="L39" s="36">
        <f t="shared" si="10"/>
        <v>26.868428530832624</v>
      </c>
      <c r="M39" s="34">
        <v>0</v>
      </c>
      <c r="N39" s="36">
        <f t="shared" si="11"/>
        <v>0</v>
      </c>
      <c r="O39" s="34">
        <v>3385</v>
      </c>
      <c r="P39" s="34">
        <v>2131</v>
      </c>
      <c r="Q39" s="36">
        <f t="shared" si="12"/>
        <v>48.09605001420858</v>
      </c>
      <c r="R39" s="34" t="s">
        <v>0</v>
      </c>
      <c r="S39" s="34"/>
      <c r="T39" s="34"/>
      <c r="U39" s="34"/>
    </row>
    <row r="40" spans="1:21" ht="13.5">
      <c r="A40" s="31" t="s">
        <v>27</v>
      </c>
      <c r="B40" s="32" t="s">
        <v>92</v>
      </c>
      <c r="C40" s="33" t="s">
        <v>93</v>
      </c>
      <c r="D40" s="34">
        <f t="shared" si="0"/>
        <v>18592</v>
      </c>
      <c r="E40" s="35">
        <f t="shared" si="13"/>
        <v>6084</v>
      </c>
      <c r="F40" s="36">
        <f t="shared" si="8"/>
        <v>32.72375215146299</v>
      </c>
      <c r="G40" s="34">
        <v>6084</v>
      </c>
      <c r="H40" s="34">
        <v>0</v>
      </c>
      <c r="I40" s="35">
        <f t="shared" si="14"/>
        <v>12508</v>
      </c>
      <c r="J40" s="36">
        <f t="shared" si="9"/>
        <v>67.27624784853701</v>
      </c>
      <c r="K40" s="34">
        <v>3746</v>
      </c>
      <c r="L40" s="36">
        <f t="shared" si="10"/>
        <v>20.148450946643717</v>
      </c>
      <c r="M40" s="34">
        <v>0</v>
      </c>
      <c r="N40" s="36">
        <f t="shared" si="11"/>
        <v>0</v>
      </c>
      <c r="O40" s="34">
        <v>8762</v>
      </c>
      <c r="P40" s="34">
        <v>3929</v>
      </c>
      <c r="Q40" s="36">
        <f t="shared" si="12"/>
        <v>47.12779690189329</v>
      </c>
      <c r="R40" s="34" t="s">
        <v>0</v>
      </c>
      <c r="S40" s="34"/>
      <c r="T40" s="34"/>
      <c r="U40" s="34"/>
    </row>
    <row r="41" spans="1:21" ht="13.5">
      <c r="A41" s="31" t="s">
        <v>27</v>
      </c>
      <c r="B41" s="32" t="s">
        <v>94</v>
      </c>
      <c r="C41" s="33" t="s">
        <v>95</v>
      </c>
      <c r="D41" s="34">
        <f t="shared" si="0"/>
        <v>12471</v>
      </c>
      <c r="E41" s="35">
        <f t="shared" si="13"/>
        <v>4125</v>
      </c>
      <c r="F41" s="36">
        <f t="shared" si="8"/>
        <v>33.076738032234786</v>
      </c>
      <c r="G41" s="34">
        <v>4121</v>
      </c>
      <c r="H41" s="34">
        <v>4</v>
      </c>
      <c r="I41" s="35">
        <f t="shared" si="14"/>
        <v>8346</v>
      </c>
      <c r="J41" s="36">
        <f t="shared" si="9"/>
        <v>66.92326196776521</v>
      </c>
      <c r="K41" s="34">
        <v>2585</v>
      </c>
      <c r="L41" s="36">
        <f t="shared" si="10"/>
        <v>20.728089166867132</v>
      </c>
      <c r="M41" s="34">
        <v>0</v>
      </c>
      <c r="N41" s="36">
        <f t="shared" si="11"/>
        <v>0</v>
      </c>
      <c r="O41" s="34">
        <v>5761</v>
      </c>
      <c r="P41" s="34">
        <v>2867</v>
      </c>
      <c r="Q41" s="36">
        <f t="shared" si="12"/>
        <v>46.195172800898085</v>
      </c>
      <c r="R41" s="34" t="s">
        <v>0</v>
      </c>
      <c r="S41" s="34"/>
      <c r="T41" s="34"/>
      <c r="U41" s="34"/>
    </row>
    <row r="42" spans="1:21" ht="13.5">
      <c r="A42" s="31" t="s">
        <v>27</v>
      </c>
      <c r="B42" s="32" t="s">
        <v>96</v>
      </c>
      <c r="C42" s="33" t="s">
        <v>97</v>
      </c>
      <c r="D42" s="34">
        <f t="shared" si="0"/>
        <v>9746</v>
      </c>
      <c r="E42" s="35">
        <f t="shared" si="13"/>
        <v>1096</v>
      </c>
      <c r="F42" s="36">
        <f t="shared" si="8"/>
        <v>11.245639236609891</v>
      </c>
      <c r="G42" s="34">
        <v>1096</v>
      </c>
      <c r="H42" s="34">
        <v>0</v>
      </c>
      <c r="I42" s="35">
        <f t="shared" si="14"/>
        <v>8650</v>
      </c>
      <c r="J42" s="36">
        <f t="shared" si="9"/>
        <v>88.75436076339011</v>
      </c>
      <c r="K42" s="34">
        <v>3751</v>
      </c>
      <c r="L42" s="36">
        <f t="shared" si="10"/>
        <v>38.487584650112865</v>
      </c>
      <c r="M42" s="34">
        <v>0</v>
      </c>
      <c r="N42" s="36">
        <f t="shared" si="11"/>
        <v>0</v>
      </c>
      <c r="O42" s="34">
        <v>4899</v>
      </c>
      <c r="P42" s="34">
        <v>4517</v>
      </c>
      <c r="Q42" s="36">
        <f t="shared" si="12"/>
        <v>50.266776113277245</v>
      </c>
      <c r="R42" s="34" t="s">
        <v>0</v>
      </c>
      <c r="S42" s="34"/>
      <c r="T42" s="34"/>
      <c r="U42" s="34"/>
    </row>
    <row r="43" spans="1:21" ht="13.5">
      <c r="A43" s="31" t="s">
        <v>27</v>
      </c>
      <c r="B43" s="32" t="s">
        <v>98</v>
      </c>
      <c r="C43" s="33" t="s">
        <v>99</v>
      </c>
      <c r="D43" s="34">
        <f t="shared" si="0"/>
        <v>8690</v>
      </c>
      <c r="E43" s="35">
        <f t="shared" si="13"/>
        <v>1398</v>
      </c>
      <c r="F43" s="36">
        <f t="shared" si="8"/>
        <v>16.087456846950516</v>
      </c>
      <c r="G43" s="34">
        <v>1398</v>
      </c>
      <c r="H43" s="34">
        <v>0</v>
      </c>
      <c r="I43" s="35">
        <f t="shared" si="14"/>
        <v>7292</v>
      </c>
      <c r="J43" s="36">
        <f t="shared" si="9"/>
        <v>83.91254315304948</v>
      </c>
      <c r="K43" s="34">
        <v>3831</v>
      </c>
      <c r="L43" s="36">
        <f t="shared" si="10"/>
        <v>44.085155350978134</v>
      </c>
      <c r="M43" s="34">
        <v>0</v>
      </c>
      <c r="N43" s="36">
        <f t="shared" si="11"/>
        <v>0</v>
      </c>
      <c r="O43" s="34">
        <v>3461</v>
      </c>
      <c r="P43" s="34">
        <v>97</v>
      </c>
      <c r="Q43" s="36">
        <f t="shared" si="12"/>
        <v>39.82738780207134</v>
      </c>
      <c r="R43" s="34" t="s">
        <v>0</v>
      </c>
      <c r="S43" s="34"/>
      <c r="T43" s="34"/>
      <c r="U43" s="34"/>
    </row>
    <row r="44" spans="1:21" ht="13.5">
      <c r="A44" s="31" t="s">
        <v>27</v>
      </c>
      <c r="B44" s="32" t="s">
        <v>100</v>
      </c>
      <c r="C44" s="33" t="s">
        <v>101</v>
      </c>
      <c r="D44" s="34">
        <f t="shared" si="0"/>
        <v>7932</v>
      </c>
      <c r="E44" s="35">
        <f t="shared" si="13"/>
        <v>923</v>
      </c>
      <c r="F44" s="36">
        <f t="shared" si="8"/>
        <v>11.636409480584971</v>
      </c>
      <c r="G44" s="34">
        <v>923</v>
      </c>
      <c r="H44" s="34">
        <v>0</v>
      </c>
      <c r="I44" s="35">
        <f t="shared" si="14"/>
        <v>7009</v>
      </c>
      <c r="J44" s="36">
        <f t="shared" si="9"/>
        <v>88.36359051941503</v>
      </c>
      <c r="K44" s="34">
        <v>2210</v>
      </c>
      <c r="L44" s="36">
        <f t="shared" si="10"/>
        <v>27.861825516893596</v>
      </c>
      <c r="M44" s="34">
        <v>0</v>
      </c>
      <c r="N44" s="36">
        <f t="shared" si="11"/>
        <v>0</v>
      </c>
      <c r="O44" s="34">
        <v>4799</v>
      </c>
      <c r="P44" s="34">
        <v>2914</v>
      </c>
      <c r="Q44" s="36">
        <f t="shared" si="12"/>
        <v>60.50176500252144</v>
      </c>
      <c r="R44" s="34" t="s">
        <v>0</v>
      </c>
      <c r="S44" s="34"/>
      <c r="T44" s="34"/>
      <c r="U44" s="34"/>
    </row>
    <row r="45" spans="1:21" ht="13.5">
      <c r="A45" s="31" t="s">
        <v>27</v>
      </c>
      <c r="B45" s="32" t="s">
        <v>102</v>
      </c>
      <c r="C45" s="33" t="s">
        <v>103</v>
      </c>
      <c r="D45" s="34">
        <f t="shared" si="0"/>
        <v>5954</v>
      </c>
      <c r="E45" s="35">
        <f t="shared" si="13"/>
        <v>2314</v>
      </c>
      <c r="F45" s="36">
        <f t="shared" si="8"/>
        <v>38.864628820960704</v>
      </c>
      <c r="G45" s="34">
        <v>1750</v>
      </c>
      <c r="H45" s="34">
        <v>564</v>
      </c>
      <c r="I45" s="35">
        <f t="shared" si="14"/>
        <v>3640</v>
      </c>
      <c r="J45" s="36">
        <f t="shared" si="9"/>
        <v>61.135371179039296</v>
      </c>
      <c r="K45" s="34">
        <v>462</v>
      </c>
      <c r="L45" s="36">
        <f t="shared" si="10"/>
        <v>7.759489418878066</v>
      </c>
      <c r="M45" s="34">
        <v>0</v>
      </c>
      <c r="N45" s="36">
        <f t="shared" si="11"/>
        <v>0</v>
      </c>
      <c r="O45" s="34">
        <v>3178</v>
      </c>
      <c r="P45" s="34">
        <v>1993</v>
      </c>
      <c r="Q45" s="36">
        <f t="shared" si="12"/>
        <v>53.375881760161235</v>
      </c>
      <c r="R45" s="34" t="s">
        <v>0</v>
      </c>
      <c r="S45" s="34"/>
      <c r="T45" s="34"/>
      <c r="U45" s="34"/>
    </row>
    <row r="46" spans="1:21" ht="13.5">
      <c r="A46" s="31" t="s">
        <v>27</v>
      </c>
      <c r="B46" s="32" t="s">
        <v>104</v>
      </c>
      <c r="C46" s="33" t="s">
        <v>105</v>
      </c>
      <c r="D46" s="34">
        <f t="shared" si="0"/>
        <v>10920</v>
      </c>
      <c r="E46" s="35">
        <f t="shared" si="13"/>
        <v>3924</v>
      </c>
      <c r="F46" s="36">
        <f t="shared" si="8"/>
        <v>35.934065934065934</v>
      </c>
      <c r="G46" s="34">
        <v>3924</v>
      </c>
      <c r="H46" s="34">
        <v>0</v>
      </c>
      <c r="I46" s="35">
        <f t="shared" si="14"/>
        <v>6996</v>
      </c>
      <c r="J46" s="36">
        <f t="shared" si="9"/>
        <v>64.06593406593407</v>
      </c>
      <c r="K46" s="34">
        <v>3277</v>
      </c>
      <c r="L46" s="36">
        <f t="shared" si="10"/>
        <v>30.009157509157507</v>
      </c>
      <c r="M46" s="34">
        <v>0</v>
      </c>
      <c r="N46" s="36">
        <f t="shared" si="11"/>
        <v>0</v>
      </c>
      <c r="O46" s="34">
        <v>3719</v>
      </c>
      <c r="P46" s="34">
        <v>1079</v>
      </c>
      <c r="Q46" s="36">
        <f t="shared" si="12"/>
        <v>34.056776556776555</v>
      </c>
      <c r="R46" s="34" t="s">
        <v>0</v>
      </c>
      <c r="S46" s="34"/>
      <c r="T46" s="34"/>
      <c r="U46" s="34"/>
    </row>
    <row r="47" spans="1:21" ht="13.5">
      <c r="A47" s="31" t="s">
        <v>27</v>
      </c>
      <c r="B47" s="32" t="s">
        <v>106</v>
      </c>
      <c r="C47" s="33" t="s">
        <v>107</v>
      </c>
      <c r="D47" s="34">
        <f t="shared" si="0"/>
        <v>18240</v>
      </c>
      <c r="E47" s="35">
        <f t="shared" si="13"/>
        <v>5801</v>
      </c>
      <c r="F47" s="36">
        <f t="shared" si="8"/>
        <v>31.803728070175442</v>
      </c>
      <c r="G47" s="34">
        <v>5801</v>
      </c>
      <c r="H47" s="34">
        <v>0</v>
      </c>
      <c r="I47" s="35">
        <f t="shared" si="14"/>
        <v>12439</v>
      </c>
      <c r="J47" s="36">
        <f t="shared" si="9"/>
        <v>68.19627192982456</v>
      </c>
      <c r="K47" s="34">
        <v>2359</v>
      </c>
      <c r="L47" s="36">
        <f t="shared" si="10"/>
        <v>12.93311403508772</v>
      </c>
      <c r="M47" s="34">
        <v>0</v>
      </c>
      <c r="N47" s="36">
        <f t="shared" si="11"/>
        <v>0</v>
      </c>
      <c r="O47" s="34">
        <v>10080</v>
      </c>
      <c r="P47" s="34">
        <v>1006</v>
      </c>
      <c r="Q47" s="36">
        <f t="shared" si="12"/>
        <v>55.26315789473685</v>
      </c>
      <c r="R47" s="34" t="s">
        <v>0</v>
      </c>
      <c r="S47" s="34"/>
      <c r="T47" s="34"/>
      <c r="U47" s="34"/>
    </row>
    <row r="48" spans="1:21" ht="13.5">
      <c r="A48" s="31" t="s">
        <v>27</v>
      </c>
      <c r="B48" s="32" t="s">
        <v>108</v>
      </c>
      <c r="C48" s="33" t="s">
        <v>109</v>
      </c>
      <c r="D48" s="34">
        <f t="shared" si="0"/>
        <v>7509</v>
      </c>
      <c r="E48" s="35">
        <f t="shared" si="13"/>
        <v>1276</v>
      </c>
      <c r="F48" s="36">
        <f t="shared" si="8"/>
        <v>16.992941803169533</v>
      </c>
      <c r="G48" s="34">
        <v>1276</v>
      </c>
      <c r="H48" s="34">
        <v>0</v>
      </c>
      <c r="I48" s="35">
        <f t="shared" si="14"/>
        <v>6233</v>
      </c>
      <c r="J48" s="36">
        <f t="shared" si="9"/>
        <v>83.00705819683047</v>
      </c>
      <c r="K48" s="34">
        <v>3079</v>
      </c>
      <c r="L48" s="36">
        <f t="shared" si="10"/>
        <v>41.0041283792782</v>
      </c>
      <c r="M48" s="34">
        <v>0</v>
      </c>
      <c r="N48" s="36">
        <f t="shared" si="11"/>
        <v>0</v>
      </c>
      <c r="O48" s="34">
        <v>3154</v>
      </c>
      <c r="P48" s="34">
        <v>1730</v>
      </c>
      <c r="Q48" s="36">
        <f t="shared" si="12"/>
        <v>42.00292981755227</v>
      </c>
      <c r="R48" s="34" t="s">
        <v>0</v>
      </c>
      <c r="S48" s="34"/>
      <c r="T48" s="34"/>
      <c r="U48" s="34"/>
    </row>
    <row r="49" spans="1:21" ht="13.5">
      <c r="A49" s="31" t="s">
        <v>27</v>
      </c>
      <c r="B49" s="32" t="s">
        <v>110</v>
      </c>
      <c r="C49" s="33" t="s">
        <v>25</v>
      </c>
      <c r="D49" s="34">
        <f t="shared" si="0"/>
        <v>5669</v>
      </c>
      <c r="E49" s="35">
        <f t="shared" si="13"/>
        <v>1522</v>
      </c>
      <c r="F49" s="36">
        <f t="shared" si="8"/>
        <v>26.847768565884632</v>
      </c>
      <c r="G49" s="34">
        <v>1522</v>
      </c>
      <c r="H49" s="34">
        <v>0</v>
      </c>
      <c r="I49" s="35">
        <f t="shared" si="14"/>
        <v>4147</v>
      </c>
      <c r="J49" s="36">
        <f t="shared" si="9"/>
        <v>73.15223143411536</v>
      </c>
      <c r="K49" s="34">
        <v>1388</v>
      </c>
      <c r="L49" s="36">
        <f t="shared" si="10"/>
        <v>24.484035985182572</v>
      </c>
      <c r="M49" s="34">
        <v>0</v>
      </c>
      <c r="N49" s="36">
        <f t="shared" si="11"/>
        <v>0</v>
      </c>
      <c r="O49" s="34">
        <v>2759</v>
      </c>
      <c r="P49" s="34">
        <v>208</v>
      </c>
      <c r="Q49" s="36">
        <f t="shared" si="12"/>
        <v>48.66819544893279</v>
      </c>
      <c r="R49" s="34" t="s">
        <v>0</v>
      </c>
      <c r="S49" s="34"/>
      <c r="T49" s="34"/>
      <c r="U49" s="34"/>
    </row>
    <row r="50" spans="1:21" ht="13.5">
      <c r="A50" s="31" t="s">
        <v>27</v>
      </c>
      <c r="B50" s="32" t="s">
        <v>111</v>
      </c>
      <c r="C50" s="33" t="s">
        <v>112</v>
      </c>
      <c r="D50" s="34">
        <f t="shared" si="0"/>
        <v>7339</v>
      </c>
      <c r="E50" s="35">
        <f t="shared" si="13"/>
        <v>1465</v>
      </c>
      <c r="F50" s="36">
        <f t="shared" si="8"/>
        <v>19.96184766316937</v>
      </c>
      <c r="G50" s="34">
        <v>1041</v>
      </c>
      <c r="H50" s="34">
        <v>424</v>
      </c>
      <c r="I50" s="35">
        <f t="shared" si="14"/>
        <v>5874</v>
      </c>
      <c r="J50" s="36">
        <f t="shared" si="9"/>
        <v>80.03815233683062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5874</v>
      </c>
      <c r="P50" s="34">
        <v>952</v>
      </c>
      <c r="Q50" s="36">
        <f t="shared" si="12"/>
        <v>80.03815233683062</v>
      </c>
      <c r="R50" s="34" t="s">
        <v>0</v>
      </c>
      <c r="S50" s="34"/>
      <c r="T50" s="34"/>
      <c r="U50" s="34"/>
    </row>
    <row r="51" spans="1:21" ht="13.5">
      <c r="A51" s="63" t="s">
        <v>1</v>
      </c>
      <c r="B51" s="64"/>
      <c r="C51" s="65"/>
      <c r="D51" s="34">
        <f>SUM(D7:D50)</f>
        <v>1244617</v>
      </c>
      <c r="E51" s="34">
        <f aca="true" t="shared" si="15" ref="E51:P51">SUM(E7:E50)</f>
        <v>279389</v>
      </c>
      <c r="F51" s="36">
        <f t="shared" si="8"/>
        <v>22.44778915923533</v>
      </c>
      <c r="G51" s="34">
        <f t="shared" si="15"/>
        <v>276079</v>
      </c>
      <c r="H51" s="34">
        <f t="shared" si="15"/>
        <v>3310</v>
      </c>
      <c r="I51" s="34">
        <f t="shared" si="15"/>
        <v>965228</v>
      </c>
      <c r="J51" s="36">
        <f t="shared" si="9"/>
        <v>77.55221084076467</v>
      </c>
      <c r="K51" s="34">
        <f t="shared" si="15"/>
        <v>519470</v>
      </c>
      <c r="L51" s="36">
        <f t="shared" si="10"/>
        <v>41.73733767094616</v>
      </c>
      <c r="M51" s="34">
        <f t="shared" si="15"/>
        <v>0</v>
      </c>
      <c r="N51" s="36">
        <f t="shared" si="11"/>
        <v>0</v>
      </c>
      <c r="O51" s="34">
        <f t="shared" si="15"/>
        <v>445758</v>
      </c>
      <c r="P51" s="34">
        <f t="shared" si="15"/>
        <v>139600</v>
      </c>
      <c r="Q51" s="36">
        <f t="shared" si="12"/>
        <v>35.814873169818505</v>
      </c>
      <c r="R51" s="34">
        <f>COUNTIF(R7:R50,"○")</f>
        <v>41</v>
      </c>
      <c r="S51" s="34">
        <f>COUNTIF(S7:S50,"○")</f>
        <v>1</v>
      </c>
      <c r="T51" s="34">
        <f>COUNTIF(T7:T50,"○")</f>
        <v>0</v>
      </c>
      <c r="U51" s="34">
        <f>COUNTIF(U7:U50,"○")</f>
        <v>2</v>
      </c>
    </row>
  </sheetData>
  <mergeCells count="19">
    <mergeCell ref="A51:C5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4</v>
      </c>
      <c r="B2" s="44" t="s">
        <v>127</v>
      </c>
      <c r="C2" s="47" t="s">
        <v>128</v>
      </c>
      <c r="D2" s="14" t="s">
        <v>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129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6</v>
      </c>
      <c r="E3" s="69" t="s">
        <v>7</v>
      </c>
      <c r="F3" s="71"/>
      <c r="G3" s="72"/>
      <c r="H3" s="66" t="s">
        <v>8</v>
      </c>
      <c r="I3" s="67"/>
      <c r="J3" s="68"/>
      <c r="K3" s="69" t="s">
        <v>9</v>
      </c>
      <c r="L3" s="67"/>
      <c r="M3" s="68"/>
      <c r="N3" s="26" t="s">
        <v>6</v>
      </c>
      <c r="O3" s="17" t="s">
        <v>10</v>
      </c>
      <c r="P3" s="24"/>
      <c r="Q3" s="24"/>
      <c r="R3" s="24"/>
      <c r="S3" s="24"/>
      <c r="T3" s="25"/>
      <c r="U3" s="17" t="s">
        <v>11</v>
      </c>
      <c r="V3" s="24"/>
      <c r="W3" s="24"/>
      <c r="X3" s="24"/>
      <c r="Y3" s="24"/>
      <c r="Z3" s="25"/>
      <c r="AA3" s="17" t="s">
        <v>12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6</v>
      </c>
      <c r="F4" s="18" t="s">
        <v>130</v>
      </c>
      <c r="G4" s="18" t="s">
        <v>131</v>
      </c>
      <c r="H4" s="26" t="s">
        <v>6</v>
      </c>
      <c r="I4" s="18" t="s">
        <v>130</v>
      </c>
      <c r="J4" s="18" t="s">
        <v>131</v>
      </c>
      <c r="K4" s="26" t="s">
        <v>6</v>
      </c>
      <c r="L4" s="18" t="s">
        <v>130</v>
      </c>
      <c r="M4" s="18" t="s">
        <v>131</v>
      </c>
      <c r="N4" s="27"/>
      <c r="O4" s="26" t="s">
        <v>6</v>
      </c>
      <c r="P4" s="18" t="s">
        <v>132</v>
      </c>
      <c r="Q4" s="18" t="s">
        <v>133</v>
      </c>
      <c r="R4" s="18" t="s">
        <v>134</v>
      </c>
      <c r="S4" s="18" t="s">
        <v>135</v>
      </c>
      <c r="T4" s="18" t="s">
        <v>136</v>
      </c>
      <c r="U4" s="26" t="s">
        <v>6</v>
      </c>
      <c r="V4" s="18" t="s">
        <v>132</v>
      </c>
      <c r="W4" s="18" t="s">
        <v>133</v>
      </c>
      <c r="X4" s="18" t="s">
        <v>134</v>
      </c>
      <c r="Y4" s="18" t="s">
        <v>135</v>
      </c>
      <c r="Z4" s="18" t="s">
        <v>136</v>
      </c>
      <c r="AA4" s="26" t="s">
        <v>6</v>
      </c>
      <c r="AB4" s="18" t="s">
        <v>130</v>
      </c>
      <c r="AC4" s="18" t="s">
        <v>131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137</v>
      </c>
      <c r="E6" s="19" t="s">
        <v>137</v>
      </c>
      <c r="F6" s="19" t="s">
        <v>137</v>
      </c>
      <c r="G6" s="19" t="s">
        <v>137</v>
      </c>
      <c r="H6" s="19" t="s">
        <v>137</v>
      </c>
      <c r="I6" s="19" t="s">
        <v>137</v>
      </c>
      <c r="J6" s="19" t="s">
        <v>137</v>
      </c>
      <c r="K6" s="19" t="s">
        <v>137</v>
      </c>
      <c r="L6" s="19" t="s">
        <v>137</v>
      </c>
      <c r="M6" s="19" t="s">
        <v>137</v>
      </c>
      <c r="N6" s="19" t="s">
        <v>137</v>
      </c>
      <c r="O6" s="19" t="s">
        <v>137</v>
      </c>
      <c r="P6" s="19" t="s">
        <v>137</v>
      </c>
      <c r="Q6" s="19" t="s">
        <v>137</v>
      </c>
      <c r="R6" s="19" t="s">
        <v>137</v>
      </c>
      <c r="S6" s="19" t="s">
        <v>137</v>
      </c>
      <c r="T6" s="19" t="s">
        <v>137</v>
      </c>
      <c r="U6" s="19" t="s">
        <v>137</v>
      </c>
      <c r="V6" s="19" t="s">
        <v>137</v>
      </c>
      <c r="W6" s="19" t="s">
        <v>137</v>
      </c>
      <c r="X6" s="19" t="s">
        <v>137</v>
      </c>
      <c r="Y6" s="19" t="s">
        <v>137</v>
      </c>
      <c r="Z6" s="19" t="s">
        <v>137</v>
      </c>
      <c r="AA6" s="19" t="s">
        <v>137</v>
      </c>
      <c r="AB6" s="19" t="s">
        <v>137</v>
      </c>
      <c r="AC6" s="19" t="s">
        <v>137</v>
      </c>
    </row>
    <row r="7" spans="1:29" ht="13.5">
      <c r="A7" s="31" t="s">
        <v>27</v>
      </c>
      <c r="B7" s="32" t="s">
        <v>28</v>
      </c>
      <c r="C7" s="33" t="s">
        <v>29</v>
      </c>
      <c r="D7" s="34">
        <f aca="true" t="shared" si="0" ref="D7:D50">E7+H7+K7</f>
        <v>56252</v>
      </c>
      <c r="E7" s="34">
        <f aca="true" t="shared" si="1" ref="E7:E50">F7+G7</f>
        <v>145</v>
      </c>
      <c r="F7" s="34">
        <v>145</v>
      </c>
      <c r="G7" s="34">
        <v>0</v>
      </c>
      <c r="H7" s="34">
        <f aca="true" t="shared" si="2" ref="H7:H50">I7+J7</f>
        <v>0</v>
      </c>
      <c r="I7" s="34">
        <v>0</v>
      </c>
      <c r="J7" s="34">
        <v>0</v>
      </c>
      <c r="K7" s="34">
        <f aca="true" t="shared" si="3" ref="K7:K50">L7+M7</f>
        <v>56107</v>
      </c>
      <c r="L7" s="34">
        <v>20975</v>
      </c>
      <c r="M7" s="34">
        <v>35132</v>
      </c>
      <c r="N7" s="34">
        <f aca="true" t="shared" si="4" ref="N7:N50">O7+U7+AA7</f>
        <v>56320</v>
      </c>
      <c r="O7" s="34">
        <f aca="true" t="shared" si="5" ref="O7:O50">SUM(P7:T7)</f>
        <v>21120</v>
      </c>
      <c r="P7" s="34">
        <v>21120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50">SUM(V7:Z7)</f>
        <v>35132</v>
      </c>
      <c r="V7" s="34">
        <v>35132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50">AB7+AC7</f>
        <v>68</v>
      </c>
      <c r="AB7" s="34">
        <v>68</v>
      </c>
      <c r="AC7" s="34">
        <v>0</v>
      </c>
    </row>
    <row r="8" spans="1:29" ht="13.5">
      <c r="A8" s="31" t="s">
        <v>27</v>
      </c>
      <c r="B8" s="32" t="s">
        <v>30</v>
      </c>
      <c r="C8" s="33" t="s">
        <v>31</v>
      </c>
      <c r="D8" s="34">
        <f t="shared" si="0"/>
        <v>33149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33149</v>
      </c>
      <c r="L8" s="34">
        <v>21106</v>
      </c>
      <c r="M8" s="34">
        <v>12043</v>
      </c>
      <c r="N8" s="34">
        <f t="shared" si="4"/>
        <v>33199</v>
      </c>
      <c r="O8" s="34">
        <f t="shared" si="5"/>
        <v>21106</v>
      </c>
      <c r="P8" s="34">
        <v>21106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12043</v>
      </c>
      <c r="V8" s="34">
        <v>12043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50</v>
      </c>
      <c r="AB8" s="34">
        <v>50</v>
      </c>
      <c r="AC8" s="34">
        <v>0</v>
      </c>
    </row>
    <row r="9" spans="1:29" ht="13.5">
      <c r="A9" s="31" t="s">
        <v>27</v>
      </c>
      <c r="B9" s="32" t="s">
        <v>32</v>
      </c>
      <c r="C9" s="33" t="s">
        <v>33</v>
      </c>
      <c r="D9" s="34">
        <f t="shared" si="0"/>
        <v>26478</v>
      </c>
      <c r="E9" s="34">
        <f t="shared" si="1"/>
        <v>1483</v>
      </c>
      <c r="F9" s="34">
        <v>1483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24995</v>
      </c>
      <c r="L9" s="34">
        <v>6877</v>
      </c>
      <c r="M9" s="34">
        <v>18118</v>
      </c>
      <c r="N9" s="34">
        <f t="shared" si="4"/>
        <v>25002</v>
      </c>
      <c r="O9" s="34">
        <f t="shared" si="5"/>
        <v>6879</v>
      </c>
      <c r="P9" s="34">
        <v>6877</v>
      </c>
      <c r="Q9" s="34">
        <v>0</v>
      </c>
      <c r="R9" s="34">
        <v>0</v>
      </c>
      <c r="S9" s="34">
        <v>2</v>
      </c>
      <c r="T9" s="34">
        <v>0</v>
      </c>
      <c r="U9" s="34">
        <f t="shared" si="6"/>
        <v>18118</v>
      </c>
      <c r="V9" s="34">
        <v>18052</v>
      </c>
      <c r="W9" s="34">
        <v>0</v>
      </c>
      <c r="X9" s="34">
        <v>0</v>
      </c>
      <c r="Y9" s="34">
        <v>66</v>
      </c>
      <c r="Z9" s="34">
        <v>0</v>
      </c>
      <c r="AA9" s="34">
        <f t="shared" si="7"/>
        <v>5</v>
      </c>
      <c r="AB9" s="34">
        <v>5</v>
      </c>
      <c r="AC9" s="34">
        <v>0</v>
      </c>
    </row>
    <row r="10" spans="1:29" ht="13.5">
      <c r="A10" s="31" t="s">
        <v>27</v>
      </c>
      <c r="B10" s="32" t="s">
        <v>34</v>
      </c>
      <c r="C10" s="33" t="s">
        <v>35</v>
      </c>
      <c r="D10" s="34">
        <f t="shared" si="0"/>
        <v>34487</v>
      </c>
      <c r="E10" s="34">
        <f t="shared" si="1"/>
        <v>0</v>
      </c>
      <c r="F10" s="34">
        <v>0</v>
      </c>
      <c r="G10" s="34">
        <v>0</v>
      </c>
      <c r="H10" s="34">
        <f t="shared" si="2"/>
        <v>228</v>
      </c>
      <c r="I10" s="34">
        <v>228</v>
      </c>
      <c r="J10" s="34">
        <v>0</v>
      </c>
      <c r="K10" s="34">
        <f t="shared" si="3"/>
        <v>34259</v>
      </c>
      <c r="L10" s="34">
        <v>9146</v>
      </c>
      <c r="M10" s="34">
        <v>25113</v>
      </c>
      <c r="N10" s="34">
        <f t="shared" si="4"/>
        <v>34566</v>
      </c>
      <c r="O10" s="34">
        <f t="shared" si="5"/>
        <v>9374</v>
      </c>
      <c r="P10" s="34">
        <v>9374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25113</v>
      </c>
      <c r="V10" s="34">
        <v>25113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79</v>
      </c>
      <c r="AB10" s="34">
        <v>79</v>
      </c>
      <c r="AC10" s="34">
        <v>0</v>
      </c>
    </row>
    <row r="11" spans="1:29" ht="13.5">
      <c r="A11" s="31" t="s">
        <v>27</v>
      </c>
      <c r="B11" s="32" t="s">
        <v>36</v>
      </c>
      <c r="C11" s="33" t="s">
        <v>37</v>
      </c>
      <c r="D11" s="34">
        <f t="shared" si="0"/>
        <v>14562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14562</v>
      </c>
      <c r="L11" s="34">
        <v>8399</v>
      </c>
      <c r="M11" s="34">
        <v>6163</v>
      </c>
      <c r="N11" s="34">
        <f t="shared" si="4"/>
        <v>14577</v>
      </c>
      <c r="O11" s="34">
        <f t="shared" si="5"/>
        <v>8399</v>
      </c>
      <c r="P11" s="34">
        <v>8399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6163</v>
      </c>
      <c r="V11" s="34">
        <v>6163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15</v>
      </c>
      <c r="AB11" s="34">
        <v>15</v>
      </c>
      <c r="AC11" s="34">
        <v>0</v>
      </c>
    </row>
    <row r="12" spans="1:29" ht="13.5">
      <c r="A12" s="31" t="s">
        <v>27</v>
      </c>
      <c r="B12" s="32" t="s">
        <v>38</v>
      </c>
      <c r="C12" s="33" t="s">
        <v>39</v>
      </c>
      <c r="D12" s="34">
        <f t="shared" si="0"/>
        <v>13661</v>
      </c>
      <c r="E12" s="34">
        <f t="shared" si="1"/>
        <v>120</v>
      </c>
      <c r="F12" s="34">
        <v>120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13541</v>
      </c>
      <c r="L12" s="34">
        <v>6756</v>
      </c>
      <c r="M12" s="34">
        <v>6785</v>
      </c>
      <c r="N12" s="34">
        <f t="shared" si="4"/>
        <v>13661</v>
      </c>
      <c r="O12" s="34">
        <f t="shared" si="5"/>
        <v>6876</v>
      </c>
      <c r="P12" s="34">
        <v>6876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6785</v>
      </c>
      <c r="V12" s="34">
        <v>6785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27</v>
      </c>
      <c r="B13" s="32" t="s">
        <v>40</v>
      </c>
      <c r="C13" s="33" t="s">
        <v>41</v>
      </c>
      <c r="D13" s="34">
        <f t="shared" si="0"/>
        <v>8324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8324</v>
      </c>
      <c r="L13" s="34">
        <v>3888</v>
      </c>
      <c r="M13" s="34">
        <v>4436</v>
      </c>
      <c r="N13" s="34">
        <f t="shared" si="4"/>
        <v>8324</v>
      </c>
      <c r="O13" s="34">
        <f t="shared" si="5"/>
        <v>3888</v>
      </c>
      <c r="P13" s="34">
        <v>3888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4436</v>
      </c>
      <c r="V13" s="34">
        <v>4436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27</v>
      </c>
      <c r="B14" s="32" t="s">
        <v>42</v>
      </c>
      <c r="C14" s="33" t="s">
        <v>43</v>
      </c>
      <c r="D14" s="34">
        <f t="shared" si="0"/>
        <v>6970</v>
      </c>
      <c r="E14" s="34">
        <f t="shared" si="1"/>
        <v>6970</v>
      </c>
      <c r="F14" s="34">
        <v>4136</v>
      </c>
      <c r="G14" s="34">
        <v>2834</v>
      </c>
      <c r="H14" s="34">
        <f t="shared" si="2"/>
        <v>0</v>
      </c>
      <c r="I14" s="34">
        <v>0</v>
      </c>
      <c r="J14" s="34">
        <v>0</v>
      </c>
      <c r="K14" s="34">
        <f t="shared" si="3"/>
        <v>0</v>
      </c>
      <c r="L14" s="34">
        <v>0</v>
      </c>
      <c r="M14" s="34">
        <v>0</v>
      </c>
      <c r="N14" s="34">
        <f t="shared" si="4"/>
        <v>6970</v>
      </c>
      <c r="O14" s="34">
        <f t="shared" si="5"/>
        <v>4136</v>
      </c>
      <c r="P14" s="34">
        <v>4136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2834</v>
      </c>
      <c r="V14" s="34">
        <v>2834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27</v>
      </c>
      <c r="B15" s="32" t="s">
        <v>44</v>
      </c>
      <c r="C15" s="33" t="s">
        <v>45</v>
      </c>
      <c r="D15" s="34">
        <f t="shared" si="0"/>
        <v>11282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11282</v>
      </c>
      <c r="L15" s="34">
        <v>6586</v>
      </c>
      <c r="M15" s="34">
        <v>4696</v>
      </c>
      <c r="N15" s="34">
        <f t="shared" si="4"/>
        <v>11282</v>
      </c>
      <c r="O15" s="34">
        <f t="shared" si="5"/>
        <v>6586</v>
      </c>
      <c r="P15" s="34">
        <v>6586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4696</v>
      </c>
      <c r="V15" s="34">
        <v>4696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27</v>
      </c>
      <c r="B16" s="32" t="s">
        <v>46</v>
      </c>
      <c r="C16" s="33" t="s">
        <v>47</v>
      </c>
      <c r="D16" s="34">
        <f t="shared" si="0"/>
        <v>9860</v>
      </c>
      <c r="E16" s="34">
        <f t="shared" si="1"/>
        <v>9860</v>
      </c>
      <c r="F16" s="34">
        <v>4802</v>
      </c>
      <c r="G16" s="34">
        <v>5058</v>
      </c>
      <c r="H16" s="34">
        <f t="shared" si="2"/>
        <v>0</v>
      </c>
      <c r="I16" s="34">
        <v>0</v>
      </c>
      <c r="J16" s="34">
        <v>0</v>
      </c>
      <c r="K16" s="34">
        <f t="shared" si="3"/>
        <v>0</v>
      </c>
      <c r="L16" s="34">
        <v>0</v>
      </c>
      <c r="M16" s="34">
        <v>0</v>
      </c>
      <c r="N16" s="34">
        <f t="shared" si="4"/>
        <v>9865</v>
      </c>
      <c r="O16" s="34">
        <f t="shared" si="5"/>
        <v>4802</v>
      </c>
      <c r="P16" s="34">
        <v>4802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5058</v>
      </c>
      <c r="V16" s="34">
        <v>5058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5</v>
      </c>
      <c r="AB16" s="34">
        <v>5</v>
      </c>
      <c r="AC16" s="34">
        <v>0</v>
      </c>
    </row>
    <row r="17" spans="1:29" ht="13.5">
      <c r="A17" s="31" t="s">
        <v>27</v>
      </c>
      <c r="B17" s="32" t="s">
        <v>48</v>
      </c>
      <c r="C17" s="33" t="s">
        <v>49</v>
      </c>
      <c r="D17" s="34">
        <f t="shared" si="0"/>
        <v>11960</v>
      </c>
      <c r="E17" s="34">
        <f t="shared" si="1"/>
        <v>11960</v>
      </c>
      <c r="F17" s="34">
        <v>5280</v>
      </c>
      <c r="G17" s="34">
        <v>6680</v>
      </c>
      <c r="H17" s="34">
        <f t="shared" si="2"/>
        <v>0</v>
      </c>
      <c r="I17" s="34">
        <v>0</v>
      </c>
      <c r="J17" s="34">
        <v>0</v>
      </c>
      <c r="K17" s="34">
        <f t="shared" si="3"/>
        <v>0</v>
      </c>
      <c r="L17" s="34">
        <v>0</v>
      </c>
      <c r="M17" s="34">
        <v>0</v>
      </c>
      <c r="N17" s="34">
        <f t="shared" si="4"/>
        <v>11960</v>
      </c>
      <c r="O17" s="34">
        <f t="shared" si="5"/>
        <v>5280</v>
      </c>
      <c r="P17" s="34">
        <v>5280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6680</v>
      </c>
      <c r="V17" s="34">
        <v>6680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27</v>
      </c>
      <c r="B18" s="32" t="s">
        <v>50</v>
      </c>
      <c r="C18" s="33" t="s">
        <v>51</v>
      </c>
      <c r="D18" s="34">
        <f t="shared" si="0"/>
        <v>10947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10947</v>
      </c>
      <c r="L18" s="34">
        <v>5368</v>
      </c>
      <c r="M18" s="34">
        <v>5579</v>
      </c>
      <c r="N18" s="34">
        <f t="shared" si="4"/>
        <v>10947</v>
      </c>
      <c r="O18" s="34">
        <f t="shared" si="5"/>
        <v>5368</v>
      </c>
      <c r="P18" s="34">
        <v>5368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5579</v>
      </c>
      <c r="V18" s="34">
        <v>5579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27</v>
      </c>
      <c r="B19" s="32" t="s">
        <v>52</v>
      </c>
      <c r="C19" s="33" t="s">
        <v>53</v>
      </c>
      <c r="D19" s="34">
        <f t="shared" si="0"/>
        <v>15564</v>
      </c>
      <c r="E19" s="34">
        <f t="shared" si="1"/>
        <v>0</v>
      </c>
      <c r="F19" s="34">
        <v>0</v>
      </c>
      <c r="G19" s="34">
        <v>0</v>
      </c>
      <c r="H19" s="34">
        <f t="shared" si="2"/>
        <v>15564</v>
      </c>
      <c r="I19" s="34">
        <v>7370</v>
      </c>
      <c r="J19" s="34">
        <v>8194</v>
      </c>
      <c r="K19" s="34">
        <f t="shared" si="3"/>
        <v>0</v>
      </c>
      <c r="L19" s="34">
        <v>0</v>
      </c>
      <c r="M19" s="34">
        <v>0</v>
      </c>
      <c r="N19" s="34">
        <f t="shared" si="4"/>
        <v>15564</v>
      </c>
      <c r="O19" s="34">
        <f t="shared" si="5"/>
        <v>7370</v>
      </c>
      <c r="P19" s="34">
        <v>7370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8194</v>
      </c>
      <c r="V19" s="34">
        <v>8194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27</v>
      </c>
      <c r="B20" s="32" t="s">
        <v>54</v>
      </c>
      <c r="C20" s="33" t="s">
        <v>55</v>
      </c>
      <c r="D20" s="34">
        <f t="shared" si="0"/>
        <v>3626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3626</v>
      </c>
      <c r="L20" s="34">
        <v>1659</v>
      </c>
      <c r="M20" s="34">
        <v>1967</v>
      </c>
      <c r="N20" s="34">
        <f t="shared" si="4"/>
        <v>3626</v>
      </c>
      <c r="O20" s="34">
        <f t="shared" si="5"/>
        <v>1659</v>
      </c>
      <c r="P20" s="34">
        <v>1659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1967</v>
      </c>
      <c r="V20" s="34">
        <v>1967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27</v>
      </c>
      <c r="B21" s="32" t="s">
        <v>56</v>
      </c>
      <c r="C21" s="33" t="s">
        <v>57</v>
      </c>
      <c r="D21" s="34">
        <f t="shared" si="0"/>
        <v>3294</v>
      </c>
      <c r="E21" s="34">
        <f t="shared" si="1"/>
        <v>0</v>
      </c>
      <c r="F21" s="34">
        <v>0</v>
      </c>
      <c r="G21" s="34">
        <v>0</v>
      </c>
      <c r="H21" s="34">
        <f t="shared" si="2"/>
        <v>3294</v>
      </c>
      <c r="I21" s="34">
        <v>1197</v>
      </c>
      <c r="J21" s="34">
        <v>2097</v>
      </c>
      <c r="K21" s="34">
        <f t="shared" si="3"/>
        <v>0</v>
      </c>
      <c r="L21" s="34">
        <v>0</v>
      </c>
      <c r="M21" s="34">
        <v>0</v>
      </c>
      <c r="N21" s="34">
        <f t="shared" si="4"/>
        <v>3294</v>
      </c>
      <c r="O21" s="34">
        <f t="shared" si="5"/>
        <v>1197</v>
      </c>
      <c r="P21" s="34">
        <v>1197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2097</v>
      </c>
      <c r="V21" s="34">
        <v>2097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27</v>
      </c>
      <c r="B22" s="32" t="s">
        <v>58</v>
      </c>
      <c r="C22" s="33" t="s">
        <v>26</v>
      </c>
      <c r="D22" s="34">
        <f t="shared" si="0"/>
        <v>5394</v>
      </c>
      <c r="E22" s="34">
        <f t="shared" si="1"/>
        <v>5394</v>
      </c>
      <c r="F22" s="34">
        <v>2772</v>
      </c>
      <c r="G22" s="34">
        <v>2622</v>
      </c>
      <c r="H22" s="34">
        <f t="shared" si="2"/>
        <v>0</v>
      </c>
      <c r="I22" s="34">
        <v>0</v>
      </c>
      <c r="J22" s="34">
        <v>0</v>
      </c>
      <c r="K22" s="34">
        <f t="shared" si="3"/>
        <v>0</v>
      </c>
      <c r="L22" s="34">
        <v>0</v>
      </c>
      <c r="M22" s="34">
        <v>0</v>
      </c>
      <c r="N22" s="34">
        <f t="shared" si="4"/>
        <v>5394</v>
      </c>
      <c r="O22" s="34">
        <f t="shared" si="5"/>
        <v>2772</v>
      </c>
      <c r="P22" s="34">
        <v>2772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2622</v>
      </c>
      <c r="V22" s="34">
        <v>2622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27</v>
      </c>
      <c r="B23" s="32" t="s">
        <v>59</v>
      </c>
      <c r="C23" s="33" t="s">
        <v>60</v>
      </c>
      <c r="D23" s="34">
        <f t="shared" si="0"/>
        <v>3910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3910</v>
      </c>
      <c r="L23" s="34">
        <v>1582</v>
      </c>
      <c r="M23" s="34">
        <v>2328</v>
      </c>
      <c r="N23" s="34">
        <f t="shared" si="4"/>
        <v>3910</v>
      </c>
      <c r="O23" s="34">
        <f t="shared" si="5"/>
        <v>1582</v>
      </c>
      <c r="P23" s="34">
        <v>1582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2328</v>
      </c>
      <c r="V23" s="34">
        <v>2328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27</v>
      </c>
      <c r="B24" s="32" t="s">
        <v>61</v>
      </c>
      <c r="C24" s="33" t="s">
        <v>24</v>
      </c>
      <c r="D24" s="34">
        <f t="shared" si="0"/>
        <v>4767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4767</v>
      </c>
      <c r="L24" s="34">
        <v>2539</v>
      </c>
      <c r="M24" s="34">
        <v>2228</v>
      </c>
      <c r="N24" s="34">
        <f t="shared" si="4"/>
        <v>4767</v>
      </c>
      <c r="O24" s="34">
        <f t="shared" si="5"/>
        <v>2539</v>
      </c>
      <c r="P24" s="34">
        <v>2539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2228</v>
      </c>
      <c r="V24" s="34">
        <v>2228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27</v>
      </c>
      <c r="B25" s="32" t="s">
        <v>62</v>
      </c>
      <c r="C25" s="33" t="s">
        <v>63</v>
      </c>
      <c r="D25" s="34">
        <f t="shared" si="0"/>
        <v>5293</v>
      </c>
      <c r="E25" s="34">
        <f t="shared" si="1"/>
        <v>11</v>
      </c>
      <c r="F25" s="34">
        <v>11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5282</v>
      </c>
      <c r="L25" s="34">
        <v>2505</v>
      </c>
      <c r="M25" s="34">
        <v>2777</v>
      </c>
      <c r="N25" s="34">
        <f t="shared" si="4"/>
        <v>5293</v>
      </c>
      <c r="O25" s="34">
        <f t="shared" si="5"/>
        <v>2516</v>
      </c>
      <c r="P25" s="34">
        <v>2516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2777</v>
      </c>
      <c r="V25" s="34">
        <v>2777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27</v>
      </c>
      <c r="B26" s="32" t="s">
        <v>64</v>
      </c>
      <c r="C26" s="33" t="s">
        <v>65</v>
      </c>
      <c r="D26" s="34">
        <f t="shared" si="0"/>
        <v>4595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4595</v>
      </c>
      <c r="L26" s="34">
        <v>1679</v>
      </c>
      <c r="M26" s="34">
        <v>2916</v>
      </c>
      <c r="N26" s="34">
        <f t="shared" si="4"/>
        <v>4595</v>
      </c>
      <c r="O26" s="34">
        <f t="shared" si="5"/>
        <v>1679</v>
      </c>
      <c r="P26" s="34">
        <v>1679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2916</v>
      </c>
      <c r="V26" s="34">
        <v>2916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27</v>
      </c>
      <c r="B27" s="32" t="s">
        <v>66</v>
      </c>
      <c r="C27" s="33" t="s">
        <v>67</v>
      </c>
      <c r="D27" s="34">
        <f t="shared" si="0"/>
        <v>3010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3010</v>
      </c>
      <c r="L27" s="34">
        <v>1487</v>
      </c>
      <c r="M27" s="34">
        <v>1523</v>
      </c>
      <c r="N27" s="34">
        <f t="shared" si="4"/>
        <v>3010</v>
      </c>
      <c r="O27" s="34">
        <f t="shared" si="5"/>
        <v>1487</v>
      </c>
      <c r="P27" s="34">
        <v>1487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1523</v>
      </c>
      <c r="V27" s="34">
        <v>1523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27</v>
      </c>
      <c r="B28" s="32" t="s">
        <v>68</v>
      </c>
      <c r="C28" s="33" t="s">
        <v>69</v>
      </c>
      <c r="D28" s="34">
        <f t="shared" si="0"/>
        <v>5533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5533</v>
      </c>
      <c r="L28" s="34">
        <v>2860</v>
      </c>
      <c r="M28" s="34">
        <v>2673</v>
      </c>
      <c r="N28" s="34">
        <f t="shared" si="4"/>
        <v>5835</v>
      </c>
      <c r="O28" s="34">
        <f t="shared" si="5"/>
        <v>2860</v>
      </c>
      <c r="P28" s="34">
        <v>2860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2673</v>
      </c>
      <c r="V28" s="34">
        <v>2673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302</v>
      </c>
      <c r="AB28" s="34">
        <v>302</v>
      </c>
      <c r="AC28" s="34">
        <v>0</v>
      </c>
    </row>
    <row r="29" spans="1:29" ht="13.5">
      <c r="A29" s="31" t="s">
        <v>27</v>
      </c>
      <c r="B29" s="32" t="s">
        <v>70</v>
      </c>
      <c r="C29" s="33" t="s">
        <v>71</v>
      </c>
      <c r="D29" s="34">
        <f t="shared" si="0"/>
        <v>3068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3068</v>
      </c>
      <c r="L29" s="34">
        <v>1426</v>
      </c>
      <c r="M29" s="34">
        <v>1642</v>
      </c>
      <c r="N29" s="34">
        <f t="shared" si="4"/>
        <v>3134</v>
      </c>
      <c r="O29" s="34">
        <f t="shared" si="5"/>
        <v>1426</v>
      </c>
      <c r="P29" s="34">
        <v>1426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1642</v>
      </c>
      <c r="V29" s="34">
        <v>1642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66</v>
      </c>
      <c r="AB29" s="34">
        <v>66</v>
      </c>
      <c r="AC29" s="34">
        <v>0</v>
      </c>
    </row>
    <row r="30" spans="1:29" ht="13.5">
      <c r="A30" s="31" t="s">
        <v>27</v>
      </c>
      <c r="B30" s="32" t="s">
        <v>72</v>
      </c>
      <c r="C30" s="33" t="s">
        <v>73</v>
      </c>
      <c r="D30" s="34">
        <f t="shared" si="0"/>
        <v>5454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5454</v>
      </c>
      <c r="L30" s="34">
        <v>3028</v>
      </c>
      <c r="M30" s="34">
        <v>2426</v>
      </c>
      <c r="N30" s="34">
        <f t="shared" si="4"/>
        <v>5842</v>
      </c>
      <c r="O30" s="34">
        <f t="shared" si="5"/>
        <v>3028</v>
      </c>
      <c r="P30" s="34">
        <v>3028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2426</v>
      </c>
      <c r="V30" s="34">
        <v>2426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388</v>
      </c>
      <c r="AB30" s="34">
        <v>388</v>
      </c>
      <c r="AC30" s="34">
        <v>0</v>
      </c>
    </row>
    <row r="31" spans="1:29" ht="13.5">
      <c r="A31" s="31" t="s">
        <v>27</v>
      </c>
      <c r="B31" s="32" t="s">
        <v>74</v>
      </c>
      <c r="C31" s="33" t="s">
        <v>75</v>
      </c>
      <c r="D31" s="34">
        <f t="shared" si="0"/>
        <v>1609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1609</v>
      </c>
      <c r="L31" s="34">
        <v>1004</v>
      </c>
      <c r="M31" s="34">
        <v>605</v>
      </c>
      <c r="N31" s="34">
        <f t="shared" si="4"/>
        <v>1722</v>
      </c>
      <c r="O31" s="34">
        <f t="shared" si="5"/>
        <v>1004</v>
      </c>
      <c r="P31" s="34">
        <v>1004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605</v>
      </c>
      <c r="V31" s="34">
        <v>605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113</v>
      </c>
      <c r="AB31" s="34">
        <v>113</v>
      </c>
      <c r="AC31" s="34">
        <v>0</v>
      </c>
    </row>
    <row r="32" spans="1:29" ht="13.5">
      <c r="A32" s="31" t="s">
        <v>27</v>
      </c>
      <c r="B32" s="32" t="s">
        <v>76</v>
      </c>
      <c r="C32" s="33" t="s">
        <v>77</v>
      </c>
      <c r="D32" s="34">
        <f t="shared" si="0"/>
        <v>2372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2372</v>
      </c>
      <c r="L32" s="34">
        <v>1652</v>
      </c>
      <c r="M32" s="34">
        <v>720</v>
      </c>
      <c r="N32" s="34">
        <f t="shared" si="4"/>
        <v>2372</v>
      </c>
      <c r="O32" s="34">
        <f t="shared" si="5"/>
        <v>1652</v>
      </c>
      <c r="P32" s="34">
        <v>1652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720</v>
      </c>
      <c r="V32" s="34">
        <v>720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27</v>
      </c>
      <c r="B33" s="32" t="s">
        <v>78</v>
      </c>
      <c r="C33" s="33" t="s">
        <v>79</v>
      </c>
      <c r="D33" s="34">
        <f t="shared" si="0"/>
        <v>2959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2959</v>
      </c>
      <c r="L33" s="34">
        <v>1645</v>
      </c>
      <c r="M33" s="34">
        <v>1314</v>
      </c>
      <c r="N33" s="34">
        <f t="shared" si="4"/>
        <v>2959</v>
      </c>
      <c r="O33" s="34">
        <f t="shared" si="5"/>
        <v>1645</v>
      </c>
      <c r="P33" s="34">
        <v>1645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1314</v>
      </c>
      <c r="V33" s="34">
        <v>1314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27</v>
      </c>
      <c r="B34" s="32" t="s">
        <v>80</v>
      </c>
      <c r="C34" s="33" t="s">
        <v>81</v>
      </c>
      <c r="D34" s="34">
        <f t="shared" si="0"/>
        <v>6763</v>
      </c>
      <c r="E34" s="34">
        <f t="shared" si="1"/>
        <v>0</v>
      </c>
      <c r="F34" s="34">
        <v>0</v>
      </c>
      <c r="G34" s="34">
        <v>0</v>
      </c>
      <c r="H34" s="34">
        <f t="shared" si="2"/>
        <v>3473</v>
      </c>
      <c r="I34" s="34">
        <v>3473</v>
      </c>
      <c r="J34" s="34">
        <v>0</v>
      </c>
      <c r="K34" s="34">
        <f t="shared" si="3"/>
        <v>3290</v>
      </c>
      <c r="L34" s="34">
        <v>0</v>
      </c>
      <c r="M34" s="34">
        <v>3290</v>
      </c>
      <c r="N34" s="34">
        <f t="shared" si="4"/>
        <v>6763</v>
      </c>
      <c r="O34" s="34">
        <f t="shared" si="5"/>
        <v>3473</v>
      </c>
      <c r="P34" s="34">
        <v>3473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3290</v>
      </c>
      <c r="V34" s="34">
        <v>3290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27</v>
      </c>
      <c r="B35" s="32" t="s">
        <v>82</v>
      </c>
      <c r="C35" s="33" t="s">
        <v>83</v>
      </c>
      <c r="D35" s="34">
        <f t="shared" si="0"/>
        <v>7400</v>
      </c>
      <c r="E35" s="34">
        <f t="shared" si="1"/>
        <v>0</v>
      </c>
      <c r="F35" s="34">
        <v>0</v>
      </c>
      <c r="G35" s="34">
        <v>0</v>
      </c>
      <c r="H35" s="34">
        <f t="shared" si="2"/>
        <v>4328</v>
      </c>
      <c r="I35" s="34">
        <v>4328</v>
      </c>
      <c r="J35" s="34">
        <v>0</v>
      </c>
      <c r="K35" s="34">
        <f t="shared" si="3"/>
        <v>3072</v>
      </c>
      <c r="L35" s="34">
        <v>0</v>
      </c>
      <c r="M35" s="34">
        <v>3072</v>
      </c>
      <c r="N35" s="34">
        <f t="shared" si="4"/>
        <v>7400</v>
      </c>
      <c r="O35" s="34">
        <f t="shared" si="5"/>
        <v>4328</v>
      </c>
      <c r="P35" s="34">
        <v>4328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3072</v>
      </c>
      <c r="V35" s="34">
        <v>3072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27</v>
      </c>
      <c r="B36" s="32" t="s">
        <v>84</v>
      </c>
      <c r="C36" s="33" t="s">
        <v>85</v>
      </c>
      <c r="D36" s="34">
        <f t="shared" si="0"/>
        <v>5345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5345</v>
      </c>
      <c r="L36" s="34">
        <v>4463</v>
      </c>
      <c r="M36" s="34">
        <v>882</v>
      </c>
      <c r="N36" s="34">
        <f t="shared" si="4"/>
        <v>5345</v>
      </c>
      <c r="O36" s="34">
        <f t="shared" si="5"/>
        <v>4463</v>
      </c>
      <c r="P36" s="34">
        <v>4463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882</v>
      </c>
      <c r="V36" s="34">
        <v>882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27</v>
      </c>
      <c r="B37" s="32" t="s">
        <v>86</v>
      </c>
      <c r="C37" s="33" t="s">
        <v>87</v>
      </c>
      <c r="D37" s="34">
        <f t="shared" si="0"/>
        <v>6177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6177</v>
      </c>
      <c r="L37" s="34">
        <v>4427</v>
      </c>
      <c r="M37" s="34">
        <v>1750</v>
      </c>
      <c r="N37" s="34">
        <f t="shared" si="4"/>
        <v>6177</v>
      </c>
      <c r="O37" s="34">
        <f t="shared" si="5"/>
        <v>4427</v>
      </c>
      <c r="P37" s="34">
        <v>4427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1750</v>
      </c>
      <c r="V37" s="34">
        <v>1750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27</v>
      </c>
      <c r="B38" s="32" t="s">
        <v>88</v>
      </c>
      <c r="C38" s="33" t="s">
        <v>89</v>
      </c>
      <c r="D38" s="34">
        <f t="shared" si="0"/>
        <v>4130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4130</v>
      </c>
      <c r="L38" s="34">
        <v>2068</v>
      </c>
      <c r="M38" s="34">
        <v>2062</v>
      </c>
      <c r="N38" s="34">
        <f t="shared" si="4"/>
        <v>4130</v>
      </c>
      <c r="O38" s="34">
        <f t="shared" si="5"/>
        <v>2068</v>
      </c>
      <c r="P38" s="34">
        <v>2068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2062</v>
      </c>
      <c r="V38" s="34">
        <v>2062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27</v>
      </c>
      <c r="B39" s="32" t="s">
        <v>90</v>
      </c>
      <c r="C39" s="33" t="s">
        <v>91</v>
      </c>
      <c r="D39" s="34">
        <f t="shared" si="0"/>
        <v>2372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2372</v>
      </c>
      <c r="L39" s="34">
        <v>1218</v>
      </c>
      <c r="M39" s="34">
        <v>1154</v>
      </c>
      <c r="N39" s="34">
        <f t="shared" si="4"/>
        <v>2542</v>
      </c>
      <c r="O39" s="34">
        <f t="shared" si="5"/>
        <v>1218</v>
      </c>
      <c r="P39" s="34">
        <v>1218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1154</v>
      </c>
      <c r="V39" s="34">
        <v>1154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170</v>
      </c>
      <c r="AB39" s="34">
        <v>170</v>
      </c>
      <c r="AC39" s="34">
        <v>0</v>
      </c>
    </row>
    <row r="40" spans="1:29" ht="13.5">
      <c r="A40" s="31" t="s">
        <v>27</v>
      </c>
      <c r="B40" s="32" t="s">
        <v>92</v>
      </c>
      <c r="C40" s="33" t="s">
        <v>93</v>
      </c>
      <c r="D40" s="34">
        <f t="shared" si="0"/>
        <v>6635</v>
      </c>
      <c r="E40" s="34">
        <f t="shared" si="1"/>
        <v>0</v>
      </c>
      <c r="F40" s="34">
        <v>0</v>
      </c>
      <c r="G40" s="34">
        <v>0</v>
      </c>
      <c r="H40" s="34">
        <f t="shared" si="2"/>
        <v>100</v>
      </c>
      <c r="I40" s="34">
        <v>100</v>
      </c>
      <c r="J40" s="34">
        <v>0</v>
      </c>
      <c r="K40" s="34">
        <f t="shared" si="3"/>
        <v>6535</v>
      </c>
      <c r="L40" s="34">
        <v>2254</v>
      </c>
      <c r="M40" s="34">
        <v>4281</v>
      </c>
      <c r="N40" s="34">
        <f t="shared" si="4"/>
        <v>6635</v>
      </c>
      <c r="O40" s="34">
        <f t="shared" si="5"/>
        <v>2354</v>
      </c>
      <c r="P40" s="34">
        <v>2354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4281</v>
      </c>
      <c r="V40" s="34">
        <v>4281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27</v>
      </c>
      <c r="B41" s="32" t="s">
        <v>94</v>
      </c>
      <c r="C41" s="33" t="s">
        <v>95</v>
      </c>
      <c r="D41" s="34">
        <f t="shared" si="0"/>
        <v>5135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5135</v>
      </c>
      <c r="L41" s="34">
        <v>1160</v>
      </c>
      <c r="M41" s="34">
        <v>3975</v>
      </c>
      <c r="N41" s="34">
        <f t="shared" si="4"/>
        <v>5136</v>
      </c>
      <c r="O41" s="34">
        <f t="shared" si="5"/>
        <v>1160</v>
      </c>
      <c r="P41" s="34">
        <v>1160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3975</v>
      </c>
      <c r="V41" s="34">
        <v>3975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1</v>
      </c>
      <c r="AB41" s="34">
        <v>1</v>
      </c>
      <c r="AC41" s="34">
        <v>0</v>
      </c>
    </row>
    <row r="42" spans="1:29" ht="13.5">
      <c r="A42" s="31" t="s">
        <v>27</v>
      </c>
      <c r="B42" s="32" t="s">
        <v>96</v>
      </c>
      <c r="C42" s="33" t="s">
        <v>97</v>
      </c>
      <c r="D42" s="34">
        <f t="shared" si="0"/>
        <v>1505</v>
      </c>
      <c r="E42" s="34">
        <f t="shared" si="1"/>
        <v>1505</v>
      </c>
      <c r="F42" s="34">
        <v>401</v>
      </c>
      <c r="G42" s="34">
        <v>1104</v>
      </c>
      <c r="H42" s="34">
        <f t="shared" si="2"/>
        <v>0</v>
      </c>
      <c r="I42" s="34">
        <v>0</v>
      </c>
      <c r="J42" s="34">
        <v>0</v>
      </c>
      <c r="K42" s="34">
        <f t="shared" si="3"/>
        <v>0</v>
      </c>
      <c r="L42" s="34">
        <v>0</v>
      </c>
      <c r="M42" s="34">
        <v>0</v>
      </c>
      <c r="N42" s="34">
        <f t="shared" si="4"/>
        <v>1505</v>
      </c>
      <c r="O42" s="34">
        <f t="shared" si="5"/>
        <v>401</v>
      </c>
      <c r="P42" s="34">
        <v>401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1104</v>
      </c>
      <c r="V42" s="34">
        <v>1104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27</v>
      </c>
      <c r="B43" s="32" t="s">
        <v>98</v>
      </c>
      <c r="C43" s="33" t="s">
        <v>99</v>
      </c>
      <c r="D43" s="34">
        <f t="shared" si="0"/>
        <v>1368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1368</v>
      </c>
      <c r="L43" s="34">
        <v>547</v>
      </c>
      <c r="M43" s="34">
        <v>821</v>
      </c>
      <c r="N43" s="34">
        <f t="shared" si="4"/>
        <v>1544</v>
      </c>
      <c r="O43" s="34">
        <f t="shared" si="5"/>
        <v>547</v>
      </c>
      <c r="P43" s="34">
        <v>547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997</v>
      </c>
      <c r="V43" s="34">
        <v>821</v>
      </c>
      <c r="W43" s="34">
        <v>0</v>
      </c>
      <c r="X43" s="34">
        <v>0</v>
      </c>
      <c r="Y43" s="34">
        <v>176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27</v>
      </c>
      <c r="B44" s="32" t="s">
        <v>100</v>
      </c>
      <c r="C44" s="33" t="s">
        <v>101</v>
      </c>
      <c r="D44" s="34">
        <f t="shared" si="0"/>
        <v>2203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2203</v>
      </c>
      <c r="L44" s="34">
        <v>698</v>
      </c>
      <c r="M44" s="34">
        <v>1505</v>
      </c>
      <c r="N44" s="34">
        <f t="shared" si="4"/>
        <v>2203</v>
      </c>
      <c r="O44" s="34">
        <f t="shared" si="5"/>
        <v>698</v>
      </c>
      <c r="P44" s="34">
        <v>698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1505</v>
      </c>
      <c r="V44" s="34">
        <v>1505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27</v>
      </c>
      <c r="B45" s="32" t="s">
        <v>102</v>
      </c>
      <c r="C45" s="33" t="s">
        <v>103</v>
      </c>
      <c r="D45" s="34">
        <f t="shared" si="0"/>
        <v>2476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2476</v>
      </c>
      <c r="L45" s="34">
        <v>876</v>
      </c>
      <c r="M45" s="34">
        <v>1600</v>
      </c>
      <c r="N45" s="34">
        <f t="shared" si="4"/>
        <v>2764</v>
      </c>
      <c r="O45" s="34">
        <f t="shared" si="5"/>
        <v>876</v>
      </c>
      <c r="P45" s="34">
        <v>876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1600</v>
      </c>
      <c r="V45" s="34">
        <v>1600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288</v>
      </c>
      <c r="AB45" s="34">
        <v>288</v>
      </c>
      <c r="AC45" s="34">
        <v>0</v>
      </c>
    </row>
    <row r="46" spans="1:29" ht="13.5">
      <c r="A46" s="31" t="s">
        <v>27</v>
      </c>
      <c r="B46" s="32" t="s">
        <v>104</v>
      </c>
      <c r="C46" s="33" t="s">
        <v>105</v>
      </c>
      <c r="D46" s="34">
        <f t="shared" si="0"/>
        <v>3959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3959</v>
      </c>
      <c r="L46" s="34">
        <v>1598</v>
      </c>
      <c r="M46" s="34">
        <v>2361</v>
      </c>
      <c r="N46" s="34">
        <f t="shared" si="4"/>
        <v>3959</v>
      </c>
      <c r="O46" s="34">
        <f t="shared" si="5"/>
        <v>1598</v>
      </c>
      <c r="P46" s="34">
        <v>1598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2361</v>
      </c>
      <c r="V46" s="34">
        <v>2361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27</v>
      </c>
      <c r="B47" s="32" t="s">
        <v>106</v>
      </c>
      <c r="C47" s="33" t="s">
        <v>107</v>
      </c>
      <c r="D47" s="34">
        <f t="shared" si="0"/>
        <v>6933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6933</v>
      </c>
      <c r="L47" s="34">
        <v>3103</v>
      </c>
      <c r="M47" s="34">
        <v>3830</v>
      </c>
      <c r="N47" s="34">
        <f t="shared" si="4"/>
        <v>6933</v>
      </c>
      <c r="O47" s="34">
        <f t="shared" si="5"/>
        <v>3103</v>
      </c>
      <c r="P47" s="34">
        <v>3103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3830</v>
      </c>
      <c r="V47" s="34">
        <v>3830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27</v>
      </c>
      <c r="B48" s="32" t="s">
        <v>108</v>
      </c>
      <c r="C48" s="33" t="s">
        <v>109</v>
      </c>
      <c r="D48" s="34">
        <f t="shared" si="0"/>
        <v>1947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1947</v>
      </c>
      <c r="L48" s="34">
        <v>633</v>
      </c>
      <c r="M48" s="34">
        <v>1314</v>
      </c>
      <c r="N48" s="34">
        <f t="shared" si="4"/>
        <v>1947</v>
      </c>
      <c r="O48" s="34">
        <f t="shared" si="5"/>
        <v>633</v>
      </c>
      <c r="P48" s="34">
        <v>633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1314</v>
      </c>
      <c r="V48" s="34">
        <v>1314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27</v>
      </c>
      <c r="B49" s="32" t="s">
        <v>110</v>
      </c>
      <c r="C49" s="33" t="s">
        <v>25</v>
      </c>
      <c r="D49" s="34">
        <f t="shared" si="0"/>
        <v>2167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2167</v>
      </c>
      <c r="L49" s="34">
        <v>842</v>
      </c>
      <c r="M49" s="34">
        <v>1325</v>
      </c>
      <c r="N49" s="34">
        <f t="shared" si="4"/>
        <v>2167</v>
      </c>
      <c r="O49" s="34">
        <f t="shared" si="5"/>
        <v>842</v>
      </c>
      <c r="P49" s="34">
        <v>842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1325</v>
      </c>
      <c r="V49" s="34">
        <v>1325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27</v>
      </c>
      <c r="B50" s="32" t="s">
        <v>111</v>
      </c>
      <c r="C50" s="33" t="s">
        <v>112</v>
      </c>
      <c r="D50" s="34">
        <f t="shared" si="0"/>
        <v>1580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1580</v>
      </c>
      <c r="L50" s="34">
        <v>583</v>
      </c>
      <c r="M50" s="34">
        <v>997</v>
      </c>
      <c r="N50" s="34">
        <f t="shared" si="4"/>
        <v>1817</v>
      </c>
      <c r="O50" s="34">
        <f t="shared" si="5"/>
        <v>583</v>
      </c>
      <c r="P50" s="34">
        <v>583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997</v>
      </c>
      <c r="V50" s="34">
        <v>997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237</v>
      </c>
      <c r="AB50" s="34">
        <v>237</v>
      </c>
      <c r="AC50" s="34">
        <v>0</v>
      </c>
    </row>
    <row r="51" spans="1:29" ht="13.5">
      <c r="A51" s="63" t="s">
        <v>1</v>
      </c>
      <c r="B51" s="64"/>
      <c r="C51" s="65"/>
      <c r="D51" s="34">
        <f>SUM(D7:D50)</f>
        <v>376475</v>
      </c>
      <c r="E51" s="34">
        <f aca="true" t="shared" si="8" ref="E51:AC51">SUM(E7:E50)</f>
        <v>37448</v>
      </c>
      <c r="F51" s="34">
        <f t="shared" si="8"/>
        <v>19150</v>
      </c>
      <c r="G51" s="34">
        <f t="shared" si="8"/>
        <v>18298</v>
      </c>
      <c r="H51" s="34">
        <f t="shared" si="8"/>
        <v>26987</v>
      </c>
      <c r="I51" s="34">
        <f t="shared" si="8"/>
        <v>16696</v>
      </c>
      <c r="J51" s="34">
        <f t="shared" si="8"/>
        <v>10291</v>
      </c>
      <c r="K51" s="34">
        <f t="shared" si="8"/>
        <v>312040</v>
      </c>
      <c r="L51" s="34">
        <f t="shared" si="8"/>
        <v>136637</v>
      </c>
      <c r="M51" s="34">
        <f t="shared" si="8"/>
        <v>175403</v>
      </c>
      <c r="N51" s="34">
        <f t="shared" si="8"/>
        <v>376957</v>
      </c>
      <c r="O51" s="34">
        <f t="shared" si="8"/>
        <v>171002</v>
      </c>
      <c r="P51" s="34">
        <f t="shared" si="8"/>
        <v>171000</v>
      </c>
      <c r="Q51" s="34">
        <f t="shared" si="8"/>
        <v>0</v>
      </c>
      <c r="R51" s="34">
        <f t="shared" si="8"/>
        <v>0</v>
      </c>
      <c r="S51" s="34">
        <f t="shared" si="8"/>
        <v>2</v>
      </c>
      <c r="T51" s="34">
        <f t="shared" si="8"/>
        <v>0</v>
      </c>
      <c r="U51" s="34">
        <f t="shared" si="8"/>
        <v>204168</v>
      </c>
      <c r="V51" s="34">
        <f t="shared" si="8"/>
        <v>203926</v>
      </c>
      <c r="W51" s="34">
        <f t="shared" si="8"/>
        <v>0</v>
      </c>
      <c r="X51" s="34">
        <f t="shared" si="8"/>
        <v>0</v>
      </c>
      <c r="Y51" s="34">
        <f t="shared" si="8"/>
        <v>242</v>
      </c>
      <c r="Z51" s="34">
        <f t="shared" si="8"/>
        <v>0</v>
      </c>
      <c r="AA51" s="34">
        <f t="shared" si="8"/>
        <v>1787</v>
      </c>
      <c r="AB51" s="34">
        <f t="shared" si="8"/>
        <v>1787</v>
      </c>
      <c r="AC51" s="34">
        <f t="shared" si="8"/>
        <v>0</v>
      </c>
    </row>
  </sheetData>
  <mergeCells count="7">
    <mergeCell ref="A51:C5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2004-02-28T05:28:01Z</dcterms:modified>
  <cp:category/>
  <cp:version/>
  <cp:contentType/>
  <cp:contentStatus/>
</cp:coreProperties>
</file>