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'し尿処理の状況'!$A$2:$AC$76</definedName>
    <definedName name="_xlnm.Print_Area" localSheetId="0">'水洗化人口等'!$A$2:$U$76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<sst xmlns="http://schemas.openxmlformats.org/spreadsheetml/2006/main" count="588" uniqueCount="188">
  <si>
    <t>○</t>
  </si>
  <si>
    <t>秋田県合計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</si>
  <si>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</si>
  <si>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</si>
  <si>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</si>
  <si>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</si>
  <si>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</si>
  <si>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</si>
  <si>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</si>
  <si>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</si>
  <si>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</si>
  <si>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</si>
  <si>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</si>
  <si>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</si>
  <si>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</si>
  <si>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</si>
  <si>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</si>
  <si>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</si>
  <si>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</si>
  <si>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</si>
  <si>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</si>
  <si>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</si>
  <si>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</si>
  <si>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</si>
  <si>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雄勝町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</si>
  <si>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</si>
  <si>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</si>
  <si>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</si>
  <si>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</si>
  <si>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</si>
  <si>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</si>
  <si>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</si>
  <si>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</si>
  <si>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</si>
  <si>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05205</t>
  </si>
  <si>
    <t>本荘市</t>
  </si>
  <si>
    <t>05206</t>
  </si>
  <si>
    <t>男鹿市</t>
  </si>
  <si>
    <t>05207</t>
  </si>
  <si>
    <t>湯沢市</t>
  </si>
  <si>
    <t>05208</t>
  </si>
  <si>
    <t>大曲市</t>
  </si>
  <si>
    <t>05209</t>
  </si>
  <si>
    <t>鹿角市</t>
  </si>
  <si>
    <t>05303</t>
  </si>
  <si>
    <t>小坂町</t>
  </si>
  <si>
    <t>05321</t>
  </si>
  <si>
    <t>鷹巣町</t>
  </si>
  <si>
    <t>05322</t>
  </si>
  <si>
    <t>比内町</t>
  </si>
  <si>
    <t>05323</t>
  </si>
  <si>
    <t>森吉町</t>
  </si>
  <si>
    <t>05324</t>
  </si>
  <si>
    <t>阿仁町</t>
  </si>
  <si>
    <t>05325</t>
  </si>
  <si>
    <t>田代町</t>
  </si>
  <si>
    <t>05326</t>
  </si>
  <si>
    <t>合川町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</si>
  <si>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</si>
  <si>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</si>
  <si>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</si>
  <si>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</si>
  <si>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</si>
  <si>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</si>
  <si>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</si>
  <si>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</si>
  <si>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</si>
  <si>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</si>
  <si>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</si>
  <si>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</si>
  <si>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</si>
  <si>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</si>
  <si>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</si>
  <si>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</si>
  <si>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</si>
  <si>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</si>
  <si>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05362</t>
  </si>
  <si>
    <t>昭和町</t>
  </si>
  <si>
    <t>05363</t>
  </si>
  <si>
    <t>八郎潟町</t>
  </si>
  <si>
    <t>05364</t>
  </si>
  <si>
    <t>飯田川町</t>
  </si>
  <si>
    <t>05365</t>
  </si>
  <si>
    <t>天王町</t>
  </si>
  <si>
    <t>05366</t>
  </si>
  <si>
    <t>井川町</t>
  </si>
  <si>
    <t>05367</t>
  </si>
  <si>
    <t>若美町</t>
  </si>
  <si>
    <t>05368</t>
  </si>
  <si>
    <t>大潟村</t>
  </si>
  <si>
    <t>05381</t>
  </si>
  <si>
    <t>河辺町</t>
  </si>
  <si>
    <t>05382</t>
  </si>
  <si>
    <t>雄和町</t>
  </si>
  <si>
    <t>05401</t>
  </si>
  <si>
    <t>仁賀保町</t>
  </si>
  <si>
    <t>05402</t>
  </si>
  <si>
    <t>金浦町</t>
  </si>
  <si>
    <t>05403</t>
  </si>
  <si>
    <t>象潟町</t>
  </si>
  <si>
    <t>05404</t>
  </si>
  <si>
    <t>矢島町</t>
  </si>
  <si>
    <t>05405</t>
  </si>
  <si>
    <t>岩城町</t>
  </si>
  <si>
    <t>05406</t>
  </si>
  <si>
    <t>由利町</t>
  </si>
  <si>
    <t>05407</t>
  </si>
  <si>
    <t>西目町</t>
  </si>
  <si>
    <t>05408</t>
  </si>
  <si>
    <t>鳥海町</t>
  </si>
  <si>
    <t>05409</t>
  </si>
  <si>
    <t>東由利町</t>
  </si>
  <si>
    <t>05410</t>
  </si>
  <si>
    <t>大内町</t>
  </si>
  <si>
    <t>05421</t>
  </si>
  <si>
    <t>神岡町</t>
  </si>
  <si>
    <t>05422</t>
  </si>
  <si>
    <t>西仙北町</t>
  </si>
  <si>
    <t>05423</t>
  </si>
  <si>
    <t>角館町</t>
  </si>
  <si>
    <t>05424</t>
  </si>
  <si>
    <t>六郷町</t>
  </si>
  <si>
    <t>05425</t>
  </si>
  <si>
    <t>中仙町</t>
  </si>
  <si>
    <t>05426</t>
  </si>
  <si>
    <t>田沢湖町</t>
  </si>
  <si>
    <t>05427</t>
  </si>
  <si>
    <t>協和町</t>
  </si>
  <si>
    <t>05428</t>
  </si>
  <si>
    <t>南外村</t>
  </si>
  <si>
    <t>05429</t>
  </si>
  <si>
    <t>仙北町</t>
  </si>
  <si>
    <t>05430</t>
  </si>
  <si>
    <t>西木村</t>
  </si>
  <si>
    <t>05431</t>
  </si>
  <si>
    <t>太田町</t>
  </si>
  <si>
    <t>05432</t>
  </si>
  <si>
    <t>千畑町</t>
  </si>
  <si>
    <t>05433</t>
  </si>
  <si>
    <t>仙南村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</si>
  <si>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</si>
  <si>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</si>
  <si>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</si>
  <si>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</si>
  <si>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</si>
  <si>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</si>
  <si>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</si>
  <si>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</si>
  <si>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</si>
  <si>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</si>
  <si>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</si>
  <si>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</si>
  <si>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</si>
  <si>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</si>
  <si>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05461</t>
  </si>
  <si>
    <t>稲川町</t>
  </si>
  <si>
    <t>05462</t>
  </si>
  <si>
    <t>05463</t>
  </si>
  <si>
    <t>羽後町</t>
  </si>
  <si>
    <t>05464</t>
  </si>
  <si>
    <t>東成瀬村</t>
  </si>
  <si>
    <t>05465</t>
  </si>
  <si>
    <t>皆瀬村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</si>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</sst>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13</v>
      </c>
      <c r="B2" s="44" t="s">
        <v>163</v>
      </c>
      <c r="C2" s="47" t="s">
        <v>164</v>
      </c>
      <c r="D2" s="5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16</v>
      </c>
      <c r="F3" s="20"/>
      <c r="G3" s="20"/>
      <c r="H3" s="23"/>
      <c r="I3" s="7" t="s">
        <v>165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17</v>
      </c>
      <c r="F4" s="56" t="s">
        <v>166</v>
      </c>
      <c r="G4" s="56" t="s">
        <v>167</v>
      </c>
      <c r="H4" s="56" t="s">
        <v>168</v>
      </c>
      <c r="I4" s="6" t="s">
        <v>17</v>
      </c>
      <c r="J4" s="56" t="s">
        <v>169</v>
      </c>
      <c r="K4" s="56" t="s">
        <v>170</v>
      </c>
      <c r="L4" s="56" t="s">
        <v>171</v>
      </c>
      <c r="M4" s="56" t="s">
        <v>172</v>
      </c>
      <c r="N4" s="56" t="s">
        <v>173</v>
      </c>
      <c r="O4" s="60" t="s">
        <v>174</v>
      </c>
      <c r="P4" s="8"/>
      <c r="Q4" s="56" t="s">
        <v>175</v>
      </c>
      <c r="R4" s="56" t="s">
        <v>18</v>
      </c>
      <c r="S4" s="56" t="s">
        <v>19</v>
      </c>
      <c r="T4" s="58" t="s">
        <v>20</v>
      </c>
      <c r="U4" s="58" t="s">
        <v>21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22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23</v>
      </c>
      <c r="E6" s="10" t="s">
        <v>23</v>
      </c>
      <c r="F6" s="11" t="s">
        <v>176</v>
      </c>
      <c r="G6" s="10" t="s">
        <v>23</v>
      </c>
      <c r="H6" s="10" t="s">
        <v>23</v>
      </c>
      <c r="I6" s="10" t="s">
        <v>23</v>
      </c>
      <c r="J6" s="11" t="s">
        <v>176</v>
      </c>
      <c r="K6" s="10" t="s">
        <v>23</v>
      </c>
      <c r="L6" s="11" t="s">
        <v>176</v>
      </c>
      <c r="M6" s="10" t="s">
        <v>23</v>
      </c>
      <c r="N6" s="11" t="s">
        <v>176</v>
      </c>
      <c r="O6" s="10" t="s">
        <v>23</v>
      </c>
      <c r="P6" s="10" t="s">
        <v>23</v>
      </c>
      <c r="Q6" s="11" t="s">
        <v>176</v>
      </c>
      <c r="R6" s="62"/>
      <c r="S6" s="62"/>
      <c r="T6" s="62"/>
      <c r="U6" s="59"/>
    </row>
    <row r="7" spans="1:21" ht="13.5">
      <c r="A7" s="31" t="s">
        <v>25</v>
      </c>
      <c r="B7" s="32" t="s">
        <v>26</v>
      </c>
      <c r="C7" s="33" t="s">
        <v>27</v>
      </c>
      <c r="D7" s="34">
        <f aca="true" t="shared" si="0" ref="D7:D70">E7+I7</f>
        <v>314432</v>
      </c>
      <c r="E7" s="35">
        <f aca="true" t="shared" si="1" ref="E7:E43">G7+H7</f>
        <v>44980</v>
      </c>
      <c r="F7" s="36">
        <f aca="true" t="shared" si="2" ref="F7:F42">E7/D7*100</f>
        <v>14.305159780175044</v>
      </c>
      <c r="G7" s="34">
        <v>44980</v>
      </c>
      <c r="H7" s="34">
        <v>0</v>
      </c>
      <c r="I7" s="35">
        <f aca="true" t="shared" si="3" ref="I7:I43">K7+M7+O7</f>
        <v>269452</v>
      </c>
      <c r="J7" s="36">
        <f aca="true" t="shared" si="4" ref="J7:J42">I7/D7*100</f>
        <v>85.69484021982495</v>
      </c>
      <c r="K7" s="34">
        <v>222040</v>
      </c>
      <c r="L7" s="36">
        <f aca="true" t="shared" si="5" ref="L7:L42">K7/D7*100</f>
        <v>70.6162222674537</v>
      </c>
      <c r="M7" s="34">
        <v>0</v>
      </c>
      <c r="N7" s="36">
        <f aca="true" t="shared" si="6" ref="N7:N42">M7/D7*100</f>
        <v>0</v>
      </c>
      <c r="O7" s="34">
        <v>47412</v>
      </c>
      <c r="P7" s="34">
        <v>8597</v>
      </c>
      <c r="Q7" s="36">
        <f aca="true" t="shared" si="7" ref="Q7:Q42">O7/D7*100</f>
        <v>15.078617952371259</v>
      </c>
      <c r="R7" s="34"/>
      <c r="S7" s="34"/>
      <c r="T7" s="34"/>
      <c r="U7" s="34" t="s">
        <v>0</v>
      </c>
    </row>
    <row r="8" spans="1:21" ht="13.5">
      <c r="A8" s="31" t="s">
        <v>25</v>
      </c>
      <c r="B8" s="32" t="s">
        <v>28</v>
      </c>
      <c r="C8" s="33" t="s">
        <v>29</v>
      </c>
      <c r="D8" s="34">
        <f t="shared" si="0"/>
        <v>54234</v>
      </c>
      <c r="E8" s="35">
        <f t="shared" si="1"/>
        <v>29518</v>
      </c>
      <c r="F8" s="36">
        <f t="shared" si="2"/>
        <v>54.4271121436737</v>
      </c>
      <c r="G8" s="34">
        <v>29518</v>
      </c>
      <c r="H8" s="34">
        <v>0</v>
      </c>
      <c r="I8" s="35">
        <f t="shared" si="3"/>
        <v>24716</v>
      </c>
      <c r="J8" s="36">
        <f t="shared" si="4"/>
        <v>45.57288785632629</v>
      </c>
      <c r="K8" s="34">
        <v>15027</v>
      </c>
      <c r="L8" s="36">
        <f t="shared" si="5"/>
        <v>27.70771102998119</v>
      </c>
      <c r="M8" s="34">
        <v>0</v>
      </c>
      <c r="N8" s="36">
        <f t="shared" si="6"/>
        <v>0</v>
      </c>
      <c r="O8" s="34">
        <v>9689</v>
      </c>
      <c r="P8" s="34">
        <v>6950</v>
      </c>
      <c r="Q8" s="36">
        <f t="shared" si="7"/>
        <v>17.8651768263451</v>
      </c>
      <c r="R8" s="34" t="s">
        <v>0</v>
      </c>
      <c r="S8" s="34"/>
      <c r="T8" s="34"/>
      <c r="U8" s="34"/>
    </row>
    <row r="9" spans="1:21" ht="13.5">
      <c r="A9" s="31" t="s">
        <v>25</v>
      </c>
      <c r="B9" s="32" t="s">
        <v>30</v>
      </c>
      <c r="C9" s="33" t="s">
        <v>31</v>
      </c>
      <c r="D9" s="34">
        <f t="shared" si="0"/>
        <v>40311</v>
      </c>
      <c r="E9" s="35">
        <f t="shared" si="1"/>
        <v>25303</v>
      </c>
      <c r="F9" s="36">
        <f t="shared" si="2"/>
        <v>62.76946739103471</v>
      </c>
      <c r="G9" s="34">
        <v>25303</v>
      </c>
      <c r="H9" s="34">
        <v>0</v>
      </c>
      <c r="I9" s="35">
        <f t="shared" si="3"/>
        <v>15008</v>
      </c>
      <c r="J9" s="36">
        <f t="shared" si="4"/>
        <v>37.23053260896529</v>
      </c>
      <c r="K9" s="34">
        <v>7659</v>
      </c>
      <c r="L9" s="36">
        <f t="shared" si="5"/>
        <v>18.999776735878545</v>
      </c>
      <c r="M9" s="34">
        <v>0</v>
      </c>
      <c r="N9" s="36">
        <f t="shared" si="6"/>
        <v>0</v>
      </c>
      <c r="O9" s="34">
        <v>7349</v>
      </c>
      <c r="P9" s="34">
        <v>5742</v>
      </c>
      <c r="Q9" s="36">
        <f t="shared" si="7"/>
        <v>18.23075587308675</v>
      </c>
      <c r="R9" s="34" t="s">
        <v>0</v>
      </c>
      <c r="S9" s="34"/>
      <c r="T9" s="34"/>
      <c r="U9" s="34"/>
    </row>
    <row r="10" spans="1:21" ht="13.5">
      <c r="A10" s="31" t="s">
        <v>25</v>
      </c>
      <c r="B10" s="32" t="s">
        <v>32</v>
      </c>
      <c r="C10" s="33" t="s">
        <v>33</v>
      </c>
      <c r="D10" s="34">
        <f t="shared" si="0"/>
        <v>67138</v>
      </c>
      <c r="E10" s="35">
        <f t="shared" si="1"/>
        <v>40537</v>
      </c>
      <c r="F10" s="36">
        <f t="shared" si="2"/>
        <v>60.378623134439515</v>
      </c>
      <c r="G10" s="34">
        <v>40537</v>
      </c>
      <c r="H10" s="34">
        <v>0</v>
      </c>
      <c r="I10" s="35">
        <f t="shared" si="3"/>
        <v>26601</v>
      </c>
      <c r="J10" s="36">
        <f t="shared" si="4"/>
        <v>39.621376865560485</v>
      </c>
      <c r="K10" s="34">
        <v>10828</v>
      </c>
      <c r="L10" s="36">
        <f t="shared" si="5"/>
        <v>16.127975215228336</v>
      </c>
      <c r="M10" s="34">
        <v>0</v>
      </c>
      <c r="N10" s="36">
        <f t="shared" si="6"/>
        <v>0</v>
      </c>
      <c r="O10" s="34">
        <v>15773</v>
      </c>
      <c r="P10" s="34">
        <v>8202</v>
      </c>
      <c r="Q10" s="36">
        <f t="shared" si="7"/>
        <v>23.493401650332153</v>
      </c>
      <c r="R10" s="34" t="s">
        <v>0</v>
      </c>
      <c r="S10" s="34"/>
      <c r="T10" s="34"/>
      <c r="U10" s="34"/>
    </row>
    <row r="11" spans="1:21" ht="13.5">
      <c r="A11" s="31" t="s">
        <v>25</v>
      </c>
      <c r="B11" s="32" t="s">
        <v>34</v>
      </c>
      <c r="C11" s="33" t="s">
        <v>35</v>
      </c>
      <c r="D11" s="34">
        <f t="shared" si="0"/>
        <v>45517</v>
      </c>
      <c r="E11" s="35">
        <f t="shared" si="1"/>
        <v>12059</v>
      </c>
      <c r="F11" s="36">
        <f t="shared" si="2"/>
        <v>26.49339807105038</v>
      </c>
      <c r="G11" s="34">
        <v>12059</v>
      </c>
      <c r="H11" s="34">
        <v>0</v>
      </c>
      <c r="I11" s="35">
        <f t="shared" si="3"/>
        <v>33458</v>
      </c>
      <c r="J11" s="36">
        <f t="shared" si="4"/>
        <v>73.50660192894962</v>
      </c>
      <c r="K11" s="34">
        <v>10574</v>
      </c>
      <c r="L11" s="36">
        <f t="shared" si="5"/>
        <v>23.230880769822264</v>
      </c>
      <c r="M11" s="34">
        <v>0</v>
      </c>
      <c r="N11" s="36">
        <f t="shared" si="6"/>
        <v>0</v>
      </c>
      <c r="O11" s="34">
        <v>22884</v>
      </c>
      <c r="P11" s="34">
        <v>9615</v>
      </c>
      <c r="Q11" s="36">
        <f t="shared" si="7"/>
        <v>50.275721159127365</v>
      </c>
      <c r="R11" s="34" t="s">
        <v>0</v>
      </c>
      <c r="S11" s="34"/>
      <c r="T11" s="34"/>
      <c r="U11" s="34"/>
    </row>
    <row r="12" spans="1:21" ht="13.5">
      <c r="A12" s="31" t="s">
        <v>25</v>
      </c>
      <c r="B12" s="32" t="s">
        <v>36</v>
      </c>
      <c r="C12" s="33" t="s">
        <v>37</v>
      </c>
      <c r="D12" s="34">
        <f t="shared" si="0"/>
        <v>30594</v>
      </c>
      <c r="E12" s="35">
        <f t="shared" si="1"/>
        <v>21353</v>
      </c>
      <c r="F12" s="36">
        <f t="shared" si="2"/>
        <v>69.79473099300516</v>
      </c>
      <c r="G12" s="34">
        <v>21353</v>
      </c>
      <c r="H12" s="34">
        <v>0</v>
      </c>
      <c r="I12" s="35">
        <f t="shared" si="3"/>
        <v>9241</v>
      </c>
      <c r="J12" s="36">
        <f t="shared" si="4"/>
        <v>30.205269006994833</v>
      </c>
      <c r="K12" s="34">
        <v>6644</v>
      </c>
      <c r="L12" s="36">
        <f t="shared" si="5"/>
        <v>21.71667647251095</v>
      </c>
      <c r="M12" s="34">
        <v>0</v>
      </c>
      <c r="N12" s="36">
        <f t="shared" si="6"/>
        <v>0</v>
      </c>
      <c r="O12" s="34">
        <v>2597</v>
      </c>
      <c r="P12" s="34">
        <v>2359</v>
      </c>
      <c r="Q12" s="36">
        <f t="shared" si="7"/>
        <v>8.488592534483885</v>
      </c>
      <c r="R12" s="34" t="s">
        <v>0</v>
      </c>
      <c r="S12" s="34"/>
      <c r="T12" s="34"/>
      <c r="U12" s="34"/>
    </row>
    <row r="13" spans="1:21" ht="13.5">
      <c r="A13" s="31" t="s">
        <v>25</v>
      </c>
      <c r="B13" s="32" t="s">
        <v>38</v>
      </c>
      <c r="C13" s="33" t="s">
        <v>39</v>
      </c>
      <c r="D13" s="34">
        <f t="shared" si="0"/>
        <v>35338</v>
      </c>
      <c r="E13" s="35">
        <f t="shared" si="1"/>
        <v>18873</v>
      </c>
      <c r="F13" s="36">
        <f t="shared" si="2"/>
        <v>53.4070971758447</v>
      </c>
      <c r="G13" s="34">
        <v>18873</v>
      </c>
      <c r="H13" s="34">
        <v>0</v>
      </c>
      <c r="I13" s="35">
        <f t="shared" si="3"/>
        <v>16465</v>
      </c>
      <c r="J13" s="36">
        <f t="shared" si="4"/>
        <v>46.5929028241553</v>
      </c>
      <c r="K13" s="34">
        <v>4027</v>
      </c>
      <c r="L13" s="36">
        <f t="shared" si="5"/>
        <v>11.395664723527082</v>
      </c>
      <c r="M13" s="34">
        <v>0</v>
      </c>
      <c r="N13" s="36">
        <f t="shared" si="6"/>
        <v>0</v>
      </c>
      <c r="O13" s="34">
        <v>12438</v>
      </c>
      <c r="P13" s="34">
        <v>2638</v>
      </c>
      <c r="Q13" s="36">
        <f t="shared" si="7"/>
        <v>35.19723810062822</v>
      </c>
      <c r="R13" s="34" t="s">
        <v>0</v>
      </c>
      <c r="S13" s="34"/>
      <c r="T13" s="34"/>
      <c r="U13" s="34"/>
    </row>
    <row r="14" spans="1:21" ht="13.5">
      <c r="A14" s="31" t="s">
        <v>25</v>
      </c>
      <c r="B14" s="32" t="s">
        <v>40</v>
      </c>
      <c r="C14" s="33" t="s">
        <v>41</v>
      </c>
      <c r="D14" s="34">
        <f t="shared" si="0"/>
        <v>39353</v>
      </c>
      <c r="E14" s="35">
        <f t="shared" si="1"/>
        <v>25461</v>
      </c>
      <c r="F14" s="36">
        <f t="shared" si="2"/>
        <v>64.6990064289889</v>
      </c>
      <c r="G14" s="34">
        <v>25461</v>
      </c>
      <c r="H14" s="34">
        <v>0</v>
      </c>
      <c r="I14" s="35">
        <f t="shared" si="3"/>
        <v>13892</v>
      </c>
      <c r="J14" s="36">
        <f t="shared" si="4"/>
        <v>35.300993571011105</v>
      </c>
      <c r="K14" s="34">
        <v>6988</v>
      </c>
      <c r="L14" s="36">
        <f t="shared" si="5"/>
        <v>17.757223083373567</v>
      </c>
      <c r="M14" s="34">
        <v>0</v>
      </c>
      <c r="N14" s="36">
        <f t="shared" si="6"/>
        <v>0</v>
      </c>
      <c r="O14" s="34">
        <v>6904</v>
      </c>
      <c r="P14" s="34">
        <v>803</v>
      </c>
      <c r="Q14" s="36">
        <f t="shared" si="7"/>
        <v>17.543770487637538</v>
      </c>
      <c r="R14" s="34" t="s">
        <v>0</v>
      </c>
      <c r="S14" s="34"/>
      <c r="T14" s="34"/>
      <c r="U14" s="34"/>
    </row>
    <row r="15" spans="1:21" ht="13.5">
      <c r="A15" s="31" t="s">
        <v>25</v>
      </c>
      <c r="B15" s="32" t="s">
        <v>42</v>
      </c>
      <c r="C15" s="33" t="s">
        <v>43</v>
      </c>
      <c r="D15" s="34">
        <f t="shared" si="0"/>
        <v>39983</v>
      </c>
      <c r="E15" s="35">
        <f t="shared" si="1"/>
        <v>27438</v>
      </c>
      <c r="F15" s="36">
        <f t="shared" si="2"/>
        <v>68.62416527023986</v>
      </c>
      <c r="G15" s="34">
        <v>27438</v>
      </c>
      <c r="H15" s="34">
        <v>0</v>
      </c>
      <c r="I15" s="35">
        <f t="shared" si="3"/>
        <v>12545</v>
      </c>
      <c r="J15" s="36">
        <f t="shared" si="4"/>
        <v>31.37583472976015</v>
      </c>
      <c r="K15" s="34">
        <v>8607</v>
      </c>
      <c r="L15" s="36">
        <f t="shared" si="5"/>
        <v>21.526648825750943</v>
      </c>
      <c r="M15" s="34">
        <v>0</v>
      </c>
      <c r="N15" s="36">
        <f t="shared" si="6"/>
        <v>0</v>
      </c>
      <c r="O15" s="34">
        <v>3938</v>
      </c>
      <c r="P15" s="34">
        <v>417</v>
      </c>
      <c r="Q15" s="36">
        <f t="shared" si="7"/>
        <v>9.849185904009204</v>
      </c>
      <c r="R15" s="34" t="s">
        <v>0</v>
      </c>
      <c r="S15" s="34"/>
      <c r="T15" s="34"/>
      <c r="U15" s="34"/>
    </row>
    <row r="16" spans="1:21" ht="13.5">
      <c r="A16" s="31" t="s">
        <v>25</v>
      </c>
      <c r="B16" s="32" t="s">
        <v>44</v>
      </c>
      <c r="C16" s="33" t="s">
        <v>45</v>
      </c>
      <c r="D16" s="34">
        <f t="shared" si="0"/>
        <v>7193</v>
      </c>
      <c r="E16" s="35">
        <f t="shared" si="1"/>
        <v>5374</v>
      </c>
      <c r="F16" s="36">
        <f t="shared" si="2"/>
        <v>74.71152509384123</v>
      </c>
      <c r="G16" s="34">
        <v>5374</v>
      </c>
      <c r="H16" s="34">
        <v>0</v>
      </c>
      <c r="I16" s="35">
        <f t="shared" si="3"/>
        <v>1819</v>
      </c>
      <c r="J16" s="36">
        <f t="shared" si="4"/>
        <v>25.288474906158765</v>
      </c>
      <c r="K16" s="34">
        <v>688</v>
      </c>
      <c r="L16" s="36">
        <f t="shared" si="5"/>
        <v>9.564854719866537</v>
      </c>
      <c r="M16" s="34">
        <v>0</v>
      </c>
      <c r="N16" s="36">
        <f t="shared" si="6"/>
        <v>0</v>
      </c>
      <c r="O16" s="34">
        <v>1131</v>
      </c>
      <c r="P16" s="34">
        <v>160</v>
      </c>
      <c r="Q16" s="36">
        <f t="shared" si="7"/>
        <v>15.723620186292228</v>
      </c>
      <c r="R16" s="34" t="s">
        <v>0</v>
      </c>
      <c r="S16" s="34"/>
      <c r="T16" s="34"/>
      <c r="U16" s="34"/>
    </row>
    <row r="17" spans="1:21" ht="13.5">
      <c r="A17" s="31" t="s">
        <v>25</v>
      </c>
      <c r="B17" s="32" t="s">
        <v>46</v>
      </c>
      <c r="C17" s="33" t="s">
        <v>47</v>
      </c>
      <c r="D17" s="34">
        <f t="shared" si="0"/>
        <v>22199</v>
      </c>
      <c r="E17" s="35">
        <f t="shared" si="1"/>
        <v>13447</v>
      </c>
      <c r="F17" s="36">
        <f t="shared" si="2"/>
        <v>60.574800666696696</v>
      </c>
      <c r="G17" s="34">
        <v>13307</v>
      </c>
      <c r="H17" s="34">
        <v>140</v>
      </c>
      <c r="I17" s="35">
        <f t="shared" si="3"/>
        <v>8752</v>
      </c>
      <c r="J17" s="36">
        <f t="shared" si="4"/>
        <v>39.425199333303304</v>
      </c>
      <c r="K17" s="34">
        <v>4689</v>
      </c>
      <c r="L17" s="36">
        <f t="shared" si="5"/>
        <v>21.12257308887788</v>
      </c>
      <c r="M17" s="34">
        <v>0</v>
      </c>
      <c r="N17" s="36">
        <f t="shared" si="6"/>
        <v>0</v>
      </c>
      <c r="O17" s="34">
        <v>4063</v>
      </c>
      <c r="P17" s="34">
        <v>1217</v>
      </c>
      <c r="Q17" s="36">
        <f t="shared" si="7"/>
        <v>18.302626244425426</v>
      </c>
      <c r="R17" s="34" t="s">
        <v>0</v>
      </c>
      <c r="S17" s="34"/>
      <c r="T17" s="34"/>
      <c r="U17" s="34"/>
    </row>
    <row r="18" spans="1:21" ht="13.5">
      <c r="A18" s="31" t="s">
        <v>25</v>
      </c>
      <c r="B18" s="32" t="s">
        <v>48</v>
      </c>
      <c r="C18" s="33" t="s">
        <v>49</v>
      </c>
      <c r="D18" s="34">
        <f t="shared" si="0"/>
        <v>12388</v>
      </c>
      <c r="E18" s="35">
        <f t="shared" si="1"/>
        <v>8208</v>
      </c>
      <c r="F18" s="36">
        <f t="shared" si="2"/>
        <v>66.25766871165644</v>
      </c>
      <c r="G18" s="34">
        <v>8208</v>
      </c>
      <c r="H18" s="34">
        <v>0</v>
      </c>
      <c r="I18" s="35">
        <f t="shared" si="3"/>
        <v>4180</v>
      </c>
      <c r="J18" s="36">
        <f t="shared" si="4"/>
        <v>33.74233128834356</v>
      </c>
      <c r="K18" s="34">
        <v>2763</v>
      </c>
      <c r="L18" s="36">
        <f t="shared" si="5"/>
        <v>22.30384242815628</v>
      </c>
      <c r="M18" s="34">
        <v>0</v>
      </c>
      <c r="N18" s="36">
        <f t="shared" si="6"/>
        <v>0</v>
      </c>
      <c r="O18" s="34">
        <v>1417</v>
      </c>
      <c r="P18" s="34">
        <v>641</v>
      </c>
      <c r="Q18" s="36">
        <f t="shared" si="7"/>
        <v>11.438488860187277</v>
      </c>
      <c r="R18" s="34" t="s">
        <v>0</v>
      </c>
      <c r="S18" s="34"/>
      <c r="T18" s="34"/>
      <c r="U18" s="34"/>
    </row>
    <row r="19" spans="1:21" ht="13.5">
      <c r="A19" s="31" t="s">
        <v>25</v>
      </c>
      <c r="B19" s="32" t="s">
        <v>50</v>
      </c>
      <c r="C19" s="33" t="s">
        <v>51</v>
      </c>
      <c r="D19" s="34">
        <f t="shared" si="0"/>
        <v>7933</v>
      </c>
      <c r="E19" s="35">
        <f t="shared" si="1"/>
        <v>4453</v>
      </c>
      <c r="F19" s="36">
        <f t="shared" si="2"/>
        <v>56.132610613891345</v>
      </c>
      <c r="G19" s="34">
        <v>4453</v>
      </c>
      <c r="H19" s="34">
        <v>0</v>
      </c>
      <c r="I19" s="35">
        <f t="shared" si="3"/>
        <v>3480</v>
      </c>
      <c r="J19" s="36">
        <f t="shared" si="4"/>
        <v>43.86738938610866</v>
      </c>
      <c r="K19" s="34">
        <v>2415</v>
      </c>
      <c r="L19" s="36">
        <f t="shared" si="5"/>
        <v>30.44245556535989</v>
      </c>
      <c r="M19" s="34">
        <v>0</v>
      </c>
      <c r="N19" s="36">
        <f t="shared" si="6"/>
        <v>0</v>
      </c>
      <c r="O19" s="34">
        <v>1065</v>
      </c>
      <c r="P19" s="34">
        <v>351</v>
      </c>
      <c r="Q19" s="36">
        <f t="shared" si="7"/>
        <v>13.424933820748771</v>
      </c>
      <c r="R19" s="34" t="s">
        <v>0</v>
      </c>
      <c r="S19" s="34"/>
      <c r="T19" s="34"/>
      <c r="U19" s="34"/>
    </row>
    <row r="20" spans="1:21" ht="13.5">
      <c r="A20" s="31" t="s">
        <v>25</v>
      </c>
      <c r="B20" s="32" t="s">
        <v>52</v>
      </c>
      <c r="C20" s="33" t="s">
        <v>53</v>
      </c>
      <c r="D20" s="34">
        <f t="shared" si="0"/>
        <v>4524</v>
      </c>
      <c r="E20" s="35">
        <f t="shared" si="1"/>
        <v>4342</v>
      </c>
      <c r="F20" s="36">
        <f t="shared" si="2"/>
        <v>95.97701149425288</v>
      </c>
      <c r="G20" s="34">
        <v>4232</v>
      </c>
      <c r="H20" s="34">
        <v>110</v>
      </c>
      <c r="I20" s="35">
        <f t="shared" si="3"/>
        <v>182</v>
      </c>
      <c r="J20" s="36">
        <f t="shared" si="4"/>
        <v>4.022988505747127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182</v>
      </c>
      <c r="P20" s="34">
        <v>14</v>
      </c>
      <c r="Q20" s="36">
        <f t="shared" si="7"/>
        <v>4.022988505747127</v>
      </c>
      <c r="R20" s="34" t="s">
        <v>0</v>
      </c>
      <c r="S20" s="34"/>
      <c r="T20" s="34"/>
      <c r="U20" s="34"/>
    </row>
    <row r="21" spans="1:21" ht="13.5">
      <c r="A21" s="31" t="s">
        <v>25</v>
      </c>
      <c r="B21" s="32" t="s">
        <v>54</v>
      </c>
      <c r="C21" s="33" t="s">
        <v>55</v>
      </c>
      <c r="D21" s="34">
        <f t="shared" si="0"/>
        <v>8108</v>
      </c>
      <c r="E21" s="35">
        <f t="shared" si="1"/>
        <v>4734</v>
      </c>
      <c r="F21" s="36">
        <f t="shared" si="2"/>
        <v>58.386778490379875</v>
      </c>
      <c r="G21" s="34">
        <v>4734</v>
      </c>
      <c r="H21" s="34">
        <v>0</v>
      </c>
      <c r="I21" s="35">
        <f t="shared" si="3"/>
        <v>3374</v>
      </c>
      <c r="J21" s="36">
        <f t="shared" si="4"/>
        <v>41.61322150962013</v>
      </c>
      <c r="K21" s="34">
        <v>1956</v>
      </c>
      <c r="L21" s="36">
        <f t="shared" si="5"/>
        <v>24.1243216576221</v>
      </c>
      <c r="M21" s="34">
        <v>0</v>
      </c>
      <c r="N21" s="36">
        <f t="shared" si="6"/>
        <v>0</v>
      </c>
      <c r="O21" s="34">
        <v>1418</v>
      </c>
      <c r="P21" s="34">
        <v>122</v>
      </c>
      <c r="Q21" s="36">
        <f t="shared" si="7"/>
        <v>17.488899851998028</v>
      </c>
      <c r="R21" s="34" t="s">
        <v>0</v>
      </c>
      <c r="S21" s="34"/>
      <c r="T21" s="34"/>
      <c r="U21" s="34"/>
    </row>
    <row r="22" spans="1:21" ht="13.5">
      <c r="A22" s="31" t="s">
        <v>25</v>
      </c>
      <c r="B22" s="32" t="s">
        <v>56</v>
      </c>
      <c r="C22" s="33" t="s">
        <v>57</v>
      </c>
      <c r="D22" s="34">
        <f t="shared" si="0"/>
        <v>8189</v>
      </c>
      <c r="E22" s="35">
        <f t="shared" si="1"/>
        <v>1977</v>
      </c>
      <c r="F22" s="36">
        <f t="shared" si="2"/>
        <v>24.142141897667603</v>
      </c>
      <c r="G22" s="34">
        <v>1977</v>
      </c>
      <c r="H22" s="34">
        <v>0</v>
      </c>
      <c r="I22" s="35">
        <f t="shared" si="3"/>
        <v>6212</v>
      </c>
      <c r="J22" s="36">
        <f t="shared" si="4"/>
        <v>75.8578581023324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6212</v>
      </c>
      <c r="P22" s="34">
        <v>1453</v>
      </c>
      <c r="Q22" s="36">
        <f t="shared" si="7"/>
        <v>75.8578581023324</v>
      </c>
      <c r="R22" s="34" t="s">
        <v>0</v>
      </c>
      <c r="S22" s="34"/>
      <c r="T22" s="34"/>
      <c r="U22" s="34"/>
    </row>
    <row r="23" spans="1:21" ht="13.5">
      <c r="A23" s="31" t="s">
        <v>25</v>
      </c>
      <c r="B23" s="32" t="s">
        <v>58</v>
      </c>
      <c r="C23" s="33" t="s">
        <v>59</v>
      </c>
      <c r="D23" s="34">
        <f t="shared" si="0"/>
        <v>3435</v>
      </c>
      <c r="E23" s="35">
        <f t="shared" si="1"/>
        <v>651</v>
      </c>
      <c r="F23" s="36">
        <f t="shared" si="2"/>
        <v>18.951965065502183</v>
      </c>
      <c r="G23" s="34">
        <v>651</v>
      </c>
      <c r="H23" s="34">
        <v>0</v>
      </c>
      <c r="I23" s="35">
        <f t="shared" si="3"/>
        <v>2784</v>
      </c>
      <c r="J23" s="36">
        <f t="shared" si="4"/>
        <v>81.04803493449782</v>
      </c>
      <c r="K23" s="34">
        <v>1224</v>
      </c>
      <c r="L23" s="36">
        <f t="shared" si="5"/>
        <v>35.63318777292576</v>
      </c>
      <c r="M23" s="34">
        <v>0</v>
      </c>
      <c r="N23" s="36">
        <f t="shared" si="6"/>
        <v>0</v>
      </c>
      <c r="O23" s="34">
        <v>1560</v>
      </c>
      <c r="P23" s="34">
        <v>1522</v>
      </c>
      <c r="Q23" s="36">
        <f t="shared" si="7"/>
        <v>45.414847161572055</v>
      </c>
      <c r="R23" s="34" t="s">
        <v>0</v>
      </c>
      <c r="S23" s="34"/>
      <c r="T23" s="34"/>
      <c r="U23" s="34"/>
    </row>
    <row r="24" spans="1:21" ht="13.5">
      <c r="A24" s="31" t="s">
        <v>25</v>
      </c>
      <c r="B24" s="32" t="s">
        <v>60</v>
      </c>
      <c r="C24" s="33" t="s">
        <v>61</v>
      </c>
      <c r="D24" s="34">
        <f t="shared" si="0"/>
        <v>6421</v>
      </c>
      <c r="E24" s="35">
        <f t="shared" si="1"/>
        <v>3913</v>
      </c>
      <c r="F24" s="36">
        <f t="shared" si="2"/>
        <v>60.94066344806105</v>
      </c>
      <c r="G24" s="34">
        <v>3913</v>
      </c>
      <c r="H24" s="34">
        <v>0</v>
      </c>
      <c r="I24" s="35">
        <f t="shared" si="3"/>
        <v>2508</v>
      </c>
      <c r="J24" s="36">
        <f t="shared" si="4"/>
        <v>39.05933655193895</v>
      </c>
      <c r="K24" s="34">
        <v>2144</v>
      </c>
      <c r="L24" s="36">
        <f t="shared" si="5"/>
        <v>33.390437626537924</v>
      </c>
      <c r="M24" s="34">
        <v>0</v>
      </c>
      <c r="N24" s="36">
        <f t="shared" si="6"/>
        <v>0</v>
      </c>
      <c r="O24" s="34">
        <v>364</v>
      </c>
      <c r="P24" s="34">
        <v>77</v>
      </c>
      <c r="Q24" s="36">
        <f t="shared" si="7"/>
        <v>5.668898925401028</v>
      </c>
      <c r="R24" s="34" t="s">
        <v>0</v>
      </c>
      <c r="S24" s="34"/>
      <c r="T24" s="34"/>
      <c r="U24" s="34"/>
    </row>
    <row r="25" spans="1:21" ht="13.5">
      <c r="A25" s="31" t="s">
        <v>25</v>
      </c>
      <c r="B25" s="32" t="s">
        <v>62</v>
      </c>
      <c r="C25" s="33" t="s">
        <v>63</v>
      </c>
      <c r="D25" s="34">
        <f t="shared" si="0"/>
        <v>12316</v>
      </c>
      <c r="E25" s="35">
        <f t="shared" si="1"/>
        <v>9089</v>
      </c>
      <c r="F25" s="36">
        <f t="shared" si="2"/>
        <v>73.79831113998051</v>
      </c>
      <c r="G25" s="34">
        <v>8919</v>
      </c>
      <c r="H25" s="34">
        <v>170</v>
      </c>
      <c r="I25" s="35">
        <f t="shared" si="3"/>
        <v>3227</v>
      </c>
      <c r="J25" s="36">
        <f t="shared" si="4"/>
        <v>26.201688860019484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3227</v>
      </c>
      <c r="P25" s="34">
        <v>2576</v>
      </c>
      <c r="Q25" s="36">
        <f t="shared" si="7"/>
        <v>26.201688860019484</v>
      </c>
      <c r="R25" s="34" t="s">
        <v>0</v>
      </c>
      <c r="S25" s="34"/>
      <c r="T25" s="34"/>
      <c r="U25" s="34"/>
    </row>
    <row r="26" spans="1:21" ht="13.5">
      <c r="A26" s="31" t="s">
        <v>25</v>
      </c>
      <c r="B26" s="32" t="s">
        <v>64</v>
      </c>
      <c r="C26" s="33" t="s">
        <v>65</v>
      </c>
      <c r="D26" s="34">
        <f t="shared" si="0"/>
        <v>4837</v>
      </c>
      <c r="E26" s="35">
        <f t="shared" si="1"/>
        <v>4354</v>
      </c>
      <c r="F26" s="36">
        <f t="shared" si="2"/>
        <v>90.01447178002894</v>
      </c>
      <c r="G26" s="34">
        <v>4354</v>
      </c>
      <c r="H26" s="34">
        <v>0</v>
      </c>
      <c r="I26" s="35">
        <f t="shared" si="3"/>
        <v>483</v>
      </c>
      <c r="J26" s="36">
        <f t="shared" si="4"/>
        <v>9.985528219971057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483</v>
      </c>
      <c r="P26" s="34">
        <v>143</v>
      </c>
      <c r="Q26" s="36">
        <f t="shared" si="7"/>
        <v>9.985528219971057</v>
      </c>
      <c r="R26" s="34" t="s">
        <v>0</v>
      </c>
      <c r="S26" s="34"/>
      <c r="T26" s="34"/>
      <c r="U26" s="34"/>
    </row>
    <row r="27" spans="1:21" ht="13.5">
      <c r="A27" s="31" t="s">
        <v>25</v>
      </c>
      <c r="B27" s="32" t="s">
        <v>66</v>
      </c>
      <c r="C27" s="33" t="s">
        <v>67</v>
      </c>
      <c r="D27" s="34">
        <f t="shared" si="0"/>
        <v>8653</v>
      </c>
      <c r="E27" s="35">
        <f t="shared" si="1"/>
        <v>6949</v>
      </c>
      <c r="F27" s="36">
        <f t="shared" si="2"/>
        <v>80.3074078354328</v>
      </c>
      <c r="G27" s="34">
        <v>6949</v>
      </c>
      <c r="H27" s="34">
        <v>0</v>
      </c>
      <c r="I27" s="35">
        <f t="shared" si="3"/>
        <v>1704</v>
      </c>
      <c r="J27" s="36">
        <f t="shared" si="4"/>
        <v>19.692592164567202</v>
      </c>
      <c r="K27" s="34">
        <v>1211</v>
      </c>
      <c r="L27" s="36">
        <f t="shared" si="5"/>
        <v>13.995146192072113</v>
      </c>
      <c r="M27" s="34">
        <v>0</v>
      </c>
      <c r="N27" s="36">
        <f t="shared" si="6"/>
        <v>0</v>
      </c>
      <c r="O27" s="34">
        <v>493</v>
      </c>
      <c r="P27" s="34">
        <v>337</v>
      </c>
      <c r="Q27" s="36">
        <f t="shared" si="7"/>
        <v>5.697445972495088</v>
      </c>
      <c r="R27" s="34" t="s">
        <v>0</v>
      </c>
      <c r="S27" s="34"/>
      <c r="T27" s="34"/>
      <c r="U27" s="34"/>
    </row>
    <row r="28" spans="1:21" ht="13.5">
      <c r="A28" s="31" t="s">
        <v>25</v>
      </c>
      <c r="B28" s="32" t="s">
        <v>68</v>
      </c>
      <c r="C28" s="33" t="s">
        <v>69</v>
      </c>
      <c r="D28" s="34">
        <f t="shared" si="0"/>
        <v>7530</v>
      </c>
      <c r="E28" s="35">
        <f t="shared" si="1"/>
        <v>5032</v>
      </c>
      <c r="F28" s="36">
        <f t="shared" si="2"/>
        <v>66.82602921646746</v>
      </c>
      <c r="G28" s="34">
        <v>5032</v>
      </c>
      <c r="H28" s="34">
        <v>0</v>
      </c>
      <c r="I28" s="35">
        <f t="shared" si="3"/>
        <v>2498</v>
      </c>
      <c r="J28" s="36">
        <f t="shared" si="4"/>
        <v>33.17397078353254</v>
      </c>
      <c r="K28" s="34">
        <v>714</v>
      </c>
      <c r="L28" s="36">
        <f t="shared" si="5"/>
        <v>9.48207171314741</v>
      </c>
      <c r="M28" s="34">
        <v>0</v>
      </c>
      <c r="N28" s="36">
        <f t="shared" si="6"/>
        <v>0</v>
      </c>
      <c r="O28" s="34">
        <v>1784</v>
      </c>
      <c r="P28" s="34">
        <v>171</v>
      </c>
      <c r="Q28" s="36">
        <f t="shared" si="7"/>
        <v>23.691899070385126</v>
      </c>
      <c r="R28" s="34" t="s">
        <v>0</v>
      </c>
      <c r="S28" s="34"/>
      <c r="T28" s="34"/>
      <c r="U28" s="34"/>
    </row>
    <row r="29" spans="1:21" ht="13.5">
      <c r="A29" s="31" t="s">
        <v>25</v>
      </c>
      <c r="B29" s="32" t="s">
        <v>70</v>
      </c>
      <c r="C29" s="33" t="s">
        <v>71</v>
      </c>
      <c r="D29" s="34">
        <f t="shared" si="0"/>
        <v>4683</v>
      </c>
      <c r="E29" s="35">
        <f t="shared" si="1"/>
        <v>3936</v>
      </c>
      <c r="F29" s="36">
        <f t="shared" si="2"/>
        <v>84.0486867392697</v>
      </c>
      <c r="G29" s="34">
        <v>3936</v>
      </c>
      <c r="H29" s="34">
        <v>0</v>
      </c>
      <c r="I29" s="35">
        <f t="shared" si="3"/>
        <v>747</v>
      </c>
      <c r="J29" s="36">
        <f t="shared" si="4"/>
        <v>15.951313260730302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747</v>
      </c>
      <c r="P29" s="34">
        <v>206</v>
      </c>
      <c r="Q29" s="36">
        <f t="shared" si="7"/>
        <v>15.951313260730302</v>
      </c>
      <c r="R29" s="34" t="s">
        <v>0</v>
      </c>
      <c r="S29" s="34"/>
      <c r="T29" s="34"/>
      <c r="U29" s="34"/>
    </row>
    <row r="30" spans="1:21" ht="13.5">
      <c r="A30" s="31" t="s">
        <v>25</v>
      </c>
      <c r="B30" s="32" t="s">
        <v>72</v>
      </c>
      <c r="C30" s="33" t="s">
        <v>73</v>
      </c>
      <c r="D30" s="34">
        <f t="shared" si="0"/>
        <v>5161</v>
      </c>
      <c r="E30" s="35">
        <f t="shared" si="1"/>
        <v>4607</v>
      </c>
      <c r="F30" s="36">
        <f t="shared" si="2"/>
        <v>89.26564619259834</v>
      </c>
      <c r="G30" s="34">
        <v>4607</v>
      </c>
      <c r="H30" s="34">
        <v>0</v>
      </c>
      <c r="I30" s="35">
        <f t="shared" si="3"/>
        <v>554</v>
      </c>
      <c r="J30" s="36">
        <f t="shared" si="4"/>
        <v>10.734353807401668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554</v>
      </c>
      <c r="P30" s="34">
        <v>260</v>
      </c>
      <c r="Q30" s="36">
        <f t="shared" si="7"/>
        <v>10.734353807401668</v>
      </c>
      <c r="R30" s="34" t="s">
        <v>0</v>
      </c>
      <c r="S30" s="34"/>
      <c r="T30" s="34"/>
      <c r="U30" s="34"/>
    </row>
    <row r="31" spans="1:21" ht="13.5">
      <c r="A31" s="31" t="s">
        <v>25</v>
      </c>
      <c r="B31" s="32" t="s">
        <v>74</v>
      </c>
      <c r="C31" s="33" t="s">
        <v>75</v>
      </c>
      <c r="D31" s="34">
        <f t="shared" si="0"/>
        <v>12846</v>
      </c>
      <c r="E31" s="35">
        <f t="shared" si="1"/>
        <v>8982</v>
      </c>
      <c r="F31" s="36">
        <f t="shared" si="2"/>
        <v>69.92059785147127</v>
      </c>
      <c r="G31" s="34">
        <v>8982</v>
      </c>
      <c r="H31" s="34">
        <v>0</v>
      </c>
      <c r="I31" s="35">
        <f t="shared" si="3"/>
        <v>3864</v>
      </c>
      <c r="J31" s="36">
        <f t="shared" si="4"/>
        <v>30.07940214852872</v>
      </c>
      <c r="K31" s="34">
        <v>2945</v>
      </c>
      <c r="L31" s="36">
        <f t="shared" si="5"/>
        <v>22.925424256577923</v>
      </c>
      <c r="M31" s="34">
        <v>0</v>
      </c>
      <c r="N31" s="36">
        <f t="shared" si="6"/>
        <v>0</v>
      </c>
      <c r="O31" s="34">
        <v>919</v>
      </c>
      <c r="P31" s="34">
        <v>280</v>
      </c>
      <c r="Q31" s="36">
        <f t="shared" si="7"/>
        <v>7.153977891950802</v>
      </c>
      <c r="R31" s="34" t="s">
        <v>0</v>
      </c>
      <c r="S31" s="34"/>
      <c r="T31" s="34"/>
      <c r="U31" s="34"/>
    </row>
    <row r="32" spans="1:21" ht="13.5">
      <c r="A32" s="31" t="s">
        <v>25</v>
      </c>
      <c r="B32" s="32" t="s">
        <v>76</v>
      </c>
      <c r="C32" s="33" t="s">
        <v>77</v>
      </c>
      <c r="D32" s="34">
        <f t="shared" si="0"/>
        <v>8763</v>
      </c>
      <c r="E32" s="35">
        <f t="shared" si="1"/>
        <v>4666</v>
      </c>
      <c r="F32" s="36">
        <f t="shared" si="2"/>
        <v>53.24660504393472</v>
      </c>
      <c r="G32" s="34">
        <v>4666</v>
      </c>
      <c r="H32" s="34">
        <v>0</v>
      </c>
      <c r="I32" s="35">
        <f t="shared" si="3"/>
        <v>4097</v>
      </c>
      <c r="J32" s="36">
        <f t="shared" si="4"/>
        <v>46.75339495606528</v>
      </c>
      <c r="K32" s="34">
        <v>3216</v>
      </c>
      <c r="L32" s="36">
        <f t="shared" si="5"/>
        <v>36.69976035604245</v>
      </c>
      <c r="M32" s="34">
        <v>0</v>
      </c>
      <c r="N32" s="36">
        <f t="shared" si="6"/>
        <v>0</v>
      </c>
      <c r="O32" s="34">
        <v>881</v>
      </c>
      <c r="P32" s="34">
        <v>194</v>
      </c>
      <c r="Q32" s="36">
        <f t="shared" si="7"/>
        <v>10.053634600022823</v>
      </c>
      <c r="R32" s="34" t="s">
        <v>0</v>
      </c>
      <c r="S32" s="34"/>
      <c r="T32" s="34"/>
      <c r="U32" s="34"/>
    </row>
    <row r="33" spans="1:21" ht="13.5">
      <c r="A33" s="31" t="s">
        <v>25</v>
      </c>
      <c r="B33" s="32" t="s">
        <v>78</v>
      </c>
      <c r="C33" s="33" t="s">
        <v>79</v>
      </c>
      <c r="D33" s="34">
        <f t="shared" si="0"/>
        <v>7608</v>
      </c>
      <c r="E33" s="35">
        <f t="shared" si="1"/>
        <v>2807</v>
      </c>
      <c r="F33" s="36">
        <f t="shared" si="2"/>
        <v>36.89537329127234</v>
      </c>
      <c r="G33" s="34">
        <v>2807</v>
      </c>
      <c r="H33" s="34">
        <v>0</v>
      </c>
      <c r="I33" s="35">
        <f t="shared" si="3"/>
        <v>4801</v>
      </c>
      <c r="J33" s="36">
        <f t="shared" si="4"/>
        <v>63.10462670872765</v>
      </c>
      <c r="K33" s="34">
        <v>3911</v>
      </c>
      <c r="L33" s="36">
        <f t="shared" si="5"/>
        <v>51.40641430073607</v>
      </c>
      <c r="M33" s="34">
        <v>0</v>
      </c>
      <c r="N33" s="36">
        <f t="shared" si="6"/>
        <v>0</v>
      </c>
      <c r="O33" s="34">
        <v>890</v>
      </c>
      <c r="P33" s="34">
        <v>678</v>
      </c>
      <c r="Q33" s="36">
        <f t="shared" si="7"/>
        <v>11.698212407991587</v>
      </c>
      <c r="R33" s="34" t="s">
        <v>0</v>
      </c>
      <c r="S33" s="34"/>
      <c r="T33" s="34"/>
      <c r="U33" s="34"/>
    </row>
    <row r="34" spans="1:21" ht="13.5">
      <c r="A34" s="31" t="s">
        <v>25</v>
      </c>
      <c r="B34" s="32" t="s">
        <v>80</v>
      </c>
      <c r="C34" s="33" t="s">
        <v>81</v>
      </c>
      <c r="D34" s="34">
        <f t="shared" si="0"/>
        <v>5107</v>
      </c>
      <c r="E34" s="35">
        <f t="shared" si="1"/>
        <v>1637</v>
      </c>
      <c r="F34" s="36">
        <f t="shared" si="2"/>
        <v>32.054043469747405</v>
      </c>
      <c r="G34" s="34">
        <v>1637</v>
      </c>
      <c r="H34" s="34">
        <v>0</v>
      </c>
      <c r="I34" s="35">
        <f t="shared" si="3"/>
        <v>3470</v>
      </c>
      <c r="J34" s="36">
        <f t="shared" si="4"/>
        <v>67.94595653025259</v>
      </c>
      <c r="K34" s="34">
        <v>3075</v>
      </c>
      <c r="L34" s="36">
        <f t="shared" si="5"/>
        <v>60.21147444683768</v>
      </c>
      <c r="M34" s="34">
        <v>0</v>
      </c>
      <c r="N34" s="36">
        <f t="shared" si="6"/>
        <v>0</v>
      </c>
      <c r="O34" s="34">
        <v>395</v>
      </c>
      <c r="P34" s="34">
        <v>64</v>
      </c>
      <c r="Q34" s="36">
        <f t="shared" si="7"/>
        <v>7.73448208341492</v>
      </c>
      <c r="R34" s="34" t="s">
        <v>0</v>
      </c>
      <c r="S34" s="34"/>
      <c r="T34" s="34"/>
      <c r="U34" s="34"/>
    </row>
    <row r="35" spans="1:21" ht="13.5">
      <c r="A35" s="31" t="s">
        <v>25</v>
      </c>
      <c r="B35" s="32" t="s">
        <v>82</v>
      </c>
      <c r="C35" s="33" t="s">
        <v>83</v>
      </c>
      <c r="D35" s="34">
        <f t="shared" si="0"/>
        <v>22353</v>
      </c>
      <c r="E35" s="35">
        <f t="shared" si="1"/>
        <v>9300</v>
      </c>
      <c r="F35" s="36">
        <f t="shared" si="2"/>
        <v>41.605153670648235</v>
      </c>
      <c r="G35" s="34">
        <v>9300</v>
      </c>
      <c r="H35" s="34">
        <v>0</v>
      </c>
      <c r="I35" s="35">
        <f t="shared" si="3"/>
        <v>13053</v>
      </c>
      <c r="J35" s="36">
        <f t="shared" si="4"/>
        <v>58.394846329351765</v>
      </c>
      <c r="K35" s="34">
        <v>9581</v>
      </c>
      <c r="L35" s="36">
        <f t="shared" si="5"/>
        <v>42.862255625643094</v>
      </c>
      <c r="M35" s="34">
        <v>0</v>
      </c>
      <c r="N35" s="36">
        <f t="shared" si="6"/>
        <v>0</v>
      </c>
      <c r="O35" s="34">
        <v>3472</v>
      </c>
      <c r="P35" s="34">
        <v>3368</v>
      </c>
      <c r="Q35" s="36">
        <f t="shared" si="7"/>
        <v>15.532590703708674</v>
      </c>
      <c r="R35" s="34" t="s">
        <v>0</v>
      </c>
      <c r="S35" s="34"/>
      <c r="T35" s="34"/>
      <c r="U35" s="34"/>
    </row>
    <row r="36" spans="1:21" ht="13.5">
      <c r="A36" s="31" t="s">
        <v>25</v>
      </c>
      <c r="B36" s="32" t="s">
        <v>84</v>
      </c>
      <c r="C36" s="33" t="s">
        <v>85</v>
      </c>
      <c r="D36" s="34">
        <f t="shared" si="0"/>
        <v>6129</v>
      </c>
      <c r="E36" s="35">
        <f t="shared" si="1"/>
        <v>596</v>
      </c>
      <c r="F36" s="36">
        <f t="shared" si="2"/>
        <v>9.724261706640561</v>
      </c>
      <c r="G36" s="34">
        <v>596</v>
      </c>
      <c r="H36" s="34">
        <v>0</v>
      </c>
      <c r="I36" s="35">
        <f t="shared" si="3"/>
        <v>5533</v>
      </c>
      <c r="J36" s="36">
        <f t="shared" si="4"/>
        <v>90.27573829335944</v>
      </c>
      <c r="K36" s="34">
        <v>4574</v>
      </c>
      <c r="L36" s="36">
        <f t="shared" si="5"/>
        <v>74.62881383586229</v>
      </c>
      <c r="M36" s="34">
        <v>0</v>
      </c>
      <c r="N36" s="36">
        <f t="shared" si="6"/>
        <v>0</v>
      </c>
      <c r="O36" s="34">
        <v>959</v>
      </c>
      <c r="P36" s="34">
        <v>71</v>
      </c>
      <c r="Q36" s="36">
        <f t="shared" si="7"/>
        <v>15.646924457497144</v>
      </c>
      <c r="R36" s="34" t="s">
        <v>0</v>
      </c>
      <c r="S36" s="34"/>
      <c r="T36" s="34"/>
      <c r="U36" s="34"/>
    </row>
    <row r="37" spans="1:21" ht="13.5">
      <c r="A37" s="31" t="s">
        <v>25</v>
      </c>
      <c r="B37" s="32" t="s">
        <v>86</v>
      </c>
      <c r="C37" s="33" t="s">
        <v>87</v>
      </c>
      <c r="D37" s="34">
        <f t="shared" si="0"/>
        <v>7643</v>
      </c>
      <c r="E37" s="35">
        <f t="shared" si="1"/>
        <v>3304</v>
      </c>
      <c r="F37" s="36">
        <f t="shared" si="2"/>
        <v>43.229098521522964</v>
      </c>
      <c r="G37" s="34">
        <v>3304</v>
      </c>
      <c r="H37" s="34">
        <v>0</v>
      </c>
      <c r="I37" s="35">
        <f t="shared" si="3"/>
        <v>4339</v>
      </c>
      <c r="J37" s="36">
        <f t="shared" si="4"/>
        <v>56.77090147847704</v>
      </c>
      <c r="K37" s="34">
        <v>3346</v>
      </c>
      <c r="L37" s="36">
        <f t="shared" si="5"/>
        <v>43.77862096035588</v>
      </c>
      <c r="M37" s="34">
        <v>0</v>
      </c>
      <c r="N37" s="36">
        <f t="shared" si="6"/>
        <v>0</v>
      </c>
      <c r="O37" s="34">
        <v>993</v>
      </c>
      <c r="P37" s="34">
        <v>436</v>
      </c>
      <c r="Q37" s="36">
        <f t="shared" si="7"/>
        <v>12.992280518121158</v>
      </c>
      <c r="R37" s="34" t="s">
        <v>0</v>
      </c>
      <c r="S37" s="34"/>
      <c r="T37" s="34"/>
      <c r="U37" s="34"/>
    </row>
    <row r="38" spans="1:21" ht="13.5">
      <c r="A38" s="31" t="s">
        <v>25</v>
      </c>
      <c r="B38" s="32" t="s">
        <v>88</v>
      </c>
      <c r="C38" s="33" t="s">
        <v>89</v>
      </c>
      <c r="D38" s="34">
        <f t="shared" si="0"/>
        <v>3362</v>
      </c>
      <c r="E38" s="35">
        <f t="shared" si="1"/>
        <v>0</v>
      </c>
      <c r="F38" s="36">
        <f t="shared" si="2"/>
        <v>0</v>
      </c>
      <c r="G38" s="34">
        <v>0</v>
      </c>
      <c r="H38" s="34">
        <v>0</v>
      </c>
      <c r="I38" s="35">
        <f t="shared" si="3"/>
        <v>3362</v>
      </c>
      <c r="J38" s="36">
        <f t="shared" si="4"/>
        <v>100</v>
      </c>
      <c r="K38" s="34">
        <v>3362</v>
      </c>
      <c r="L38" s="36">
        <f t="shared" si="5"/>
        <v>100</v>
      </c>
      <c r="M38" s="34">
        <v>0</v>
      </c>
      <c r="N38" s="36">
        <f t="shared" si="6"/>
        <v>0</v>
      </c>
      <c r="O38" s="34">
        <v>0</v>
      </c>
      <c r="P38" s="34">
        <v>0</v>
      </c>
      <c r="Q38" s="36">
        <f t="shared" si="7"/>
        <v>0</v>
      </c>
      <c r="R38" s="34"/>
      <c r="S38" s="34"/>
      <c r="T38" s="34"/>
      <c r="U38" s="34" t="s">
        <v>0</v>
      </c>
    </row>
    <row r="39" spans="1:21" ht="13.5">
      <c r="A39" s="31" t="s">
        <v>25</v>
      </c>
      <c r="B39" s="32" t="s">
        <v>90</v>
      </c>
      <c r="C39" s="33" t="s">
        <v>91</v>
      </c>
      <c r="D39" s="34">
        <f t="shared" si="0"/>
        <v>10799</v>
      </c>
      <c r="E39" s="35">
        <f t="shared" si="1"/>
        <v>4868</v>
      </c>
      <c r="F39" s="36">
        <f t="shared" si="2"/>
        <v>45.07824798592463</v>
      </c>
      <c r="G39" s="34">
        <v>4868</v>
      </c>
      <c r="H39" s="34">
        <v>0</v>
      </c>
      <c r="I39" s="35">
        <f t="shared" si="3"/>
        <v>5931</v>
      </c>
      <c r="J39" s="36">
        <f t="shared" si="4"/>
        <v>54.92175201407537</v>
      </c>
      <c r="K39" s="34">
        <v>2289</v>
      </c>
      <c r="L39" s="36">
        <f t="shared" si="5"/>
        <v>21.196407074729144</v>
      </c>
      <c r="M39" s="34">
        <v>0</v>
      </c>
      <c r="N39" s="36">
        <f t="shared" si="6"/>
        <v>0</v>
      </c>
      <c r="O39" s="34">
        <v>3642</v>
      </c>
      <c r="P39" s="34">
        <v>3110</v>
      </c>
      <c r="Q39" s="36">
        <f t="shared" si="7"/>
        <v>33.725344939346236</v>
      </c>
      <c r="R39" s="34" t="s">
        <v>0</v>
      </c>
      <c r="S39" s="34"/>
      <c r="T39" s="34"/>
      <c r="U39" s="34"/>
    </row>
    <row r="40" spans="1:21" ht="13.5">
      <c r="A40" s="31" t="s">
        <v>25</v>
      </c>
      <c r="B40" s="32" t="s">
        <v>92</v>
      </c>
      <c r="C40" s="33" t="s">
        <v>93</v>
      </c>
      <c r="D40" s="34">
        <f t="shared" si="0"/>
        <v>8416</v>
      </c>
      <c r="E40" s="35">
        <f t="shared" si="1"/>
        <v>3687</v>
      </c>
      <c r="F40" s="36">
        <f t="shared" si="2"/>
        <v>43.80941064638783</v>
      </c>
      <c r="G40" s="34">
        <v>3687</v>
      </c>
      <c r="H40" s="34">
        <v>0</v>
      </c>
      <c r="I40" s="35">
        <f t="shared" si="3"/>
        <v>4729</v>
      </c>
      <c r="J40" s="36">
        <f t="shared" si="4"/>
        <v>56.19058935361216</v>
      </c>
      <c r="K40" s="34">
        <v>2333</v>
      </c>
      <c r="L40" s="36">
        <f t="shared" si="5"/>
        <v>27.721007604562736</v>
      </c>
      <c r="M40" s="34">
        <v>0</v>
      </c>
      <c r="N40" s="36">
        <f t="shared" si="6"/>
        <v>0</v>
      </c>
      <c r="O40" s="34">
        <v>2396</v>
      </c>
      <c r="P40" s="34">
        <v>451</v>
      </c>
      <c r="Q40" s="36">
        <f t="shared" si="7"/>
        <v>28.46958174904943</v>
      </c>
      <c r="R40" s="34" t="s">
        <v>0</v>
      </c>
      <c r="S40" s="34"/>
      <c r="T40" s="34"/>
      <c r="U40" s="34"/>
    </row>
    <row r="41" spans="1:21" ht="13.5">
      <c r="A41" s="31" t="s">
        <v>25</v>
      </c>
      <c r="B41" s="32" t="s">
        <v>94</v>
      </c>
      <c r="C41" s="33" t="s">
        <v>95</v>
      </c>
      <c r="D41" s="34">
        <f t="shared" si="0"/>
        <v>12113</v>
      </c>
      <c r="E41" s="35">
        <f t="shared" si="1"/>
        <v>1513</v>
      </c>
      <c r="F41" s="36">
        <f t="shared" si="2"/>
        <v>12.490712457690085</v>
      </c>
      <c r="G41" s="34">
        <v>1513</v>
      </c>
      <c r="H41" s="34">
        <v>0</v>
      </c>
      <c r="I41" s="35">
        <f t="shared" si="3"/>
        <v>10600</v>
      </c>
      <c r="J41" s="36">
        <f t="shared" si="4"/>
        <v>87.5092875423099</v>
      </c>
      <c r="K41" s="34">
        <v>1863</v>
      </c>
      <c r="L41" s="36">
        <f t="shared" si="5"/>
        <v>15.380170065219186</v>
      </c>
      <c r="M41" s="34">
        <v>0</v>
      </c>
      <c r="N41" s="36">
        <f t="shared" si="6"/>
        <v>0</v>
      </c>
      <c r="O41" s="34">
        <v>8737</v>
      </c>
      <c r="P41" s="34">
        <v>4877</v>
      </c>
      <c r="Q41" s="36">
        <f t="shared" si="7"/>
        <v>72.12911747709073</v>
      </c>
      <c r="R41" s="34" t="s">
        <v>0</v>
      </c>
      <c r="S41" s="34"/>
      <c r="T41" s="34"/>
      <c r="U41" s="34"/>
    </row>
    <row r="42" spans="1:21" ht="13.5">
      <c r="A42" s="31" t="s">
        <v>25</v>
      </c>
      <c r="B42" s="32" t="s">
        <v>96</v>
      </c>
      <c r="C42" s="33" t="s">
        <v>97</v>
      </c>
      <c r="D42" s="34">
        <f t="shared" si="0"/>
        <v>5092</v>
      </c>
      <c r="E42" s="35">
        <f t="shared" si="1"/>
        <v>632</v>
      </c>
      <c r="F42" s="36">
        <f t="shared" si="2"/>
        <v>12.411626080125687</v>
      </c>
      <c r="G42" s="34">
        <v>632</v>
      </c>
      <c r="H42" s="34">
        <v>0</v>
      </c>
      <c r="I42" s="35">
        <f t="shared" si="3"/>
        <v>4460</v>
      </c>
      <c r="J42" s="36">
        <f t="shared" si="4"/>
        <v>87.5883739198743</v>
      </c>
      <c r="K42" s="34">
        <v>4230</v>
      </c>
      <c r="L42" s="36">
        <f t="shared" si="5"/>
        <v>83.07148468185389</v>
      </c>
      <c r="M42" s="34">
        <v>0</v>
      </c>
      <c r="N42" s="36">
        <f t="shared" si="6"/>
        <v>0</v>
      </c>
      <c r="O42" s="34">
        <v>230</v>
      </c>
      <c r="P42" s="34">
        <v>230</v>
      </c>
      <c r="Q42" s="36">
        <f t="shared" si="7"/>
        <v>4.516889238020425</v>
      </c>
      <c r="R42" s="34" t="s">
        <v>0</v>
      </c>
      <c r="S42" s="34"/>
      <c r="T42" s="34"/>
      <c r="U42" s="34"/>
    </row>
    <row r="43" spans="1:21" ht="13.5">
      <c r="A43" s="31" t="s">
        <v>25</v>
      </c>
      <c r="B43" s="32" t="s">
        <v>98</v>
      </c>
      <c r="C43" s="33" t="s">
        <v>99</v>
      </c>
      <c r="D43" s="34">
        <f t="shared" si="0"/>
        <v>13311</v>
      </c>
      <c r="E43" s="35">
        <f t="shared" si="1"/>
        <v>5848</v>
      </c>
      <c r="F43" s="36">
        <f aca="true" t="shared" si="8" ref="F43:F76">E43/D43*100</f>
        <v>43.93358876117497</v>
      </c>
      <c r="G43" s="34">
        <v>5848</v>
      </c>
      <c r="H43" s="34">
        <v>0</v>
      </c>
      <c r="I43" s="35">
        <f t="shared" si="3"/>
        <v>7463</v>
      </c>
      <c r="J43" s="36">
        <f aca="true" t="shared" si="9" ref="J43:J76">I43/D43*100</f>
        <v>56.06641123882503</v>
      </c>
      <c r="K43" s="34">
        <v>1084</v>
      </c>
      <c r="L43" s="36">
        <f aca="true" t="shared" si="10" ref="L43:L76">K43/D43*100</f>
        <v>8.143640598001653</v>
      </c>
      <c r="M43" s="34">
        <v>0</v>
      </c>
      <c r="N43" s="36">
        <f aca="true" t="shared" si="11" ref="N43:N76">M43/D43*100</f>
        <v>0</v>
      </c>
      <c r="O43" s="34">
        <v>6379</v>
      </c>
      <c r="P43" s="34">
        <v>2917</v>
      </c>
      <c r="Q43" s="36">
        <f aca="true" t="shared" si="12" ref="Q43:Q76">O43/D43*100</f>
        <v>47.92277064082338</v>
      </c>
      <c r="R43" s="34" t="s">
        <v>0</v>
      </c>
      <c r="S43" s="34"/>
      <c r="T43" s="34"/>
      <c r="U43" s="34"/>
    </row>
    <row r="44" spans="1:21" ht="13.5">
      <c r="A44" s="31" t="s">
        <v>25</v>
      </c>
      <c r="B44" s="32" t="s">
        <v>100</v>
      </c>
      <c r="C44" s="33" t="s">
        <v>101</v>
      </c>
      <c r="D44" s="34">
        <f t="shared" si="0"/>
        <v>6424</v>
      </c>
      <c r="E44" s="35">
        <f aca="true" t="shared" si="13" ref="E44:E75">G44+H44</f>
        <v>2621</v>
      </c>
      <c r="F44" s="36">
        <f t="shared" si="8"/>
        <v>40.800124533001245</v>
      </c>
      <c r="G44" s="34">
        <v>2621</v>
      </c>
      <c r="H44" s="34">
        <v>0</v>
      </c>
      <c r="I44" s="35">
        <f aca="true" t="shared" si="14" ref="I44:I75">K44+M44+O44</f>
        <v>3803</v>
      </c>
      <c r="J44" s="36">
        <f t="shared" si="9"/>
        <v>59.199875466998755</v>
      </c>
      <c r="K44" s="34">
        <v>1345</v>
      </c>
      <c r="L44" s="36">
        <f t="shared" si="10"/>
        <v>20.937110834371108</v>
      </c>
      <c r="M44" s="34">
        <v>0</v>
      </c>
      <c r="N44" s="36">
        <f t="shared" si="11"/>
        <v>0</v>
      </c>
      <c r="O44" s="34">
        <v>2458</v>
      </c>
      <c r="P44" s="34">
        <v>228</v>
      </c>
      <c r="Q44" s="36">
        <f t="shared" si="12"/>
        <v>38.26276463262764</v>
      </c>
      <c r="R44" s="34" t="s">
        <v>0</v>
      </c>
      <c r="S44" s="34"/>
      <c r="T44" s="34"/>
      <c r="U44" s="34"/>
    </row>
    <row r="45" spans="1:21" ht="13.5">
      <c r="A45" s="31" t="s">
        <v>25</v>
      </c>
      <c r="B45" s="32" t="s">
        <v>102</v>
      </c>
      <c r="C45" s="33" t="s">
        <v>103</v>
      </c>
      <c r="D45" s="34">
        <f t="shared" si="0"/>
        <v>6527</v>
      </c>
      <c r="E45" s="35">
        <f t="shared" si="13"/>
        <v>967</v>
      </c>
      <c r="F45" s="36">
        <f t="shared" si="8"/>
        <v>14.81538225831163</v>
      </c>
      <c r="G45" s="34">
        <v>967</v>
      </c>
      <c r="H45" s="34">
        <v>0</v>
      </c>
      <c r="I45" s="35">
        <f t="shared" si="14"/>
        <v>5560</v>
      </c>
      <c r="J45" s="36">
        <f t="shared" si="9"/>
        <v>85.18461774168837</v>
      </c>
      <c r="K45" s="34">
        <v>2984</v>
      </c>
      <c r="L45" s="36">
        <f t="shared" si="10"/>
        <v>45.71778765129462</v>
      </c>
      <c r="M45" s="34">
        <v>0</v>
      </c>
      <c r="N45" s="36">
        <f t="shared" si="11"/>
        <v>0</v>
      </c>
      <c r="O45" s="34">
        <v>2576</v>
      </c>
      <c r="P45" s="34">
        <v>269</v>
      </c>
      <c r="Q45" s="36">
        <f t="shared" si="12"/>
        <v>39.46683009039375</v>
      </c>
      <c r="R45" s="34" t="s">
        <v>0</v>
      </c>
      <c r="S45" s="34"/>
      <c r="T45" s="34"/>
      <c r="U45" s="34"/>
    </row>
    <row r="46" spans="1:21" ht="13.5">
      <c r="A46" s="31" t="s">
        <v>25</v>
      </c>
      <c r="B46" s="32" t="s">
        <v>104</v>
      </c>
      <c r="C46" s="33" t="s">
        <v>105</v>
      </c>
      <c r="D46" s="34">
        <f t="shared" si="0"/>
        <v>6286</v>
      </c>
      <c r="E46" s="35">
        <f t="shared" si="13"/>
        <v>1339</v>
      </c>
      <c r="F46" s="36">
        <f t="shared" si="8"/>
        <v>21.30130448615972</v>
      </c>
      <c r="G46" s="34">
        <v>1339</v>
      </c>
      <c r="H46" s="34">
        <v>0</v>
      </c>
      <c r="I46" s="35">
        <f t="shared" si="14"/>
        <v>4947</v>
      </c>
      <c r="J46" s="36">
        <f t="shared" si="9"/>
        <v>78.69869551384028</v>
      </c>
      <c r="K46" s="34">
        <v>1392</v>
      </c>
      <c r="L46" s="36">
        <f t="shared" si="10"/>
        <v>22.144447979637288</v>
      </c>
      <c r="M46" s="34">
        <v>0</v>
      </c>
      <c r="N46" s="36">
        <f t="shared" si="11"/>
        <v>0</v>
      </c>
      <c r="O46" s="34">
        <v>3555</v>
      </c>
      <c r="P46" s="34">
        <v>3555</v>
      </c>
      <c r="Q46" s="36">
        <f t="shared" si="12"/>
        <v>56.55424753420299</v>
      </c>
      <c r="R46" s="34" t="s">
        <v>0</v>
      </c>
      <c r="S46" s="34"/>
      <c r="T46" s="34"/>
      <c r="U46" s="34"/>
    </row>
    <row r="47" spans="1:21" ht="13.5">
      <c r="A47" s="31" t="s">
        <v>25</v>
      </c>
      <c r="B47" s="32" t="s">
        <v>106</v>
      </c>
      <c r="C47" s="33" t="s">
        <v>107</v>
      </c>
      <c r="D47" s="34">
        <f t="shared" si="0"/>
        <v>6671</v>
      </c>
      <c r="E47" s="35">
        <f t="shared" si="13"/>
        <v>1833</v>
      </c>
      <c r="F47" s="36">
        <f t="shared" si="8"/>
        <v>27.477139859091594</v>
      </c>
      <c r="G47" s="34">
        <v>1833</v>
      </c>
      <c r="H47" s="34">
        <v>0</v>
      </c>
      <c r="I47" s="35">
        <f t="shared" si="14"/>
        <v>4838</v>
      </c>
      <c r="J47" s="36">
        <f t="shared" si="9"/>
        <v>72.5228601409084</v>
      </c>
      <c r="K47" s="34">
        <v>2530</v>
      </c>
      <c r="L47" s="36">
        <f t="shared" si="10"/>
        <v>37.92534852345975</v>
      </c>
      <c r="M47" s="34">
        <v>0</v>
      </c>
      <c r="N47" s="36">
        <f t="shared" si="11"/>
        <v>0</v>
      </c>
      <c r="O47" s="34">
        <v>2308</v>
      </c>
      <c r="P47" s="34">
        <v>1069</v>
      </c>
      <c r="Q47" s="36">
        <f t="shared" si="12"/>
        <v>34.59751161744865</v>
      </c>
      <c r="R47" s="34" t="s">
        <v>0</v>
      </c>
      <c r="S47" s="34"/>
      <c r="T47" s="34"/>
      <c r="U47" s="34"/>
    </row>
    <row r="48" spans="1:21" ht="13.5">
      <c r="A48" s="31" t="s">
        <v>25</v>
      </c>
      <c r="B48" s="32" t="s">
        <v>108</v>
      </c>
      <c r="C48" s="33" t="s">
        <v>109</v>
      </c>
      <c r="D48" s="34">
        <f t="shared" si="0"/>
        <v>7155</v>
      </c>
      <c r="E48" s="35">
        <f t="shared" si="13"/>
        <v>5692</v>
      </c>
      <c r="F48" s="36">
        <f t="shared" si="8"/>
        <v>79.55276030747729</v>
      </c>
      <c r="G48" s="34">
        <v>5622</v>
      </c>
      <c r="H48" s="34">
        <v>70</v>
      </c>
      <c r="I48" s="35">
        <f t="shared" si="14"/>
        <v>1463</v>
      </c>
      <c r="J48" s="36">
        <f t="shared" si="9"/>
        <v>20.44723969252271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1463</v>
      </c>
      <c r="P48" s="34">
        <v>934</v>
      </c>
      <c r="Q48" s="36">
        <f t="shared" si="12"/>
        <v>20.44723969252271</v>
      </c>
      <c r="R48" s="34" t="s">
        <v>0</v>
      </c>
      <c r="S48" s="34"/>
      <c r="T48" s="34"/>
      <c r="U48" s="34"/>
    </row>
    <row r="49" spans="1:21" ht="13.5">
      <c r="A49" s="31" t="s">
        <v>25</v>
      </c>
      <c r="B49" s="32" t="s">
        <v>110</v>
      </c>
      <c r="C49" s="33" t="s">
        <v>111</v>
      </c>
      <c r="D49" s="34">
        <f t="shared" si="0"/>
        <v>5023</v>
      </c>
      <c r="E49" s="35">
        <f t="shared" si="13"/>
        <v>3826</v>
      </c>
      <c r="F49" s="36">
        <f t="shared" si="8"/>
        <v>76.1696197491539</v>
      </c>
      <c r="G49" s="34">
        <v>3826</v>
      </c>
      <c r="H49" s="34">
        <v>0</v>
      </c>
      <c r="I49" s="35">
        <f t="shared" si="14"/>
        <v>1197</v>
      </c>
      <c r="J49" s="36">
        <f t="shared" si="9"/>
        <v>23.83038025084611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1197</v>
      </c>
      <c r="P49" s="34">
        <v>89</v>
      </c>
      <c r="Q49" s="36">
        <f t="shared" si="12"/>
        <v>23.83038025084611</v>
      </c>
      <c r="R49" s="34" t="s">
        <v>0</v>
      </c>
      <c r="S49" s="34"/>
      <c r="T49" s="34"/>
      <c r="U49" s="34"/>
    </row>
    <row r="50" spans="1:21" ht="13.5">
      <c r="A50" s="31" t="s">
        <v>25</v>
      </c>
      <c r="B50" s="32" t="s">
        <v>112</v>
      </c>
      <c r="C50" s="33" t="s">
        <v>113</v>
      </c>
      <c r="D50" s="34">
        <f t="shared" si="0"/>
        <v>9970</v>
      </c>
      <c r="E50" s="35">
        <f t="shared" si="13"/>
        <v>5274</v>
      </c>
      <c r="F50" s="36">
        <f t="shared" si="8"/>
        <v>52.8986960882648</v>
      </c>
      <c r="G50" s="34">
        <v>5274</v>
      </c>
      <c r="H50" s="34">
        <v>0</v>
      </c>
      <c r="I50" s="35">
        <f t="shared" si="14"/>
        <v>4696</v>
      </c>
      <c r="J50" s="36">
        <f t="shared" si="9"/>
        <v>47.1013039117352</v>
      </c>
      <c r="K50" s="34">
        <v>2734</v>
      </c>
      <c r="L50" s="36">
        <f t="shared" si="10"/>
        <v>27.4222668004012</v>
      </c>
      <c r="M50" s="34">
        <v>0</v>
      </c>
      <c r="N50" s="36">
        <f t="shared" si="11"/>
        <v>0</v>
      </c>
      <c r="O50" s="34">
        <v>1962</v>
      </c>
      <c r="P50" s="34">
        <v>1782</v>
      </c>
      <c r="Q50" s="36">
        <f t="shared" si="12"/>
        <v>19.679037111334</v>
      </c>
      <c r="R50" s="34" t="s">
        <v>0</v>
      </c>
      <c r="S50" s="34"/>
      <c r="T50" s="34"/>
      <c r="U50" s="34"/>
    </row>
    <row r="51" spans="1:21" ht="13.5">
      <c r="A51" s="31" t="s">
        <v>25</v>
      </c>
      <c r="B51" s="32" t="s">
        <v>114</v>
      </c>
      <c r="C51" s="33" t="s">
        <v>115</v>
      </c>
      <c r="D51" s="34">
        <f t="shared" si="0"/>
        <v>6294</v>
      </c>
      <c r="E51" s="35">
        <f t="shared" si="13"/>
        <v>5165</v>
      </c>
      <c r="F51" s="36">
        <f t="shared" si="8"/>
        <v>82.06228153797267</v>
      </c>
      <c r="G51" s="34">
        <v>5165</v>
      </c>
      <c r="H51" s="34">
        <v>0</v>
      </c>
      <c r="I51" s="35">
        <f t="shared" si="14"/>
        <v>1129</v>
      </c>
      <c r="J51" s="36">
        <f t="shared" si="9"/>
        <v>17.937718462027327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1129</v>
      </c>
      <c r="P51" s="34">
        <v>313</v>
      </c>
      <c r="Q51" s="36">
        <f t="shared" si="12"/>
        <v>17.937718462027327</v>
      </c>
      <c r="R51" s="34" t="s">
        <v>0</v>
      </c>
      <c r="S51" s="34"/>
      <c r="T51" s="34"/>
      <c r="U51" s="34"/>
    </row>
    <row r="52" spans="1:21" ht="13.5">
      <c r="A52" s="31" t="s">
        <v>25</v>
      </c>
      <c r="B52" s="32" t="s">
        <v>116</v>
      </c>
      <c r="C52" s="33" t="s">
        <v>117</v>
      </c>
      <c r="D52" s="34">
        <f t="shared" si="0"/>
        <v>11090</v>
      </c>
      <c r="E52" s="35">
        <f t="shared" si="13"/>
        <v>6519</v>
      </c>
      <c r="F52" s="36">
        <f t="shared" si="8"/>
        <v>58.78268710550045</v>
      </c>
      <c r="G52" s="34">
        <v>6519</v>
      </c>
      <c r="H52" s="34">
        <v>0</v>
      </c>
      <c r="I52" s="35">
        <f t="shared" si="14"/>
        <v>4571</v>
      </c>
      <c r="J52" s="36">
        <f t="shared" si="9"/>
        <v>41.21731289449955</v>
      </c>
      <c r="K52" s="34">
        <v>1214</v>
      </c>
      <c r="L52" s="36">
        <f t="shared" si="10"/>
        <v>10.946798917944093</v>
      </c>
      <c r="M52" s="34">
        <v>0</v>
      </c>
      <c r="N52" s="36">
        <f t="shared" si="11"/>
        <v>0</v>
      </c>
      <c r="O52" s="34">
        <v>3357</v>
      </c>
      <c r="P52" s="34">
        <v>1419</v>
      </c>
      <c r="Q52" s="36">
        <f t="shared" si="12"/>
        <v>30.270513976555456</v>
      </c>
      <c r="R52" s="34" t="s">
        <v>0</v>
      </c>
      <c r="S52" s="34"/>
      <c r="T52" s="34"/>
      <c r="U52" s="34"/>
    </row>
    <row r="53" spans="1:21" ht="13.5">
      <c r="A53" s="31" t="s">
        <v>25</v>
      </c>
      <c r="B53" s="32" t="s">
        <v>118</v>
      </c>
      <c r="C53" s="33" t="s">
        <v>119</v>
      </c>
      <c r="D53" s="34">
        <f t="shared" si="0"/>
        <v>14880</v>
      </c>
      <c r="E53" s="35">
        <f t="shared" si="13"/>
        <v>11259</v>
      </c>
      <c r="F53" s="36">
        <f t="shared" si="8"/>
        <v>75.66532258064517</v>
      </c>
      <c r="G53" s="34">
        <v>11259</v>
      </c>
      <c r="H53" s="34">
        <v>0</v>
      </c>
      <c r="I53" s="35">
        <f t="shared" si="14"/>
        <v>3621</v>
      </c>
      <c r="J53" s="36">
        <f t="shared" si="9"/>
        <v>24.33467741935484</v>
      </c>
      <c r="K53" s="34">
        <v>1641</v>
      </c>
      <c r="L53" s="36">
        <f t="shared" si="10"/>
        <v>11.028225806451612</v>
      </c>
      <c r="M53" s="34">
        <v>0</v>
      </c>
      <c r="N53" s="36">
        <f t="shared" si="11"/>
        <v>0</v>
      </c>
      <c r="O53" s="34">
        <v>1980</v>
      </c>
      <c r="P53" s="34">
        <v>1784</v>
      </c>
      <c r="Q53" s="36">
        <f t="shared" si="12"/>
        <v>13.306451612903224</v>
      </c>
      <c r="R53" s="34" t="s">
        <v>0</v>
      </c>
      <c r="S53" s="34"/>
      <c r="T53" s="34"/>
      <c r="U53" s="34"/>
    </row>
    <row r="54" spans="1:21" ht="13.5">
      <c r="A54" s="31" t="s">
        <v>25</v>
      </c>
      <c r="B54" s="32" t="s">
        <v>120</v>
      </c>
      <c r="C54" s="33" t="s">
        <v>121</v>
      </c>
      <c r="D54" s="34">
        <f t="shared" si="0"/>
        <v>7411</v>
      </c>
      <c r="E54" s="35">
        <f t="shared" si="13"/>
        <v>4989</v>
      </c>
      <c r="F54" s="36">
        <f t="shared" si="8"/>
        <v>67.31885035757658</v>
      </c>
      <c r="G54" s="34">
        <v>4989</v>
      </c>
      <c r="H54" s="34">
        <v>0</v>
      </c>
      <c r="I54" s="35">
        <f t="shared" si="14"/>
        <v>2422</v>
      </c>
      <c r="J54" s="36">
        <f t="shared" si="9"/>
        <v>32.68114964242342</v>
      </c>
      <c r="K54" s="34">
        <v>1066</v>
      </c>
      <c r="L54" s="36">
        <f t="shared" si="10"/>
        <v>14.384023748481987</v>
      </c>
      <c r="M54" s="34">
        <v>0</v>
      </c>
      <c r="N54" s="36">
        <f t="shared" si="11"/>
        <v>0</v>
      </c>
      <c r="O54" s="34">
        <v>1356</v>
      </c>
      <c r="P54" s="34">
        <v>805</v>
      </c>
      <c r="Q54" s="36">
        <f t="shared" si="12"/>
        <v>18.297125893941438</v>
      </c>
      <c r="R54" s="34" t="s">
        <v>0</v>
      </c>
      <c r="S54" s="34"/>
      <c r="T54" s="34"/>
      <c r="U54" s="34"/>
    </row>
    <row r="55" spans="1:21" ht="13.5">
      <c r="A55" s="31" t="s">
        <v>25</v>
      </c>
      <c r="B55" s="32" t="s">
        <v>122</v>
      </c>
      <c r="C55" s="33" t="s">
        <v>123</v>
      </c>
      <c r="D55" s="34">
        <f t="shared" si="0"/>
        <v>12033</v>
      </c>
      <c r="E55" s="35">
        <f t="shared" si="13"/>
        <v>9019</v>
      </c>
      <c r="F55" s="36">
        <f t="shared" si="8"/>
        <v>74.95221474279066</v>
      </c>
      <c r="G55" s="34">
        <v>9019</v>
      </c>
      <c r="H55" s="34">
        <v>0</v>
      </c>
      <c r="I55" s="35">
        <f t="shared" si="14"/>
        <v>3014</v>
      </c>
      <c r="J55" s="36">
        <f t="shared" si="9"/>
        <v>25.04778525720934</v>
      </c>
      <c r="K55" s="34">
        <v>1571</v>
      </c>
      <c r="L55" s="36">
        <f t="shared" si="10"/>
        <v>13.055763317543423</v>
      </c>
      <c r="M55" s="34">
        <v>0</v>
      </c>
      <c r="N55" s="36">
        <f t="shared" si="11"/>
        <v>0</v>
      </c>
      <c r="O55" s="34">
        <v>1443</v>
      </c>
      <c r="P55" s="34">
        <v>451</v>
      </c>
      <c r="Q55" s="36">
        <f t="shared" si="12"/>
        <v>11.992021939665918</v>
      </c>
      <c r="R55" s="34" t="s">
        <v>0</v>
      </c>
      <c r="S55" s="34"/>
      <c r="T55" s="34"/>
      <c r="U55" s="34"/>
    </row>
    <row r="56" spans="1:21" ht="13.5">
      <c r="A56" s="31" t="s">
        <v>25</v>
      </c>
      <c r="B56" s="32" t="s">
        <v>124</v>
      </c>
      <c r="C56" s="33" t="s">
        <v>125</v>
      </c>
      <c r="D56" s="34">
        <f t="shared" si="0"/>
        <v>12977</v>
      </c>
      <c r="E56" s="35">
        <f t="shared" si="13"/>
        <v>7669</v>
      </c>
      <c r="F56" s="36">
        <f t="shared" si="8"/>
        <v>59.096863681898746</v>
      </c>
      <c r="G56" s="34">
        <v>7669</v>
      </c>
      <c r="H56" s="34">
        <v>0</v>
      </c>
      <c r="I56" s="35">
        <f t="shared" si="14"/>
        <v>5308</v>
      </c>
      <c r="J56" s="36">
        <f t="shared" si="9"/>
        <v>40.90313631810126</v>
      </c>
      <c r="K56" s="34">
        <v>3473</v>
      </c>
      <c r="L56" s="36">
        <f t="shared" si="10"/>
        <v>26.762734067966402</v>
      </c>
      <c r="M56" s="34">
        <v>0</v>
      </c>
      <c r="N56" s="36">
        <f t="shared" si="11"/>
        <v>0</v>
      </c>
      <c r="O56" s="34">
        <v>1835</v>
      </c>
      <c r="P56" s="34">
        <v>918</v>
      </c>
      <c r="Q56" s="36">
        <f t="shared" si="12"/>
        <v>14.140402250134853</v>
      </c>
      <c r="R56" s="34" t="s">
        <v>0</v>
      </c>
      <c r="S56" s="34"/>
      <c r="T56" s="34"/>
      <c r="U56" s="34"/>
    </row>
    <row r="57" spans="1:21" ht="13.5">
      <c r="A57" s="31" t="s">
        <v>25</v>
      </c>
      <c r="B57" s="32" t="s">
        <v>126</v>
      </c>
      <c r="C57" s="33" t="s">
        <v>127</v>
      </c>
      <c r="D57" s="34">
        <f t="shared" si="0"/>
        <v>9146</v>
      </c>
      <c r="E57" s="35">
        <f t="shared" si="13"/>
        <v>5064</v>
      </c>
      <c r="F57" s="36">
        <f t="shared" si="8"/>
        <v>55.368467089438</v>
      </c>
      <c r="G57" s="34">
        <v>5064</v>
      </c>
      <c r="H57" s="34">
        <v>0</v>
      </c>
      <c r="I57" s="35">
        <f t="shared" si="14"/>
        <v>4082</v>
      </c>
      <c r="J57" s="36">
        <f t="shared" si="9"/>
        <v>44.631532910561994</v>
      </c>
      <c r="K57" s="34">
        <v>1893</v>
      </c>
      <c r="L57" s="36">
        <f t="shared" si="10"/>
        <v>20.697572709381152</v>
      </c>
      <c r="M57" s="34">
        <v>0</v>
      </c>
      <c r="N57" s="36">
        <f t="shared" si="11"/>
        <v>0</v>
      </c>
      <c r="O57" s="34">
        <v>2189</v>
      </c>
      <c r="P57" s="34">
        <v>1151</v>
      </c>
      <c r="Q57" s="36">
        <f t="shared" si="12"/>
        <v>23.93396020118084</v>
      </c>
      <c r="R57" s="34" t="s">
        <v>0</v>
      </c>
      <c r="S57" s="34"/>
      <c r="T57" s="34"/>
      <c r="U57" s="34"/>
    </row>
    <row r="58" spans="1:21" ht="13.5">
      <c r="A58" s="31" t="s">
        <v>25</v>
      </c>
      <c r="B58" s="32" t="s">
        <v>128</v>
      </c>
      <c r="C58" s="33" t="s">
        <v>129</v>
      </c>
      <c r="D58" s="34">
        <f t="shared" si="0"/>
        <v>4824</v>
      </c>
      <c r="E58" s="35">
        <f t="shared" si="13"/>
        <v>4444</v>
      </c>
      <c r="F58" s="36">
        <f t="shared" si="8"/>
        <v>92.12271973466002</v>
      </c>
      <c r="G58" s="34">
        <v>4444</v>
      </c>
      <c r="H58" s="34">
        <v>0</v>
      </c>
      <c r="I58" s="35">
        <f t="shared" si="14"/>
        <v>380</v>
      </c>
      <c r="J58" s="36">
        <f t="shared" si="9"/>
        <v>7.877280265339967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380</v>
      </c>
      <c r="P58" s="34">
        <v>182</v>
      </c>
      <c r="Q58" s="36">
        <f t="shared" si="12"/>
        <v>7.877280265339967</v>
      </c>
      <c r="R58" s="34"/>
      <c r="S58" s="34"/>
      <c r="T58" s="34"/>
      <c r="U58" s="34" t="s">
        <v>0</v>
      </c>
    </row>
    <row r="59" spans="1:21" ht="13.5">
      <c r="A59" s="31" t="s">
        <v>25</v>
      </c>
      <c r="B59" s="32" t="s">
        <v>130</v>
      </c>
      <c r="C59" s="33" t="s">
        <v>131</v>
      </c>
      <c r="D59" s="34">
        <f t="shared" si="0"/>
        <v>8212</v>
      </c>
      <c r="E59" s="35">
        <f t="shared" si="13"/>
        <v>4532</v>
      </c>
      <c r="F59" s="36">
        <f t="shared" si="8"/>
        <v>55.18753044325378</v>
      </c>
      <c r="G59" s="34">
        <v>3825</v>
      </c>
      <c r="H59" s="34">
        <v>707</v>
      </c>
      <c r="I59" s="35">
        <f t="shared" si="14"/>
        <v>3680</v>
      </c>
      <c r="J59" s="36">
        <f t="shared" si="9"/>
        <v>44.81246955674622</v>
      </c>
      <c r="K59" s="34">
        <v>755</v>
      </c>
      <c r="L59" s="36">
        <f t="shared" si="10"/>
        <v>9.193862640038967</v>
      </c>
      <c r="M59" s="34">
        <v>0</v>
      </c>
      <c r="N59" s="36">
        <f t="shared" si="11"/>
        <v>0</v>
      </c>
      <c r="O59" s="34">
        <v>2925</v>
      </c>
      <c r="P59" s="34">
        <v>2241</v>
      </c>
      <c r="Q59" s="36">
        <f t="shared" si="12"/>
        <v>35.61860691670726</v>
      </c>
      <c r="R59" s="34" t="s">
        <v>0</v>
      </c>
      <c r="S59" s="34"/>
      <c r="T59" s="34"/>
      <c r="U59" s="34"/>
    </row>
    <row r="60" spans="1:21" ht="13.5">
      <c r="A60" s="31" t="s">
        <v>25</v>
      </c>
      <c r="B60" s="32" t="s">
        <v>132</v>
      </c>
      <c r="C60" s="33" t="s">
        <v>133</v>
      </c>
      <c r="D60" s="34">
        <f t="shared" si="0"/>
        <v>6080</v>
      </c>
      <c r="E60" s="35">
        <f t="shared" si="13"/>
        <v>3752</v>
      </c>
      <c r="F60" s="36">
        <f t="shared" si="8"/>
        <v>61.71052631578947</v>
      </c>
      <c r="G60" s="34">
        <v>3752</v>
      </c>
      <c r="H60" s="34">
        <v>0</v>
      </c>
      <c r="I60" s="35">
        <f t="shared" si="14"/>
        <v>2328</v>
      </c>
      <c r="J60" s="36">
        <f t="shared" si="9"/>
        <v>38.28947368421053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2328</v>
      </c>
      <c r="P60" s="34">
        <v>2189</v>
      </c>
      <c r="Q60" s="36">
        <f t="shared" si="12"/>
        <v>38.28947368421053</v>
      </c>
      <c r="R60" s="34" t="s">
        <v>0</v>
      </c>
      <c r="S60" s="34"/>
      <c r="T60" s="34"/>
      <c r="U60" s="34"/>
    </row>
    <row r="61" spans="1:21" ht="13.5">
      <c r="A61" s="31" t="s">
        <v>25</v>
      </c>
      <c r="B61" s="32" t="s">
        <v>134</v>
      </c>
      <c r="C61" s="33" t="s">
        <v>135</v>
      </c>
      <c r="D61" s="34">
        <f t="shared" si="0"/>
        <v>7755</v>
      </c>
      <c r="E61" s="35">
        <f t="shared" si="13"/>
        <v>4756</v>
      </c>
      <c r="F61" s="36">
        <f t="shared" si="8"/>
        <v>61.328175370728566</v>
      </c>
      <c r="G61" s="34">
        <v>4756</v>
      </c>
      <c r="H61" s="34">
        <v>0</v>
      </c>
      <c r="I61" s="35">
        <f t="shared" si="14"/>
        <v>2999</v>
      </c>
      <c r="J61" s="36">
        <f t="shared" si="9"/>
        <v>38.67182462927144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2999</v>
      </c>
      <c r="P61" s="34">
        <v>1915</v>
      </c>
      <c r="Q61" s="36">
        <f t="shared" si="12"/>
        <v>38.67182462927144</v>
      </c>
      <c r="R61" s="34" t="s">
        <v>0</v>
      </c>
      <c r="S61" s="34"/>
      <c r="T61" s="34"/>
      <c r="U61" s="34"/>
    </row>
    <row r="62" spans="1:21" ht="13.5">
      <c r="A62" s="31" t="s">
        <v>25</v>
      </c>
      <c r="B62" s="32" t="s">
        <v>136</v>
      </c>
      <c r="C62" s="33" t="s">
        <v>137</v>
      </c>
      <c r="D62" s="34">
        <f t="shared" si="0"/>
        <v>8766</v>
      </c>
      <c r="E62" s="35">
        <f t="shared" si="13"/>
        <v>3972</v>
      </c>
      <c r="F62" s="36">
        <f t="shared" si="8"/>
        <v>45.31143052703628</v>
      </c>
      <c r="G62" s="34">
        <v>3972</v>
      </c>
      <c r="H62" s="34">
        <v>0</v>
      </c>
      <c r="I62" s="35">
        <f t="shared" si="14"/>
        <v>4794</v>
      </c>
      <c r="J62" s="36">
        <f t="shared" si="9"/>
        <v>54.68856947296372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4794</v>
      </c>
      <c r="P62" s="34">
        <v>1328</v>
      </c>
      <c r="Q62" s="36">
        <f t="shared" si="12"/>
        <v>54.68856947296372</v>
      </c>
      <c r="R62" s="34" t="s">
        <v>0</v>
      </c>
      <c r="S62" s="34"/>
      <c r="T62" s="34"/>
      <c r="U62" s="34"/>
    </row>
    <row r="63" spans="1:21" ht="13.5">
      <c r="A63" s="31" t="s">
        <v>25</v>
      </c>
      <c r="B63" s="32" t="s">
        <v>138</v>
      </c>
      <c r="C63" s="33" t="s">
        <v>139</v>
      </c>
      <c r="D63" s="34">
        <f t="shared" si="0"/>
        <v>8548</v>
      </c>
      <c r="E63" s="35">
        <f t="shared" si="13"/>
        <v>4459</v>
      </c>
      <c r="F63" s="36">
        <f t="shared" si="8"/>
        <v>52.16424894712214</v>
      </c>
      <c r="G63" s="34">
        <v>4459</v>
      </c>
      <c r="H63" s="34">
        <v>0</v>
      </c>
      <c r="I63" s="35">
        <f t="shared" si="14"/>
        <v>4089</v>
      </c>
      <c r="J63" s="36">
        <f t="shared" si="9"/>
        <v>47.83575105287787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4089</v>
      </c>
      <c r="P63" s="34">
        <v>3957</v>
      </c>
      <c r="Q63" s="36">
        <f t="shared" si="12"/>
        <v>47.83575105287787</v>
      </c>
      <c r="R63" s="34" t="s">
        <v>0</v>
      </c>
      <c r="S63" s="34"/>
      <c r="T63" s="34"/>
      <c r="U63" s="34"/>
    </row>
    <row r="64" spans="1:21" ht="13.5">
      <c r="A64" s="31" t="s">
        <v>25</v>
      </c>
      <c r="B64" s="32" t="s">
        <v>140</v>
      </c>
      <c r="C64" s="33" t="s">
        <v>141</v>
      </c>
      <c r="D64" s="34">
        <f t="shared" si="0"/>
        <v>9244</v>
      </c>
      <c r="E64" s="35">
        <f t="shared" si="13"/>
        <v>6824</v>
      </c>
      <c r="F64" s="36">
        <f t="shared" si="8"/>
        <v>73.82085677196018</v>
      </c>
      <c r="G64" s="34">
        <v>6824</v>
      </c>
      <c r="H64" s="34">
        <v>0</v>
      </c>
      <c r="I64" s="35">
        <f t="shared" si="14"/>
        <v>2420</v>
      </c>
      <c r="J64" s="36">
        <f t="shared" si="9"/>
        <v>26.17914322803981</v>
      </c>
      <c r="K64" s="34">
        <v>714</v>
      </c>
      <c r="L64" s="36">
        <f t="shared" si="10"/>
        <v>7.723929035049762</v>
      </c>
      <c r="M64" s="34">
        <v>0</v>
      </c>
      <c r="N64" s="36">
        <f t="shared" si="11"/>
        <v>0</v>
      </c>
      <c r="O64" s="34">
        <v>1706</v>
      </c>
      <c r="P64" s="34">
        <v>526</v>
      </c>
      <c r="Q64" s="36">
        <f t="shared" si="12"/>
        <v>18.455214192990045</v>
      </c>
      <c r="R64" s="34" t="s">
        <v>0</v>
      </c>
      <c r="S64" s="34"/>
      <c r="T64" s="34"/>
      <c r="U64" s="34"/>
    </row>
    <row r="65" spans="1:21" ht="13.5">
      <c r="A65" s="31" t="s">
        <v>25</v>
      </c>
      <c r="B65" s="32" t="s">
        <v>142</v>
      </c>
      <c r="C65" s="33" t="s">
        <v>143</v>
      </c>
      <c r="D65" s="34">
        <f t="shared" si="0"/>
        <v>15308</v>
      </c>
      <c r="E65" s="35">
        <f t="shared" si="13"/>
        <v>11751</v>
      </c>
      <c r="F65" s="36">
        <f t="shared" si="8"/>
        <v>76.76378364253985</v>
      </c>
      <c r="G65" s="34">
        <v>11751</v>
      </c>
      <c r="H65" s="34">
        <v>0</v>
      </c>
      <c r="I65" s="35">
        <f t="shared" si="14"/>
        <v>3557</v>
      </c>
      <c r="J65" s="36">
        <f t="shared" si="9"/>
        <v>23.23621635746015</v>
      </c>
      <c r="K65" s="34">
        <v>1619</v>
      </c>
      <c r="L65" s="36">
        <f t="shared" si="10"/>
        <v>10.576169323229683</v>
      </c>
      <c r="M65" s="34">
        <v>0</v>
      </c>
      <c r="N65" s="36">
        <f t="shared" si="11"/>
        <v>0</v>
      </c>
      <c r="O65" s="34">
        <v>1938</v>
      </c>
      <c r="P65" s="34">
        <v>664</v>
      </c>
      <c r="Q65" s="36">
        <f t="shared" si="12"/>
        <v>12.660047034230468</v>
      </c>
      <c r="R65" s="34" t="s">
        <v>0</v>
      </c>
      <c r="S65" s="34"/>
      <c r="T65" s="34"/>
      <c r="U65" s="34"/>
    </row>
    <row r="66" spans="1:21" ht="13.5">
      <c r="A66" s="31" t="s">
        <v>25</v>
      </c>
      <c r="B66" s="32" t="s">
        <v>144</v>
      </c>
      <c r="C66" s="33" t="s">
        <v>145</v>
      </c>
      <c r="D66" s="34">
        <f t="shared" si="0"/>
        <v>11161</v>
      </c>
      <c r="E66" s="35">
        <f t="shared" si="13"/>
        <v>8644</v>
      </c>
      <c r="F66" s="36">
        <f t="shared" si="8"/>
        <v>77.44825732461248</v>
      </c>
      <c r="G66" s="34">
        <v>8644</v>
      </c>
      <c r="H66" s="34">
        <v>0</v>
      </c>
      <c r="I66" s="35">
        <f t="shared" si="14"/>
        <v>2517</v>
      </c>
      <c r="J66" s="36">
        <f t="shared" si="9"/>
        <v>22.55174267538751</v>
      </c>
      <c r="K66" s="34">
        <v>1339</v>
      </c>
      <c r="L66" s="36">
        <f t="shared" si="10"/>
        <v>11.99713287339844</v>
      </c>
      <c r="M66" s="34">
        <v>0</v>
      </c>
      <c r="N66" s="36">
        <f t="shared" si="11"/>
        <v>0</v>
      </c>
      <c r="O66" s="34">
        <v>1178</v>
      </c>
      <c r="P66" s="34">
        <v>328</v>
      </c>
      <c r="Q66" s="36">
        <f t="shared" si="12"/>
        <v>10.55460980198907</v>
      </c>
      <c r="R66" s="34" t="s">
        <v>0</v>
      </c>
      <c r="S66" s="34"/>
      <c r="T66" s="34"/>
      <c r="U66" s="34"/>
    </row>
    <row r="67" spans="1:21" ht="13.5">
      <c r="A67" s="31" t="s">
        <v>25</v>
      </c>
      <c r="B67" s="32" t="s">
        <v>146</v>
      </c>
      <c r="C67" s="33" t="s">
        <v>147</v>
      </c>
      <c r="D67" s="34">
        <f t="shared" si="0"/>
        <v>8111</v>
      </c>
      <c r="E67" s="35">
        <f t="shared" si="13"/>
        <v>1850</v>
      </c>
      <c r="F67" s="36">
        <f t="shared" si="8"/>
        <v>22.808531623720874</v>
      </c>
      <c r="G67" s="34">
        <v>1850</v>
      </c>
      <c r="H67" s="34">
        <v>0</v>
      </c>
      <c r="I67" s="35">
        <f t="shared" si="14"/>
        <v>6261</v>
      </c>
      <c r="J67" s="36">
        <f t="shared" si="9"/>
        <v>77.19146837627913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6261</v>
      </c>
      <c r="P67" s="34">
        <v>376</v>
      </c>
      <c r="Q67" s="36">
        <f t="shared" si="12"/>
        <v>77.19146837627913</v>
      </c>
      <c r="R67" s="34" t="s">
        <v>0</v>
      </c>
      <c r="S67" s="34"/>
      <c r="T67" s="34"/>
      <c r="U67" s="34"/>
    </row>
    <row r="68" spans="1:21" ht="13.5">
      <c r="A68" s="31" t="s">
        <v>25</v>
      </c>
      <c r="B68" s="32" t="s">
        <v>148</v>
      </c>
      <c r="C68" s="33" t="s">
        <v>149</v>
      </c>
      <c r="D68" s="34">
        <f t="shared" si="0"/>
        <v>14860</v>
      </c>
      <c r="E68" s="35">
        <f t="shared" si="13"/>
        <v>5630</v>
      </c>
      <c r="F68" s="36">
        <f t="shared" si="8"/>
        <v>37.88694481830417</v>
      </c>
      <c r="G68" s="34">
        <v>5630</v>
      </c>
      <c r="H68" s="34">
        <v>0</v>
      </c>
      <c r="I68" s="35">
        <f t="shared" si="14"/>
        <v>9230</v>
      </c>
      <c r="J68" s="36">
        <f t="shared" si="9"/>
        <v>62.11305518169583</v>
      </c>
      <c r="K68" s="34">
        <v>5508</v>
      </c>
      <c r="L68" s="36">
        <f t="shared" si="10"/>
        <v>37.065948855989234</v>
      </c>
      <c r="M68" s="34">
        <v>0</v>
      </c>
      <c r="N68" s="36">
        <f t="shared" si="11"/>
        <v>0</v>
      </c>
      <c r="O68" s="34">
        <v>3722</v>
      </c>
      <c r="P68" s="34">
        <v>889</v>
      </c>
      <c r="Q68" s="36">
        <f t="shared" si="12"/>
        <v>25.047106325706597</v>
      </c>
      <c r="R68" s="34" t="s">
        <v>0</v>
      </c>
      <c r="S68" s="34"/>
      <c r="T68" s="34"/>
      <c r="U68" s="34"/>
    </row>
    <row r="69" spans="1:21" ht="13.5">
      <c r="A69" s="31" t="s">
        <v>25</v>
      </c>
      <c r="B69" s="32" t="s">
        <v>150</v>
      </c>
      <c r="C69" s="33" t="s">
        <v>151</v>
      </c>
      <c r="D69" s="34">
        <f t="shared" si="0"/>
        <v>4734</v>
      </c>
      <c r="E69" s="35">
        <f t="shared" si="13"/>
        <v>3007</v>
      </c>
      <c r="F69" s="36">
        <f t="shared" si="8"/>
        <v>63.519222644697926</v>
      </c>
      <c r="G69" s="34">
        <v>3007</v>
      </c>
      <c r="H69" s="34">
        <v>0</v>
      </c>
      <c r="I69" s="35">
        <f t="shared" si="14"/>
        <v>1727</v>
      </c>
      <c r="J69" s="36">
        <f t="shared" si="9"/>
        <v>36.48077735530207</v>
      </c>
      <c r="K69" s="34">
        <v>600</v>
      </c>
      <c r="L69" s="36">
        <f t="shared" si="10"/>
        <v>12.67427122940431</v>
      </c>
      <c r="M69" s="34">
        <v>0</v>
      </c>
      <c r="N69" s="36">
        <f t="shared" si="11"/>
        <v>0</v>
      </c>
      <c r="O69" s="34">
        <v>1127</v>
      </c>
      <c r="P69" s="34">
        <v>709</v>
      </c>
      <c r="Q69" s="36">
        <f t="shared" si="12"/>
        <v>23.806506125897762</v>
      </c>
      <c r="R69" s="34" t="s">
        <v>0</v>
      </c>
      <c r="S69" s="34"/>
      <c r="T69" s="34"/>
      <c r="U69" s="34"/>
    </row>
    <row r="70" spans="1:21" ht="13.5">
      <c r="A70" s="31" t="s">
        <v>25</v>
      </c>
      <c r="B70" s="32" t="s">
        <v>152</v>
      </c>
      <c r="C70" s="33" t="s">
        <v>153</v>
      </c>
      <c r="D70" s="34">
        <f t="shared" si="0"/>
        <v>6070</v>
      </c>
      <c r="E70" s="35">
        <f t="shared" si="13"/>
        <v>3098</v>
      </c>
      <c r="F70" s="36">
        <f t="shared" si="8"/>
        <v>51.03789126853378</v>
      </c>
      <c r="G70" s="34">
        <v>3098</v>
      </c>
      <c r="H70" s="34">
        <v>0</v>
      </c>
      <c r="I70" s="35">
        <f t="shared" si="14"/>
        <v>2972</v>
      </c>
      <c r="J70" s="36">
        <f t="shared" si="9"/>
        <v>48.96210873146622</v>
      </c>
      <c r="K70" s="34">
        <v>2581</v>
      </c>
      <c r="L70" s="36">
        <f t="shared" si="10"/>
        <v>42.52059308072488</v>
      </c>
      <c r="M70" s="34">
        <v>0</v>
      </c>
      <c r="N70" s="36">
        <f t="shared" si="11"/>
        <v>0</v>
      </c>
      <c r="O70" s="34">
        <v>391</v>
      </c>
      <c r="P70" s="34">
        <v>391</v>
      </c>
      <c r="Q70" s="36">
        <f t="shared" si="12"/>
        <v>6.441515650741351</v>
      </c>
      <c r="R70" s="34" t="s">
        <v>0</v>
      </c>
      <c r="S70" s="34"/>
      <c r="T70" s="34"/>
      <c r="U70" s="34"/>
    </row>
    <row r="71" spans="1:21" ht="13.5">
      <c r="A71" s="31" t="s">
        <v>25</v>
      </c>
      <c r="B71" s="32" t="s">
        <v>154</v>
      </c>
      <c r="C71" s="33" t="s">
        <v>155</v>
      </c>
      <c r="D71" s="34">
        <f>E71+I71</f>
        <v>11159</v>
      </c>
      <c r="E71" s="35">
        <f t="shared" si="13"/>
        <v>8958</v>
      </c>
      <c r="F71" s="36">
        <f t="shared" si="8"/>
        <v>80.2760103951967</v>
      </c>
      <c r="G71" s="34">
        <v>8958</v>
      </c>
      <c r="H71" s="34">
        <v>0</v>
      </c>
      <c r="I71" s="35">
        <f t="shared" si="14"/>
        <v>2201</v>
      </c>
      <c r="J71" s="36">
        <f t="shared" si="9"/>
        <v>19.723989604803297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2201</v>
      </c>
      <c r="P71" s="34">
        <v>137</v>
      </c>
      <c r="Q71" s="36">
        <f t="shared" si="12"/>
        <v>19.723989604803297</v>
      </c>
      <c r="R71" s="34" t="s">
        <v>0</v>
      </c>
      <c r="S71" s="34"/>
      <c r="T71" s="34"/>
      <c r="U71" s="34"/>
    </row>
    <row r="72" spans="1:21" ht="13.5">
      <c r="A72" s="31" t="s">
        <v>25</v>
      </c>
      <c r="B72" s="32" t="s">
        <v>156</v>
      </c>
      <c r="C72" s="33" t="s">
        <v>24</v>
      </c>
      <c r="D72" s="34">
        <f>E72+I72</f>
        <v>9809</v>
      </c>
      <c r="E72" s="35">
        <f t="shared" si="13"/>
        <v>7337</v>
      </c>
      <c r="F72" s="36">
        <f t="shared" si="8"/>
        <v>74.79865429707412</v>
      </c>
      <c r="G72" s="34">
        <v>7337</v>
      </c>
      <c r="H72" s="34">
        <v>0</v>
      </c>
      <c r="I72" s="35">
        <f t="shared" si="14"/>
        <v>2472</v>
      </c>
      <c r="J72" s="36">
        <f t="shared" si="9"/>
        <v>25.201345702925888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2472</v>
      </c>
      <c r="P72" s="34">
        <v>168</v>
      </c>
      <c r="Q72" s="36">
        <f t="shared" si="12"/>
        <v>25.201345702925888</v>
      </c>
      <c r="R72" s="34" t="s">
        <v>0</v>
      </c>
      <c r="S72" s="34"/>
      <c r="T72" s="34"/>
      <c r="U72" s="34"/>
    </row>
    <row r="73" spans="1:21" ht="13.5">
      <c r="A73" s="31" t="s">
        <v>25</v>
      </c>
      <c r="B73" s="32" t="s">
        <v>157</v>
      </c>
      <c r="C73" s="33" t="s">
        <v>158</v>
      </c>
      <c r="D73" s="34">
        <f>E73+I73</f>
        <v>19872</v>
      </c>
      <c r="E73" s="35">
        <f t="shared" si="13"/>
        <v>15072</v>
      </c>
      <c r="F73" s="36">
        <f t="shared" si="8"/>
        <v>75.84541062801932</v>
      </c>
      <c r="G73" s="34">
        <v>15072</v>
      </c>
      <c r="H73" s="34">
        <v>0</v>
      </c>
      <c r="I73" s="35">
        <f t="shared" si="14"/>
        <v>4800</v>
      </c>
      <c r="J73" s="36">
        <f t="shared" si="9"/>
        <v>24.154589371980677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4800</v>
      </c>
      <c r="P73" s="34">
        <v>2770</v>
      </c>
      <c r="Q73" s="36">
        <f t="shared" si="12"/>
        <v>24.154589371980677</v>
      </c>
      <c r="R73" s="34" t="s">
        <v>0</v>
      </c>
      <c r="S73" s="34"/>
      <c r="T73" s="34"/>
      <c r="U73" s="34"/>
    </row>
    <row r="74" spans="1:21" ht="13.5">
      <c r="A74" s="31" t="s">
        <v>25</v>
      </c>
      <c r="B74" s="32" t="s">
        <v>159</v>
      </c>
      <c r="C74" s="33" t="s">
        <v>160</v>
      </c>
      <c r="D74" s="34">
        <f>E74+I74</f>
        <v>3343</v>
      </c>
      <c r="E74" s="35">
        <f t="shared" si="13"/>
        <v>2900</v>
      </c>
      <c r="F74" s="36">
        <f t="shared" si="8"/>
        <v>86.74842955429256</v>
      </c>
      <c r="G74" s="34">
        <v>2900</v>
      </c>
      <c r="H74" s="34">
        <v>0</v>
      </c>
      <c r="I74" s="35">
        <f t="shared" si="14"/>
        <v>443</v>
      </c>
      <c r="J74" s="36">
        <f t="shared" si="9"/>
        <v>13.251570445707447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443</v>
      </c>
      <c r="P74" s="34">
        <v>124</v>
      </c>
      <c r="Q74" s="36">
        <f t="shared" si="12"/>
        <v>13.251570445707447</v>
      </c>
      <c r="R74" s="34" t="s">
        <v>0</v>
      </c>
      <c r="S74" s="34"/>
      <c r="T74" s="34"/>
      <c r="U74" s="34"/>
    </row>
    <row r="75" spans="1:21" ht="13.5">
      <c r="A75" s="31" t="s">
        <v>25</v>
      </c>
      <c r="B75" s="32" t="s">
        <v>161</v>
      </c>
      <c r="C75" s="33" t="s">
        <v>162</v>
      </c>
      <c r="D75" s="34">
        <f>E75+I75</f>
        <v>3104</v>
      </c>
      <c r="E75" s="35">
        <f t="shared" si="13"/>
        <v>2008</v>
      </c>
      <c r="F75" s="36">
        <f t="shared" si="8"/>
        <v>64.69072164948454</v>
      </c>
      <c r="G75" s="34">
        <v>2008</v>
      </c>
      <c r="H75" s="34">
        <v>0</v>
      </c>
      <c r="I75" s="35">
        <f t="shared" si="14"/>
        <v>1096</v>
      </c>
      <c r="J75" s="36">
        <f t="shared" si="9"/>
        <v>35.30927835051546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1096</v>
      </c>
      <c r="P75" s="34">
        <v>727</v>
      </c>
      <c r="Q75" s="36">
        <f t="shared" si="12"/>
        <v>35.30927835051546</v>
      </c>
      <c r="R75" s="34" t="s">
        <v>0</v>
      </c>
      <c r="S75" s="34"/>
      <c r="T75" s="34"/>
      <c r="U75" s="34"/>
    </row>
    <row r="76" spans="1:21" ht="13.5">
      <c r="A76" s="63" t="s">
        <v>1</v>
      </c>
      <c r="B76" s="64"/>
      <c r="C76" s="65"/>
      <c r="D76" s="34">
        <f>SUM(D7:D75)</f>
        <v>1196859</v>
      </c>
      <c r="E76" s="34">
        <f aca="true" t="shared" si="15" ref="E76:P76">SUM(E7:E75)</f>
        <v>548658</v>
      </c>
      <c r="F76" s="36">
        <f t="shared" si="8"/>
        <v>45.84149010033764</v>
      </c>
      <c r="G76" s="34">
        <f t="shared" si="15"/>
        <v>547461</v>
      </c>
      <c r="H76" s="34">
        <f t="shared" si="15"/>
        <v>1197</v>
      </c>
      <c r="I76" s="34">
        <f t="shared" si="15"/>
        <v>648201</v>
      </c>
      <c r="J76" s="36">
        <f t="shared" si="9"/>
        <v>54.15850989966236</v>
      </c>
      <c r="K76" s="34">
        <f t="shared" si="15"/>
        <v>390966</v>
      </c>
      <c r="L76" s="36">
        <f t="shared" si="10"/>
        <v>32.66600326354232</v>
      </c>
      <c r="M76" s="34">
        <f t="shared" si="15"/>
        <v>0</v>
      </c>
      <c r="N76" s="36">
        <f t="shared" si="11"/>
        <v>0</v>
      </c>
      <c r="O76" s="34">
        <f t="shared" si="15"/>
        <v>257235</v>
      </c>
      <c r="P76" s="34">
        <f t="shared" si="15"/>
        <v>105637</v>
      </c>
      <c r="Q76" s="36">
        <f t="shared" si="12"/>
        <v>21.492506636120044</v>
      </c>
      <c r="R76" s="34">
        <f>COUNTIF(R7:R75,"○")</f>
        <v>66</v>
      </c>
      <c r="S76" s="34">
        <f>COUNTIF(S7:S75,"○")</f>
        <v>0</v>
      </c>
      <c r="T76" s="34">
        <f>COUNTIF(T7:T75,"○")</f>
        <v>0</v>
      </c>
      <c r="U76" s="34">
        <f>COUNTIF(U7:U75,"○")</f>
        <v>3</v>
      </c>
    </row>
  </sheetData>
  <mergeCells count="19">
    <mergeCell ref="A76:C7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4</v>
      </c>
      <c r="B2" s="44" t="s">
        <v>177</v>
      </c>
      <c r="C2" s="47" t="s">
        <v>178</v>
      </c>
      <c r="D2" s="14" t="s">
        <v>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179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6</v>
      </c>
      <c r="E3" s="69" t="s">
        <v>7</v>
      </c>
      <c r="F3" s="71"/>
      <c r="G3" s="72"/>
      <c r="H3" s="66" t="s">
        <v>8</v>
      </c>
      <c r="I3" s="67"/>
      <c r="J3" s="68"/>
      <c r="K3" s="69" t="s">
        <v>9</v>
      </c>
      <c r="L3" s="67"/>
      <c r="M3" s="68"/>
      <c r="N3" s="26" t="s">
        <v>6</v>
      </c>
      <c r="O3" s="17" t="s">
        <v>10</v>
      </c>
      <c r="P3" s="24"/>
      <c r="Q3" s="24"/>
      <c r="R3" s="24"/>
      <c r="S3" s="24"/>
      <c r="T3" s="25"/>
      <c r="U3" s="17" t="s">
        <v>11</v>
      </c>
      <c r="V3" s="24"/>
      <c r="W3" s="24"/>
      <c r="X3" s="24"/>
      <c r="Y3" s="24"/>
      <c r="Z3" s="25"/>
      <c r="AA3" s="17" t="s">
        <v>12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6</v>
      </c>
      <c r="F4" s="18" t="s">
        <v>180</v>
      </c>
      <c r="G4" s="18" t="s">
        <v>181</v>
      </c>
      <c r="H4" s="26" t="s">
        <v>6</v>
      </c>
      <c r="I4" s="18" t="s">
        <v>180</v>
      </c>
      <c r="J4" s="18" t="s">
        <v>181</v>
      </c>
      <c r="K4" s="26" t="s">
        <v>6</v>
      </c>
      <c r="L4" s="18" t="s">
        <v>180</v>
      </c>
      <c r="M4" s="18" t="s">
        <v>181</v>
      </c>
      <c r="N4" s="27"/>
      <c r="O4" s="26" t="s">
        <v>6</v>
      </c>
      <c r="P4" s="18" t="s">
        <v>182</v>
      </c>
      <c r="Q4" s="18" t="s">
        <v>183</v>
      </c>
      <c r="R4" s="18" t="s">
        <v>184</v>
      </c>
      <c r="S4" s="18" t="s">
        <v>185</v>
      </c>
      <c r="T4" s="18" t="s">
        <v>186</v>
      </c>
      <c r="U4" s="26" t="s">
        <v>6</v>
      </c>
      <c r="V4" s="18" t="s">
        <v>182</v>
      </c>
      <c r="W4" s="18" t="s">
        <v>183</v>
      </c>
      <c r="X4" s="18" t="s">
        <v>184</v>
      </c>
      <c r="Y4" s="18" t="s">
        <v>185</v>
      </c>
      <c r="Z4" s="18" t="s">
        <v>186</v>
      </c>
      <c r="AA4" s="26" t="s">
        <v>6</v>
      </c>
      <c r="AB4" s="18" t="s">
        <v>180</v>
      </c>
      <c r="AC4" s="18" t="s">
        <v>181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187</v>
      </c>
      <c r="E6" s="19" t="s">
        <v>187</v>
      </c>
      <c r="F6" s="19" t="s">
        <v>187</v>
      </c>
      <c r="G6" s="19" t="s">
        <v>187</v>
      </c>
      <c r="H6" s="19" t="s">
        <v>187</v>
      </c>
      <c r="I6" s="19" t="s">
        <v>187</v>
      </c>
      <c r="J6" s="19" t="s">
        <v>187</v>
      </c>
      <c r="K6" s="19" t="s">
        <v>187</v>
      </c>
      <c r="L6" s="19" t="s">
        <v>187</v>
      </c>
      <c r="M6" s="19" t="s">
        <v>187</v>
      </c>
      <c r="N6" s="19" t="s">
        <v>187</v>
      </c>
      <c r="O6" s="19" t="s">
        <v>187</v>
      </c>
      <c r="P6" s="19" t="s">
        <v>187</v>
      </c>
      <c r="Q6" s="19" t="s">
        <v>187</v>
      </c>
      <c r="R6" s="19" t="s">
        <v>187</v>
      </c>
      <c r="S6" s="19" t="s">
        <v>187</v>
      </c>
      <c r="T6" s="19" t="s">
        <v>187</v>
      </c>
      <c r="U6" s="19" t="s">
        <v>187</v>
      </c>
      <c r="V6" s="19" t="s">
        <v>187</v>
      </c>
      <c r="W6" s="19" t="s">
        <v>187</v>
      </c>
      <c r="X6" s="19" t="s">
        <v>187</v>
      </c>
      <c r="Y6" s="19" t="s">
        <v>187</v>
      </c>
      <c r="Z6" s="19" t="s">
        <v>187</v>
      </c>
      <c r="AA6" s="19" t="s">
        <v>187</v>
      </c>
      <c r="AB6" s="19" t="s">
        <v>187</v>
      </c>
      <c r="AC6" s="19" t="s">
        <v>187</v>
      </c>
    </row>
    <row r="7" spans="1:29" ht="13.5">
      <c r="A7" s="31" t="s">
        <v>25</v>
      </c>
      <c r="B7" s="32" t="s">
        <v>26</v>
      </c>
      <c r="C7" s="33" t="s">
        <v>27</v>
      </c>
      <c r="D7" s="34">
        <f aca="true" t="shared" si="0" ref="D7:D70">E7+H7+K7</f>
        <v>81400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81400</v>
      </c>
      <c r="L7" s="34">
        <v>53996</v>
      </c>
      <c r="M7" s="34">
        <v>27404</v>
      </c>
      <c r="N7" s="34">
        <f aca="true" t="shared" si="4" ref="N7:N70">O7+U7+AA7</f>
        <v>81400</v>
      </c>
      <c r="O7" s="34">
        <f aca="true" t="shared" si="5" ref="O7:O70">SUM(P7:T7)</f>
        <v>53996</v>
      </c>
      <c r="P7" s="34">
        <v>53996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27404</v>
      </c>
      <c r="V7" s="34">
        <v>27404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25</v>
      </c>
      <c r="B8" s="32" t="s">
        <v>28</v>
      </c>
      <c r="C8" s="33" t="s">
        <v>29</v>
      </c>
      <c r="D8" s="34">
        <f t="shared" si="0"/>
        <v>28299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28299</v>
      </c>
      <c r="L8" s="34">
        <v>21967</v>
      </c>
      <c r="M8" s="34">
        <v>6332</v>
      </c>
      <c r="N8" s="34">
        <f t="shared" si="4"/>
        <v>28299</v>
      </c>
      <c r="O8" s="34">
        <f t="shared" si="5"/>
        <v>21967</v>
      </c>
      <c r="P8" s="34">
        <v>21967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6332</v>
      </c>
      <c r="V8" s="34">
        <v>6332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25</v>
      </c>
      <c r="B9" s="32" t="s">
        <v>30</v>
      </c>
      <c r="C9" s="33" t="s">
        <v>31</v>
      </c>
      <c r="D9" s="34">
        <f t="shared" si="0"/>
        <v>28052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28052</v>
      </c>
      <c r="L9" s="34">
        <v>22532</v>
      </c>
      <c r="M9" s="34">
        <v>5520</v>
      </c>
      <c r="N9" s="34">
        <f t="shared" si="4"/>
        <v>28052</v>
      </c>
      <c r="O9" s="34">
        <f t="shared" si="5"/>
        <v>22532</v>
      </c>
      <c r="P9" s="34">
        <v>22532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5520</v>
      </c>
      <c r="V9" s="34">
        <v>5520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25</v>
      </c>
      <c r="B10" s="32" t="s">
        <v>32</v>
      </c>
      <c r="C10" s="33" t="s">
        <v>33</v>
      </c>
      <c r="D10" s="34">
        <f t="shared" si="0"/>
        <v>46255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46255</v>
      </c>
      <c r="L10" s="34">
        <v>37431</v>
      </c>
      <c r="M10" s="34">
        <v>8824</v>
      </c>
      <c r="N10" s="34">
        <f t="shared" si="4"/>
        <v>46255</v>
      </c>
      <c r="O10" s="34">
        <f t="shared" si="5"/>
        <v>37431</v>
      </c>
      <c r="P10" s="34">
        <v>37431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8824</v>
      </c>
      <c r="V10" s="34">
        <v>8824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25</v>
      </c>
      <c r="B11" s="32" t="s">
        <v>34</v>
      </c>
      <c r="C11" s="33" t="s">
        <v>35</v>
      </c>
      <c r="D11" s="34">
        <f t="shared" si="0"/>
        <v>25297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25297</v>
      </c>
      <c r="L11" s="34">
        <v>13140</v>
      </c>
      <c r="M11" s="34">
        <v>12157</v>
      </c>
      <c r="N11" s="34">
        <f t="shared" si="4"/>
        <v>25297</v>
      </c>
      <c r="O11" s="34">
        <f t="shared" si="5"/>
        <v>13140</v>
      </c>
      <c r="P11" s="34">
        <v>13140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12157</v>
      </c>
      <c r="V11" s="34">
        <v>12157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25</v>
      </c>
      <c r="B12" s="32" t="s">
        <v>36</v>
      </c>
      <c r="C12" s="33" t="s">
        <v>37</v>
      </c>
      <c r="D12" s="34">
        <f t="shared" si="0"/>
        <v>18747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18747</v>
      </c>
      <c r="L12" s="34">
        <v>16395</v>
      </c>
      <c r="M12" s="34">
        <v>2352</v>
      </c>
      <c r="N12" s="34">
        <f t="shared" si="4"/>
        <v>18747</v>
      </c>
      <c r="O12" s="34">
        <f t="shared" si="5"/>
        <v>16395</v>
      </c>
      <c r="P12" s="34">
        <v>16395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2352</v>
      </c>
      <c r="V12" s="34">
        <v>2352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25</v>
      </c>
      <c r="B13" s="32" t="s">
        <v>38</v>
      </c>
      <c r="C13" s="33" t="s">
        <v>39</v>
      </c>
      <c r="D13" s="34">
        <f t="shared" si="0"/>
        <v>24071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24071</v>
      </c>
      <c r="L13" s="34">
        <v>18089</v>
      </c>
      <c r="M13" s="34">
        <v>5982</v>
      </c>
      <c r="N13" s="34">
        <f t="shared" si="4"/>
        <v>24071</v>
      </c>
      <c r="O13" s="34">
        <f t="shared" si="5"/>
        <v>18089</v>
      </c>
      <c r="P13" s="34">
        <v>18089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5982</v>
      </c>
      <c r="V13" s="34">
        <v>5982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25</v>
      </c>
      <c r="B14" s="32" t="s">
        <v>40</v>
      </c>
      <c r="C14" s="33" t="s">
        <v>41</v>
      </c>
      <c r="D14" s="34">
        <f t="shared" si="0"/>
        <v>23610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23610</v>
      </c>
      <c r="L14" s="34">
        <v>15708</v>
      </c>
      <c r="M14" s="34">
        <v>7902</v>
      </c>
      <c r="N14" s="34">
        <f t="shared" si="4"/>
        <v>23610</v>
      </c>
      <c r="O14" s="34">
        <f t="shared" si="5"/>
        <v>15708</v>
      </c>
      <c r="P14" s="34">
        <v>15708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7902</v>
      </c>
      <c r="V14" s="34">
        <v>7902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25</v>
      </c>
      <c r="B15" s="32" t="s">
        <v>42</v>
      </c>
      <c r="C15" s="33" t="s">
        <v>43</v>
      </c>
      <c r="D15" s="34">
        <f t="shared" si="0"/>
        <v>23712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23712</v>
      </c>
      <c r="L15" s="34">
        <v>18515</v>
      </c>
      <c r="M15" s="34">
        <v>5197</v>
      </c>
      <c r="N15" s="34">
        <f t="shared" si="4"/>
        <v>23712</v>
      </c>
      <c r="O15" s="34">
        <f t="shared" si="5"/>
        <v>18515</v>
      </c>
      <c r="P15" s="34">
        <v>18515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5197</v>
      </c>
      <c r="V15" s="34">
        <v>5197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25</v>
      </c>
      <c r="B16" s="32" t="s">
        <v>44</v>
      </c>
      <c r="C16" s="33" t="s">
        <v>45</v>
      </c>
      <c r="D16" s="34">
        <f t="shared" si="0"/>
        <v>4468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4468</v>
      </c>
      <c r="L16" s="34">
        <v>3065</v>
      </c>
      <c r="M16" s="34">
        <v>1403</v>
      </c>
      <c r="N16" s="34">
        <f t="shared" si="4"/>
        <v>4468</v>
      </c>
      <c r="O16" s="34">
        <f t="shared" si="5"/>
        <v>3065</v>
      </c>
      <c r="P16" s="34">
        <v>3065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1403</v>
      </c>
      <c r="V16" s="34">
        <v>1403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25</v>
      </c>
      <c r="B17" s="32" t="s">
        <v>46</v>
      </c>
      <c r="C17" s="33" t="s">
        <v>47</v>
      </c>
      <c r="D17" s="34">
        <f t="shared" si="0"/>
        <v>13618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13618</v>
      </c>
      <c r="L17" s="34">
        <v>10436</v>
      </c>
      <c r="M17" s="34">
        <v>3182</v>
      </c>
      <c r="N17" s="34">
        <f t="shared" si="4"/>
        <v>13690</v>
      </c>
      <c r="O17" s="34">
        <f t="shared" si="5"/>
        <v>10436</v>
      </c>
      <c r="P17" s="34">
        <v>10436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3182</v>
      </c>
      <c r="V17" s="34">
        <v>3182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72</v>
      </c>
      <c r="AB17" s="34">
        <v>72</v>
      </c>
      <c r="AC17" s="34">
        <v>0</v>
      </c>
    </row>
    <row r="18" spans="1:29" ht="13.5">
      <c r="A18" s="31" t="s">
        <v>25</v>
      </c>
      <c r="B18" s="32" t="s">
        <v>48</v>
      </c>
      <c r="C18" s="33" t="s">
        <v>49</v>
      </c>
      <c r="D18" s="34">
        <f t="shared" si="0"/>
        <v>6962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6962</v>
      </c>
      <c r="L18" s="34">
        <v>5270</v>
      </c>
      <c r="M18" s="34">
        <v>1692</v>
      </c>
      <c r="N18" s="34">
        <f t="shared" si="4"/>
        <v>6962</v>
      </c>
      <c r="O18" s="34">
        <f t="shared" si="5"/>
        <v>5270</v>
      </c>
      <c r="P18" s="34">
        <v>5270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1692</v>
      </c>
      <c r="V18" s="34">
        <v>1692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25</v>
      </c>
      <c r="B19" s="32" t="s">
        <v>50</v>
      </c>
      <c r="C19" s="33" t="s">
        <v>51</v>
      </c>
      <c r="D19" s="34">
        <f t="shared" si="0"/>
        <v>4290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4290</v>
      </c>
      <c r="L19" s="34">
        <v>3545</v>
      </c>
      <c r="M19" s="34">
        <v>745</v>
      </c>
      <c r="N19" s="34">
        <f t="shared" si="4"/>
        <v>4290</v>
      </c>
      <c r="O19" s="34">
        <f t="shared" si="5"/>
        <v>3545</v>
      </c>
      <c r="P19" s="34">
        <v>3545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745</v>
      </c>
      <c r="V19" s="34">
        <v>745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25</v>
      </c>
      <c r="B20" s="32" t="s">
        <v>52</v>
      </c>
      <c r="C20" s="33" t="s">
        <v>53</v>
      </c>
      <c r="D20" s="34">
        <f t="shared" si="0"/>
        <v>2570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2570</v>
      </c>
      <c r="L20" s="34">
        <v>1969</v>
      </c>
      <c r="M20" s="34">
        <v>601</v>
      </c>
      <c r="N20" s="34">
        <f t="shared" si="4"/>
        <v>2626</v>
      </c>
      <c r="O20" s="34">
        <f t="shared" si="5"/>
        <v>1969</v>
      </c>
      <c r="P20" s="34">
        <v>1969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601</v>
      </c>
      <c r="V20" s="34">
        <v>601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56</v>
      </c>
      <c r="AB20" s="34">
        <v>56</v>
      </c>
      <c r="AC20" s="34">
        <v>0</v>
      </c>
    </row>
    <row r="21" spans="1:29" ht="13.5">
      <c r="A21" s="31" t="s">
        <v>25</v>
      </c>
      <c r="B21" s="32" t="s">
        <v>54</v>
      </c>
      <c r="C21" s="33" t="s">
        <v>55</v>
      </c>
      <c r="D21" s="34">
        <f t="shared" si="0"/>
        <v>5143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5143</v>
      </c>
      <c r="L21" s="34">
        <v>4109</v>
      </c>
      <c r="M21" s="34">
        <v>1034</v>
      </c>
      <c r="N21" s="34">
        <f t="shared" si="4"/>
        <v>5349</v>
      </c>
      <c r="O21" s="34">
        <f t="shared" si="5"/>
        <v>4109</v>
      </c>
      <c r="P21" s="34">
        <v>4109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1034</v>
      </c>
      <c r="V21" s="34">
        <v>1034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206</v>
      </c>
      <c r="AB21" s="34">
        <v>206</v>
      </c>
      <c r="AC21" s="34">
        <v>0</v>
      </c>
    </row>
    <row r="22" spans="1:29" ht="13.5">
      <c r="A22" s="31" t="s">
        <v>25</v>
      </c>
      <c r="B22" s="32" t="s">
        <v>56</v>
      </c>
      <c r="C22" s="33" t="s">
        <v>57</v>
      </c>
      <c r="D22" s="34">
        <f t="shared" si="0"/>
        <v>3884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3884</v>
      </c>
      <c r="L22" s="34">
        <v>2718</v>
      </c>
      <c r="M22" s="34">
        <v>1166</v>
      </c>
      <c r="N22" s="34">
        <f t="shared" si="4"/>
        <v>3884</v>
      </c>
      <c r="O22" s="34">
        <f t="shared" si="5"/>
        <v>2718</v>
      </c>
      <c r="P22" s="34">
        <v>2718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1166</v>
      </c>
      <c r="V22" s="34">
        <v>1166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25</v>
      </c>
      <c r="B23" s="32" t="s">
        <v>58</v>
      </c>
      <c r="C23" s="33" t="s">
        <v>59</v>
      </c>
      <c r="D23" s="34">
        <f t="shared" si="0"/>
        <v>1921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1921</v>
      </c>
      <c r="L23" s="34">
        <v>1197</v>
      </c>
      <c r="M23" s="34">
        <v>724</v>
      </c>
      <c r="N23" s="34">
        <f t="shared" si="4"/>
        <v>1921</v>
      </c>
      <c r="O23" s="34">
        <f t="shared" si="5"/>
        <v>1197</v>
      </c>
      <c r="P23" s="34">
        <v>1197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724</v>
      </c>
      <c r="V23" s="34">
        <v>724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25</v>
      </c>
      <c r="B24" s="32" t="s">
        <v>60</v>
      </c>
      <c r="C24" s="33" t="s">
        <v>61</v>
      </c>
      <c r="D24" s="34">
        <f t="shared" si="0"/>
        <v>2320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2320</v>
      </c>
      <c r="L24" s="34">
        <v>2295</v>
      </c>
      <c r="M24" s="34">
        <v>25</v>
      </c>
      <c r="N24" s="34">
        <f t="shared" si="4"/>
        <v>2320</v>
      </c>
      <c r="O24" s="34">
        <f t="shared" si="5"/>
        <v>2295</v>
      </c>
      <c r="P24" s="34">
        <v>2295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25</v>
      </c>
      <c r="V24" s="34">
        <v>25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25</v>
      </c>
      <c r="B25" s="32" t="s">
        <v>62</v>
      </c>
      <c r="C25" s="33" t="s">
        <v>63</v>
      </c>
      <c r="D25" s="34">
        <f t="shared" si="0"/>
        <v>8139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8139</v>
      </c>
      <c r="L25" s="34">
        <v>5133</v>
      </c>
      <c r="M25" s="34">
        <v>3006</v>
      </c>
      <c r="N25" s="34">
        <f t="shared" si="4"/>
        <v>8237</v>
      </c>
      <c r="O25" s="34">
        <f t="shared" si="5"/>
        <v>5133</v>
      </c>
      <c r="P25" s="34">
        <v>5133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3006</v>
      </c>
      <c r="V25" s="34">
        <v>3006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98</v>
      </c>
      <c r="AB25" s="34">
        <v>98</v>
      </c>
      <c r="AC25" s="34">
        <v>0</v>
      </c>
    </row>
    <row r="26" spans="1:29" ht="13.5">
      <c r="A26" s="31" t="s">
        <v>25</v>
      </c>
      <c r="B26" s="32" t="s">
        <v>64</v>
      </c>
      <c r="C26" s="33" t="s">
        <v>65</v>
      </c>
      <c r="D26" s="34">
        <f t="shared" si="0"/>
        <v>2816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2816</v>
      </c>
      <c r="L26" s="34">
        <v>2587</v>
      </c>
      <c r="M26" s="34">
        <v>229</v>
      </c>
      <c r="N26" s="34">
        <f t="shared" si="4"/>
        <v>2816</v>
      </c>
      <c r="O26" s="34">
        <f t="shared" si="5"/>
        <v>2587</v>
      </c>
      <c r="P26" s="34">
        <v>2587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229</v>
      </c>
      <c r="V26" s="34">
        <v>229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25</v>
      </c>
      <c r="B27" s="32" t="s">
        <v>66</v>
      </c>
      <c r="C27" s="33" t="s">
        <v>67</v>
      </c>
      <c r="D27" s="34">
        <f t="shared" si="0"/>
        <v>4189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4189</v>
      </c>
      <c r="L27" s="34">
        <v>3864</v>
      </c>
      <c r="M27" s="34">
        <v>325</v>
      </c>
      <c r="N27" s="34">
        <f t="shared" si="4"/>
        <v>4189</v>
      </c>
      <c r="O27" s="34">
        <f t="shared" si="5"/>
        <v>3864</v>
      </c>
      <c r="P27" s="34">
        <v>3864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325</v>
      </c>
      <c r="V27" s="34">
        <v>325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25</v>
      </c>
      <c r="B28" s="32" t="s">
        <v>68</v>
      </c>
      <c r="C28" s="33" t="s">
        <v>69</v>
      </c>
      <c r="D28" s="34">
        <f t="shared" si="0"/>
        <v>3903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3903</v>
      </c>
      <c r="L28" s="34">
        <v>2725</v>
      </c>
      <c r="M28" s="34">
        <v>1178</v>
      </c>
      <c r="N28" s="34">
        <f t="shared" si="4"/>
        <v>3903</v>
      </c>
      <c r="O28" s="34">
        <f t="shared" si="5"/>
        <v>2725</v>
      </c>
      <c r="P28" s="34">
        <v>2725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1178</v>
      </c>
      <c r="V28" s="34">
        <v>1178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25</v>
      </c>
      <c r="B29" s="32" t="s">
        <v>70</v>
      </c>
      <c r="C29" s="33" t="s">
        <v>71</v>
      </c>
      <c r="D29" s="34">
        <f t="shared" si="0"/>
        <v>2264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2264</v>
      </c>
      <c r="L29" s="34">
        <v>1641</v>
      </c>
      <c r="M29" s="34">
        <v>623</v>
      </c>
      <c r="N29" s="34">
        <f t="shared" si="4"/>
        <v>2264</v>
      </c>
      <c r="O29" s="34">
        <f t="shared" si="5"/>
        <v>1641</v>
      </c>
      <c r="P29" s="34">
        <v>1641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623</v>
      </c>
      <c r="V29" s="34">
        <v>623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25</v>
      </c>
      <c r="B30" s="32" t="s">
        <v>72</v>
      </c>
      <c r="C30" s="33" t="s">
        <v>73</v>
      </c>
      <c r="D30" s="34">
        <f t="shared" si="0"/>
        <v>3000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3000</v>
      </c>
      <c r="L30" s="34">
        <v>2737</v>
      </c>
      <c r="M30" s="34">
        <v>263</v>
      </c>
      <c r="N30" s="34">
        <f t="shared" si="4"/>
        <v>3000</v>
      </c>
      <c r="O30" s="34">
        <f t="shared" si="5"/>
        <v>2737</v>
      </c>
      <c r="P30" s="34">
        <v>2737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263</v>
      </c>
      <c r="V30" s="34">
        <v>263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25</v>
      </c>
      <c r="B31" s="32" t="s">
        <v>74</v>
      </c>
      <c r="C31" s="33" t="s">
        <v>75</v>
      </c>
      <c r="D31" s="34">
        <f t="shared" si="0"/>
        <v>4835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4835</v>
      </c>
      <c r="L31" s="34">
        <v>3438</v>
      </c>
      <c r="M31" s="34">
        <v>1397</v>
      </c>
      <c r="N31" s="34">
        <f t="shared" si="4"/>
        <v>4835</v>
      </c>
      <c r="O31" s="34">
        <f t="shared" si="5"/>
        <v>3438</v>
      </c>
      <c r="P31" s="34">
        <v>3438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1397</v>
      </c>
      <c r="V31" s="34">
        <v>1397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25</v>
      </c>
      <c r="B32" s="32" t="s">
        <v>76</v>
      </c>
      <c r="C32" s="33" t="s">
        <v>77</v>
      </c>
      <c r="D32" s="34">
        <f t="shared" si="0"/>
        <v>3400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3400</v>
      </c>
      <c r="L32" s="34">
        <v>2678</v>
      </c>
      <c r="M32" s="34">
        <v>722</v>
      </c>
      <c r="N32" s="34">
        <f t="shared" si="4"/>
        <v>3400</v>
      </c>
      <c r="O32" s="34">
        <f t="shared" si="5"/>
        <v>2678</v>
      </c>
      <c r="P32" s="34">
        <v>2678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722</v>
      </c>
      <c r="V32" s="34">
        <v>722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25</v>
      </c>
      <c r="B33" s="32" t="s">
        <v>78</v>
      </c>
      <c r="C33" s="33" t="s">
        <v>79</v>
      </c>
      <c r="D33" s="34">
        <f t="shared" si="0"/>
        <v>2060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2060</v>
      </c>
      <c r="L33" s="34">
        <v>1488</v>
      </c>
      <c r="M33" s="34">
        <v>572</v>
      </c>
      <c r="N33" s="34">
        <f t="shared" si="4"/>
        <v>2060</v>
      </c>
      <c r="O33" s="34">
        <f t="shared" si="5"/>
        <v>1488</v>
      </c>
      <c r="P33" s="34">
        <v>1488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572</v>
      </c>
      <c r="V33" s="34">
        <v>572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25</v>
      </c>
      <c r="B34" s="32" t="s">
        <v>80</v>
      </c>
      <c r="C34" s="33" t="s">
        <v>81</v>
      </c>
      <c r="D34" s="34">
        <f t="shared" si="0"/>
        <v>1325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1325</v>
      </c>
      <c r="L34" s="34">
        <v>1136</v>
      </c>
      <c r="M34" s="34">
        <v>189</v>
      </c>
      <c r="N34" s="34">
        <f t="shared" si="4"/>
        <v>1325</v>
      </c>
      <c r="O34" s="34">
        <f t="shared" si="5"/>
        <v>1136</v>
      </c>
      <c r="P34" s="34">
        <v>1136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189</v>
      </c>
      <c r="V34" s="34">
        <v>189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25</v>
      </c>
      <c r="B35" s="32" t="s">
        <v>82</v>
      </c>
      <c r="C35" s="33" t="s">
        <v>83</v>
      </c>
      <c r="D35" s="34">
        <f t="shared" si="0"/>
        <v>9499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9499</v>
      </c>
      <c r="L35" s="34">
        <v>6441</v>
      </c>
      <c r="M35" s="34">
        <v>3058</v>
      </c>
      <c r="N35" s="34">
        <f t="shared" si="4"/>
        <v>9499</v>
      </c>
      <c r="O35" s="34">
        <f t="shared" si="5"/>
        <v>6441</v>
      </c>
      <c r="P35" s="34">
        <v>6441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3058</v>
      </c>
      <c r="V35" s="34">
        <v>3058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25</v>
      </c>
      <c r="B36" s="32" t="s">
        <v>84</v>
      </c>
      <c r="C36" s="33" t="s">
        <v>85</v>
      </c>
      <c r="D36" s="34">
        <f t="shared" si="0"/>
        <v>1516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1516</v>
      </c>
      <c r="L36" s="34">
        <v>1005</v>
      </c>
      <c r="M36" s="34">
        <v>511</v>
      </c>
      <c r="N36" s="34">
        <f t="shared" si="4"/>
        <v>1516</v>
      </c>
      <c r="O36" s="34">
        <f t="shared" si="5"/>
        <v>1005</v>
      </c>
      <c r="P36" s="34">
        <v>1005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511</v>
      </c>
      <c r="V36" s="34">
        <v>511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25</v>
      </c>
      <c r="B37" s="32" t="s">
        <v>86</v>
      </c>
      <c r="C37" s="33" t="s">
        <v>87</v>
      </c>
      <c r="D37" s="34">
        <f t="shared" si="0"/>
        <v>3525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3525</v>
      </c>
      <c r="L37" s="34">
        <v>2975</v>
      </c>
      <c r="M37" s="34">
        <v>550</v>
      </c>
      <c r="N37" s="34">
        <f t="shared" si="4"/>
        <v>3525</v>
      </c>
      <c r="O37" s="34">
        <f t="shared" si="5"/>
        <v>2975</v>
      </c>
      <c r="P37" s="34">
        <v>2975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550</v>
      </c>
      <c r="V37" s="34">
        <v>550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25</v>
      </c>
      <c r="B38" s="32" t="s">
        <v>88</v>
      </c>
      <c r="C38" s="33" t="s">
        <v>89</v>
      </c>
      <c r="D38" s="34">
        <f t="shared" si="0"/>
        <v>0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0</v>
      </c>
      <c r="L38" s="34">
        <v>0</v>
      </c>
      <c r="M38" s="34">
        <v>0</v>
      </c>
      <c r="N38" s="34">
        <f t="shared" si="4"/>
        <v>0</v>
      </c>
      <c r="O38" s="34">
        <f t="shared" si="5"/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25</v>
      </c>
      <c r="B39" s="32" t="s">
        <v>90</v>
      </c>
      <c r="C39" s="33" t="s">
        <v>91</v>
      </c>
      <c r="D39" s="34">
        <f t="shared" si="0"/>
        <v>5136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5136</v>
      </c>
      <c r="L39" s="34">
        <v>3472</v>
      </c>
      <c r="M39" s="34">
        <v>1664</v>
      </c>
      <c r="N39" s="34">
        <f t="shared" si="4"/>
        <v>5136</v>
      </c>
      <c r="O39" s="34">
        <f t="shared" si="5"/>
        <v>3472</v>
      </c>
      <c r="P39" s="34">
        <v>3472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1664</v>
      </c>
      <c r="V39" s="34">
        <v>1664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25</v>
      </c>
      <c r="B40" s="32" t="s">
        <v>92</v>
      </c>
      <c r="C40" s="33" t="s">
        <v>93</v>
      </c>
      <c r="D40" s="34">
        <f t="shared" si="0"/>
        <v>4040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4040</v>
      </c>
      <c r="L40" s="34">
        <v>2179</v>
      </c>
      <c r="M40" s="34">
        <v>1861</v>
      </c>
      <c r="N40" s="34">
        <f t="shared" si="4"/>
        <v>4040</v>
      </c>
      <c r="O40" s="34">
        <f t="shared" si="5"/>
        <v>2179</v>
      </c>
      <c r="P40" s="34">
        <v>2179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1861</v>
      </c>
      <c r="V40" s="34">
        <v>1861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25</v>
      </c>
      <c r="B41" s="32" t="s">
        <v>94</v>
      </c>
      <c r="C41" s="33" t="s">
        <v>95</v>
      </c>
      <c r="D41" s="34">
        <f t="shared" si="0"/>
        <v>6463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6463</v>
      </c>
      <c r="L41" s="34">
        <v>2465</v>
      </c>
      <c r="M41" s="34">
        <v>3998</v>
      </c>
      <c r="N41" s="34">
        <f t="shared" si="4"/>
        <v>6463</v>
      </c>
      <c r="O41" s="34">
        <f t="shared" si="5"/>
        <v>2465</v>
      </c>
      <c r="P41" s="34">
        <v>2465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3998</v>
      </c>
      <c r="V41" s="34">
        <v>3998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25</v>
      </c>
      <c r="B42" s="32" t="s">
        <v>96</v>
      </c>
      <c r="C42" s="33" t="s">
        <v>97</v>
      </c>
      <c r="D42" s="34">
        <f t="shared" si="0"/>
        <v>2374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2374</v>
      </c>
      <c r="L42" s="34">
        <v>1368</v>
      </c>
      <c r="M42" s="34">
        <v>1006</v>
      </c>
      <c r="N42" s="34">
        <f t="shared" si="4"/>
        <v>2374</v>
      </c>
      <c r="O42" s="34">
        <f t="shared" si="5"/>
        <v>1368</v>
      </c>
      <c r="P42" s="34">
        <v>1368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1006</v>
      </c>
      <c r="V42" s="34">
        <v>1006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25</v>
      </c>
      <c r="B43" s="32" t="s">
        <v>98</v>
      </c>
      <c r="C43" s="33" t="s">
        <v>99</v>
      </c>
      <c r="D43" s="34">
        <f t="shared" si="0"/>
        <v>8412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8412</v>
      </c>
      <c r="L43" s="34">
        <v>4546</v>
      </c>
      <c r="M43" s="34">
        <v>3866</v>
      </c>
      <c r="N43" s="34">
        <f t="shared" si="4"/>
        <v>8412</v>
      </c>
      <c r="O43" s="34">
        <f t="shared" si="5"/>
        <v>4546</v>
      </c>
      <c r="P43" s="34">
        <v>4546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3866</v>
      </c>
      <c r="V43" s="34">
        <v>3866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25</v>
      </c>
      <c r="B44" s="32" t="s">
        <v>100</v>
      </c>
      <c r="C44" s="33" t="s">
        <v>101</v>
      </c>
      <c r="D44" s="34">
        <f t="shared" si="0"/>
        <v>3835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3835</v>
      </c>
      <c r="L44" s="34">
        <v>1862</v>
      </c>
      <c r="M44" s="34">
        <v>1973</v>
      </c>
      <c r="N44" s="34">
        <f t="shared" si="4"/>
        <v>3835</v>
      </c>
      <c r="O44" s="34">
        <f t="shared" si="5"/>
        <v>1862</v>
      </c>
      <c r="P44" s="34">
        <v>1862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1973</v>
      </c>
      <c r="V44" s="34">
        <v>1973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25</v>
      </c>
      <c r="B45" s="32" t="s">
        <v>102</v>
      </c>
      <c r="C45" s="33" t="s">
        <v>103</v>
      </c>
      <c r="D45" s="34">
        <f t="shared" si="0"/>
        <v>4506</v>
      </c>
      <c r="E45" s="34">
        <f t="shared" si="1"/>
        <v>0</v>
      </c>
      <c r="F45" s="34">
        <v>0</v>
      </c>
      <c r="G45" s="34">
        <v>0</v>
      </c>
      <c r="H45" s="34">
        <f t="shared" si="2"/>
        <v>4506</v>
      </c>
      <c r="I45" s="34">
        <v>756</v>
      </c>
      <c r="J45" s="34">
        <v>3750</v>
      </c>
      <c r="K45" s="34">
        <f t="shared" si="3"/>
        <v>0</v>
      </c>
      <c r="L45" s="34">
        <v>0</v>
      </c>
      <c r="M45" s="34">
        <v>0</v>
      </c>
      <c r="N45" s="34">
        <f t="shared" si="4"/>
        <v>4506</v>
      </c>
      <c r="O45" s="34">
        <f t="shared" si="5"/>
        <v>756</v>
      </c>
      <c r="P45" s="34">
        <v>756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3750</v>
      </c>
      <c r="V45" s="34">
        <v>3750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25</v>
      </c>
      <c r="B46" s="32" t="s">
        <v>104</v>
      </c>
      <c r="C46" s="33" t="s">
        <v>105</v>
      </c>
      <c r="D46" s="34">
        <f t="shared" si="0"/>
        <v>2295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2295</v>
      </c>
      <c r="L46" s="34">
        <v>702</v>
      </c>
      <c r="M46" s="34">
        <v>1593</v>
      </c>
      <c r="N46" s="34">
        <f t="shared" si="4"/>
        <v>2295</v>
      </c>
      <c r="O46" s="34">
        <f t="shared" si="5"/>
        <v>702</v>
      </c>
      <c r="P46" s="34">
        <v>702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1593</v>
      </c>
      <c r="V46" s="34">
        <v>1593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25</v>
      </c>
      <c r="B47" s="32" t="s">
        <v>106</v>
      </c>
      <c r="C47" s="33" t="s">
        <v>107</v>
      </c>
      <c r="D47" s="34">
        <f t="shared" si="0"/>
        <v>3592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3592</v>
      </c>
      <c r="L47" s="34">
        <v>1347</v>
      </c>
      <c r="M47" s="34">
        <v>2245</v>
      </c>
      <c r="N47" s="34">
        <f t="shared" si="4"/>
        <v>3604</v>
      </c>
      <c r="O47" s="34">
        <f t="shared" si="5"/>
        <v>1347</v>
      </c>
      <c r="P47" s="34">
        <v>1347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2245</v>
      </c>
      <c r="V47" s="34">
        <v>2245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12</v>
      </c>
      <c r="AB47" s="34">
        <v>6</v>
      </c>
      <c r="AC47" s="34">
        <v>6</v>
      </c>
    </row>
    <row r="48" spans="1:29" ht="13.5">
      <c r="A48" s="31" t="s">
        <v>25</v>
      </c>
      <c r="B48" s="32" t="s">
        <v>108</v>
      </c>
      <c r="C48" s="33" t="s">
        <v>109</v>
      </c>
      <c r="D48" s="34">
        <f t="shared" si="0"/>
        <v>2879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2879</v>
      </c>
      <c r="L48" s="34">
        <v>2181</v>
      </c>
      <c r="M48" s="34">
        <v>698</v>
      </c>
      <c r="N48" s="34">
        <f t="shared" si="4"/>
        <v>2906</v>
      </c>
      <c r="O48" s="34">
        <f t="shared" si="5"/>
        <v>2181</v>
      </c>
      <c r="P48" s="34">
        <v>2181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698</v>
      </c>
      <c r="V48" s="34">
        <v>698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27</v>
      </c>
      <c r="AB48" s="34">
        <v>27</v>
      </c>
      <c r="AC48" s="34">
        <v>0</v>
      </c>
    </row>
    <row r="49" spans="1:29" ht="13.5">
      <c r="A49" s="31" t="s">
        <v>25</v>
      </c>
      <c r="B49" s="32" t="s">
        <v>110</v>
      </c>
      <c r="C49" s="33" t="s">
        <v>111</v>
      </c>
      <c r="D49" s="34">
        <f t="shared" si="0"/>
        <v>2568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2568</v>
      </c>
      <c r="L49" s="34">
        <v>1974</v>
      </c>
      <c r="M49" s="34">
        <v>594</v>
      </c>
      <c r="N49" s="34">
        <f t="shared" si="4"/>
        <v>2568</v>
      </c>
      <c r="O49" s="34">
        <f t="shared" si="5"/>
        <v>1974</v>
      </c>
      <c r="P49" s="34">
        <v>1974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594</v>
      </c>
      <c r="V49" s="34">
        <v>594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25</v>
      </c>
      <c r="B50" s="32" t="s">
        <v>112</v>
      </c>
      <c r="C50" s="33" t="s">
        <v>113</v>
      </c>
      <c r="D50" s="34">
        <f t="shared" si="0"/>
        <v>5487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5487</v>
      </c>
      <c r="L50" s="34">
        <v>3168</v>
      </c>
      <c r="M50" s="34">
        <v>2319</v>
      </c>
      <c r="N50" s="34">
        <f t="shared" si="4"/>
        <v>5487</v>
      </c>
      <c r="O50" s="34">
        <f t="shared" si="5"/>
        <v>3168</v>
      </c>
      <c r="P50" s="34">
        <v>3168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2319</v>
      </c>
      <c r="V50" s="34">
        <v>2319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25</v>
      </c>
      <c r="B51" s="32" t="s">
        <v>114</v>
      </c>
      <c r="C51" s="33" t="s">
        <v>115</v>
      </c>
      <c r="D51" s="34">
        <f t="shared" si="0"/>
        <v>3828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3828</v>
      </c>
      <c r="L51" s="34">
        <v>2431</v>
      </c>
      <c r="M51" s="34">
        <v>1397</v>
      </c>
      <c r="N51" s="34">
        <f t="shared" si="4"/>
        <v>3828</v>
      </c>
      <c r="O51" s="34">
        <f t="shared" si="5"/>
        <v>2431</v>
      </c>
      <c r="P51" s="34">
        <v>2431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1397</v>
      </c>
      <c r="V51" s="34">
        <v>1397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25</v>
      </c>
      <c r="B52" s="32" t="s">
        <v>116</v>
      </c>
      <c r="C52" s="33" t="s">
        <v>117</v>
      </c>
      <c r="D52" s="34">
        <f t="shared" si="0"/>
        <v>6605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6605</v>
      </c>
      <c r="L52" s="34">
        <v>3360</v>
      </c>
      <c r="M52" s="34">
        <v>3245</v>
      </c>
      <c r="N52" s="34">
        <f t="shared" si="4"/>
        <v>6605</v>
      </c>
      <c r="O52" s="34">
        <f t="shared" si="5"/>
        <v>3360</v>
      </c>
      <c r="P52" s="34">
        <v>3360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3245</v>
      </c>
      <c r="V52" s="34">
        <v>3245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25</v>
      </c>
      <c r="B53" s="32" t="s">
        <v>118</v>
      </c>
      <c r="C53" s="33" t="s">
        <v>119</v>
      </c>
      <c r="D53" s="34">
        <f t="shared" si="0"/>
        <v>9226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9226</v>
      </c>
      <c r="L53" s="34">
        <v>8711</v>
      </c>
      <c r="M53" s="34">
        <v>515</v>
      </c>
      <c r="N53" s="34">
        <f t="shared" si="4"/>
        <v>9226</v>
      </c>
      <c r="O53" s="34">
        <f t="shared" si="5"/>
        <v>8711</v>
      </c>
      <c r="P53" s="34">
        <v>8711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515</v>
      </c>
      <c r="V53" s="34">
        <v>515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25</v>
      </c>
      <c r="B54" s="32" t="s">
        <v>120</v>
      </c>
      <c r="C54" s="33" t="s">
        <v>121</v>
      </c>
      <c r="D54" s="34">
        <f t="shared" si="0"/>
        <v>3786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3786</v>
      </c>
      <c r="L54" s="34">
        <v>2594</v>
      </c>
      <c r="M54" s="34">
        <v>1192</v>
      </c>
      <c r="N54" s="34">
        <f t="shared" si="4"/>
        <v>3786</v>
      </c>
      <c r="O54" s="34">
        <f t="shared" si="5"/>
        <v>2594</v>
      </c>
      <c r="P54" s="34">
        <v>2594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1192</v>
      </c>
      <c r="V54" s="34">
        <v>1192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25</v>
      </c>
      <c r="B55" s="32" t="s">
        <v>122</v>
      </c>
      <c r="C55" s="33" t="s">
        <v>123</v>
      </c>
      <c r="D55" s="34">
        <f t="shared" si="0"/>
        <v>5147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5147</v>
      </c>
      <c r="L55" s="34">
        <v>4751</v>
      </c>
      <c r="M55" s="34">
        <v>396</v>
      </c>
      <c r="N55" s="34">
        <f t="shared" si="4"/>
        <v>5147</v>
      </c>
      <c r="O55" s="34">
        <f t="shared" si="5"/>
        <v>4751</v>
      </c>
      <c r="P55" s="34">
        <v>4751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396</v>
      </c>
      <c r="V55" s="34">
        <v>396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25</v>
      </c>
      <c r="B56" s="32" t="s">
        <v>124</v>
      </c>
      <c r="C56" s="33" t="s">
        <v>125</v>
      </c>
      <c r="D56" s="34">
        <f t="shared" si="0"/>
        <v>7665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7665</v>
      </c>
      <c r="L56" s="34">
        <v>7149</v>
      </c>
      <c r="M56" s="34">
        <v>516</v>
      </c>
      <c r="N56" s="34">
        <f t="shared" si="4"/>
        <v>7665</v>
      </c>
      <c r="O56" s="34">
        <f t="shared" si="5"/>
        <v>7149</v>
      </c>
      <c r="P56" s="34">
        <v>7149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516</v>
      </c>
      <c r="V56" s="34">
        <v>516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25</v>
      </c>
      <c r="B57" s="32" t="s">
        <v>126</v>
      </c>
      <c r="C57" s="33" t="s">
        <v>127</v>
      </c>
      <c r="D57" s="34">
        <f t="shared" si="0"/>
        <v>4552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4552</v>
      </c>
      <c r="L57" s="34">
        <v>2318</v>
      </c>
      <c r="M57" s="34">
        <v>2234</v>
      </c>
      <c r="N57" s="34">
        <f t="shared" si="4"/>
        <v>4552</v>
      </c>
      <c r="O57" s="34">
        <f t="shared" si="5"/>
        <v>2318</v>
      </c>
      <c r="P57" s="34">
        <v>2318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2234</v>
      </c>
      <c r="V57" s="34">
        <v>2234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25</v>
      </c>
      <c r="B58" s="32" t="s">
        <v>128</v>
      </c>
      <c r="C58" s="33" t="s">
        <v>129</v>
      </c>
      <c r="D58" s="34">
        <f t="shared" si="0"/>
        <v>2231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2231</v>
      </c>
      <c r="L58" s="34">
        <v>1952</v>
      </c>
      <c r="M58" s="34">
        <v>279</v>
      </c>
      <c r="N58" s="34">
        <f t="shared" si="4"/>
        <v>2235</v>
      </c>
      <c r="O58" s="34">
        <f t="shared" si="5"/>
        <v>1952</v>
      </c>
      <c r="P58" s="34">
        <v>1952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279</v>
      </c>
      <c r="V58" s="34">
        <v>279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4</v>
      </c>
      <c r="AB58" s="34">
        <v>4</v>
      </c>
      <c r="AC58" s="34">
        <v>0</v>
      </c>
    </row>
    <row r="59" spans="1:29" ht="13.5">
      <c r="A59" s="31" t="s">
        <v>25</v>
      </c>
      <c r="B59" s="32" t="s">
        <v>130</v>
      </c>
      <c r="C59" s="33" t="s">
        <v>131</v>
      </c>
      <c r="D59" s="34">
        <f t="shared" si="0"/>
        <v>3383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3383</v>
      </c>
      <c r="L59" s="34">
        <v>2161</v>
      </c>
      <c r="M59" s="34">
        <v>1222</v>
      </c>
      <c r="N59" s="34">
        <f t="shared" si="4"/>
        <v>3652</v>
      </c>
      <c r="O59" s="34">
        <f t="shared" si="5"/>
        <v>2161</v>
      </c>
      <c r="P59" s="34">
        <v>2161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1222</v>
      </c>
      <c r="V59" s="34">
        <v>1222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269</v>
      </c>
      <c r="AB59" s="34">
        <v>269</v>
      </c>
      <c r="AC59" s="34">
        <v>0</v>
      </c>
    </row>
    <row r="60" spans="1:29" ht="13.5">
      <c r="A60" s="31" t="s">
        <v>25</v>
      </c>
      <c r="B60" s="32" t="s">
        <v>132</v>
      </c>
      <c r="C60" s="33" t="s">
        <v>133</v>
      </c>
      <c r="D60" s="34">
        <f t="shared" si="0"/>
        <v>2420</v>
      </c>
      <c r="E60" s="34">
        <f t="shared" si="1"/>
        <v>0</v>
      </c>
      <c r="F60" s="34">
        <v>0</v>
      </c>
      <c r="G60" s="34">
        <v>0</v>
      </c>
      <c r="H60" s="34">
        <f t="shared" si="2"/>
        <v>264</v>
      </c>
      <c r="I60" s="34">
        <v>0</v>
      </c>
      <c r="J60" s="34">
        <v>264</v>
      </c>
      <c r="K60" s="34">
        <f t="shared" si="3"/>
        <v>2156</v>
      </c>
      <c r="L60" s="34">
        <v>2118</v>
      </c>
      <c r="M60" s="34">
        <v>38</v>
      </c>
      <c r="N60" s="34">
        <f t="shared" si="4"/>
        <v>2420</v>
      </c>
      <c r="O60" s="34">
        <f t="shared" si="5"/>
        <v>2118</v>
      </c>
      <c r="P60" s="34">
        <v>2118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302</v>
      </c>
      <c r="V60" s="34">
        <v>38</v>
      </c>
      <c r="W60" s="34">
        <v>0</v>
      </c>
      <c r="X60" s="34">
        <v>0</v>
      </c>
      <c r="Y60" s="34">
        <v>264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25</v>
      </c>
      <c r="B61" s="32" t="s">
        <v>134</v>
      </c>
      <c r="C61" s="33" t="s">
        <v>135</v>
      </c>
      <c r="D61" s="34">
        <f t="shared" si="0"/>
        <v>2921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2921</v>
      </c>
      <c r="L61" s="34">
        <v>2061</v>
      </c>
      <c r="M61" s="34">
        <v>860</v>
      </c>
      <c r="N61" s="34">
        <f t="shared" si="4"/>
        <v>2921</v>
      </c>
      <c r="O61" s="34">
        <f t="shared" si="5"/>
        <v>2061</v>
      </c>
      <c r="P61" s="34">
        <v>2061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860</v>
      </c>
      <c r="V61" s="34">
        <v>860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25</v>
      </c>
      <c r="B62" s="32" t="s">
        <v>136</v>
      </c>
      <c r="C62" s="33" t="s">
        <v>137</v>
      </c>
      <c r="D62" s="34">
        <f t="shared" si="0"/>
        <v>4561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4561</v>
      </c>
      <c r="L62" s="34">
        <v>2152</v>
      </c>
      <c r="M62" s="34">
        <v>2409</v>
      </c>
      <c r="N62" s="34">
        <f t="shared" si="4"/>
        <v>4561</v>
      </c>
      <c r="O62" s="34">
        <f t="shared" si="5"/>
        <v>2152</v>
      </c>
      <c r="P62" s="34">
        <v>2152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2409</v>
      </c>
      <c r="V62" s="34">
        <v>2409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25</v>
      </c>
      <c r="B63" s="32" t="s">
        <v>138</v>
      </c>
      <c r="C63" s="33" t="s">
        <v>139</v>
      </c>
      <c r="D63" s="34">
        <f t="shared" si="0"/>
        <v>3340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3340</v>
      </c>
      <c r="L63" s="34">
        <v>1956</v>
      </c>
      <c r="M63" s="34">
        <v>1384</v>
      </c>
      <c r="N63" s="34">
        <f t="shared" si="4"/>
        <v>3370</v>
      </c>
      <c r="O63" s="34">
        <f t="shared" si="5"/>
        <v>1956</v>
      </c>
      <c r="P63" s="34">
        <v>1956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1384</v>
      </c>
      <c r="V63" s="34">
        <v>1384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30</v>
      </c>
      <c r="AB63" s="34">
        <v>30</v>
      </c>
      <c r="AC63" s="34">
        <v>0</v>
      </c>
    </row>
    <row r="64" spans="1:29" ht="13.5">
      <c r="A64" s="31" t="s">
        <v>25</v>
      </c>
      <c r="B64" s="32" t="s">
        <v>140</v>
      </c>
      <c r="C64" s="33" t="s">
        <v>141</v>
      </c>
      <c r="D64" s="34">
        <f t="shared" si="0"/>
        <v>5139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5139</v>
      </c>
      <c r="L64" s="34">
        <v>3594</v>
      </c>
      <c r="M64" s="34">
        <v>1545</v>
      </c>
      <c r="N64" s="34">
        <f t="shared" si="4"/>
        <v>5139</v>
      </c>
      <c r="O64" s="34">
        <f t="shared" si="5"/>
        <v>3594</v>
      </c>
      <c r="P64" s="34">
        <v>3594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1545</v>
      </c>
      <c r="V64" s="34">
        <v>1545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25</v>
      </c>
      <c r="B65" s="32" t="s">
        <v>142</v>
      </c>
      <c r="C65" s="33" t="s">
        <v>143</v>
      </c>
      <c r="D65" s="34">
        <f t="shared" si="0"/>
        <v>7693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7693</v>
      </c>
      <c r="L65" s="34">
        <v>5963</v>
      </c>
      <c r="M65" s="34">
        <v>1730</v>
      </c>
      <c r="N65" s="34">
        <f t="shared" si="4"/>
        <v>7693</v>
      </c>
      <c r="O65" s="34">
        <f t="shared" si="5"/>
        <v>5963</v>
      </c>
      <c r="P65" s="34">
        <v>5963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1730</v>
      </c>
      <c r="V65" s="34">
        <v>1730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25</v>
      </c>
      <c r="B66" s="32" t="s">
        <v>144</v>
      </c>
      <c r="C66" s="33" t="s">
        <v>145</v>
      </c>
      <c r="D66" s="34">
        <f t="shared" si="0"/>
        <v>5448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5448</v>
      </c>
      <c r="L66" s="34">
        <v>4269</v>
      </c>
      <c r="M66" s="34">
        <v>1179</v>
      </c>
      <c r="N66" s="34">
        <f t="shared" si="4"/>
        <v>5448</v>
      </c>
      <c r="O66" s="34">
        <f t="shared" si="5"/>
        <v>4269</v>
      </c>
      <c r="P66" s="34">
        <v>4269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1179</v>
      </c>
      <c r="V66" s="34">
        <v>1179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25</v>
      </c>
      <c r="B67" s="32" t="s">
        <v>146</v>
      </c>
      <c r="C67" s="33" t="s">
        <v>147</v>
      </c>
      <c r="D67" s="34">
        <f t="shared" si="0"/>
        <v>3985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3985</v>
      </c>
      <c r="L67" s="34">
        <v>2602</v>
      </c>
      <c r="M67" s="34">
        <v>1383</v>
      </c>
      <c r="N67" s="34">
        <f t="shared" si="4"/>
        <v>3985</v>
      </c>
      <c r="O67" s="34">
        <f t="shared" si="5"/>
        <v>2602</v>
      </c>
      <c r="P67" s="34">
        <v>2602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1383</v>
      </c>
      <c r="V67" s="34">
        <v>1383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25</v>
      </c>
      <c r="B68" s="32" t="s">
        <v>148</v>
      </c>
      <c r="C68" s="33" t="s">
        <v>149</v>
      </c>
      <c r="D68" s="34">
        <f t="shared" si="0"/>
        <v>6957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6957</v>
      </c>
      <c r="L68" s="34">
        <v>4787</v>
      </c>
      <c r="M68" s="34">
        <v>2170</v>
      </c>
      <c r="N68" s="34">
        <f t="shared" si="4"/>
        <v>6957</v>
      </c>
      <c r="O68" s="34">
        <f t="shared" si="5"/>
        <v>4787</v>
      </c>
      <c r="P68" s="34">
        <v>4787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2170</v>
      </c>
      <c r="V68" s="34">
        <v>2170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25</v>
      </c>
      <c r="B69" s="32" t="s">
        <v>150</v>
      </c>
      <c r="C69" s="33" t="s">
        <v>151</v>
      </c>
      <c r="D69" s="34">
        <f t="shared" si="0"/>
        <v>1984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1984</v>
      </c>
      <c r="L69" s="34">
        <v>1606</v>
      </c>
      <c r="M69" s="34">
        <v>378</v>
      </c>
      <c r="N69" s="34">
        <f t="shared" si="4"/>
        <v>1984</v>
      </c>
      <c r="O69" s="34">
        <f t="shared" si="5"/>
        <v>1606</v>
      </c>
      <c r="P69" s="34">
        <v>1606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378</v>
      </c>
      <c r="V69" s="34">
        <v>378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25</v>
      </c>
      <c r="B70" s="32" t="s">
        <v>152</v>
      </c>
      <c r="C70" s="33" t="s">
        <v>153</v>
      </c>
      <c r="D70" s="34">
        <f t="shared" si="0"/>
        <v>3553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3553</v>
      </c>
      <c r="L70" s="34">
        <v>3231</v>
      </c>
      <c r="M70" s="34">
        <v>322</v>
      </c>
      <c r="N70" s="34">
        <f t="shared" si="4"/>
        <v>3553</v>
      </c>
      <c r="O70" s="34">
        <f t="shared" si="5"/>
        <v>3231</v>
      </c>
      <c r="P70" s="34">
        <v>3231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322</v>
      </c>
      <c r="V70" s="34">
        <v>322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25</v>
      </c>
      <c r="B71" s="32" t="s">
        <v>154</v>
      </c>
      <c r="C71" s="33" t="s">
        <v>155</v>
      </c>
      <c r="D71" s="34">
        <f>E71+H71+K71</f>
        <v>7583</v>
      </c>
      <c r="E71" s="34">
        <f>F71+G71</f>
        <v>0</v>
      </c>
      <c r="F71" s="34">
        <v>0</v>
      </c>
      <c r="G71" s="34">
        <v>0</v>
      </c>
      <c r="H71" s="34">
        <f>I71+J71</f>
        <v>0</v>
      </c>
      <c r="I71" s="34">
        <v>0</v>
      </c>
      <c r="J71" s="34">
        <v>0</v>
      </c>
      <c r="K71" s="34">
        <f>L71+M71</f>
        <v>7583</v>
      </c>
      <c r="L71" s="34">
        <v>6520</v>
      </c>
      <c r="M71" s="34">
        <v>1063</v>
      </c>
      <c r="N71" s="34">
        <f>O71+U71+AA71</f>
        <v>7583</v>
      </c>
      <c r="O71" s="34">
        <f>SUM(P71:T71)</f>
        <v>6520</v>
      </c>
      <c r="P71" s="34">
        <v>6520</v>
      </c>
      <c r="Q71" s="34">
        <v>0</v>
      </c>
      <c r="R71" s="34">
        <v>0</v>
      </c>
      <c r="S71" s="34">
        <v>0</v>
      </c>
      <c r="T71" s="34">
        <v>0</v>
      </c>
      <c r="U71" s="34">
        <f>SUM(V71:Z71)</f>
        <v>1063</v>
      </c>
      <c r="V71" s="34">
        <v>1063</v>
      </c>
      <c r="W71" s="34">
        <v>0</v>
      </c>
      <c r="X71" s="34">
        <v>0</v>
      </c>
      <c r="Y71" s="34">
        <v>0</v>
      </c>
      <c r="Z71" s="34">
        <v>0</v>
      </c>
      <c r="AA71" s="34">
        <f>AB71+AC71</f>
        <v>0</v>
      </c>
      <c r="AB71" s="34">
        <v>0</v>
      </c>
      <c r="AC71" s="34">
        <v>0</v>
      </c>
    </row>
    <row r="72" spans="1:29" ht="13.5">
      <c r="A72" s="31" t="s">
        <v>25</v>
      </c>
      <c r="B72" s="32" t="s">
        <v>156</v>
      </c>
      <c r="C72" s="33" t="s">
        <v>24</v>
      </c>
      <c r="D72" s="34">
        <f>E72+H72+K72</f>
        <v>6702</v>
      </c>
      <c r="E72" s="34">
        <f>F72+G72</f>
        <v>0</v>
      </c>
      <c r="F72" s="34">
        <v>0</v>
      </c>
      <c r="G72" s="34">
        <v>0</v>
      </c>
      <c r="H72" s="34">
        <f>I72+J72</f>
        <v>0</v>
      </c>
      <c r="I72" s="34">
        <v>0</v>
      </c>
      <c r="J72" s="34">
        <v>0</v>
      </c>
      <c r="K72" s="34">
        <f>L72+M72</f>
        <v>6702</v>
      </c>
      <c r="L72" s="34">
        <v>4375</v>
      </c>
      <c r="M72" s="34">
        <v>2327</v>
      </c>
      <c r="N72" s="34">
        <f>O72+U72+AA72</f>
        <v>6702</v>
      </c>
      <c r="O72" s="34">
        <f>SUM(P72:T72)</f>
        <v>4375</v>
      </c>
      <c r="P72" s="34">
        <v>4375</v>
      </c>
      <c r="Q72" s="34">
        <v>0</v>
      </c>
      <c r="R72" s="34">
        <v>0</v>
      </c>
      <c r="S72" s="34">
        <v>0</v>
      </c>
      <c r="T72" s="34">
        <v>0</v>
      </c>
      <c r="U72" s="34">
        <f>SUM(V72:Z72)</f>
        <v>2327</v>
      </c>
      <c r="V72" s="34">
        <v>2327</v>
      </c>
      <c r="W72" s="34">
        <v>0</v>
      </c>
      <c r="X72" s="34">
        <v>0</v>
      </c>
      <c r="Y72" s="34">
        <v>0</v>
      </c>
      <c r="Z72" s="34">
        <v>0</v>
      </c>
      <c r="AA72" s="34">
        <f>AB72+AC72</f>
        <v>0</v>
      </c>
      <c r="AB72" s="34">
        <v>0</v>
      </c>
      <c r="AC72" s="34">
        <v>0</v>
      </c>
    </row>
    <row r="73" spans="1:29" ht="13.5">
      <c r="A73" s="31" t="s">
        <v>25</v>
      </c>
      <c r="B73" s="32" t="s">
        <v>157</v>
      </c>
      <c r="C73" s="33" t="s">
        <v>158</v>
      </c>
      <c r="D73" s="34">
        <f>E73+H73+K73</f>
        <v>11381</v>
      </c>
      <c r="E73" s="34">
        <f>F73+G73</f>
        <v>0</v>
      </c>
      <c r="F73" s="34">
        <v>0</v>
      </c>
      <c r="G73" s="34">
        <v>0</v>
      </c>
      <c r="H73" s="34">
        <f>I73+J73</f>
        <v>0</v>
      </c>
      <c r="I73" s="34">
        <v>0</v>
      </c>
      <c r="J73" s="34">
        <v>0</v>
      </c>
      <c r="K73" s="34">
        <f>L73+M73</f>
        <v>11381</v>
      </c>
      <c r="L73" s="34">
        <v>9269</v>
      </c>
      <c r="M73" s="34">
        <v>2112</v>
      </c>
      <c r="N73" s="34">
        <f>O73+U73+AA73</f>
        <v>11381</v>
      </c>
      <c r="O73" s="34">
        <f>SUM(P73:T73)</f>
        <v>9269</v>
      </c>
      <c r="P73" s="34">
        <v>9269</v>
      </c>
      <c r="Q73" s="34">
        <v>0</v>
      </c>
      <c r="R73" s="34">
        <v>0</v>
      </c>
      <c r="S73" s="34">
        <v>0</v>
      </c>
      <c r="T73" s="34">
        <v>0</v>
      </c>
      <c r="U73" s="34">
        <f>SUM(V73:Z73)</f>
        <v>2112</v>
      </c>
      <c r="V73" s="34">
        <v>2112</v>
      </c>
      <c r="W73" s="34">
        <v>0</v>
      </c>
      <c r="X73" s="34">
        <v>0</v>
      </c>
      <c r="Y73" s="34">
        <v>0</v>
      </c>
      <c r="Z73" s="34">
        <v>0</v>
      </c>
      <c r="AA73" s="34">
        <f>AB73+AC73</f>
        <v>0</v>
      </c>
      <c r="AB73" s="34">
        <v>0</v>
      </c>
      <c r="AC73" s="34">
        <v>0</v>
      </c>
    </row>
    <row r="74" spans="1:29" ht="13.5">
      <c r="A74" s="31" t="s">
        <v>25</v>
      </c>
      <c r="B74" s="32" t="s">
        <v>159</v>
      </c>
      <c r="C74" s="33" t="s">
        <v>160</v>
      </c>
      <c r="D74" s="34">
        <f>E74+H74+K74</f>
        <v>2471</v>
      </c>
      <c r="E74" s="34">
        <f>F74+G74</f>
        <v>0</v>
      </c>
      <c r="F74" s="34">
        <v>0</v>
      </c>
      <c r="G74" s="34">
        <v>0</v>
      </c>
      <c r="H74" s="34">
        <f>I74+J74</f>
        <v>0</v>
      </c>
      <c r="I74" s="34">
        <v>0</v>
      </c>
      <c r="J74" s="34">
        <v>0</v>
      </c>
      <c r="K74" s="34">
        <f>L74+M74</f>
        <v>2471</v>
      </c>
      <c r="L74" s="34">
        <v>2113</v>
      </c>
      <c r="M74" s="34">
        <v>358</v>
      </c>
      <c r="N74" s="34">
        <f>O74+U74+AA74</f>
        <v>2471</v>
      </c>
      <c r="O74" s="34">
        <f>SUM(P74:T74)</f>
        <v>2113</v>
      </c>
      <c r="P74" s="34">
        <v>2113</v>
      </c>
      <c r="Q74" s="34">
        <v>0</v>
      </c>
      <c r="R74" s="34">
        <v>0</v>
      </c>
      <c r="S74" s="34">
        <v>0</v>
      </c>
      <c r="T74" s="34">
        <v>0</v>
      </c>
      <c r="U74" s="34">
        <f>SUM(V74:Z74)</f>
        <v>358</v>
      </c>
      <c r="V74" s="34">
        <v>358</v>
      </c>
      <c r="W74" s="34">
        <v>0</v>
      </c>
      <c r="X74" s="34">
        <v>0</v>
      </c>
      <c r="Y74" s="34">
        <v>0</v>
      </c>
      <c r="Z74" s="34">
        <v>0</v>
      </c>
      <c r="AA74" s="34">
        <f>AB74+AC74</f>
        <v>0</v>
      </c>
      <c r="AB74" s="34">
        <v>0</v>
      </c>
      <c r="AC74" s="34">
        <v>0</v>
      </c>
    </row>
    <row r="75" spans="1:29" ht="13.5">
      <c r="A75" s="31" t="s">
        <v>25</v>
      </c>
      <c r="B75" s="32" t="s">
        <v>161</v>
      </c>
      <c r="C75" s="33" t="s">
        <v>162</v>
      </c>
      <c r="D75" s="34">
        <f>E75+H75+K75</f>
        <v>1788</v>
      </c>
      <c r="E75" s="34">
        <f>F75+G75</f>
        <v>0</v>
      </c>
      <c r="F75" s="34">
        <v>0</v>
      </c>
      <c r="G75" s="34">
        <v>0</v>
      </c>
      <c r="H75" s="34">
        <f>I75+J75</f>
        <v>0</v>
      </c>
      <c r="I75" s="34">
        <v>0</v>
      </c>
      <c r="J75" s="34">
        <v>0</v>
      </c>
      <c r="K75" s="34">
        <f>L75+M75</f>
        <v>1788</v>
      </c>
      <c r="L75" s="34">
        <v>1086</v>
      </c>
      <c r="M75" s="34">
        <v>702</v>
      </c>
      <c r="N75" s="34">
        <f>O75+U75+AA75</f>
        <v>1788</v>
      </c>
      <c r="O75" s="34">
        <f>SUM(P75:T75)</f>
        <v>1086</v>
      </c>
      <c r="P75" s="34">
        <v>1086</v>
      </c>
      <c r="Q75" s="34">
        <v>0</v>
      </c>
      <c r="R75" s="34">
        <v>0</v>
      </c>
      <c r="S75" s="34">
        <v>0</v>
      </c>
      <c r="T75" s="34">
        <v>0</v>
      </c>
      <c r="U75" s="34">
        <f>SUM(V75:Z75)</f>
        <v>702</v>
      </c>
      <c r="V75" s="34">
        <v>702</v>
      </c>
      <c r="W75" s="34">
        <v>0</v>
      </c>
      <c r="X75" s="34">
        <v>0</v>
      </c>
      <c r="Y75" s="34">
        <v>0</v>
      </c>
      <c r="Z75" s="34">
        <v>0</v>
      </c>
      <c r="AA75" s="34">
        <f>AB75+AC75</f>
        <v>0</v>
      </c>
      <c r="AB75" s="34">
        <v>0</v>
      </c>
      <c r="AC75" s="34">
        <v>0</v>
      </c>
    </row>
    <row r="76" spans="1:29" ht="13.5">
      <c r="A76" s="63" t="s">
        <v>1</v>
      </c>
      <c r="B76" s="64"/>
      <c r="C76" s="65"/>
      <c r="D76" s="34">
        <f>SUM(D7:D75)</f>
        <v>571026</v>
      </c>
      <c r="E76" s="34">
        <f aca="true" t="shared" si="8" ref="E76:AC76">SUM(E7:E75)</f>
        <v>0</v>
      </c>
      <c r="F76" s="34">
        <f t="shared" si="8"/>
        <v>0</v>
      </c>
      <c r="G76" s="34">
        <f t="shared" si="8"/>
        <v>0</v>
      </c>
      <c r="H76" s="34">
        <f t="shared" si="8"/>
        <v>4770</v>
      </c>
      <c r="I76" s="34">
        <f t="shared" si="8"/>
        <v>756</v>
      </c>
      <c r="J76" s="34">
        <f t="shared" si="8"/>
        <v>4014</v>
      </c>
      <c r="K76" s="34">
        <f t="shared" si="8"/>
        <v>566256</v>
      </c>
      <c r="L76" s="34">
        <f t="shared" si="8"/>
        <v>408618</v>
      </c>
      <c r="M76" s="34">
        <f t="shared" si="8"/>
        <v>157638</v>
      </c>
      <c r="N76" s="34">
        <f t="shared" si="8"/>
        <v>571800</v>
      </c>
      <c r="O76" s="34">
        <f t="shared" si="8"/>
        <v>409374</v>
      </c>
      <c r="P76" s="34">
        <f t="shared" si="8"/>
        <v>409374</v>
      </c>
      <c r="Q76" s="34">
        <f t="shared" si="8"/>
        <v>0</v>
      </c>
      <c r="R76" s="34">
        <f t="shared" si="8"/>
        <v>0</v>
      </c>
      <c r="S76" s="34">
        <f t="shared" si="8"/>
        <v>0</v>
      </c>
      <c r="T76" s="34">
        <f t="shared" si="8"/>
        <v>0</v>
      </c>
      <c r="U76" s="34">
        <f t="shared" si="8"/>
        <v>161652</v>
      </c>
      <c r="V76" s="34">
        <f t="shared" si="8"/>
        <v>161388</v>
      </c>
      <c r="W76" s="34">
        <f t="shared" si="8"/>
        <v>0</v>
      </c>
      <c r="X76" s="34">
        <f t="shared" si="8"/>
        <v>0</v>
      </c>
      <c r="Y76" s="34">
        <f t="shared" si="8"/>
        <v>264</v>
      </c>
      <c r="Z76" s="34">
        <f t="shared" si="8"/>
        <v>0</v>
      </c>
      <c r="AA76" s="34">
        <f t="shared" si="8"/>
        <v>774</v>
      </c>
      <c r="AB76" s="34">
        <f t="shared" si="8"/>
        <v>768</v>
      </c>
      <c r="AC76" s="34">
        <f t="shared" si="8"/>
        <v>6</v>
      </c>
    </row>
  </sheetData>
  <mergeCells count="7">
    <mergeCell ref="A76:C7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2004-02-28T05:26:01Z</dcterms:modified>
  <cp:category/>
  <cp:version/>
  <cp:contentType/>
  <cp:contentStatus/>
</cp:coreProperties>
</file>