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'し尿処理の状況'!$A$2:$AC$65</definedName>
    <definedName name="_xlnm.Print_Area" localSheetId="0">'水洗化人口等'!$A$2:$U$65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<sst xmlns="http://schemas.openxmlformats.org/spreadsheetml/2006/main" count="511" uniqueCount="166">
  <si>
    <t>○</t>
  </si>
  <si>
    <t>千厩町</t>
  </si>
  <si>
    <t>岩手県合計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</si>
  <si>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</si>
  <si>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</si>
  <si>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</si>
  <si>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</si>
  <si>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</si>
  <si>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</si>
  <si>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</si>
  <si>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</si>
  <si>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</si>
  <si>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</si>
  <si>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</si>
  <si>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</si>
  <si>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</si>
  <si>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</si>
  <si>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</si>
  <si>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</si>
  <si>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</si>
  <si>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</si>
  <si>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</si>
  <si>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</si>
  <si>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</si>
  <si>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</si>
  <si>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</si>
  <si>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</si>
  <si>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</si>
  <si>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</si>
  <si>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</si>
  <si>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</si>
  <si>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</si>
  <si>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</si>
  <si>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</si>
  <si>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</si>
  <si>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</si>
  <si>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</si>
  <si>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</si>
  <si>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</si>
  <si>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</si>
  <si>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</si>
  <si>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</si>
  <si>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</si>
  <si>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</si>
  <si>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</si>
  <si>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</si>
  <si>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</si>
  <si>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</si>
  <si>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</si>
  <si>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</si>
  <si>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</si>
  <si>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</si>
  <si>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</si>
  <si>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</si>
  <si>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</si>
  <si>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</si>
  <si>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</si>
  <si>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</si>
  <si>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</si>
  <si>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</si>
  <si>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</si>
  <si>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</si>
  <si>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</si>
  <si>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</si>
  <si>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</si>
  <si>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</si>
  <si>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</si>
  <si>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</si>
  <si>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</si>
  <si>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</si>
  <si>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</si>
  <si>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</si>
  <si>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</si>
  <si>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</si>
  <si>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</si>
  <si>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</si>
  <si>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</si>
  <si>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</si>
  <si>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</si>
  <si>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</si>
  <si>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</si>
  <si>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</si>
  <si>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</si>
  <si>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</si>
  <si>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</si>
  <si>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</si>
  <si>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</si>
  <si>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</si>
  <si>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</si>
  <si>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</si>
  <si>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</si>
  <si>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</si>
  <si>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</si>
  <si>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</si>
  <si>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</si>
  <si>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</si>
  <si>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</si>
  <si>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</si>
  <si>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</si>
  <si>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</si>
  <si>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</si>
  <si>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</si>
  <si>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</si>
  <si>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</si>
  <si>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</si>
  <si>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</si>
  <si>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</si>
  <si>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</si>
  <si>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</si>
  <si>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</si>
  <si>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</si>
  <si>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</si>
  <si>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</si>
  <si>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</si>
  <si>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</si>
  <si>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</si>
  <si>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</si>
  <si>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</si>
  <si>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</si>
  <si>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</si>
  <si>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</si>
  <si>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</si>
  <si>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</si>
  <si>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</si>
  <si>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</si>
  <si>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</si>
  <si>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</si>
  <si>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</si>
  <si>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</si>
  <si>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</si>
  <si>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</si>
  <si>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</si>
  <si>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</si>
  <si>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</si>
  <si>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</si>
  <si>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</si>
  <si>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</si>
  <si>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03523</t>
  </si>
  <si>
    <t>安代町</t>
  </si>
  <si>
    <t>03524</t>
  </si>
  <si>
    <t>一戸町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</si>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</sst>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14</v>
      </c>
      <c r="B2" s="44" t="s">
        <v>141</v>
      </c>
      <c r="C2" s="47" t="s">
        <v>142</v>
      </c>
      <c r="D2" s="5" t="s">
        <v>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16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17</v>
      </c>
      <c r="F3" s="20"/>
      <c r="G3" s="20"/>
      <c r="H3" s="23"/>
      <c r="I3" s="7" t="s">
        <v>143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18</v>
      </c>
      <c r="F4" s="56" t="s">
        <v>144</v>
      </c>
      <c r="G4" s="56" t="s">
        <v>145</v>
      </c>
      <c r="H4" s="56" t="s">
        <v>146</v>
      </c>
      <c r="I4" s="6" t="s">
        <v>18</v>
      </c>
      <c r="J4" s="56" t="s">
        <v>147</v>
      </c>
      <c r="K4" s="56" t="s">
        <v>148</v>
      </c>
      <c r="L4" s="56" t="s">
        <v>149</v>
      </c>
      <c r="M4" s="56" t="s">
        <v>150</v>
      </c>
      <c r="N4" s="56" t="s">
        <v>151</v>
      </c>
      <c r="O4" s="60" t="s">
        <v>152</v>
      </c>
      <c r="P4" s="8"/>
      <c r="Q4" s="56" t="s">
        <v>153</v>
      </c>
      <c r="R4" s="56" t="s">
        <v>19</v>
      </c>
      <c r="S4" s="56" t="s">
        <v>20</v>
      </c>
      <c r="T4" s="58" t="s">
        <v>21</v>
      </c>
      <c r="U4" s="58" t="s">
        <v>22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23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24</v>
      </c>
      <c r="E6" s="10" t="s">
        <v>24</v>
      </c>
      <c r="F6" s="11" t="s">
        <v>154</v>
      </c>
      <c r="G6" s="10" t="s">
        <v>24</v>
      </c>
      <c r="H6" s="10" t="s">
        <v>24</v>
      </c>
      <c r="I6" s="10" t="s">
        <v>24</v>
      </c>
      <c r="J6" s="11" t="s">
        <v>154</v>
      </c>
      <c r="K6" s="10" t="s">
        <v>24</v>
      </c>
      <c r="L6" s="11" t="s">
        <v>154</v>
      </c>
      <c r="M6" s="10" t="s">
        <v>24</v>
      </c>
      <c r="N6" s="11" t="s">
        <v>154</v>
      </c>
      <c r="O6" s="10" t="s">
        <v>24</v>
      </c>
      <c r="P6" s="10" t="s">
        <v>24</v>
      </c>
      <c r="Q6" s="11" t="s">
        <v>154</v>
      </c>
      <c r="R6" s="62"/>
      <c r="S6" s="62"/>
      <c r="T6" s="62"/>
      <c r="U6" s="59"/>
    </row>
    <row r="7" spans="1:21" ht="13.5">
      <c r="A7" s="31" t="s">
        <v>25</v>
      </c>
      <c r="B7" s="32" t="s">
        <v>26</v>
      </c>
      <c r="C7" s="33" t="s">
        <v>27</v>
      </c>
      <c r="D7" s="34">
        <f aca="true" t="shared" si="0" ref="D7:D64">E7+I7</f>
        <v>282646</v>
      </c>
      <c r="E7" s="35">
        <f aca="true" t="shared" si="1" ref="E7:E46">G7+H7</f>
        <v>29641</v>
      </c>
      <c r="F7" s="36">
        <f aca="true" t="shared" si="2" ref="F7:F45">E7/D7*100</f>
        <v>10.486969566171112</v>
      </c>
      <c r="G7" s="34">
        <v>29015</v>
      </c>
      <c r="H7" s="34">
        <v>626</v>
      </c>
      <c r="I7" s="35">
        <f aca="true" t="shared" si="3" ref="I7:I46">K7+M7+O7</f>
        <v>253005</v>
      </c>
      <c r="J7" s="36">
        <f aca="true" t="shared" si="4" ref="J7:J45">I7/D7*100</f>
        <v>89.51303043382889</v>
      </c>
      <c r="K7" s="34">
        <v>221751</v>
      </c>
      <c r="L7" s="36">
        <f aca="true" t="shared" si="5" ref="L7:L45">K7/D7*100</f>
        <v>78.45538235106812</v>
      </c>
      <c r="M7" s="34">
        <v>4607</v>
      </c>
      <c r="N7" s="36">
        <f aca="true" t="shared" si="6" ref="N7:N45">M7/D7*100</f>
        <v>1.6299540768310892</v>
      </c>
      <c r="O7" s="34">
        <v>26647</v>
      </c>
      <c r="P7" s="34">
        <v>17122</v>
      </c>
      <c r="Q7" s="36">
        <f aca="true" t="shared" si="7" ref="Q7:Q45">O7/D7*100</f>
        <v>9.427694005929679</v>
      </c>
      <c r="R7" s="34" t="s">
        <v>0</v>
      </c>
      <c r="S7" s="34"/>
      <c r="T7" s="34"/>
      <c r="U7" s="34"/>
    </row>
    <row r="8" spans="1:21" ht="13.5">
      <c r="A8" s="31" t="s">
        <v>25</v>
      </c>
      <c r="B8" s="32" t="s">
        <v>28</v>
      </c>
      <c r="C8" s="33" t="s">
        <v>29</v>
      </c>
      <c r="D8" s="34">
        <f t="shared" si="0"/>
        <v>54964</v>
      </c>
      <c r="E8" s="35">
        <f t="shared" si="1"/>
        <v>29904</v>
      </c>
      <c r="F8" s="36">
        <f t="shared" si="2"/>
        <v>54.40652063168619</v>
      </c>
      <c r="G8" s="34">
        <v>28396</v>
      </c>
      <c r="H8" s="34">
        <v>1508</v>
      </c>
      <c r="I8" s="35">
        <f t="shared" si="3"/>
        <v>25060</v>
      </c>
      <c r="J8" s="36">
        <f t="shared" si="4"/>
        <v>45.59347936831381</v>
      </c>
      <c r="K8" s="34">
        <v>20028</v>
      </c>
      <c r="L8" s="36">
        <f t="shared" si="5"/>
        <v>36.438396041045046</v>
      </c>
      <c r="M8" s="34">
        <v>0</v>
      </c>
      <c r="N8" s="36">
        <f t="shared" si="6"/>
        <v>0</v>
      </c>
      <c r="O8" s="34">
        <v>5032</v>
      </c>
      <c r="P8" s="34">
        <v>4129</v>
      </c>
      <c r="Q8" s="36">
        <f t="shared" si="7"/>
        <v>9.155083327268757</v>
      </c>
      <c r="R8" s="34" t="s">
        <v>0</v>
      </c>
      <c r="S8" s="34"/>
      <c r="T8" s="34"/>
      <c r="U8" s="34"/>
    </row>
    <row r="9" spans="1:21" ht="13.5">
      <c r="A9" s="31" t="s">
        <v>25</v>
      </c>
      <c r="B9" s="32" t="s">
        <v>30</v>
      </c>
      <c r="C9" s="33" t="s">
        <v>31</v>
      </c>
      <c r="D9" s="34">
        <f t="shared" si="0"/>
        <v>44999</v>
      </c>
      <c r="E9" s="35">
        <f t="shared" si="1"/>
        <v>31882</v>
      </c>
      <c r="F9" s="36">
        <f t="shared" si="2"/>
        <v>70.85046334362985</v>
      </c>
      <c r="G9" s="34">
        <v>31415</v>
      </c>
      <c r="H9" s="34">
        <v>467</v>
      </c>
      <c r="I9" s="35">
        <f t="shared" si="3"/>
        <v>13117</v>
      </c>
      <c r="J9" s="36">
        <f t="shared" si="4"/>
        <v>29.149536656370138</v>
      </c>
      <c r="K9" s="34">
        <v>3900</v>
      </c>
      <c r="L9" s="36">
        <f t="shared" si="5"/>
        <v>8.66685926353919</v>
      </c>
      <c r="M9" s="34">
        <v>0</v>
      </c>
      <c r="N9" s="36">
        <f t="shared" si="6"/>
        <v>0</v>
      </c>
      <c r="O9" s="34">
        <v>9217</v>
      </c>
      <c r="P9" s="34">
        <v>7759</v>
      </c>
      <c r="Q9" s="36">
        <f t="shared" si="7"/>
        <v>20.482677392830954</v>
      </c>
      <c r="R9" s="34" t="s">
        <v>0</v>
      </c>
      <c r="S9" s="34"/>
      <c r="T9" s="34"/>
      <c r="U9" s="34"/>
    </row>
    <row r="10" spans="1:21" ht="13.5">
      <c r="A10" s="31" t="s">
        <v>25</v>
      </c>
      <c r="B10" s="32" t="s">
        <v>32</v>
      </c>
      <c r="C10" s="33" t="s">
        <v>33</v>
      </c>
      <c r="D10" s="34">
        <f t="shared" si="0"/>
        <v>60735</v>
      </c>
      <c r="E10" s="35">
        <f t="shared" si="1"/>
        <v>29696</v>
      </c>
      <c r="F10" s="36">
        <f t="shared" si="2"/>
        <v>48.89437721248045</v>
      </c>
      <c r="G10" s="34">
        <v>29196</v>
      </c>
      <c r="H10" s="34">
        <v>500</v>
      </c>
      <c r="I10" s="35">
        <f t="shared" si="3"/>
        <v>31039</v>
      </c>
      <c r="J10" s="36">
        <f t="shared" si="4"/>
        <v>51.10562278751956</v>
      </c>
      <c r="K10" s="34">
        <v>20067</v>
      </c>
      <c r="L10" s="36">
        <f t="shared" si="5"/>
        <v>33.040256853544086</v>
      </c>
      <c r="M10" s="34">
        <v>1187</v>
      </c>
      <c r="N10" s="36">
        <f t="shared" si="6"/>
        <v>1.9543920309541452</v>
      </c>
      <c r="O10" s="34">
        <v>9785</v>
      </c>
      <c r="P10" s="34">
        <v>5988</v>
      </c>
      <c r="Q10" s="36">
        <f t="shared" si="7"/>
        <v>16.11097390302132</v>
      </c>
      <c r="R10" s="34" t="s">
        <v>0</v>
      </c>
      <c r="S10" s="34"/>
      <c r="T10" s="34"/>
      <c r="U10" s="34"/>
    </row>
    <row r="11" spans="1:21" ht="13.5">
      <c r="A11" s="31" t="s">
        <v>25</v>
      </c>
      <c r="B11" s="32" t="s">
        <v>34</v>
      </c>
      <c r="C11" s="33" t="s">
        <v>35</v>
      </c>
      <c r="D11" s="34">
        <f t="shared" si="0"/>
        <v>73294</v>
      </c>
      <c r="E11" s="35">
        <f t="shared" si="1"/>
        <v>29655</v>
      </c>
      <c r="F11" s="36">
        <f t="shared" si="2"/>
        <v>40.46033781755669</v>
      </c>
      <c r="G11" s="34">
        <v>29655</v>
      </c>
      <c r="H11" s="34">
        <v>0</v>
      </c>
      <c r="I11" s="35">
        <f t="shared" si="3"/>
        <v>43639</v>
      </c>
      <c r="J11" s="36">
        <f t="shared" si="4"/>
        <v>59.53966218244331</v>
      </c>
      <c r="K11" s="34">
        <v>30522</v>
      </c>
      <c r="L11" s="36">
        <f t="shared" si="5"/>
        <v>41.64324501323437</v>
      </c>
      <c r="M11" s="34">
        <v>994</v>
      </c>
      <c r="N11" s="36">
        <f t="shared" si="6"/>
        <v>1.3561819521379648</v>
      </c>
      <c r="O11" s="34">
        <v>12123</v>
      </c>
      <c r="P11" s="34">
        <v>5739</v>
      </c>
      <c r="Q11" s="36">
        <f t="shared" si="7"/>
        <v>16.540235217070975</v>
      </c>
      <c r="R11" s="34" t="s">
        <v>0</v>
      </c>
      <c r="S11" s="34"/>
      <c r="T11" s="34"/>
      <c r="U11" s="34"/>
    </row>
    <row r="12" spans="1:21" ht="13.5">
      <c r="A12" s="31" t="s">
        <v>25</v>
      </c>
      <c r="B12" s="32" t="s">
        <v>36</v>
      </c>
      <c r="C12" s="33" t="s">
        <v>37</v>
      </c>
      <c r="D12" s="34">
        <f t="shared" si="0"/>
        <v>92268</v>
      </c>
      <c r="E12" s="35">
        <f t="shared" si="1"/>
        <v>45323</v>
      </c>
      <c r="F12" s="36">
        <f t="shared" si="2"/>
        <v>49.12103871331339</v>
      </c>
      <c r="G12" s="34">
        <v>44714</v>
      </c>
      <c r="H12" s="34">
        <v>609</v>
      </c>
      <c r="I12" s="35">
        <f t="shared" si="3"/>
        <v>46945</v>
      </c>
      <c r="J12" s="36">
        <f t="shared" si="4"/>
        <v>50.87896128668661</v>
      </c>
      <c r="K12" s="34">
        <v>33103</v>
      </c>
      <c r="L12" s="36">
        <f t="shared" si="5"/>
        <v>35.877010447825896</v>
      </c>
      <c r="M12" s="34">
        <v>735</v>
      </c>
      <c r="N12" s="36">
        <f t="shared" si="6"/>
        <v>0.7965925347899596</v>
      </c>
      <c r="O12" s="34">
        <v>13107</v>
      </c>
      <c r="P12" s="34">
        <v>4908</v>
      </c>
      <c r="Q12" s="36">
        <f t="shared" si="7"/>
        <v>14.205358304070751</v>
      </c>
      <c r="R12" s="34" t="s">
        <v>0</v>
      </c>
      <c r="S12" s="34"/>
      <c r="T12" s="34"/>
      <c r="U12" s="34"/>
    </row>
    <row r="13" spans="1:21" ht="13.5">
      <c r="A13" s="31" t="s">
        <v>25</v>
      </c>
      <c r="B13" s="32" t="s">
        <v>38</v>
      </c>
      <c r="C13" s="33" t="s">
        <v>39</v>
      </c>
      <c r="D13" s="34">
        <f t="shared" si="0"/>
        <v>38238</v>
      </c>
      <c r="E13" s="35">
        <f t="shared" si="1"/>
        <v>32426</v>
      </c>
      <c r="F13" s="36">
        <f t="shared" si="2"/>
        <v>84.800460275119</v>
      </c>
      <c r="G13" s="34">
        <v>32165</v>
      </c>
      <c r="H13" s="34">
        <v>261</v>
      </c>
      <c r="I13" s="35">
        <f t="shared" si="3"/>
        <v>5812</v>
      </c>
      <c r="J13" s="36">
        <f t="shared" si="4"/>
        <v>15.199539724881008</v>
      </c>
      <c r="K13" s="34">
        <v>2248</v>
      </c>
      <c r="L13" s="36">
        <f t="shared" si="5"/>
        <v>5.878968565301532</v>
      </c>
      <c r="M13" s="34">
        <v>0</v>
      </c>
      <c r="N13" s="36">
        <f t="shared" si="6"/>
        <v>0</v>
      </c>
      <c r="O13" s="34">
        <v>3564</v>
      </c>
      <c r="P13" s="34">
        <v>2450</v>
      </c>
      <c r="Q13" s="36">
        <f t="shared" si="7"/>
        <v>9.320571159579476</v>
      </c>
      <c r="R13" s="34" t="s">
        <v>0</v>
      </c>
      <c r="S13" s="34"/>
      <c r="T13" s="34"/>
      <c r="U13" s="34"/>
    </row>
    <row r="14" spans="1:21" ht="13.5">
      <c r="A14" s="31" t="s">
        <v>25</v>
      </c>
      <c r="B14" s="32" t="s">
        <v>40</v>
      </c>
      <c r="C14" s="33" t="s">
        <v>41</v>
      </c>
      <c r="D14" s="34">
        <f t="shared" si="0"/>
        <v>28132</v>
      </c>
      <c r="E14" s="35">
        <f t="shared" si="1"/>
        <v>22642</v>
      </c>
      <c r="F14" s="36">
        <f t="shared" si="2"/>
        <v>80.48485710223233</v>
      </c>
      <c r="G14" s="34">
        <v>22642</v>
      </c>
      <c r="H14" s="34">
        <v>0</v>
      </c>
      <c r="I14" s="35">
        <f t="shared" si="3"/>
        <v>5490</v>
      </c>
      <c r="J14" s="36">
        <f t="shared" si="4"/>
        <v>19.515142897767667</v>
      </c>
      <c r="K14" s="34">
        <v>4560</v>
      </c>
      <c r="L14" s="36">
        <f t="shared" si="5"/>
        <v>16.20929901891085</v>
      </c>
      <c r="M14" s="34">
        <v>0</v>
      </c>
      <c r="N14" s="36">
        <f t="shared" si="6"/>
        <v>0</v>
      </c>
      <c r="O14" s="34">
        <v>930</v>
      </c>
      <c r="P14" s="34">
        <v>757</v>
      </c>
      <c r="Q14" s="36">
        <f t="shared" si="7"/>
        <v>3.305843878856818</v>
      </c>
      <c r="R14" s="34" t="s">
        <v>0</v>
      </c>
      <c r="S14" s="34"/>
      <c r="T14" s="34"/>
      <c r="U14" s="34"/>
    </row>
    <row r="15" spans="1:21" ht="13.5">
      <c r="A15" s="31" t="s">
        <v>25</v>
      </c>
      <c r="B15" s="32" t="s">
        <v>42</v>
      </c>
      <c r="C15" s="33" t="s">
        <v>43</v>
      </c>
      <c r="D15" s="34">
        <f t="shared" si="0"/>
        <v>62545</v>
      </c>
      <c r="E15" s="35">
        <f t="shared" si="1"/>
        <v>36050</v>
      </c>
      <c r="F15" s="36">
        <f t="shared" si="2"/>
        <v>57.63850027979854</v>
      </c>
      <c r="G15" s="34">
        <v>36050</v>
      </c>
      <c r="H15" s="34">
        <v>0</v>
      </c>
      <c r="I15" s="35">
        <f t="shared" si="3"/>
        <v>26495</v>
      </c>
      <c r="J15" s="36">
        <f t="shared" si="4"/>
        <v>42.36149972020146</v>
      </c>
      <c r="K15" s="34">
        <v>10219</v>
      </c>
      <c r="L15" s="36">
        <f t="shared" si="5"/>
        <v>16.338636181948996</v>
      </c>
      <c r="M15" s="34">
        <v>0</v>
      </c>
      <c r="N15" s="36">
        <f t="shared" si="6"/>
        <v>0</v>
      </c>
      <c r="O15" s="34">
        <v>16276</v>
      </c>
      <c r="P15" s="34">
        <v>10618</v>
      </c>
      <c r="Q15" s="36">
        <f t="shared" si="7"/>
        <v>26.022863538252462</v>
      </c>
      <c r="R15" s="34" t="s">
        <v>0</v>
      </c>
      <c r="S15" s="34"/>
      <c r="T15" s="34"/>
      <c r="U15" s="34"/>
    </row>
    <row r="16" spans="1:21" ht="13.5">
      <c r="A16" s="31" t="s">
        <v>25</v>
      </c>
      <c r="B16" s="32" t="s">
        <v>44</v>
      </c>
      <c r="C16" s="33" t="s">
        <v>45</v>
      </c>
      <c r="D16" s="34">
        <f t="shared" si="0"/>
        <v>26674</v>
      </c>
      <c r="E16" s="35">
        <f t="shared" si="1"/>
        <v>18944</v>
      </c>
      <c r="F16" s="36">
        <f t="shared" si="2"/>
        <v>71.020469370923</v>
      </c>
      <c r="G16" s="34">
        <v>17682</v>
      </c>
      <c r="H16" s="34">
        <v>1262</v>
      </c>
      <c r="I16" s="35">
        <f t="shared" si="3"/>
        <v>7730</v>
      </c>
      <c r="J16" s="36">
        <f t="shared" si="4"/>
        <v>28.979530629077004</v>
      </c>
      <c r="K16" s="34">
        <v>2422</v>
      </c>
      <c r="L16" s="36">
        <f t="shared" si="5"/>
        <v>9.080002999175226</v>
      </c>
      <c r="M16" s="34">
        <v>0</v>
      </c>
      <c r="N16" s="36">
        <f t="shared" si="6"/>
        <v>0</v>
      </c>
      <c r="O16" s="34">
        <v>5308</v>
      </c>
      <c r="P16" s="34">
        <v>4835</v>
      </c>
      <c r="Q16" s="36">
        <f t="shared" si="7"/>
        <v>19.89952762990178</v>
      </c>
      <c r="R16" s="34" t="s">
        <v>0</v>
      </c>
      <c r="S16" s="34"/>
      <c r="T16" s="34"/>
      <c r="U16" s="34"/>
    </row>
    <row r="17" spans="1:21" ht="13.5">
      <c r="A17" s="31" t="s">
        <v>25</v>
      </c>
      <c r="B17" s="32" t="s">
        <v>46</v>
      </c>
      <c r="C17" s="33" t="s">
        <v>47</v>
      </c>
      <c r="D17" s="34">
        <f t="shared" si="0"/>
        <v>46664</v>
      </c>
      <c r="E17" s="35">
        <f t="shared" si="1"/>
        <v>23212</v>
      </c>
      <c r="F17" s="36">
        <f t="shared" si="2"/>
        <v>49.742842448139896</v>
      </c>
      <c r="G17" s="34">
        <v>23191</v>
      </c>
      <c r="H17" s="34">
        <v>21</v>
      </c>
      <c r="I17" s="35">
        <f t="shared" si="3"/>
        <v>23452</v>
      </c>
      <c r="J17" s="36">
        <f t="shared" si="4"/>
        <v>50.25715755186011</v>
      </c>
      <c r="K17" s="34">
        <v>17119</v>
      </c>
      <c r="L17" s="36">
        <f t="shared" si="5"/>
        <v>36.685667752442995</v>
      </c>
      <c r="M17" s="34">
        <v>0</v>
      </c>
      <c r="N17" s="36">
        <f t="shared" si="6"/>
        <v>0</v>
      </c>
      <c r="O17" s="34">
        <v>6333</v>
      </c>
      <c r="P17" s="34">
        <v>3208</v>
      </c>
      <c r="Q17" s="36">
        <f t="shared" si="7"/>
        <v>13.57148979941711</v>
      </c>
      <c r="R17" s="34" t="s">
        <v>0</v>
      </c>
      <c r="S17" s="34"/>
      <c r="T17" s="34"/>
      <c r="U17" s="34"/>
    </row>
    <row r="18" spans="1:21" ht="13.5">
      <c r="A18" s="31" t="s">
        <v>25</v>
      </c>
      <c r="B18" s="32" t="s">
        <v>48</v>
      </c>
      <c r="C18" s="33" t="s">
        <v>49</v>
      </c>
      <c r="D18" s="34">
        <f t="shared" si="0"/>
        <v>34496</v>
      </c>
      <c r="E18" s="35">
        <f t="shared" si="1"/>
        <v>21490</v>
      </c>
      <c r="F18" s="36">
        <f t="shared" si="2"/>
        <v>62.297077922077925</v>
      </c>
      <c r="G18" s="34">
        <v>21490</v>
      </c>
      <c r="H18" s="34">
        <v>0</v>
      </c>
      <c r="I18" s="35">
        <f t="shared" si="3"/>
        <v>13006</v>
      </c>
      <c r="J18" s="36">
        <f t="shared" si="4"/>
        <v>37.70292207792208</v>
      </c>
      <c r="K18" s="34">
        <v>6740</v>
      </c>
      <c r="L18" s="36">
        <f t="shared" si="5"/>
        <v>19.538497217068645</v>
      </c>
      <c r="M18" s="34">
        <v>0</v>
      </c>
      <c r="N18" s="36">
        <f t="shared" si="6"/>
        <v>0</v>
      </c>
      <c r="O18" s="34">
        <v>6266</v>
      </c>
      <c r="P18" s="34">
        <v>1673</v>
      </c>
      <c r="Q18" s="36">
        <f t="shared" si="7"/>
        <v>18.16442486085343</v>
      </c>
      <c r="R18" s="34" t="s">
        <v>0</v>
      </c>
      <c r="S18" s="34"/>
      <c r="T18" s="34"/>
      <c r="U18" s="34"/>
    </row>
    <row r="19" spans="1:21" ht="13.5">
      <c r="A19" s="31" t="s">
        <v>25</v>
      </c>
      <c r="B19" s="32" t="s">
        <v>50</v>
      </c>
      <c r="C19" s="33" t="s">
        <v>51</v>
      </c>
      <c r="D19" s="34">
        <f t="shared" si="0"/>
        <v>27917</v>
      </c>
      <c r="E19" s="35">
        <f t="shared" si="1"/>
        <v>15977</v>
      </c>
      <c r="F19" s="36">
        <f t="shared" si="2"/>
        <v>57.23036142852026</v>
      </c>
      <c r="G19" s="34">
        <v>15977</v>
      </c>
      <c r="H19" s="34">
        <v>0</v>
      </c>
      <c r="I19" s="35">
        <f t="shared" si="3"/>
        <v>11940</v>
      </c>
      <c r="J19" s="36">
        <f t="shared" si="4"/>
        <v>42.769638571479746</v>
      </c>
      <c r="K19" s="34">
        <v>6599</v>
      </c>
      <c r="L19" s="36">
        <f t="shared" si="5"/>
        <v>23.637926711322848</v>
      </c>
      <c r="M19" s="34">
        <v>181</v>
      </c>
      <c r="N19" s="36">
        <f t="shared" si="6"/>
        <v>0.648350467457105</v>
      </c>
      <c r="O19" s="34">
        <v>5160</v>
      </c>
      <c r="P19" s="34">
        <v>2080</v>
      </c>
      <c r="Q19" s="36">
        <f t="shared" si="7"/>
        <v>18.483361392699788</v>
      </c>
      <c r="R19" s="34" t="s">
        <v>0</v>
      </c>
      <c r="S19" s="34"/>
      <c r="T19" s="34"/>
      <c r="U19" s="34"/>
    </row>
    <row r="20" spans="1:21" ht="13.5">
      <c r="A20" s="31" t="s">
        <v>25</v>
      </c>
      <c r="B20" s="32" t="s">
        <v>52</v>
      </c>
      <c r="C20" s="33" t="s">
        <v>53</v>
      </c>
      <c r="D20" s="34">
        <f t="shared" si="0"/>
        <v>19848</v>
      </c>
      <c r="E20" s="35">
        <f t="shared" si="1"/>
        <v>9732</v>
      </c>
      <c r="F20" s="36">
        <f t="shared" si="2"/>
        <v>49.03264812575575</v>
      </c>
      <c r="G20" s="34">
        <v>9376</v>
      </c>
      <c r="H20" s="34">
        <v>356</v>
      </c>
      <c r="I20" s="35">
        <f t="shared" si="3"/>
        <v>10116</v>
      </c>
      <c r="J20" s="36">
        <f t="shared" si="4"/>
        <v>50.96735187424426</v>
      </c>
      <c r="K20" s="34">
        <v>5142</v>
      </c>
      <c r="L20" s="36">
        <f t="shared" si="5"/>
        <v>25.90689238210399</v>
      </c>
      <c r="M20" s="34">
        <v>0</v>
      </c>
      <c r="N20" s="36">
        <f t="shared" si="6"/>
        <v>0</v>
      </c>
      <c r="O20" s="34">
        <v>4974</v>
      </c>
      <c r="P20" s="34">
        <v>4376</v>
      </c>
      <c r="Q20" s="36">
        <f t="shared" si="7"/>
        <v>25.060459492140264</v>
      </c>
      <c r="R20" s="34" t="s">
        <v>0</v>
      </c>
      <c r="S20" s="34"/>
      <c r="T20" s="34"/>
      <c r="U20" s="34"/>
    </row>
    <row r="21" spans="1:21" ht="13.5">
      <c r="A21" s="31" t="s">
        <v>25</v>
      </c>
      <c r="B21" s="32" t="s">
        <v>54</v>
      </c>
      <c r="C21" s="33" t="s">
        <v>55</v>
      </c>
      <c r="D21" s="34">
        <f t="shared" si="0"/>
        <v>9128</v>
      </c>
      <c r="E21" s="35">
        <f t="shared" si="1"/>
        <v>8547</v>
      </c>
      <c r="F21" s="36">
        <f t="shared" si="2"/>
        <v>93.63496932515338</v>
      </c>
      <c r="G21" s="34">
        <v>4262</v>
      </c>
      <c r="H21" s="34">
        <v>4285</v>
      </c>
      <c r="I21" s="35">
        <f t="shared" si="3"/>
        <v>581</v>
      </c>
      <c r="J21" s="36">
        <f t="shared" si="4"/>
        <v>6.365030674846625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581</v>
      </c>
      <c r="P21" s="34">
        <v>500</v>
      </c>
      <c r="Q21" s="36">
        <f t="shared" si="7"/>
        <v>6.365030674846625</v>
      </c>
      <c r="R21" s="34" t="s">
        <v>0</v>
      </c>
      <c r="S21" s="34"/>
      <c r="T21" s="34"/>
      <c r="U21" s="34"/>
    </row>
    <row r="22" spans="1:21" ht="13.5">
      <c r="A22" s="31" t="s">
        <v>25</v>
      </c>
      <c r="B22" s="32" t="s">
        <v>56</v>
      </c>
      <c r="C22" s="33" t="s">
        <v>57</v>
      </c>
      <c r="D22" s="34">
        <f t="shared" si="0"/>
        <v>17610</v>
      </c>
      <c r="E22" s="35">
        <f t="shared" si="1"/>
        <v>15388</v>
      </c>
      <c r="F22" s="36">
        <f t="shared" si="2"/>
        <v>87.38216922203293</v>
      </c>
      <c r="G22" s="34">
        <v>13045</v>
      </c>
      <c r="H22" s="34">
        <v>2343</v>
      </c>
      <c r="I22" s="35">
        <f t="shared" si="3"/>
        <v>2222</v>
      </c>
      <c r="J22" s="36">
        <f t="shared" si="4"/>
        <v>12.617830777967065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2222</v>
      </c>
      <c r="P22" s="34">
        <v>2060</v>
      </c>
      <c r="Q22" s="36">
        <f t="shared" si="7"/>
        <v>12.617830777967065</v>
      </c>
      <c r="R22" s="34" t="s">
        <v>0</v>
      </c>
      <c r="S22" s="34"/>
      <c r="T22" s="34"/>
      <c r="U22" s="34"/>
    </row>
    <row r="23" spans="1:21" ht="13.5">
      <c r="A23" s="31" t="s">
        <v>25</v>
      </c>
      <c r="B23" s="32" t="s">
        <v>58</v>
      </c>
      <c r="C23" s="33" t="s">
        <v>59</v>
      </c>
      <c r="D23" s="34">
        <f t="shared" si="0"/>
        <v>19235</v>
      </c>
      <c r="E23" s="35">
        <f t="shared" si="1"/>
        <v>16636</v>
      </c>
      <c r="F23" s="36">
        <f t="shared" si="2"/>
        <v>86.48817260202756</v>
      </c>
      <c r="G23" s="34">
        <v>15728</v>
      </c>
      <c r="H23" s="34">
        <v>908</v>
      </c>
      <c r="I23" s="35">
        <f t="shared" si="3"/>
        <v>2599</v>
      </c>
      <c r="J23" s="36">
        <f t="shared" si="4"/>
        <v>13.511827397972445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2599</v>
      </c>
      <c r="P23" s="34">
        <v>1141</v>
      </c>
      <c r="Q23" s="36">
        <f t="shared" si="7"/>
        <v>13.511827397972445</v>
      </c>
      <c r="R23" s="34" t="s">
        <v>0</v>
      </c>
      <c r="S23" s="34"/>
      <c r="T23" s="34"/>
      <c r="U23" s="34"/>
    </row>
    <row r="24" spans="1:21" ht="13.5">
      <c r="A24" s="31" t="s">
        <v>25</v>
      </c>
      <c r="B24" s="32" t="s">
        <v>60</v>
      </c>
      <c r="C24" s="33" t="s">
        <v>61</v>
      </c>
      <c r="D24" s="34">
        <f t="shared" si="0"/>
        <v>51339</v>
      </c>
      <c r="E24" s="35">
        <f t="shared" si="1"/>
        <v>27268</v>
      </c>
      <c r="F24" s="36">
        <f t="shared" si="2"/>
        <v>53.11361732795731</v>
      </c>
      <c r="G24" s="34">
        <v>26879</v>
      </c>
      <c r="H24" s="34">
        <v>389</v>
      </c>
      <c r="I24" s="35">
        <f t="shared" si="3"/>
        <v>24071</v>
      </c>
      <c r="J24" s="36">
        <f t="shared" si="4"/>
        <v>46.8863826720427</v>
      </c>
      <c r="K24" s="34">
        <v>16163</v>
      </c>
      <c r="L24" s="36">
        <f t="shared" si="5"/>
        <v>31.482888252595494</v>
      </c>
      <c r="M24" s="34">
        <v>3721</v>
      </c>
      <c r="N24" s="36">
        <f t="shared" si="6"/>
        <v>7.247901205711058</v>
      </c>
      <c r="O24" s="34">
        <v>4187</v>
      </c>
      <c r="P24" s="34">
        <v>4187</v>
      </c>
      <c r="Q24" s="36">
        <f t="shared" si="7"/>
        <v>8.155593213736145</v>
      </c>
      <c r="R24" s="34" t="s">
        <v>0</v>
      </c>
      <c r="S24" s="34"/>
      <c r="T24" s="34"/>
      <c r="U24" s="34"/>
    </row>
    <row r="25" spans="1:21" ht="13.5">
      <c r="A25" s="31" t="s">
        <v>25</v>
      </c>
      <c r="B25" s="32" t="s">
        <v>62</v>
      </c>
      <c r="C25" s="33" t="s">
        <v>63</v>
      </c>
      <c r="D25" s="34">
        <f t="shared" si="0"/>
        <v>7175</v>
      </c>
      <c r="E25" s="35">
        <f t="shared" si="1"/>
        <v>3932</v>
      </c>
      <c r="F25" s="36">
        <f t="shared" si="2"/>
        <v>54.80139372822299</v>
      </c>
      <c r="G25" s="34">
        <v>3889</v>
      </c>
      <c r="H25" s="34">
        <v>43</v>
      </c>
      <c r="I25" s="35">
        <f t="shared" si="3"/>
        <v>3243</v>
      </c>
      <c r="J25" s="36">
        <f t="shared" si="4"/>
        <v>45.198606271777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3243</v>
      </c>
      <c r="P25" s="34">
        <v>3053</v>
      </c>
      <c r="Q25" s="36">
        <f t="shared" si="7"/>
        <v>45.198606271777</v>
      </c>
      <c r="R25" s="34" t="s">
        <v>0</v>
      </c>
      <c r="S25" s="34"/>
      <c r="T25" s="34"/>
      <c r="U25" s="34"/>
    </row>
    <row r="26" spans="1:21" ht="13.5">
      <c r="A26" s="31" t="s">
        <v>25</v>
      </c>
      <c r="B26" s="32" t="s">
        <v>64</v>
      </c>
      <c r="C26" s="33" t="s">
        <v>65</v>
      </c>
      <c r="D26" s="34">
        <f t="shared" si="0"/>
        <v>14227</v>
      </c>
      <c r="E26" s="35">
        <f t="shared" si="1"/>
        <v>9487</v>
      </c>
      <c r="F26" s="36">
        <f t="shared" si="2"/>
        <v>66.68306740704296</v>
      </c>
      <c r="G26" s="34">
        <v>9487</v>
      </c>
      <c r="H26" s="34">
        <v>0</v>
      </c>
      <c r="I26" s="35">
        <f t="shared" si="3"/>
        <v>4740</v>
      </c>
      <c r="J26" s="36">
        <f t="shared" si="4"/>
        <v>33.31693259295705</v>
      </c>
      <c r="K26" s="34">
        <v>277</v>
      </c>
      <c r="L26" s="36">
        <f t="shared" si="5"/>
        <v>1.9470021789555072</v>
      </c>
      <c r="M26" s="34">
        <v>0</v>
      </c>
      <c r="N26" s="36">
        <f t="shared" si="6"/>
        <v>0</v>
      </c>
      <c r="O26" s="34">
        <v>4463</v>
      </c>
      <c r="P26" s="34">
        <v>4239</v>
      </c>
      <c r="Q26" s="36">
        <f t="shared" si="7"/>
        <v>31.369930414001544</v>
      </c>
      <c r="R26" s="34" t="s">
        <v>0</v>
      </c>
      <c r="S26" s="34"/>
      <c r="T26" s="34"/>
      <c r="U26" s="34"/>
    </row>
    <row r="27" spans="1:21" ht="13.5">
      <c r="A27" s="31" t="s">
        <v>25</v>
      </c>
      <c r="B27" s="32" t="s">
        <v>66</v>
      </c>
      <c r="C27" s="33" t="s">
        <v>67</v>
      </c>
      <c r="D27" s="34">
        <f t="shared" si="0"/>
        <v>34124</v>
      </c>
      <c r="E27" s="35">
        <f t="shared" si="1"/>
        <v>15824</v>
      </c>
      <c r="F27" s="36">
        <f t="shared" si="2"/>
        <v>46.37205485875044</v>
      </c>
      <c r="G27" s="34">
        <v>15824</v>
      </c>
      <c r="H27" s="34">
        <v>0</v>
      </c>
      <c r="I27" s="35">
        <f t="shared" si="3"/>
        <v>18300</v>
      </c>
      <c r="J27" s="36">
        <f t="shared" si="4"/>
        <v>53.627945141249555</v>
      </c>
      <c r="K27" s="34">
        <v>12603</v>
      </c>
      <c r="L27" s="36">
        <f t="shared" si="5"/>
        <v>36.932950416129415</v>
      </c>
      <c r="M27" s="34">
        <v>0</v>
      </c>
      <c r="N27" s="36">
        <f t="shared" si="6"/>
        <v>0</v>
      </c>
      <c r="O27" s="34">
        <v>5697</v>
      </c>
      <c r="P27" s="34">
        <v>5697</v>
      </c>
      <c r="Q27" s="36">
        <f t="shared" si="7"/>
        <v>16.69499472512015</v>
      </c>
      <c r="R27" s="34" t="s">
        <v>0</v>
      </c>
      <c r="S27" s="34"/>
      <c r="T27" s="34"/>
      <c r="U27" s="34"/>
    </row>
    <row r="28" spans="1:21" ht="13.5">
      <c r="A28" s="31" t="s">
        <v>25</v>
      </c>
      <c r="B28" s="32" t="s">
        <v>68</v>
      </c>
      <c r="C28" s="33" t="s">
        <v>69</v>
      </c>
      <c r="D28" s="34">
        <f t="shared" si="0"/>
        <v>25982</v>
      </c>
      <c r="E28" s="35">
        <f t="shared" si="1"/>
        <v>4680</v>
      </c>
      <c r="F28" s="36">
        <f t="shared" si="2"/>
        <v>18.012470171657302</v>
      </c>
      <c r="G28" s="34">
        <v>4680</v>
      </c>
      <c r="H28" s="34">
        <v>0</v>
      </c>
      <c r="I28" s="35">
        <f t="shared" si="3"/>
        <v>21302</v>
      </c>
      <c r="J28" s="36">
        <f t="shared" si="4"/>
        <v>81.9875298283427</v>
      </c>
      <c r="K28" s="34">
        <v>15093</v>
      </c>
      <c r="L28" s="36">
        <f t="shared" si="5"/>
        <v>58.0902163035948</v>
      </c>
      <c r="M28" s="34">
        <v>1565</v>
      </c>
      <c r="N28" s="36">
        <f t="shared" si="6"/>
        <v>6.023400815949503</v>
      </c>
      <c r="O28" s="34">
        <v>4644</v>
      </c>
      <c r="P28" s="34">
        <v>1414</v>
      </c>
      <c r="Q28" s="36">
        <f t="shared" si="7"/>
        <v>17.873912708798397</v>
      </c>
      <c r="R28" s="34" t="s">
        <v>0</v>
      </c>
      <c r="S28" s="34"/>
      <c r="T28" s="34"/>
      <c r="U28" s="34"/>
    </row>
    <row r="29" spans="1:21" ht="13.5">
      <c r="A29" s="31" t="s">
        <v>25</v>
      </c>
      <c r="B29" s="32" t="s">
        <v>70</v>
      </c>
      <c r="C29" s="33" t="s">
        <v>71</v>
      </c>
      <c r="D29" s="34">
        <f t="shared" si="0"/>
        <v>7093</v>
      </c>
      <c r="E29" s="35">
        <f t="shared" si="1"/>
        <v>3597</v>
      </c>
      <c r="F29" s="36">
        <f t="shared" si="2"/>
        <v>50.711969547441136</v>
      </c>
      <c r="G29" s="34">
        <v>3597</v>
      </c>
      <c r="H29" s="34">
        <v>0</v>
      </c>
      <c r="I29" s="35">
        <f t="shared" si="3"/>
        <v>3496</v>
      </c>
      <c r="J29" s="36">
        <f t="shared" si="4"/>
        <v>49.288030452558864</v>
      </c>
      <c r="K29" s="34">
        <v>2752</v>
      </c>
      <c r="L29" s="36">
        <f t="shared" si="5"/>
        <v>38.79881573382208</v>
      </c>
      <c r="M29" s="34">
        <v>0</v>
      </c>
      <c r="N29" s="36">
        <f t="shared" si="6"/>
        <v>0</v>
      </c>
      <c r="O29" s="34">
        <v>744</v>
      </c>
      <c r="P29" s="34">
        <v>656</v>
      </c>
      <c r="Q29" s="36">
        <f t="shared" si="7"/>
        <v>10.489214718736783</v>
      </c>
      <c r="R29" s="34" t="s">
        <v>0</v>
      </c>
      <c r="S29" s="34"/>
      <c r="T29" s="34"/>
      <c r="U29" s="34"/>
    </row>
    <row r="30" spans="1:21" ht="13.5">
      <c r="A30" s="31" t="s">
        <v>25</v>
      </c>
      <c r="B30" s="32" t="s">
        <v>72</v>
      </c>
      <c r="C30" s="33" t="s">
        <v>73</v>
      </c>
      <c r="D30" s="34">
        <f t="shared" si="0"/>
        <v>16540</v>
      </c>
      <c r="E30" s="35">
        <f t="shared" si="1"/>
        <v>12620</v>
      </c>
      <c r="F30" s="36">
        <f t="shared" si="2"/>
        <v>76.29987908101572</v>
      </c>
      <c r="G30" s="34">
        <v>12620</v>
      </c>
      <c r="H30" s="34">
        <v>0</v>
      </c>
      <c r="I30" s="35">
        <f t="shared" si="3"/>
        <v>3920</v>
      </c>
      <c r="J30" s="36">
        <f t="shared" si="4"/>
        <v>23.70012091898428</v>
      </c>
      <c r="K30" s="34">
        <v>1245</v>
      </c>
      <c r="L30" s="36">
        <f t="shared" si="5"/>
        <v>7.52720677146312</v>
      </c>
      <c r="M30" s="34">
        <v>0</v>
      </c>
      <c r="N30" s="36">
        <f t="shared" si="6"/>
        <v>0</v>
      </c>
      <c r="O30" s="34">
        <v>2675</v>
      </c>
      <c r="P30" s="34">
        <v>1683</v>
      </c>
      <c r="Q30" s="36">
        <f t="shared" si="7"/>
        <v>16.172914147521162</v>
      </c>
      <c r="R30" s="34" t="s">
        <v>0</v>
      </c>
      <c r="S30" s="34"/>
      <c r="T30" s="34"/>
      <c r="U30" s="34"/>
    </row>
    <row r="31" spans="1:21" ht="13.5">
      <c r="A31" s="31" t="s">
        <v>25</v>
      </c>
      <c r="B31" s="32" t="s">
        <v>74</v>
      </c>
      <c r="C31" s="33" t="s">
        <v>75</v>
      </c>
      <c r="D31" s="34">
        <f t="shared" si="0"/>
        <v>10930</v>
      </c>
      <c r="E31" s="35">
        <f t="shared" si="1"/>
        <v>9392</v>
      </c>
      <c r="F31" s="36">
        <f t="shared" si="2"/>
        <v>85.92863677950595</v>
      </c>
      <c r="G31" s="34">
        <v>9392</v>
      </c>
      <c r="H31" s="34">
        <v>0</v>
      </c>
      <c r="I31" s="35">
        <f t="shared" si="3"/>
        <v>1538</v>
      </c>
      <c r="J31" s="36">
        <f t="shared" si="4"/>
        <v>14.071363220494055</v>
      </c>
      <c r="K31" s="34">
        <v>579</v>
      </c>
      <c r="L31" s="36">
        <f t="shared" si="5"/>
        <v>5.297346752058554</v>
      </c>
      <c r="M31" s="34">
        <v>0</v>
      </c>
      <c r="N31" s="36">
        <f t="shared" si="6"/>
        <v>0</v>
      </c>
      <c r="O31" s="34">
        <v>959</v>
      </c>
      <c r="P31" s="34">
        <v>897</v>
      </c>
      <c r="Q31" s="36">
        <f t="shared" si="7"/>
        <v>8.774016468435498</v>
      </c>
      <c r="R31" s="34" t="s">
        <v>0</v>
      </c>
      <c r="S31" s="34"/>
      <c r="T31" s="34"/>
      <c r="U31" s="34"/>
    </row>
    <row r="32" spans="1:21" ht="13.5">
      <c r="A32" s="31" t="s">
        <v>25</v>
      </c>
      <c r="B32" s="32" t="s">
        <v>76</v>
      </c>
      <c r="C32" s="33" t="s">
        <v>77</v>
      </c>
      <c r="D32" s="34">
        <f t="shared" si="0"/>
        <v>4093</v>
      </c>
      <c r="E32" s="35">
        <f t="shared" si="1"/>
        <v>2889</v>
      </c>
      <c r="F32" s="36">
        <f t="shared" si="2"/>
        <v>70.58392377229417</v>
      </c>
      <c r="G32" s="34">
        <v>2839</v>
      </c>
      <c r="H32" s="34">
        <v>50</v>
      </c>
      <c r="I32" s="35">
        <f t="shared" si="3"/>
        <v>1204</v>
      </c>
      <c r="J32" s="36">
        <f t="shared" si="4"/>
        <v>29.41607622770584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1204</v>
      </c>
      <c r="P32" s="34">
        <v>547</v>
      </c>
      <c r="Q32" s="36">
        <f t="shared" si="7"/>
        <v>29.41607622770584</v>
      </c>
      <c r="R32" s="34" t="s">
        <v>0</v>
      </c>
      <c r="S32" s="34"/>
      <c r="T32" s="34"/>
      <c r="U32" s="34"/>
    </row>
    <row r="33" spans="1:21" ht="13.5">
      <c r="A33" s="31" t="s">
        <v>25</v>
      </c>
      <c r="B33" s="32" t="s">
        <v>78</v>
      </c>
      <c r="C33" s="33" t="s">
        <v>79</v>
      </c>
      <c r="D33" s="34">
        <f t="shared" si="0"/>
        <v>4144</v>
      </c>
      <c r="E33" s="35">
        <f t="shared" si="1"/>
        <v>3512</v>
      </c>
      <c r="F33" s="36">
        <f t="shared" si="2"/>
        <v>84.74903474903475</v>
      </c>
      <c r="G33" s="34">
        <v>3470</v>
      </c>
      <c r="H33" s="34">
        <v>42</v>
      </c>
      <c r="I33" s="35">
        <f t="shared" si="3"/>
        <v>632</v>
      </c>
      <c r="J33" s="36">
        <f t="shared" si="4"/>
        <v>15.250965250965251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632</v>
      </c>
      <c r="P33" s="34">
        <v>336</v>
      </c>
      <c r="Q33" s="36">
        <f t="shared" si="7"/>
        <v>15.250965250965251</v>
      </c>
      <c r="R33" s="34" t="s">
        <v>0</v>
      </c>
      <c r="S33" s="34"/>
      <c r="T33" s="34"/>
      <c r="U33" s="34"/>
    </row>
    <row r="34" spans="1:21" ht="13.5">
      <c r="A34" s="31" t="s">
        <v>25</v>
      </c>
      <c r="B34" s="32" t="s">
        <v>80</v>
      </c>
      <c r="C34" s="33" t="s">
        <v>81</v>
      </c>
      <c r="D34" s="34">
        <f t="shared" si="0"/>
        <v>16379</v>
      </c>
      <c r="E34" s="35">
        <f t="shared" si="1"/>
        <v>7371</v>
      </c>
      <c r="F34" s="36">
        <f t="shared" si="2"/>
        <v>45.00274742047744</v>
      </c>
      <c r="G34" s="34">
        <v>7371</v>
      </c>
      <c r="H34" s="34">
        <v>0</v>
      </c>
      <c r="I34" s="35">
        <f t="shared" si="3"/>
        <v>9008</v>
      </c>
      <c r="J34" s="36">
        <f t="shared" si="4"/>
        <v>54.99725257952256</v>
      </c>
      <c r="K34" s="34">
        <v>3973</v>
      </c>
      <c r="L34" s="36">
        <f t="shared" si="5"/>
        <v>24.25667012638134</v>
      </c>
      <c r="M34" s="34">
        <v>0</v>
      </c>
      <c r="N34" s="36">
        <f t="shared" si="6"/>
        <v>0</v>
      </c>
      <c r="O34" s="34">
        <v>5035</v>
      </c>
      <c r="P34" s="34">
        <v>1538</v>
      </c>
      <c r="Q34" s="36">
        <f t="shared" si="7"/>
        <v>30.74058245314122</v>
      </c>
      <c r="R34" s="34" t="s">
        <v>0</v>
      </c>
      <c r="S34" s="34"/>
      <c r="T34" s="34"/>
      <c r="U34" s="34"/>
    </row>
    <row r="35" spans="1:21" ht="13.5">
      <c r="A35" s="31" t="s">
        <v>25</v>
      </c>
      <c r="B35" s="32" t="s">
        <v>82</v>
      </c>
      <c r="C35" s="33" t="s">
        <v>83</v>
      </c>
      <c r="D35" s="34">
        <f t="shared" si="0"/>
        <v>15512</v>
      </c>
      <c r="E35" s="35">
        <f t="shared" si="1"/>
        <v>12456</v>
      </c>
      <c r="F35" s="36">
        <f t="shared" si="2"/>
        <v>80.29912325941207</v>
      </c>
      <c r="G35" s="34">
        <v>12456</v>
      </c>
      <c r="H35" s="34">
        <v>0</v>
      </c>
      <c r="I35" s="35">
        <f t="shared" si="3"/>
        <v>3056</v>
      </c>
      <c r="J35" s="36">
        <f t="shared" si="4"/>
        <v>19.700876740587933</v>
      </c>
      <c r="K35" s="34">
        <v>2559</v>
      </c>
      <c r="L35" s="36">
        <f t="shared" si="5"/>
        <v>16.496905621454356</v>
      </c>
      <c r="M35" s="34">
        <v>0</v>
      </c>
      <c r="N35" s="36">
        <f t="shared" si="6"/>
        <v>0</v>
      </c>
      <c r="O35" s="34">
        <v>497</v>
      </c>
      <c r="P35" s="34">
        <v>497</v>
      </c>
      <c r="Q35" s="36">
        <f t="shared" si="7"/>
        <v>3.203971119133574</v>
      </c>
      <c r="R35" s="34" t="s">
        <v>0</v>
      </c>
      <c r="S35" s="34"/>
      <c r="T35" s="34"/>
      <c r="U35" s="34"/>
    </row>
    <row r="36" spans="1:21" ht="13.5">
      <c r="A36" s="31" t="s">
        <v>25</v>
      </c>
      <c r="B36" s="32" t="s">
        <v>84</v>
      </c>
      <c r="C36" s="33" t="s">
        <v>85</v>
      </c>
      <c r="D36" s="34">
        <f t="shared" si="0"/>
        <v>17893</v>
      </c>
      <c r="E36" s="35">
        <f t="shared" si="1"/>
        <v>11564</v>
      </c>
      <c r="F36" s="36">
        <f t="shared" si="2"/>
        <v>64.62862571955513</v>
      </c>
      <c r="G36" s="34">
        <v>11564</v>
      </c>
      <c r="H36" s="34">
        <v>0</v>
      </c>
      <c r="I36" s="35">
        <f t="shared" si="3"/>
        <v>6329</v>
      </c>
      <c r="J36" s="36">
        <f t="shared" si="4"/>
        <v>35.37137428044487</v>
      </c>
      <c r="K36" s="34">
        <v>432</v>
      </c>
      <c r="L36" s="36">
        <f t="shared" si="5"/>
        <v>2.4143519812217065</v>
      </c>
      <c r="M36" s="34">
        <v>311</v>
      </c>
      <c r="N36" s="36">
        <f t="shared" si="6"/>
        <v>1.7381098753702566</v>
      </c>
      <c r="O36" s="34">
        <v>5586</v>
      </c>
      <c r="P36" s="34">
        <v>5292</v>
      </c>
      <c r="Q36" s="36">
        <f t="shared" si="7"/>
        <v>31.218912423852903</v>
      </c>
      <c r="R36" s="34" t="s">
        <v>0</v>
      </c>
      <c r="S36" s="34"/>
      <c r="T36" s="34"/>
      <c r="U36" s="34"/>
    </row>
    <row r="37" spans="1:21" ht="13.5">
      <c r="A37" s="31" t="s">
        <v>25</v>
      </c>
      <c r="B37" s="32" t="s">
        <v>86</v>
      </c>
      <c r="C37" s="33" t="s">
        <v>87</v>
      </c>
      <c r="D37" s="34">
        <f t="shared" si="0"/>
        <v>5347</v>
      </c>
      <c r="E37" s="35">
        <f t="shared" si="1"/>
        <v>1677</v>
      </c>
      <c r="F37" s="36">
        <f t="shared" si="2"/>
        <v>31.36338133532822</v>
      </c>
      <c r="G37" s="34">
        <v>1677</v>
      </c>
      <c r="H37" s="34">
        <v>0</v>
      </c>
      <c r="I37" s="35">
        <f t="shared" si="3"/>
        <v>3670</v>
      </c>
      <c r="J37" s="36">
        <f t="shared" si="4"/>
        <v>68.63661866467177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3670</v>
      </c>
      <c r="P37" s="34">
        <v>624</v>
      </c>
      <c r="Q37" s="36">
        <f t="shared" si="7"/>
        <v>68.63661866467177</v>
      </c>
      <c r="R37" s="34" t="s">
        <v>0</v>
      </c>
      <c r="S37" s="34"/>
      <c r="T37" s="34"/>
      <c r="U37" s="34"/>
    </row>
    <row r="38" spans="1:21" ht="13.5">
      <c r="A38" s="31" t="s">
        <v>25</v>
      </c>
      <c r="B38" s="32" t="s">
        <v>88</v>
      </c>
      <c r="C38" s="33" t="s">
        <v>89</v>
      </c>
      <c r="D38" s="34">
        <f t="shared" si="0"/>
        <v>16461</v>
      </c>
      <c r="E38" s="35">
        <f t="shared" si="1"/>
        <v>10556</v>
      </c>
      <c r="F38" s="36">
        <f t="shared" si="2"/>
        <v>64.12733126784521</v>
      </c>
      <c r="G38" s="34">
        <v>9945</v>
      </c>
      <c r="H38" s="34">
        <v>611</v>
      </c>
      <c r="I38" s="35">
        <f t="shared" si="3"/>
        <v>5905</v>
      </c>
      <c r="J38" s="36">
        <f t="shared" si="4"/>
        <v>35.872668732154786</v>
      </c>
      <c r="K38" s="34">
        <v>2609</v>
      </c>
      <c r="L38" s="36">
        <f t="shared" si="5"/>
        <v>15.849583864892777</v>
      </c>
      <c r="M38" s="34">
        <v>0</v>
      </c>
      <c r="N38" s="36">
        <f t="shared" si="6"/>
        <v>0</v>
      </c>
      <c r="O38" s="34">
        <v>3296</v>
      </c>
      <c r="P38" s="34">
        <v>3296</v>
      </c>
      <c r="Q38" s="36">
        <f t="shared" si="7"/>
        <v>20.023084867262014</v>
      </c>
      <c r="R38" s="34" t="s">
        <v>0</v>
      </c>
      <c r="S38" s="34"/>
      <c r="T38" s="34"/>
      <c r="U38" s="34"/>
    </row>
    <row r="39" spans="1:21" ht="13.5">
      <c r="A39" s="31" t="s">
        <v>25</v>
      </c>
      <c r="B39" s="32" t="s">
        <v>90</v>
      </c>
      <c r="C39" s="33" t="s">
        <v>91</v>
      </c>
      <c r="D39" s="34">
        <f t="shared" si="0"/>
        <v>9144</v>
      </c>
      <c r="E39" s="35">
        <f t="shared" si="1"/>
        <v>6702</v>
      </c>
      <c r="F39" s="36">
        <f t="shared" si="2"/>
        <v>73.29396325459318</v>
      </c>
      <c r="G39" s="34">
        <v>6646</v>
      </c>
      <c r="H39" s="34">
        <v>56</v>
      </c>
      <c r="I39" s="35">
        <f t="shared" si="3"/>
        <v>2442</v>
      </c>
      <c r="J39" s="36">
        <f t="shared" si="4"/>
        <v>26.706036745406823</v>
      </c>
      <c r="K39" s="34">
        <v>1387</v>
      </c>
      <c r="L39" s="36">
        <f t="shared" si="5"/>
        <v>15.168416447944008</v>
      </c>
      <c r="M39" s="34">
        <v>0</v>
      </c>
      <c r="N39" s="36">
        <f t="shared" si="6"/>
        <v>0</v>
      </c>
      <c r="O39" s="34">
        <v>1055</v>
      </c>
      <c r="P39" s="34">
        <v>593</v>
      </c>
      <c r="Q39" s="36">
        <f t="shared" si="7"/>
        <v>11.537620297462817</v>
      </c>
      <c r="R39" s="34" t="s">
        <v>0</v>
      </c>
      <c r="S39" s="34"/>
      <c r="T39" s="34"/>
      <c r="U39" s="34"/>
    </row>
    <row r="40" spans="1:21" ht="13.5">
      <c r="A40" s="31" t="s">
        <v>25</v>
      </c>
      <c r="B40" s="32" t="s">
        <v>92</v>
      </c>
      <c r="C40" s="33" t="s">
        <v>93</v>
      </c>
      <c r="D40" s="34">
        <f t="shared" si="0"/>
        <v>18096</v>
      </c>
      <c r="E40" s="35">
        <f t="shared" si="1"/>
        <v>15878</v>
      </c>
      <c r="F40" s="36">
        <f t="shared" si="2"/>
        <v>87.74314765694075</v>
      </c>
      <c r="G40" s="34">
        <v>15878</v>
      </c>
      <c r="H40" s="34">
        <v>0</v>
      </c>
      <c r="I40" s="35">
        <f t="shared" si="3"/>
        <v>2218</v>
      </c>
      <c r="J40" s="36">
        <f t="shared" si="4"/>
        <v>12.25685234305924</v>
      </c>
      <c r="K40" s="34">
        <v>386</v>
      </c>
      <c r="L40" s="36">
        <f t="shared" si="5"/>
        <v>2.1330680813439433</v>
      </c>
      <c r="M40" s="34">
        <v>0</v>
      </c>
      <c r="N40" s="36">
        <f t="shared" si="6"/>
        <v>0</v>
      </c>
      <c r="O40" s="34">
        <v>1832</v>
      </c>
      <c r="P40" s="34">
        <v>1456</v>
      </c>
      <c r="Q40" s="36">
        <f t="shared" si="7"/>
        <v>10.123784261715297</v>
      </c>
      <c r="R40" s="34" t="s">
        <v>0</v>
      </c>
      <c r="S40" s="34"/>
      <c r="T40" s="34"/>
      <c r="U40" s="34"/>
    </row>
    <row r="41" spans="1:21" ht="13.5">
      <c r="A41" s="31" t="s">
        <v>25</v>
      </c>
      <c r="B41" s="32" t="s">
        <v>94</v>
      </c>
      <c r="C41" s="33" t="s">
        <v>95</v>
      </c>
      <c r="D41" s="34">
        <f t="shared" si="0"/>
        <v>10505</v>
      </c>
      <c r="E41" s="35">
        <f t="shared" si="1"/>
        <v>8583</v>
      </c>
      <c r="F41" s="36">
        <f t="shared" si="2"/>
        <v>81.70395049976203</v>
      </c>
      <c r="G41" s="34">
        <v>7870</v>
      </c>
      <c r="H41" s="34">
        <v>713</v>
      </c>
      <c r="I41" s="35">
        <f t="shared" si="3"/>
        <v>1922</v>
      </c>
      <c r="J41" s="36">
        <f t="shared" si="4"/>
        <v>18.29604950023798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1922</v>
      </c>
      <c r="P41" s="34">
        <v>1735</v>
      </c>
      <c r="Q41" s="36">
        <f t="shared" si="7"/>
        <v>18.29604950023798</v>
      </c>
      <c r="R41" s="34" t="s">
        <v>0</v>
      </c>
      <c r="S41" s="34"/>
      <c r="T41" s="34"/>
      <c r="U41" s="34"/>
    </row>
    <row r="42" spans="1:21" ht="13.5">
      <c r="A42" s="31" t="s">
        <v>25</v>
      </c>
      <c r="B42" s="32" t="s">
        <v>96</v>
      </c>
      <c r="C42" s="33" t="s">
        <v>1</v>
      </c>
      <c r="D42" s="34">
        <f t="shared" si="0"/>
        <v>13384</v>
      </c>
      <c r="E42" s="35">
        <f t="shared" si="1"/>
        <v>11439</v>
      </c>
      <c r="F42" s="36">
        <f t="shared" si="2"/>
        <v>85.46772265391512</v>
      </c>
      <c r="G42" s="34">
        <v>11439</v>
      </c>
      <c r="H42" s="34">
        <v>0</v>
      </c>
      <c r="I42" s="35">
        <f t="shared" si="3"/>
        <v>1945</v>
      </c>
      <c r="J42" s="36">
        <f t="shared" si="4"/>
        <v>14.532277346084877</v>
      </c>
      <c r="K42" s="34">
        <v>0</v>
      </c>
      <c r="L42" s="36">
        <f t="shared" si="5"/>
        <v>0</v>
      </c>
      <c r="M42" s="34">
        <v>148</v>
      </c>
      <c r="N42" s="36">
        <f t="shared" si="6"/>
        <v>1.105797967722654</v>
      </c>
      <c r="O42" s="34">
        <v>1797</v>
      </c>
      <c r="P42" s="34">
        <v>1797</v>
      </c>
      <c r="Q42" s="36">
        <f t="shared" si="7"/>
        <v>13.426479378362224</v>
      </c>
      <c r="R42" s="34" t="s">
        <v>0</v>
      </c>
      <c r="S42" s="34"/>
      <c r="T42" s="34"/>
      <c r="U42" s="34"/>
    </row>
    <row r="43" spans="1:21" ht="13.5">
      <c r="A43" s="31" t="s">
        <v>25</v>
      </c>
      <c r="B43" s="32" t="s">
        <v>97</v>
      </c>
      <c r="C43" s="33" t="s">
        <v>98</v>
      </c>
      <c r="D43" s="34">
        <f t="shared" si="0"/>
        <v>8595</v>
      </c>
      <c r="E43" s="35">
        <f t="shared" si="1"/>
        <v>6789</v>
      </c>
      <c r="F43" s="36">
        <f t="shared" si="2"/>
        <v>78.98778359511344</v>
      </c>
      <c r="G43" s="34">
        <v>6789</v>
      </c>
      <c r="H43" s="34">
        <v>0</v>
      </c>
      <c r="I43" s="35">
        <f t="shared" si="3"/>
        <v>1806</v>
      </c>
      <c r="J43" s="36">
        <f t="shared" si="4"/>
        <v>21.012216404886562</v>
      </c>
      <c r="K43" s="34">
        <v>1620</v>
      </c>
      <c r="L43" s="36">
        <f t="shared" si="5"/>
        <v>18.848167539267017</v>
      </c>
      <c r="M43" s="34">
        <v>0</v>
      </c>
      <c r="N43" s="36">
        <f t="shared" si="6"/>
        <v>0</v>
      </c>
      <c r="O43" s="34">
        <v>186</v>
      </c>
      <c r="P43" s="34">
        <v>186</v>
      </c>
      <c r="Q43" s="36">
        <f t="shared" si="7"/>
        <v>2.164048865619546</v>
      </c>
      <c r="R43" s="34" t="s">
        <v>0</v>
      </c>
      <c r="S43" s="34"/>
      <c r="T43" s="34"/>
      <c r="U43" s="34"/>
    </row>
    <row r="44" spans="1:21" ht="13.5">
      <c r="A44" s="31" t="s">
        <v>25</v>
      </c>
      <c r="B44" s="32" t="s">
        <v>99</v>
      </c>
      <c r="C44" s="33" t="s">
        <v>100</v>
      </c>
      <c r="D44" s="34">
        <f t="shared" si="0"/>
        <v>6480</v>
      </c>
      <c r="E44" s="35">
        <f t="shared" si="1"/>
        <v>5437</v>
      </c>
      <c r="F44" s="36">
        <f t="shared" si="2"/>
        <v>83.90432098765433</v>
      </c>
      <c r="G44" s="34">
        <v>4680</v>
      </c>
      <c r="H44" s="34">
        <v>757</v>
      </c>
      <c r="I44" s="35">
        <f t="shared" si="3"/>
        <v>1043</v>
      </c>
      <c r="J44" s="36">
        <f t="shared" si="4"/>
        <v>16.09567901234568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1043</v>
      </c>
      <c r="P44" s="34">
        <v>987</v>
      </c>
      <c r="Q44" s="36">
        <f t="shared" si="7"/>
        <v>16.09567901234568</v>
      </c>
      <c r="R44" s="34" t="s">
        <v>0</v>
      </c>
      <c r="S44" s="34"/>
      <c r="T44" s="34"/>
      <c r="U44" s="34"/>
    </row>
    <row r="45" spans="1:21" ht="13.5">
      <c r="A45" s="31" t="s">
        <v>25</v>
      </c>
      <c r="B45" s="32" t="s">
        <v>101</v>
      </c>
      <c r="C45" s="33" t="s">
        <v>102</v>
      </c>
      <c r="D45" s="34">
        <f t="shared" si="0"/>
        <v>4781</v>
      </c>
      <c r="E45" s="35">
        <f t="shared" si="1"/>
        <v>3921</v>
      </c>
      <c r="F45" s="36">
        <f t="shared" si="2"/>
        <v>82.01213135327338</v>
      </c>
      <c r="G45" s="34">
        <v>3921</v>
      </c>
      <c r="H45" s="34">
        <v>0</v>
      </c>
      <c r="I45" s="35">
        <f t="shared" si="3"/>
        <v>860</v>
      </c>
      <c r="J45" s="36">
        <f t="shared" si="4"/>
        <v>17.987868646726625</v>
      </c>
      <c r="K45" s="34">
        <v>0</v>
      </c>
      <c r="L45" s="36">
        <f t="shared" si="5"/>
        <v>0</v>
      </c>
      <c r="M45" s="34">
        <v>0</v>
      </c>
      <c r="N45" s="36">
        <f t="shared" si="6"/>
        <v>0</v>
      </c>
      <c r="O45" s="34">
        <v>860</v>
      </c>
      <c r="P45" s="34">
        <v>838</v>
      </c>
      <c r="Q45" s="36">
        <f t="shared" si="7"/>
        <v>17.987868646726625</v>
      </c>
      <c r="R45" s="34" t="s">
        <v>0</v>
      </c>
      <c r="S45" s="34"/>
      <c r="T45" s="34"/>
      <c r="U45" s="34"/>
    </row>
    <row r="46" spans="1:21" ht="13.5">
      <c r="A46" s="31" t="s">
        <v>25</v>
      </c>
      <c r="B46" s="32" t="s">
        <v>103</v>
      </c>
      <c r="C46" s="33" t="s">
        <v>104</v>
      </c>
      <c r="D46" s="34">
        <f t="shared" si="0"/>
        <v>7381</v>
      </c>
      <c r="E46" s="35">
        <f t="shared" si="1"/>
        <v>6112</v>
      </c>
      <c r="F46" s="36">
        <f aca="true" t="shared" si="8" ref="F46:F65">E46/D46*100</f>
        <v>82.80720769543423</v>
      </c>
      <c r="G46" s="34">
        <v>5275</v>
      </c>
      <c r="H46" s="34">
        <v>837</v>
      </c>
      <c r="I46" s="35">
        <f t="shared" si="3"/>
        <v>1269</v>
      </c>
      <c r="J46" s="36">
        <f aca="true" t="shared" si="9" ref="J46:J65">I46/D46*100</f>
        <v>17.192792304565778</v>
      </c>
      <c r="K46" s="34">
        <v>0</v>
      </c>
      <c r="L46" s="36">
        <f aca="true" t="shared" si="10" ref="L46:L65">K46/D46*100</f>
        <v>0</v>
      </c>
      <c r="M46" s="34">
        <v>0</v>
      </c>
      <c r="N46" s="36">
        <f aca="true" t="shared" si="11" ref="N46:N65">M46/D46*100</f>
        <v>0</v>
      </c>
      <c r="O46" s="34">
        <v>1269</v>
      </c>
      <c r="P46" s="34">
        <v>1036</v>
      </c>
      <c r="Q46" s="36">
        <f aca="true" t="shared" si="12" ref="Q46:Q65">O46/D46*100</f>
        <v>17.192792304565778</v>
      </c>
      <c r="R46" s="34" t="s">
        <v>0</v>
      </c>
      <c r="S46" s="34"/>
      <c r="T46" s="34"/>
      <c r="U46" s="34"/>
    </row>
    <row r="47" spans="1:21" ht="13.5">
      <c r="A47" s="31" t="s">
        <v>25</v>
      </c>
      <c r="B47" s="32" t="s">
        <v>105</v>
      </c>
      <c r="C47" s="33" t="s">
        <v>106</v>
      </c>
      <c r="D47" s="34">
        <f t="shared" si="0"/>
        <v>18083</v>
      </c>
      <c r="E47" s="35">
        <f aca="true" t="shared" si="13" ref="E47:E64">G47+H47</f>
        <v>14730</v>
      </c>
      <c r="F47" s="36">
        <f t="shared" si="8"/>
        <v>81.4577227229995</v>
      </c>
      <c r="G47" s="34">
        <v>14730</v>
      </c>
      <c r="H47" s="34">
        <v>0</v>
      </c>
      <c r="I47" s="35">
        <f aca="true" t="shared" si="14" ref="I47:I64">K47+M47+O47</f>
        <v>3353</v>
      </c>
      <c r="J47" s="36">
        <f t="shared" si="9"/>
        <v>18.542277277000498</v>
      </c>
      <c r="K47" s="34">
        <v>2269</v>
      </c>
      <c r="L47" s="36">
        <f t="shared" si="10"/>
        <v>12.547696731736991</v>
      </c>
      <c r="M47" s="34">
        <v>0</v>
      </c>
      <c r="N47" s="36">
        <f t="shared" si="11"/>
        <v>0</v>
      </c>
      <c r="O47" s="34">
        <v>1084</v>
      </c>
      <c r="P47" s="34">
        <v>704</v>
      </c>
      <c r="Q47" s="36">
        <f t="shared" si="12"/>
        <v>5.994580545263507</v>
      </c>
      <c r="R47" s="34" t="s">
        <v>0</v>
      </c>
      <c r="S47" s="34"/>
      <c r="T47" s="34"/>
      <c r="U47" s="34"/>
    </row>
    <row r="48" spans="1:21" ht="13.5">
      <c r="A48" s="31" t="s">
        <v>25</v>
      </c>
      <c r="B48" s="32" t="s">
        <v>107</v>
      </c>
      <c r="C48" s="33" t="s">
        <v>108</v>
      </c>
      <c r="D48" s="34">
        <f t="shared" si="0"/>
        <v>5557</v>
      </c>
      <c r="E48" s="35">
        <f t="shared" si="13"/>
        <v>5064</v>
      </c>
      <c r="F48" s="36">
        <f t="shared" si="8"/>
        <v>91.12830664027352</v>
      </c>
      <c r="G48" s="34">
        <v>4674</v>
      </c>
      <c r="H48" s="34">
        <v>390</v>
      </c>
      <c r="I48" s="35">
        <f t="shared" si="14"/>
        <v>493</v>
      </c>
      <c r="J48" s="36">
        <f t="shared" si="9"/>
        <v>8.871693359726471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493</v>
      </c>
      <c r="P48" s="34">
        <v>374</v>
      </c>
      <c r="Q48" s="36">
        <f t="shared" si="12"/>
        <v>8.871693359726471</v>
      </c>
      <c r="R48" s="34" t="s">
        <v>0</v>
      </c>
      <c r="S48" s="34"/>
      <c r="T48" s="34"/>
      <c r="U48" s="34"/>
    </row>
    <row r="49" spans="1:21" ht="13.5">
      <c r="A49" s="31" t="s">
        <v>25</v>
      </c>
      <c r="B49" s="32" t="s">
        <v>109</v>
      </c>
      <c r="C49" s="33" t="s">
        <v>110</v>
      </c>
      <c r="D49" s="34">
        <f t="shared" si="0"/>
        <v>4988</v>
      </c>
      <c r="E49" s="35">
        <f t="shared" si="13"/>
        <v>3917</v>
      </c>
      <c r="F49" s="36">
        <f t="shared" si="8"/>
        <v>78.52846832397755</v>
      </c>
      <c r="G49" s="34">
        <v>3652</v>
      </c>
      <c r="H49" s="34">
        <v>265</v>
      </c>
      <c r="I49" s="35">
        <f t="shared" si="14"/>
        <v>1071</v>
      </c>
      <c r="J49" s="36">
        <f t="shared" si="9"/>
        <v>21.471531676022455</v>
      </c>
      <c r="K49" s="34">
        <v>691</v>
      </c>
      <c r="L49" s="36">
        <f t="shared" si="10"/>
        <v>13.853247794707297</v>
      </c>
      <c r="M49" s="34">
        <v>0</v>
      </c>
      <c r="N49" s="36">
        <f t="shared" si="11"/>
        <v>0</v>
      </c>
      <c r="O49" s="34">
        <v>380</v>
      </c>
      <c r="P49" s="34">
        <v>285</v>
      </c>
      <c r="Q49" s="36">
        <f t="shared" si="12"/>
        <v>7.618283881315156</v>
      </c>
      <c r="R49" s="34" t="s">
        <v>0</v>
      </c>
      <c r="S49" s="34"/>
      <c r="T49" s="34"/>
      <c r="U49" s="34"/>
    </row>
    <row r="50" spans="1:21" ht="13.5">
      <c r="A50" s="31" t="s">
        <v>25</v>
      </c>
      <c r="B50" s="32" t="s">
        <v>111</v>
      </c>
      <c r="C50" s="33" t="s">
        <v>112</v>
      </c>
      <c r="D50" s="34">
        <f t="shared" si="0"/>
        <v>21691</v>
      </c>
      <c r="E50" s="35">
        <f t="shared" si="13"/>
        <v>16676</v>
      </c>
      <c r="F50" s="36">
        <f t="shared" si="8"/>
        <v>76.87981190355447</v>
      </c>
      <c r="G50" s="34">
        <v>15850</v>
      </c>
      <c r="H50" s="34">
        <v>826</v>
      </c>
      <c r="I50" s="35">
        <f t="shared" si="14"/>
        <v>5015</v>
      </c>
      <c r="J50" s="36">
        <f t="shared" si="9"/>
        <v>23.120188096445528</v>
      </c>
      <c r="K50" s="34">
        <v>544</v>
      </c>
      <c r="L50" s="36">
        <f t="shared" si="10"/>
        <v>2.5079526070720575</v>
      </c>
      <c r="M50" s="34">
        <v>0</v>
      </c>
      <c r="N50" s="36">
        <f t="shared" si="11"/>
        <v>0</v>
      </c>
      <c r="O50" s="34">
        <v>4471</v>
      </c>
      <c r="P50" s="34">
        <v>2228</v>
      </c>
      <c r="Q50" s="36">
        <f t="shared" si="12"/>
        <v>20.61223548937347</v>
      </c>
      <c r="R50" s="34" t="s">
        <v>0</v>
      </c>
      <c r="S50" s="34"/>
      <c r="T50" s="34"/>
      <c r="U50" s="34"/>
    </row>
    <row r="51" spans="1:21" ht="13.5">
      <c r="A51" s="31" t="s">
        <v>25</v>
      </c>
      <c r="B51" s="32" t="s">
        <v>113</v>
      </c>
      <c r="C51" s="33" t="s">
        <v>114</v>
      </c>
      <c r="D51" s="34">
        <f t="shared" si="0"/>
        <v>13361</v>
      </c>
      <c r="E51" s="35">
        <f t="shared" si="13"/>
        <v>12078</v>
      </c>
      <c r="F51" s="36">
        <f t="shared" si="8"/>
        <v>90.3974253424145</v>
      </c>
      <c r="G51" s="34">
        <v>11425</v>
      </c>
      <c r="H51" s="34">
        <v>653</v>
      </c>
      <c r="I51" s="35">
        <f t="shared" si="14"/>
        <v>1283</v>
      </c>
      <c r="J51" s="36">
        <f t="shared" si="9"/>
        <v>9.60257465758551</v>
      </c>
      <c r="K51" s="34">
        <v>349</v>
      </c>
      <c r="L51" s="36">
        <f t="shared" si="10"/>
        <v>2.6120799341366663</v>
      </c>
      <c r="M51" s="34">
        <v>0</v>
      </c>
      <c r="N51" s="36">
        <f t="shared" si="11"/>
        <v>0</v>
      </c>
      <c r="O51" s="34">
        <v>934</v>
      </c>
      <c r="P51" s="34">
        <v>653</v>
      </c>
      <c r="Q51" s="36">
        <f t="shared" si="12"/>
        <v>6.990494723448844</v>
      </c>
      <c r="R51" s="34" t="s">
        <v>0</v>
      </c>
      <c r="S51" s="34"/>
      <c r="T51" s="34"/>
      <c r="U51" s="34"/>
    </row>
    <row r="52" spans="1:21" ht="13.5">
      <c r="A52" s="31" t="s">
        <v>25</v>
      </c>
      <c r="B52" s="32" t="s">
        <v>115</v>
      </c>
      <c r="C52" s="33" t="s">
        <v>116</v>
      </c>
      <c r="D52" s="34">
        <f t="shared" si="0"/>
        <v>4710</v>
      </c>
      <c r="E52" s="35">
        <f t="shared" si="13"/>
        <v>3509</v>
      </c>
      <c r="F52" s="36">
        <f t="shared" si="8"/>
        <v>74.50106157112526</v>
      </c>
      <c r="G52" s="34">
        <v>2355</v>
      </c>
      <c r="H52" s="34">
        <v>1154</v>
      </c>
      <c r="I52" s="35">
        <f t="shared" si="14"/>
        <v>1201</v>
      </c>
      <c r="J52" s="36">
        <f t="shared" si="9"/>
        <v>25.498938428874734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1201</v>
      </c>
      <c r="P52" s="34">
        <v>676</v>
      </c>
      <c r="Q52" s="36">
        <f t="shared" si="12"/>
        <v>25.498938428874734</v>
      </c>
      <c r="R52" s="34" t="s">
        <v>0</v>
      </c>
      <c r="S52" s="34"/>
      <c r="T52" s="34"/>
      <c r="U52" s="34"/>
    </row>
    <row r="53" spans="1:21" ht="13.5">
      <c r="A53" s="31" t="s">
        <v>25</v>
      </c>
      <c r="B53" s="32" t="s">
        <v>117</v>
      </c>
      <c r="C53" s="33" t="s">
        <v>118</v>
      </c>
      <c r="D53" s="34">
        <f t="shared" si="0"/>
        <v>3548</v>
      </c>
      <c r="E53" s="35">
        <f t="shared" si="13"/>
        <v>3107</v>
      </c>
      <c r="F53" s="36">
        <f t="shared" si="8"/>
        <v>87.57046223224351</v>
      </c>
      <c r="G53" s="34">
        <v>2919</v>
      </c>
      <c r="H53" s="34">
        <v>188</v>
      </c>
      <c r="I53" s="35">
        <f t="shared" si="14"/>
        <v>441</v>
      </c>
      <c r="J53" s="36">
        <f t="shared" si="9"/>
        <v>12.429537767756482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441</v>
      </c>
      <c r="P53" s="34">
        <v>441</v>
      </c>
      <c r="Q53" s="36">
        <f t="shared" si="12"/>
        <v>12.429537767756482</v>
      </c>
      <c r="R53" s="34" t="s">
        <v>0</v>
      </c>
      <c r="S53" s="34"/>
      <c r="T53" s="34"/>
      <c r="U53" s="34"/>
    </row>
    <row r="54" spans="1:21" ht="13.5">
      <c r="A54" s="31" t="s">
        <v>25</v>
      </c>
      <c r="B54" s="32" t="s">
        <v>119</v>
      </c>
      <c r="C54" s="33" t="s">
        <v>120</v>
      </c>
      <c r="D54" s="34">
        <f t="shared" si="0"/>
        <v>3884</v>
      </c>
      <c r="E54" s="35">
        <f t="shared" si="13"/>
        <v>3669</v>
      </c>
      <c r="F54" s="36">
        <f t="shared" si="8"/>
        <v>94.46446961894954</v>
      </c>
      <c r="G54" s="34">
        <v>2827</v>
      </c>
      <c r="H54" s="34">
        <v>842</v>
      </c>
      <c r="I54" s="35">
        <f t="shared" si="14"/>
        <v>215</v>
      </c>
      <c r="J54" s="36">
        <f t="shared" si="9"/>
        <v>5.535530381050464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215</v>
      </c>
      <c r="P54" s="34">
        <v>210</v>
      </c>
      <c r="Q54" s="36">
        <f t="shared" si="12"/>
        <v>5.535530381050464</v>
      </c>
      <c r="R54" s="34" t="s">
        <v>0</v>
      </c>
      <c r="S54" s="34"/>
      <c r="T54" s="34"/>
      <c r="U54" s="34"/>
    </row>
    <row r="55" spans="1:21" ht="13.5">
      <c r="A55" s="31" t="s">
        <v>25</v>
      </c>
      <c r="B55" s="32" t="s">
        <v>121</v>
      </c>
      <c r="C55" s="33" t="s">
        <v>122</v>
      </c>
      <c r="D55" s="34">
        <f t="shared" si="0"/>
        <v>3910</v>
      </c>
      <c r="E55" s="35">
        <f t="shared" si="13"/>
        <v>3377</v>
      </c>
      <c r="F55" s="36">
        <f t="shared" si="8"/>
        <v>86.36828644501279</v>
      </c>
      <c r="G55" s="34">
        <v>2539</v>
      </c>
      <c r="H55" s="34">
        <v>838</v>
      </c>
      <c r="I55" s="35">
        <f t="shared" si="14"/>
        <v>533</v>
      </c>
      <c r="J55" s="36">
        <f t="shared" si="9"/>
        <v>13.631713554987213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533</v>
      </c>
      <c r="P55" s="34">
        <v>504</v>
      </c>
      <c r="Q55" s="36">
        <f t="shared" si="12"/>
        <v>13.631713554987213</v>
      </c>
      <c r="R55" s="34" t="s">
        <v>0</v>
      </c>
      <c r="S55" s="34"/>
      <c r="T55" s="34"/>
      <c r="U55" s="34"/>
    </row>
    <row r="56" spans="1:21" ht="13.5">
      <c r="A56" s="31" t="s">
        <v>25</v>
      </c>
      <c r="B56" s="32" t="s">
        <v>123</v>
      </c>
      <c r="C56" s="33" t="s">
        <v>124</v>
      </c>
      <c r="D56" s="34">
        <f t="shared" si="0"/>
        <v>12377</v>
      </c>
      <c r="E56" s="35">
        <f t="shared" si="13"/>
        <v>11019</v>
      </c>
      <c r="F56" s="36">
        <f t="shared" si="8"/>
        <v>89.02803587299022</v>
      </c>
      <c r="G56" s="34">
        <v>10710</v>
      </c>
      <c r="H56" s="34">
        <v>309</v>
      </c>
      <c r="I56" s="35">
        <f t="shared" si="14"/>
        <v>1358</v>
      </c>
      <c r="J56" s="36">
        <f t="shared" si="9"/>
        <v>10.971964127009775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1358</v>
      </c>
      <c r="P56" s="34">
        <v>1168</v>
      </c>
      <c r="Q56" s="36">
        <f t="shared" si="12"/>
        <v>10.971964127009775</v>
      </c>
      <c r="R56" s="34" t="s">
        <v>0</v>
      </c>
      <c r="S56" s="34"/>
      <c r="T56" s="34"/>
      <c r="U56" s="34"/>
    </row>
    <row r="57" spans="1:21" ht="13.5">
      <c r="A57" s="31" t="s">
        <v>25</v>
      </c>
      <c r="B57" s="32" t="s">
        <v>125</v>
      </c>
      <c r="C57" s="33" t="s">
        <v>126</v>
      </c>
      <c r="D57" s="34">
        <f t="shared" si="0"/>
        <v>15021</v>
      </c>
      <c r="E57" s="35">
        <f t="shared" si="13"/>
        <v>13063</v>
      </c>
      <c r="F57" s="36">
        <f t="shared" si="8"/>
        <v>86.96491578456828</v>
      </c>
      <c r="G57" s="34">
        <v>11941</v>
      </c>
      <c r="H57" s="34">
        <v>1122</v>
      </c>
      <c r="I57" s="35">
        <f t="shared" si="14"/>
        <v>1958</v>
      </c>
      <c r="J57" s="36">
        <f t="shared" si="9"/>
        <v>13.035084215431727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1958</v>
      </c>
      <c r="P57" s="34">
        <v>1086</v>
      </c>
      <c r="Q57" s="36">
        <f t="shared" si="12"/>
        <v>13.035084215431727</v>
      </c>
      <c r="R57" s="34" t="s">
        <v>0</v>
      </c>
      <c r="S57" s="34"/>
      <c r="T57" s="34"/>
      <c r="U57" s="34"/>
    </row>
    <row r="58" spans="1:21" ht="13.5">
      <c r="A58" s="31" t="s">
        <v>25</v>
      </c>
      <c r="B58" s="32" t="s">
        <v>127</v>
      </c>
      <c r="C58" s="33" t="s">
        <v>128</v>
      </c>
      <c r="D58" s="34">
        <f t="shared" si="0"/>
        <v>5501</v>
      </c>
      <c r="E58" s="35">
        <f t="shared" si="13"/>
        <v>4147</v>
      </c>
      <c r="F58" s="36">
        <f t="shared" si="8"/>
        <v>75.38629340119978</v>
      </c>
      <c r="G58" s="34">
        <v>4093</v>
      </c>
      <c r="H58" s="34">
        <v>54</v>
      </c>
      <c r="I58" s="35">
        <f t="shared" si="14"/>
        <v>1354</v>
      </c>
      <c r="J58" s="36">
        <f t="shared" si="9"/>
        <v>24.613706598800217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1354</v>
      </c>
      <c r="P58" s="34">
        <v>489</v>
      </c>
      <c r="Q58" s="36">
        <f t="shared" si="12"/>
        <v>24.613706598800217</v>
      </c>
      <c r="R58" s="34" t="s">
        <v>0</v>
      </c>
      <c r="S58" s="34"/>
      <c r="T58" s="34"/>
      <c r="U58" s="34"/>
    </row>
    <row r="59" spans="1:21" ht="13.5">
      <c r="A59" s="31" t="s">
        <v>25</v>
      </c>
      <c r="B59" s="32" t="s">
        <v>129</v>
      </c>
      <c r="C59" s="33" t="s">
        <v>130</v>
      </c>
      <c r="D59" s="34">
        <f t="shared" si="0"/>
        <v>3591</v>
      </c>
      <c r="E59" s="35">
        <f t="shared" si="13"/>
        <v>3002</v>
      </c>
      <c r="F59" s="36">
        <f t="shared" si="8"/>
        <v>83.5978835978836</v>
      </c>
      <c r="G59" s="34">
        <v>2677</v>
      </c>
      <c r="H59" s="34">
        <v>325</v>
      </c>
      <c r="I59" s="35">
        <f t="shared" si="14"/>
        <v>589</v>
      </c>
      <c r="J59" s="36">
        <f t="shared" si="9"/>
        <v>16.402116402116402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589</v>
      </c>
      <c r="P59" s="34">
        <v>458</v>
      </c>
      <c r="Q59" s="36">
        <f t="shared" si="12"/>
        <v>16.402116402116402</v>
      </c>
      <c r="R59" s="34" t="s">
        <v>0</v>
      </c>
      <c r="S59" s="34"/>
      <c r="T59" s="34"/>
      <c r="U59" s="34"/>
    </row>
    <row r="60" spans="1:21" ht="13.5">
      <c r="A60" s="31" t="s">
        <v>25</v>
      </c>
      <c r="B60" s="32" t="s">
        <v>131</v>
      </c>
      <c r="C60" s="33" t="s">
        <v>132</v>
      </c>
      <c r="D60" s="34">
        <f t="shared" si="0"/>
        <v>6925</v>
      </c>
      <c r="E60" s="35">
        <f t="shared" si="13"/>
        <v>3740</v>
      </c>
      <c r="F60" s="36">
        <f t="shared" si="8"/>
        <v>54.0072202166065</v>
      </c>
      <c r="G60" s="34">
        <v>2539</v>
      </c>
      <c r="H60" s="34">
        <v>1201</v>
      </c>
      <c r="I60" s="35">
        <f t="shared" si="14"/>
        <v>3185</v>
      </c>
      <c r="J60" s="36">
        <f t="shared" si="9"/>
        <v>45.9927797833935</v>
      </c>
      <c r="K60" s="34">
        <v>55</v>
      </c>
      <c r="L60" s="36">
        <f t="shared" si="10"/>
        <v>0.7942238267148014</v>
      </c>
      <c r="M60" s="34">
        <v>0</v>
      </c>
      <c r="N60" s="36">
        <f t="shared" si="11"/>
        <v>0</v>
      </c>
      <c r="O60" s="34">
        <v>3130</v>
      </c>
      <c r="P60" s="34">
        <v>3061</v>
      </c>
      <c r="Q60" s="36">
        <f t="shared" si="12"/>
        <v>45.198555956678696</v>
      </c>
      <c r="R60" s="34" t="s">
        <v>0</v>
      </c>
      <c r="S60" s="34"/>
      <c r="T60" s="34"/>
      <c r="U60" s="34"/>
    </row>
    <row r="61" spans="1:21" ht="13.5">
      <c r="A61" s="31" t="s">
        <v>25</v>
      </c>
      <c r="B61" s="32" t="s">
        <v>133</v>
      </c>
      <c r="C61" s="33" t="s">
        <v>134</v>
      </c>
      <c r="D61" s="34">
        <f t="shared" si="0"/>
        <v>7466</v>
      </c>
      <c r="E61" s="35">
        <f t="shared" si="13"/>
        <v>6018</v>
      </c>
      <c r="F61" s="36">
        <f t="shared" si="8"/>
        <v>80.60541119742834</v>
      </c>
      <c r="G61" s="34">
        <v>6018</v>
      </c>
      <c r="H61" s="34">
        <v>0</v>
      </c>
      <c r="I61" s="35">
        <f t="shared" si="14"/>
        <v>1448</v>
      </c>
      <c r="J61" s="36">
        <f t="shared" si="9"/>
        <v>19.394588802571658</v>
      </c>
      <c r="K61" s="34">
        <v>388</v>
      </c>
      <c r="L61" s="36">
        <f t="shared" si="10"/>
        <v>5.196892579694615</v>
      </c>
      <c r="M61" s="34">
        <v>0</v>
      </c>
      <c r="N61" s="36">
        <f t="shared" si="11"/>
        <v>0</v>
      </c>
      <c r="O61" s="34">
        <v>1060</v>
      </c>
      <c r="P61" s="34">
        <v>985</v>
      </c>
      <c r="Q61" s="36">
        <f t="shared" si="12"/>
        <v>14.197696222877044</v>
      </c>
      <c r="R61" s="34" t="s">
        <v>0</v>
      </c>
      <c r="S61" s="34"/>
      <c r="T61" s="34"/>
      <c r="U61" s="34"/>
    </row>
    <row r="62" spans="1:21" ht="13.5">
      <c r="A62" s="31" t="s">
        <v>25</v>
      </c>
      <c r="B62" s="32" t="s">
        <v>135</v>
      </c>
      <c r="C62" s="33" t="s">
        <v>136</v>
      </c>
      <c r="D62" s="34">
        <f t="shared" si="0"/>
        <v>5628</v>
      </c>
      <c r="E62" s="35">
        <f t="shared" si="13"/>
        <v>4815</v>
      </c>
      <c r="F62" s="36">
        <f t="shared" si="8"/>
        <v>85.5543710021322</v>
      </c>
      <c r="G62" s="34">
        <v>4815</v>
      </c>
      <c r="H62" s="34">
        <v>0</v>
      </c>
      <c r="I62" s="35">
        <f t="shared" si="14"/>
        <v>813</v>
      </c>
      <c r="J62" s="36">
        <f t="shared" si="9"/>
        <v>14.445628997867804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813</v>
      </c>
      <c r="P62" s="34">
        <v>586</v>
      </c>
      <c r="Q62" s="36">
        <f t="shared" si="12"/>
        <v>14.445628997867804</v>
      </c>
      <c r="R62" s="34" t="s">
        <v>0</v>
      </c>
      <c r="S62" s="34"/>
      <c r="T62" s="34"/>
      <c r="U62" s="34"/>
    </row>
    <row r="63" spans="1:21" ht="13.5">
      <c r="A63" s="31" t="s">
        <v>25</v>
      </c>
      <c r="B63" s="32" t="s">
        <v>137</v>
      </c>
      <c r="C63" s="33" t="s">
        <v>138</v>
      </c>
      <c r="D63" s="34">
        <f t="shared" si="0"/>
        <v>6553</v>
      </c>
      <c r="E63" s="35">
        <f t="shared" si="13"/>
        <v>5198</v>
      </c>
      <c r="F63" s="36">
        <f t="shared" si="8"/>
        <v>79.32244773386236</v>
      </c>
      <c r="G63" s="34">
        <v>4936</v>
      </c>
      <c r="H63" s="34">
        <v>262</v>
      </c>
      <c r="I63" s="35">
        <f t="shared" si="14"/>
        <v>1355</v>
      </c>
      <c r="J63" s="36">
        <f t="shared" si="9"/>
        <v>20.677552266137646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1355</v>
      </c>
      <c r="P63" s="34">
        <v>713</v>
      </c>
      <c r="Q63" s="36">
        <f t="shared" si="12"/>
        <v>20.677552266137646</v>
      </c>
      <c r="R63" s="34" t="s">
        <v>0</v>
      </c>
      <c r="S63" s="34"/>
      <c r="T63" s="34"/>
      <c r="U63" s="34"/>
    </row>
    <row r="64" spans="1:21" ht="13.5">
      <c r="A64" s="31" t="s">
        <v>25</v>
      </c>
      <c r="B64" s="32" t="s">
        <v>139</v>
      </c>
      <c r="C64" s="33" t="s">
        <v>140</v>
      </c>
      <c r="D64" s="34">
        <f t="shared" si="0"/>
        <v>16878</v>
      </c>
      <c r="E64" s="35">
        <f t="shared" si="13"/>
        <v>14434</v>
      </c>
      <c r="F64" s="36">
        <f t="shared" si="8"/>
        <v>85.51961132835643</v>
      </c>
      <c r="G64" s="34">
        <v>14434</v>
      </c>
      <c r="H64" s="34">
        <v>0</v>
      </c>
      <c r="I64" s="35">
        <f t="shared" si="14"/>
        <v>2444</v>
      </c>
      <c r="J64" s="36">
        <f t="shared" si="9"/>
        <v>14.48038867164356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2444</v>
      </c>
      <c r="P64" s="34">
        <v>1702</v>
      </c>
      <c r="Q64" s="36">
        <f t="shared" si="12"/>
        <v>14.48038867164356</v>
      </c>
      <c r="R64" s="34" t="s">
        <v>0</v>
      </c>
      <c r="S64" s="34"/>
      <c r="T64" s="34"/>
      <c r="U64" s="34"/>
    </row>
    <row r="65" spans="1:21" ht="13.5">
      <c r="A65" s="63" t="s">
        <v>2</v>
      </c>
      <c r="B65" s="64"/>
      <c r="C65" s="65"/>
      <c r="D65" s="34">
        <f>SUM(D7:D64)</f>
        <v>1424670</v>
      </c>
      <c r="E65" s="34">
        <f aca="true" t="shared" si="15" ref="E65:P65">SUM(E7:E64)</f>
        <v>750394</v>
      </c>
      <c r="F65" s="36">
        <f t="shared" si="8"/>
        <v>52.67142566348698</v>
      </c>
      <c r="G65" s="34">
        <f t="shared" si="15"/>
        <v>725321</v>
      </c>
      <c r="H65" s="34">
        <f t="shared" si="15"/>
        <v>25073</v>
      </c>
      <c r="I65" s="34">
        <f t="shared" si="15"/>
        <v>674276</v>
      </c>
      <c r="J65" s="36">
        <f t="shared" si="9"/>
        <v>47.32857433651302</v>
      </c>
      <c r="K65" s="34">
        <f t="shared" si="15"/>
        <v>450394</v>
      </c>
      <c r="L65" s="36">
        <f t="shared" si="10"/>
        <v>31.61391760899015</v>
      </c>
      <c r="M65" s="34">
        <f t="shared" si="15"/>
        <v>13449</v>
      </c>
      <c r="N65" s="36">
        <f t="shared" si="11"/>
        <v>0.944008086083093</v>
      </c>
      <c r="O65" s="34">
        <f t="shared" si="15"/>
        <v>210433</v>
      </c>
      <c r="P65" s="34">
        <f t="shared" si="15"/>
        <v>138250</v>
      </c>
      <c r="Q65" s="36">
        <f t="shared" si="12"/>
        <v>14.77064864143977</v>
      </c>
      <c r="R65" s="34">
        <f>COUNTIF(R7:R64,"○")</f>
        <v>58</v>
      </c>
      <c r="S65" s="34">
        <f>COUNTIF(S7:S64,"○")</f>
        <v>0</v>
      </c>
      <c r="T65" s="34">
        <f>COUNTIF(T7:T64,"○")</f>
        <v>0</v>
      </c>
      <c r="U65" s="34">
        <f>COUNTIF(U7:U64,"○")</f>
        <v>0</v>
      </c>
    </row>
  </sheetData>
  <mergeCells count="19">
    <mergeCell ref="A65:C6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3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5</v>
      </c>
      <c r="B2" s="44" t="s">
        <v>155</v>
      </c>
      <c r="C2" s="47" t="s">
        <v>156</v>
      </c>
      <c r="D2" s="14" t="s">
        <v>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157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7</v>
      </c>
      <c r="E3" s="69" t="s">
        <v>8</v>
      </c>
      <c r="F3" s="71"/>
      <c r="G3" s="72"/>
      <c r="H3" s="66" t="s">
        <v>9</v>
      </c>
      <c r="I3" s="67"/>
      <c r="J3" s="68"/>
      <c r="K3" s="69" t="s">
        <v>10</v>
      </c>
      <c r="L3" s="67"/>
      <c r="M3" s="68"/>
      <c r="N3" s="26" t="s">
        <v>7</v>
      </c>
      <c r="O3" s="17" t="s">
        <v>11</v>
      </c>
      <c r="P3" s="24"/>
      <c r="Q3" s="24"/>
      <c r="R3" s="24"/>
      <c r="S3" s="24"/>
      <c r="T3" s="25"/>
      <c r="U3" s="17" t="s">
        <v>12</v>
      </c>
      <c r="V3" s="24"/>
      <c r="W3" s="24"/>
      <c r="X3" s="24"/>
      <c r="Y3" s="24"/>
      <c r="Z3" s="25"/>
      <c r="AA3" s="17" t="s">
        <v>13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7</v>
      </c>
      <c r="F4" s="18" t="s">
        <v>158</v>
      </c>
      <c r="G4" s="18" t="s">
        <v>159</v>
      </c>
      <c r="H4" s="26" t="s">
        <v>7</v>
      </c>
      <c r="I4" s="18" t="s">
        <v>158</v>
      </c>
      <c r="J4" s="18" t="s">
        <v>159</v>
      </c>
      <c r="K4" s="26" t="s">
        <v>7</v>
      </c>
      <c r="L4" s="18" t="s">
        <v>158</v>
      </c>
      <c r="M4" s="18" t="s">
        <v>159</v>
      </c>
      <c r="N4" s="27"/>
      <c r="O4" s="26" t="s">
        <v>7</v>
      </c>
      <c r="P4" s="18" t="s">
        <v>160</v>
      </c>
      <c r="Q4" s="18" t="s">
        <v>161</v>
      </c>
      <c r="R4" s="18" t="s">
        <v>162</v>
      </c>
      <c r="S4" s="18" t="s">
        <v>163</v>
      </c>
      <c r="T4" s="18" t="s">
        <v>164</v>
      </c>
      <c r="U4" s="26" t="s">
        <v>7</v>
      </c>
      <c r="V4" s="18" t="s">
        <v>160</v>
      </c>
      <c r="W4" s="18" t="s">
        <v>161</v>
      </c>
      <c r="X4" s="18" t="s">
        <v>162</v>
      </c>
      <c r="Y4" s="18" t="s">
        <v>163</v>
      </c>
      <c r="Z4" s="18" t="s">
        <v>164</v>
      </c>
      <c r="AA4" s="26" t="s">
        <v>7</v>
      </c>
      <c r="AB4" s="18" t="s">
        <v>158</v>
      </c>
      <c r="AC4" s="18" t="s">
        <v>159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165</v>
      </c>
      <c r="E6" s="19" t="s">
        <v>165</v>
      </c>
      <c r="F6" s="19" t="s">
        <v>165</v>
      </c>
      <c r="G6" s="19" t="s">
        <v>165</v>
      </c>
      <c r="H6" s="19" t="s">
        <v>165</v>
      </c>
      <c r="I6" s="19" t="s">
        <v>165</v>
      </c>
      <c r="J6" s="19" t="s">
        <v>165</v>
      </c>
      <c r="K6" s="19" t="s">
        <v>165</v>
      </c>
      <c r="L6" s="19" t="s">
        <v>165</v>
      </c>
      <c r="M6" s="19" t="s">
        <v>165</v>
      </c>
      <c r="N6" s="19" t="s">
        <v>165</v>
      </c>
      <c r="O6" s="19" t="s">
        <v>165</v>
      </c>
      <c r="P6" s="19" t="s">
        <v>165</v>
      </c>
      <c r="Q6" s="19" t="s">
        <v>165</v>
      </c>
      <c r="R6" s="19" t="s">
        <v>165</v>
      </c>
      <c r="S6" s="19" t="s">
        <v>165</v>
      </c>
      <c r="T6" s="19" t="s">
        <v>165</v>
      </c>
      <c r="U6" s="19" t="s">
        <v>165</v>
      </c>
      <c r="V6" s="19" t="s">
        <v>165</v>
      </c>
      <c r="W6" s="19" t="s">
        <v>165</v>
      </c>
      <c r="X6" s="19" t="s">
        <v>165</v>
      </c>
      <c r="Y6" s="19" t="s">
        <v>165</v>
      </c>
      <c r="Z6" s="19" t="s">
        <v>165</v>
      </c>
      <c r="AA6" s="19" t="s">
        <v>165</v>
      </c>
      <c r="AB6" s="19" t="s">
        <v>165</v>
      </c>
      <c r="AC6" s="19" t="s">
        <v>165</v>
      </c>
    </row>
    <row r="7" spans="1:29" ht="13.5">
      <c r="A7" s="31" t="s">
        <v>25</v>
      </c>
      <c r="B7" s="32" t="s">
        <v>26</v>
      </c>
      <c r="C7" s="33" t="s">
        <v>27</v>
      </c>
      <c r="D7" s="34">
        <f aca="true" t="shared" si="0" ref="D7:D64">E7+H7+K7</f>
        <v>44097</v>
      </c>
      <c r="E7" s="34">
        <f aca="true" t="shared" si="1" ref="E7:E64">F7+G7</f>
        <v>0</v>
      </c>
      <c r="F7" s="34">
        <v>0</v>
      </c>
      <c r="G7" s="34">
        <v>0</v>
      </c>
      <c r="H7" s="34">
        <f aca="true" t="shared" si="2" ref="H7:H64">I7+J7</f>
        <v>13244</v>
      </c>
      <c r="I7" s="34">
        <v>13244</v>
      </c>
      <c r="J7" s="34">
        <v>0</v>
      </c>
      <c r="K7" s="34">
        <f aca="true" t="shared" si="3" ref="K7:K64">L7+M7</f>
        <v>30853</v>
      </c>
      <c r="L7" s="34">
        <v>22824</v>
      </c>
      <c r="M7" s="34">
        <v>8029</v>
      </c>
      <c r="N7" s="34">
        <f aca="true" t="shared" si="4" ref="N7:N64">O7+U7+AA7</f>
        <v>44875</v>
      </c>
      <c r="O7" s="34">
        <f aca="true" t="shared" si="5" ref="O7:O64">SUM(P7:T7)</f>
        <v>36068</v>
      </c>
      <c r="P7" s="34">
        <v>36068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64">SUM(V7:Z7)</f>
        <v>8029</v>
      </c>
      <c r="V7" s="34">
        <v>8029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64">AB7+AC7</f>
        <v>778</v>
      </c>
      <c r="AB7" s="34">
        <v>778</v>
      </c>
      <c r="AC7" s="34">
        <v>0</v>
      </c>
    </row>
    <row r="8" spans="1:29" ht="13.5">
      <c r="A8" s="31" t="s">
        <v>25</v>
      </c>
      <c r="B8" s="32" t="s">
        <v>28</v>
      </c>
      <c r="C8" s="33" t="s">
        <v>29</v>
      </c>
      <c r="D8" s="34">
        <f t="shared" si="0"/>
        <v>33908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33908</v>
      </c>
      <c r="L8" s="34">
        <v>31312</v>
      </c>
      <c r="M8" s="34">
        <v>2596</v>
      </c>
      <c r="N8" s="34">
        <f t="shared" si="4"/>
        <v>35581</v>
      </c>
      <c r="O8" s="34">
        <f t="shared" si="5"/>
        <v>31312</v>
      </c>
      <c r="P8" s="34">
        <v>31312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2596</v>
      </c>
      <c r="V8" s="34">
        <v>2596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1673</v>
      </c>
      <c r="AB8" s="34">
        <v>1673</v>
      </c>
      <c r="AC8" s="34">
        <v>0</v>
      </c>
    </row>
    <row r="9" spans="1:29" ht="13.5">
      <c r="A9" s="31" t="s">
        <v>25</v>
      </c>
      <c r="B9" s="32" t="s">
        <v>30</v>
      </c>
      <c r="C9" s="33" t="s">
        <v>31</v>
      </c>
      <c r="D9" s="34">
        <f t="shared" si="0"/>
        <v>33809</v>
      </c>
      <c r="E9" s="34">
        <f t="shared" si="1"/>
        <v>0</v>
      </c>
      <c r="F9" s="34">
        <v>0</v>
      </c>
      <c r="G9" s="34">
        <v>0</v>
      </c>
      <c r="H9" s="34">
        <f t="shared" si="2"/>
        <v>27563</v>
      </c>
      <c r="I9" s="34">
        <v>27563</v>
      </c>
      <c r="J9" s="34">
        <v>0</v>
      </c>
      <c r="K9" s="34">
        <f t="shared" si="3"/>
        <v>6246</v>
      </c>
      <c r="L9" s="34">
        <v>0</v>
      </c>
      <c r="M9" s="34">
        <v>6246</v>
      </c>
      <c r="N9" s="34">
        <f t="shared" si="4"/>
        <v>34189</v>
      </c>
      <c r="O9" s="34">
        <f t="shared" si="5"/>
        <v>27563</v>
      </c>
      <c r="P9" s="34">
        <v>27563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6246</v>
      </c>
      <c r="V9" s="34">
        <v>6246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380</v>
      </c>
      <c r="AB9" s="34">
        <v>380</v>
      </c>
      <c r="AC9" s="34">
        <v>0</v>
      </c>
    </row>
    <row r="10" spans="1:29" ht="13.5">
      <c r="A10" s="31" t="s">
        <v>25</v>
      </c>
      <c r="B10" s="32" t="s">
        <v>32</v>
      </c>
      <c r="C10" s="33" t="s">
        <v>33</v>
      </c>
      <c r="D10" s="34">
        <f t="shared" si="0"/>
        <v>43078</v>
      </c>
      <c r="E10" s="34">
        <f t="shared" si="1"/>
        <v>0</v>
      </c>
      <c r="F10" s="34">
        <v>0</v>
      </c>
      <c r="G10" s="34">
        <v>0</v>
      </c>
      <c r="H10" s="34">
        <f t="shared" si="2"/>
        <v>43078</v>
      </c>
      <c r="I10" s="34">
        <v>38309</v>
      </c>
      <c r="J10" s="34">
        <v>4769</v>
      </c>
      <c r="K10" s="34">
        <f t="shared" si="3"/>
        <v>0</v>
      </c>
      <c r="L10" s="34">
        <v>0</v>
      </c>
      <c r="M10" s="34">
        <v>0</v>
      </c>
      <c r="N10" s="34">
        <f t="shared" si="4"/>
        <v>43734</v>
      </c>
      <c r="O10" s="34">
        <f t="shared" si="5"/>
        <v>38309</v>
      </c>
      <c r="P10" s="34">
        <v>38309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4769</v>
      </c>
      <c r="V10" s="34">
        <v>4769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656</v>
      </c>
      <c r="AB10" s="34">
        <v>656</v>
      </c>
      <c r="AC10" s="34">
        <v>0</v>
      </c>
    </row>
    <row r="11" spans="1:29" ht="13.5">
      <c r="A11" s="31" t="s">
        <v>25</v>
      </c>
      <c r="B11" s="32" t="s">
        <v>34</v>
      </c>
      <c r="C11" s="33" t="s">
        <v>35</v>
      </c>
      <c r="D11" s="34">
        <f t="shared" si="0"/>
        <v>48966</v>
      </c>
      <c r="E11" s="34">
        <f t="shared" si="1"/>
        <v>0</v>
      </c>
      <c r="F11" s="34">
        <v>0</v>
      </c>
      <c r="G11" s="34">
        <v>0</v>
      </c>
      <c r="H11" s="34">
        <f t="shared" si="2"/>
        <v>40332</v>
      </c>
      <c r="I11" s="34">
        <v>40332</v>
      </c>
      <c r="J11" s="34">
        <v>0</v>
      </c>
      <c r="K11" s="34">
        <f t="shared" si="3"/>
        <v>8634</v>
      </c>
      <c r="L11" s="34">
        <v>0</v>
      </c>
      <c r="M11" s="34">
        <v>8634</v>
      </c>
      <c r="N11" s="34">
        <f t="shared" si="4"/>
        <v>48966</v>
      </c>
      <c r="O11" s="34">
        <f t="shared" si="5"/>
        <v>40332</v>
      </c>
      <c r="P11" s="34">
        <v>40332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8634</v>
      </c>
      <c r="V11" s="34">
        <v>8634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25</v>
      </c>
      <c r="B12" s="32" t="s">
        <v>36</v>
      </c>
      <c r="C12" s="33" t="s">
        <v>37</v>
      </c>
      <c r="D12" s="34">
        <f t="shared" si="0"/>
        <v>47317</v>
      </c>
      <c r="E12" s="34">
        <f t="shared" si="1"/>
        <v>0</v>
      </c>
      <c r="F12" s="34">
        <v>0</v>
      </c>
      <c r="G12" s="34">
        <v>0</v>
      </c>
      <c r="H12" s="34">
        <f t="shared" si="2"/>
        <v>47317</v>
      </c>
      <c r="I12" s="34">
        <v>38708</v>
      </c>
      <c r="J12" s="34">
        <v>8609</v>
      </c>
      <c r="K12" s="34">
        <f t="shared" si="3"/>
        <v>0</v>
      </c>
      <c r="L12" s="34">
        <v>0</v>
      </c>
      <c r="M12" s="34">
        <v>0</v>
      </c>
      <c r="N12" s="34">
        <f t="shared" si="4"/>
        <v>47628</v>
      </c>
      <c r="O12" s="34">
        <f t="shared" si="5"/>
        <v>38708</v>
      </c>
      <c r="P12" s="34">
        <v>38708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8609</v>
      </c>
      <c r="V12" s="34">
        <v>8609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311</v>
      </c>
      <c r="AB12" s="34">
        <v>311</v>
      </c>
      <c r="AC12" s="34">
        <v>0</v>
      </c>
    </row>
    <row r="13" spans="1:29" ht="13.5">
      <c r="A13" s="31" t="s">
        <v>25</v>
      </c>
      <c r="B13" s="32" t="s">
        <v>38</v>
      </c>
      <c r="C13" s="33" t="s">
        <v>39</v>
      </c>
      <c r="D13" s="34">
        <f t="shared" si="0"/>
        <v>27958</v>
      </c>
      <c r="E13" s="34">
        <f t="shared" si="1"/>
        <v>0</v>
      </c>
      <c r="F13" s="34">
        <v>0</v>
      </c>
      <c r="G13" s="34">
        <v>0</v>
      </c>
      <c r="H13" s="34">
        <f t="shared" si="2"/>
        <v>25593</v>
      </c>
      <c r="I13" s="34">
        <v>25593</v>
      </c>
      <c r="J13" s="34">
        <v>0</v>
      </c>
      <c r="K13" s="34">
        <f t="shared" si="3"/>
        <v>2365</v>
      </c>
      <c r="L13" s="34">
        <v>0</v>
      </c>
      <c r="M13" s="34">
        <v>2365</v>
      </c>
      <c r="N13" s="34">
        <f t="shared" si="4"/>
        <v>28140</v>
      </c>
      <c r="O13" s="34">
        <f t="shared" si="5"/>
        <v>25593</v>
      </c>
      <c r="P13" s="34">
        <v>25593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2365</v>
      </c>
      <c r="V13" s="34">
        <v>2365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182</v>
      </c>
      <c r="AB13" s="34">
        <v>182</v>
      </c>
      <c r="AC13" s="34">
        <v>0</v>
      </c>
    </row>
    <row r="14" spans="1:29" ht="13.5">
      <c r="A14" s="31" t="s">
        <v>25</v>
      </c>
      <c r="B14" s="32" t="s">
        <v>40</v>
      </c>
      <c r="C14" s="33" t="s">
        <v>41</v>
      </c>
      <c r="D14" s="34">
        <f t="shared" si="0"/>
        <v>18500</v>
      </c>
      <c r="E14" s="34">
        <f t="shared" si="1"/>
        <v>0</v>
      </c>
      <c r="F14" s="34">
        <v>0</v>
      </c>
      <c r="G14" s="34">
        <v>0</v>
      </c>
      <c r="H14" s="34">
        <f t="shared" si="2"/>
        <v>18500</v>
      </c>
      <c r="I14" s="34">
        <v>17637</v>
      </c>
      <c r="J14" s="34">
        <v>863</v>
      </c>
      <c r="K14" s="34">
        <f t="shared" si="3"/>
        <v>0</v>
      </c>
      <c r="L14" s="34">
        <v>0</v>
      </c>
      <c r="M14" s="34">
        <v>0</v>
      </c>
      <c r="N14" s="34">
        <f t="shared" si="4"/>
        <v>18500</v>
      </c>
      <c r="O14" s="34">
        <f t="shared" si="5"/>
        <v>17637</v>
      </c>
      <c r="P14" s="34">
        <v>17637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863</v>
      </c>
      <c r="V14" s="34">
        <v>863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25</v>
      </c>
      <c r="B15" s="32" t="s">
        <v>42</v>
      </c>
      <c r="C15" s="33" t="s">
        <v>43</v>
      </c>
      <c r="D15" s="34">
        <f t="shared" si="0"/>
        <v>50693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50693</v>
      </c>
      <c r="L15" s="34">
        <v>46264</v>
      </c>
      <c r="M15" s="34">
        <v>4429</v>
      </c>
      <c r="N15" s="34">
        <f t="shared" si="4"/>
        <v>50693</v>
      </c>
      <c r="O15" s="34">
        <f t="shared" si="5"/>
        <v>46264</v>
      </c>
      <c r="P15" s="34">
        <v>46264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4429</v>
      </c>
      <c r="V15" s="34">
        <v>4429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25</v>
      </c>
      <c r="B16" s="32" t="s">
        <v>44</v>
      </c>
      <c r="C16" s="33" t="s">
        <v>45</v>
      </c>
      <c r="D16" s="34">
        <f t="shared" si="0"/>
        <v>14975</v>
      </c>
      <c r="E16" s="34">
        <f t="shared" si="1"/>
        <v>0</v>
      </c>
      <c r="F16" s="34">
        <v>0</v>
      </c>
      <c r="G16" s="34">
        <v>0</v>
      </c>
      <c r="H16" s="34">
        <f t="shared" si="2"/>
        <v>12479</v>
      </c>
      <c r="I16" s="34">
        <v>12479</v>
      </c>
      <c r="J16" s="34">
        <v>0</v>
      </c>
      <c r="K16" s="34">
        <f t="shared" si="3"/>
        <v>2496</v>
      </c>
      <c r="L16" s="34">
        <v>0</v>
      </c>
      <c r="M16" s="34">
        <v>2496</v>
      </c>
      <c r="N16" s="34">
        <f t="shared" si="4"/>
        <v>15973</v>
      </c>
      <c r="O16" s="34">
        <f t="shared" si="5"/>
        <v>12479</v>
      </c>
      <c r="P16" s="34">
        <v>12479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2496</v>
      </c>
      <c r="V16" s="34">
        <v>2496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998</v>
      </c>
      <c r="AB16" s="34">
        <v>998</v>
      </c>
      <c r="AC16" s="34">
        <v>0</v>
      </c>
    </row>
    <row r="17" spans="1:29" ht="13.5">
      <c r="A17" s="31" t="s">
        <v>25</v>
      </c>
      <c r="B17" s="32" t="s">
        <v>46</v>
      </c>
      <c r="C17" s="33" t="s">
        <v>47</v>
      </c>
      <c r="D17" s="34">
        <f t="shared" si="0"/>
        <v>24293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24293</v>
      </c>
      <c r="L17" s="34">
        <v>19645</v>
      </c>
      <c r="M17" s="34">
        <v>4648</v>
      </c>
      <c r="N17" s="34">
        <f t="shared" si="4"/>
        <v>24310</v>
      </c>
      <c r="O17" s="34">
        <f t="shared" si="5"/>
        <v>19645</v>
      </c>
      <c r="P17" s="34">
        <v>19645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4648</v>
      </c>
      <c r="V17" s="34">
        <v>4648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17</v>
      </c>
      <c r="AB17" s="34">
        <v>17</v>
      </c>
      <c r="AC17" s="34">
        <v>0</v>
      </c>
    </row>
    <row r="18" spans="1:29" ht="13.5">
      <c r="A18" s="31" t="s">
        <v>25</v>
      </c>
      <c r="B18" s="32" t="s">
        <v>48</v>
      </c>
      <c r="C18" s="33" t="s">
        <v>49</v>
      </c>
      <c r="D18" s="34">
        <f t="shared" si="0"/>
        <v>22025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22025</v>
      </c>
      <c r="L18" s="34">
        <v>19450</v>
      </c>
      <c r="M18" s="34">
        <v>2575</v>
      </c>
      <c r="N18" s="34">
        <f t="shared" si="4"/>
        <v>22025</v>
      </c>
      <c r="O18" s="34">
        <f t="shared" si="5"/>
        <v>19450</v>
      </c>
      <c r="P18" s="34">
        <v>19450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2575</v>
      </c>
      <c r="V18" s="34">
        <v>2575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25</v>
      </c>
      <c r="B19" s="32" t="s">
        <v>50</v>
      </c>
      <c r="C19" s="33" t="s">
        <v>51</v>
      </c>
      <c r="D19" s="34">
        <f t="shared" si="0"/>
        <v>19065</v>
      </c>
      <c r="E19" s="34">
        <f t="shared" si="1"/>
        <v>0</v>
      </c>
      <c r="F19" s="34">
        <v>0</v>
      </c>
      <c r="G19" s="34">
        <v>0</v>
      </c>
      <c r="H19" s="34">
        <f t="shared" si="2"/>
        <v>16962</v>
      </c>
      <c r="I19" s="34">
        <v>16962</v>
      </c>
      <c r="J19" s="34">
        <v>0</v>
      </c>
      <c r="K19" s="34">
        <f t="shared" si="3"/>
        <v>2103</v>
      </c>
      <c r="L19" s="34">
        <v>0</v>
      </c>
      <c r="M19" s="34">
        <v>2103</v>
      </c>
      <c r="N19" s="34">
        <f t="shared" si="4"/>
        <v>19065</v>
      </c>
      <c r="O19" s="34">
        <f t="shared" si="5"/>
        <v>16962</v>
      </c>
      <c r="P19" s="34">
        <v>16962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2103</v>
      </c>
      <c r="V19" s="34">
        <v>2103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25</v>
      </c>
      <c r="B20" s="32" t="s">
        <v>52</v>
      </c>
      <c r="C20" s="33" t="s">
        <v>53</v>
      </c>
      <c r="D20" s="34">
        <f t="shared" si="0"/>
        <v>8151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8151</v>
      </c>
      <c r="L20" s="34">
        <v>6387</v>
      </c>
      <c r="M20" s="34">
        <v>1764</v>
      </c>
      <c r="N20" s="34">
        <f t="shared" si="4"/>
        <v>8399</v>
      </c>
      <c r="O20" s="34">
        <f t="shared" si="5"/>
        <v>6387</v>
      </c>
      <c r="P20" s="34">
        <v>6387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1764</v>
      </c>
      <c r="V20" s="34">
        <v>1764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248</v>
      </c>
      <c r="AB20" s="34">
        <v>248</v>
      </c>
      <c r="AC20" s="34">
        <v>0</v>
      </c>
    </row>
    <row r="21" spans="1:29" ht="13.5">
      <c r="A21" s="31" t="s">
        <v>25</v>
      </c>
      <c r="B21" s="32" t="s">
        <v>54</v>
      </c>
      <c r="C21" s="33" t="s">
        <v>55</v>
      </c>
      <c r="D21" s="34">
        <f t="shared" si="0"/>
        <v>3103</v>
      </c>
      <c r="E21" s="34">
        <f t="shared" si="1"/>
        <v>0</v>
      </c>
      <c r="F21" s="34">
        <v>0</v>
      </c>
      <c r="G21" s="34">
        <v>0</v>
      </c>
      <c r="H21" s="34">
        <f t="shared" si="2"/>
        <v>3103</v>
      </c>
      <c r="I21" s="34">
        <v>2866</v>
      </c>
      <c r="J21" s="34">
        <v>237</v>
      </c>
      <c r="K21" s="34">
        <f t="shared" si="3"/>
        <v>0</v>
      </c>
      <c r="L21" s="34">
        <v>0</v>
      </c>
      <c r="M21" s="34">
        <v>0</v>
      </c>
      <c r="N21" s="34">
        <f t="shared" si="4"/>
        <v>5984</v>
      </c>
      <c r="O21" s="34">
        <f t="shared" si="5"/>
        <v>2866</v>
      </c>
      <c r="P21" s="34">
        <v>2866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237</v>
      </c>
      <c r="V21" s="34">
        <v>237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2881</v>
      </c>
      <c r="AB21" s="34">
        <v>2881</v>
      </c>
      <c r="AC21" s="34">
        <v>0</v>
      </c>
    </row>
    <row r="22" spans="1:29" ht="13.5">
      <c r="A22" s="31" t="s">
        <v>25</v>
      </c>
      <c r="B22" s="32" t="s">
        <v>56</v>
      </c>
      <c r="C22" s="33" t="s">
        <v>57</v>
      </c>
      <c r="D22" s="34">
        <f t="shared" si="0"/>
        <v>10398</v>
      </c>
      <c r="E22" s="34">
        <f t="shared" si="1"/>
        <v>0</v>
      </c>
      <c r="F22" s="34">
        <v>0</v>
      </c>
      <c r="G22" s="34">
        <v>0</v>
      </c>
      <c r="H22" s="34">
        <f t="shared" si="2"/>
        <v>10398</v>
      </c>
      <c r="I22" s="34">
        <v>9530</v>
      </c>
      <c r="J22" s="34">
        <v>868</v>
      </c>
      <c r="K22" s="34">
        <f t="shared" si="3"/>
        <v>0</v>
      </c>
      <c r="L22" s="34">
        <v>0</v>
      </c>
      <c r="M22" s="34">
        <v>0</v>
      </c>
      <c r="N22" s="34">
        <f t="shared" si="4"/>
        <v>11180</v>
      </c>
      <c r="O22" s="34">
        <f t="shared" si="5"/>
        <v>9530</v>
      </c>
      <c r="P22" s="34">
        <v>9530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868</v>
      </c>
      <c r="V22" s="34">
        <v>868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782</v>
      </c>
      <c r="AB22" s="34">
        <v>782</v>
      </c>
      <c r="AC22" s="34">
        <v>0</v>
      </c>
    </row>
    <row r="23" spans="1:29" ht="13.5">
      <c r="A23" s="31" t="s">
        <v>25</v>
      </c>
      <c r="B23" s="32" t="s">
        <v>58</v>
      </c>
      <c r="C23" s="33" t="s">
        <v>59</v>
      </c>
      <c r="D23" s="34">
        <f t="shared" si="0"/>
        <v>12955</v>
      </c>
      <c r="E23" s="34">
        <f t="shared" si="1"/>
        <v>0</v>
      </c>
      <c r="F23" s="34">
        <v>0</v>
      </c>
      <c r="G23" s="34">
        <v>0</v>
      </c>
      <c r="H23" s="34">
        <f t="shared" si="2"/>
        <v>12955</v>
      </c>
      <c r="I23" s="34">
        <v>11472</v>
      </c>
      <c r="J23" s="34">
        <v>1483</v>
      </c>
      <c r="K23" s="34">
        <f t="shared" si="3"/>
        <v>0</v>
      </c>
      <c r="L23" s="34">
        <v>0</v>
      </c>
      <c r="M23" s="34">
        <v>0</v>
      </c>
      <c r="N23" s="34">
        <f t="shared" si="4"/>
        <v>13600</v>
      </c>
      <c r="O23" s="34">
        <f t="shared" si="5"/>
        <v>11472</v>
      </c>
      <c r="P23" s="34">
        <v>11472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1483</v>
      </c>
      <c r="V23" s="34">
        <v>1483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645</v>
      </c>
      <c r="AB23" s="34">
        <v>645</v>
      </c>
      <c r="AC23" s="34">
        <v>0</v>
      </c>
    </row>
    <row r="24" spans="1:29" ht="13.5">
      <c r="A24" s="31" t="s">
        <v>25</v>
      </c>
      <c r="B24" s="32" t="s">
        <v>60</v>
      </c>
      <c r="C24" s="33" t="s">
        <v>61</v>
      </c>
      <c r="D24" s="34">
        <f t="shared" si="0"/>
        <v>26622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26622</v>
      </c>
      <c r="L24" s="34">
        <v>22082</v>
      </c>
      <c r="M24" s="34">
        <v>4540</v>
      </c>
      <c r="N24" s="34">
        <f t="shared" si="4"/>
        <v>26963</v>
      </c>
      <c r="O24" s="34">
        <f t="shared" si="5"/>
        <v>22082</v>
      </c>
      <c r="P24" s="34">
        <v>22082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4540</v>
      </c>
      <c r="V24" s="34">
        <v>4540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341</v>
      </c>
      <c r="AB24" s="34">
        <v>341</v>
      </c>
      <c r="AC24" s="34">
        <v>0</v>
      </c>
    </row>
    <row r="25" spans="1:29" ht="13.5">
      <c r="A25" s="31" t="s">
        <v>25</v>
      </c>
      <c r="B25" s="32" t="s">
        <v>62</v>
      </c>
      <c r="C25" s="33" t="s">
        <v>63</v>
      </c>
      <c r="D25" s="34">
        <f t="shared" si="0"/>
        <v>5278</v>
      </c>
      <c r="E25" s="34">
        <f t="shared" si="1"/>
        <v>0</v>
      </c>
      <c r="F25" s="34">
        <v>0</v>
      </c>
      <c r="G25" s="34">
        <v>0</v>
      </c>
      <c r="H25" s="34">
        <f t="shared" si="2"/>
        <v>5278</v>
      </c>
      <c r="I25" s="34">
        <v>3345</v>
      </c>
      <c r="J25" s="34">
        <v>1933</v>
      </c>
      <c r="K25" s="34">
        <f t="shared" si="3"/>
        <v>0</v>
      </c>
      <c r="L25" s="34">
        <v>0</v>
      </c>
      <c r="M25" s="34">
        <v>0</v>
      </c>
      <c r="N25" s="34">
        <f t="shared" si="4"/>
        <v>5352</v>
      </c>
      <c r="O25" s="34">
        <f t="shared" si="5"/>
        <v>3345</v>
      </c>
      <c r="P25" s="34">
        <v>3345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1933</v>
      </c>
      <c r="V25" s="34">
        <v>1933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74</v>
      </c>
      <c r="AB25" s="34">
        <v>31</v>
      </c>
      <c r="AC25" s="34">
        <v>43</v>
      </c>
    </row>
    <row r="26" spans="1:29" ht="13.5">
      <c r="A26" s="31" t="s">
        <v>25</v>
      </c>
      <c r="B26" s="32" t="s">
        <v>64</v>
      </c>
      <c r="C26" s="33" t="s">
        <v>65</v>
      </c>
      <c r="D26" s="34">
        <f t="shared" si="0"/>
        <v>8059</v>
      </c>
      <c r="E26" s="34">
        <f t="shared" si="1"/>
        <v>0</v>
      </c>
      <c r="F26" s="34">
        <v>0</v>
      </c>
      <c r="G26" s="34">
        <v>0</v>
      </c>
      <c r="H26" s="34">
        <f t="shared" si="2"/>
        <v>8059</v>
      </c>
      <c r="I26" s="34">
        <v>6395</v>
      </c>
      <c r="J26" s="34">
        <v>1664</v>
      </c>
      <c r="K26" s="34">
        <f t="shared" si="3"/>
        <v>0</v>
      </c>
      <c r="L26" s="34">
        <v>0</v>
      </c>
      <c r="M26" s="34">
        <v>0</v>
      </c>
      <c r="N26" s="34">
        <f t="shared" si="4"/>
        <v>8059</v>
      </c>
      <c r="O26" s="34">
        <f t="shared" si="5"/>
        <v>6395</v>
      </c>
      <c r="P26" s="34">
        <v>6395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1664</v>
      </c>
      <c r="V26" s="34">
        <v>1664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25</v>
      </c>
      <c r="B27" s="32" t="s">
        <v>66</v>
      </c>
      <c r="C27" s="33" t="s">
        <v>67</v>
      </c>
      <c r="D27" s="34">
        <f t="shared" si="0"/>
        <v>13799</v>
      </c>
      <c r="E27" s="34">
        <f t="shared" si="1"/>
        <v>0</v>
      </c>
      <c r="F27" s="34">
        <v>0</v>
      </c>
      <c r="G27" s="34">
        <v>0</v>
      </c>
      <c r="H27" s="34">
        <f t="shared" si="2"/>
        <v>13799</v>
      </c>
      <c r="I27" s="34">
        <v>10925</v>
      </c>
      <c r="J27" s="34">
        <v>2874</v>
      </c>
      <c r="K27" s="34">
        <f t="shared" si="3"/>
        <v>0</v>
      </c>
      <c r="L27" s="34">
        <v>0</v>
      </c>
      <c r="M27" s="34">
        <v>0</v>
      </c>
      <c r="N27" s="34">
        <f t="shared" si="4"/>
        <v>13799</v>
      </c>
      <c r="O27" s="34">
        <f t="shared" si="5"/>
        <v>10925</v>
      </c>
      <c r="P27" s="34">
        <v>10925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2874</v>
      </c>
      <c r="V27" s="34">
        <v>2874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25</v>
      </c>
      <c r="B28" s="32" t="s">
        <v>68</v>
      </c>
      <c r="C28" s="33" t="s">
        <v>69</v>
      </c>
      <c r="D28" s="34">
        <f t="shared" si="0"/>
        <v>6706</v>
      </c>
      <c r="E28" s="34">
        <f t="shared" si="1"/>
        <v>0</v>
      </c>
      <c r="F28" s="34">
        <v>0</v>
      </c>
      <c r="G28" s="34">
        <v>0</v>
      </c>
      <c r="H28" s="34">
        <f t="shared" si="2"/>
        <v>5309</v>
      </c>
      <c r="I28" s="34">
        <v>5309</v>
      </c>
      <c r="J28" s="34">
        <v>0</v>
      </c>
      <c r="K28" s="34">
        <f t="shared" si="3"/>
        <v>1397</v>
      </c>
      <c r="L28" s="34">
        <v>0</v>
      </c>
      <c r="M28" s="34">
        <v>1397</v>
      </c>
      <c r="N28" s="34">
        <f t="shared" si="4"/>
        <v>6706</v>
      </c>
      <c r="O28" s="34">
        <f t="shared" si="5"/>
        <v>5309</v>
      </c>
      <c r="P28" s="34">
        <v>5309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1397</v>
      </c>
      <c r="V28" s="34">
        <v>1397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25</v>
      </c>
      <c r="B29" s="32" t="s">
        <v>70</v>
      </c>
      <c r="C29" s="33" t="s">
        <v>71</v>
      </c>
      <c r="D29" s="34">
        <f t="shared" si="0"/>
        <v>3905</v>
      </c>
      <c r="E29" s="34">
        <f t="shared" si="1"/>
        <v>0</v>
      </c>
      <c r="F29" s="34">
        <v>0</v>
      </c>
      <c r="G29" s="34">
        <v>0</v>
      </c>
      <c r="H29" s="34">
        <f t="shared" si="2"/>
        <v>3423</v>
      </c>
      <c r="I29" s="34">
        <v>3423</v>
      </c>
      <c r="J29" s="34">
        <v>0</v>
      </c>
      <c r="K29" s="34">
        <f t="shared" si="3"/>
        <v>482</v>
      </c>
      <c r="L29" s="34">
        <v>0</v>
      </c>
      <c r="M29" s="34">
        <v>482</v>
      </c>
      <c r="N29" s="34">
        <f t="shared" si="4"/>
        <v>3905</v>
      </c>
      <c r="O29" s="34">
        <f t="shared" si="5"/>
        <v>3423</v>
      </c>
      <c r="P29" s="34">
        <v>3423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482</v>
      </c>
      <c r="V29" s="34">
        <v>482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25</v>
      </c>
      <c r="B30" s="32" t="s">
        <v>72</v>
      </c>
      <c r="C30" s="33" t="s">
        <v>73</v>
      </c>
      <c r="D30" s="34">
        <f t="shared" si="0"/>
        <v>12374</v>
      </c>
      <c r="E30" s="34">
        <f t="shared" si="1"/>
        <v>0</v>
      </c>
      <c r="F30" s="34">
        <v>0</v>
      </c>
      <c r="G30" s="34">
        <v>0</v>
      </c>
      <c r="H30" s="34">
        <f t="shared" si="2"/>
        <v>10654</v>
      </c>
      <c r="I30" s="34">
        <v>10654</v>
      </c>
      <c r="J30" s="34">
        <v>0</v>
      </c>
      <c r="K30" s="34">
        <f t="shared" si="3"/>
        <v>1720</v>
      </c>
      <c r="L30" s="34">
        <v>0</v>
      </c>
      <c r="M30" s="34">
        <v>1720</v>
      </c>
      <c r="N30" s="34">
        <f t="shared" si="4"/>
        <v>12374</v>
      </c>
      <c r="O30" s="34">
        <f t="shared" si="5"/>
        <v>10654</v>
      </c>
      <c r="P30" s="34">
        <v>10654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1720</v>
      </c>
      <c r="V30" s="34">
        <v>1720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25</v>
      </c>
      <c r="B31" s="32" t="s">
        <v>74</v>
      </c>
      <c r="C31" s="33" t="s">
        <v>75</v>
      </c>
      <c r="D31" s="34">
        <f t="shared" si="0"/>
        <v>6513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6513</v>
      </c>
      <c r="L31" s="34">
        <v>5173</v>
      </c>
      <c r="M31" s="34">
        <v>1340</v>
      </c>
      <c r="N31" s="34">
        <f t="shared" si="4"/>
        <v>6513</v>
      </c>
      <c r="O31" s="34">
        <f t="shared" si="5"/>
        <v>5173</v>
      </c>
      <c r="P31" s="34">
        <v>5173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1340</v>
      </c>
      <c r="V31" s="34">
        <v>1340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25</v>
      </c>
      <c r="B32" s="32" t="s">
        <v>76</v>
      </c>
      <c r="C32" s="33" t="s">
        <v>77</v>
      </c>
      <c r="D32" s="34">
        <f t="shared" si="0"/>
        <v>2762</v>
      </c>
      <c r="E32" s="34">
        <f t="shared" si="1"/>
        <v>0</v>
      </c>
      <c r="F32" s="34">
        <v>0</v>
      </c>
      <c r="G32" s="34">
        <v>0</v>
      </c>
      <c r="H32" s="34">
        <f t="shared" si="2"/>
        <v>2694</v>
      </c>
      <c r="I32" s="34">
        <v>2694</v>
      </c>
      <c r="J32" s="34">
        <v>0</v>
      </c>
      <c r="K32" s="34">
        <f t="shared" si="3"/>
        <v>68</v>
      </c>
      <c r="L32" s="34">
        <v>0</v>
      </c>
      <c r="M32" s="34">
        <v>68</v>
      </c>
      <c r="N32" s="34">
        <f t="shared" si="4"/>
        <v>2809</v>
      </c>
      <c r="O32" s="34">
        <f t="shared" si="5"/>
        <v>2694</v>
      </c>
      <c r="P32" s="34">
        <v>2694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68</v>
      </c>
      <c r="V32" s="34">
        <v>68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47</v>
      </c>
      <c r="AB32" s="34">
        <v>47</v>
      </c>
      <c r="AC32" s="34">
        <v>0</v>
      </c>
    </row>
    <row r="33" spans="1:29" ht="13.5">
      <c r="A33" s="31" t="s">
        <v>25</v>
      </c>
      <c r="B33" s="32" t="s">
        <v>78</v>
      </c>
      <c r="C33" s="33" t="s">
        <v>79</v>
      </c>
      <c r="D33" s="34">
        <f t="shared" si="0"/>
        <v>2128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2128</v>
      </c>
      <c r="L33" s="34">
        <v>1915</v>
      </c>
      <c r="M33" s="34">
        <v>213</v>
      </c>
      <c r="N33" s="34">
        <f t="shared" si="4"/>
        <v>2151</v>
      </c>
      <c r="O33" s="34">
        <f t="shared" si="5"/>
        <v>1915</v>
      </c>
      <c r="P33" s="34">
        <v>1915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213</v>
      </c>
      <c r="V33" s="34">
        <v>213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23</v>
      </c>
      <c r="AB33" s="34">
        <v>23</v>
      </c>
      <c r="AC33" s="34">
        <v>0</v>
      </c>
    </row>
    <row r="34" spans="1:29" ht="13.5">
      <c r="A34" s="31" t="s">
        <v>25</v>
      </c>
      <c r="B34" s="32" t="s">
        <v>80</v>
      </c>
      <c r="C34" s="33" t="s">
        <v>81</v>
      </c>
      <c r="D34" s="34">
        <f t="shared" si="0"/>
        <v>8352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8352</v>
      </c>
      <c r="L34" s="34">
        <v>6647</v>
      </c>
      <c r="M34" s="34">
        <v>1705</v>
      </c>
      <c r="N34" s="34">
        <f t="shared" si="4"/>
        <v>8352</v>
      </c>
      <c r="O34" s="34">
        <f t="shared" si="5"/>
        <v>6647</v>
      </c>
      <c r="P34" s="34">
        <v>6647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1705</v>
      </c>
      <c r="V34" s="34">
        <v>1705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25</v>
      </c>
      <c r="B35" s="32" t="s">
        <v>82</v>
      </c>
      <c r="C35" s="33" t="s">
        <v>83</v>
      </c>
      <c r="D35" s="34">
        <f t="shared" si="0"/>
        <v>8871</v>
      </c>
      <c r="E35" s="34">
        <f t="shared" si="1"/>
        <v>0</v>
      </c>
      <c r="F35" s="34">
        <v>0</v>
      </c>
      <c r="G35" s="34">
        <v>0</v>
      </c>
      <c r="H35" s="34">
        <f t="shared" si="2"/>
        <v>8871</v>
      </c>
      <c r="I35" s="34">
        <v>7114</v>
      </c>
      <c r="J35" s="34">
        <v>1757</v>
      </c>
      <c r="K35" s="34">
        <f t="shared" si="3"/>
        <v>0</v>
      </c>
      <c r="L35" s="34">
        <v>0</v>
      </c>
      <c r="M35" s="34">
        <v>0</v>
      </c>
      <c r="N35" s="34">
        <f t="shared" si="4"/>
        <v>8871</v>
      </c>
      <c r="O35" s="34">
        <f t="shared" si="5"/>
        <v>7114</v>
      </c>
      <c r="P35" s="34">
        <v>7114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1757</v>
      </c>
      <c r="V35" s="34">
        <v>1757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25</v>
      </c>
      <c r="B36" s="32" t="s">
        <v>84</v>
      </c>
      <c r="C36" s="33" t="s">
        <v>85</v>
      </c>
      <c r="D36" s="34">
        <f t="shared" si="0"/>
        <v>10989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10989</v>
      </c>
      <c r="L36" s="34">
        <v>8925</v>
      </c>
      <c r="M36" s="34">
        <v>2064</v>
      </c>
      <c r="N36" s="34">
        <f t="shared" si="4"/>
        <v>10989</v>
      </c>
      <c r="O36" s="34">
        <f t="shared" si="5"/>
        <v>8925</v>
      </c>
      <c r="P36" s="34">
        <v>8925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2064</v>
      </c>
      <c r="V36" s="34">
        <v>2064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25</v>
      </c>
      <c r="B37" s="32" t="s">
        <v>86</v>
      </c>
      <c r="C37" s="33" t="s">
        <v>87</v>
      </c>
      <c r="D37" s="34">
        <f t="shared" si="0"/>
        <v>2405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2405</v>
      </c>
      <c r="L37" s="34">
        <v>1594</v>
      </c>
      <c r="M37" s="34">
        <v>811</v>
      </c>
      <c r="N37" s="34">
        <f t="shared" si="4"/>
        <v>2405</v>
      </c>
      <c r="O37" s="34">
        <f t="shared" si="5"/>
        <v>1594</v>
      </c>
      <c r="P37" s="34">
        <v>1594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811</v>
      </c>
      <c r="V37" s="34">
        <v>811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25</v>
      </c>
      <c r="B38" s="32" t="s">
        <v>88</v>
      </c>
      <c r="C38" s="33" t="s">
        <v>89</v>
      </c>
      <c r="D38" s="34">
        <f t="shared" si="0"/>
        <v>9452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9452</v>
      </c>
      <c r="L38" s="34">
        <v>8782</v>
      </c>
      <c r="M38" s="34">
        <v>670</v>
      </c>
      <c r="N38" s="34">
        <f t="shared" si="4"/>
        <v>10033</v>
      </c>
      <c r="O38" s="34">
        <f t="shared" si="5"/>
        <v>8782</v>
      </c>
      <c r="P38" s="34">
        <v>8782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670</v>
      </c>
      <c r="V38" s="34">
        <v>670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581</v>
      </c>
      <c r="AB38" s="34">
        <v>581</v>
      </c>
      <c r="AC38" s="34">
        <v>0</v>
      </c>
    </row>
    <row r="39" spans="1:29" ht="13.5">
      <c r="A39" s="31" t="s">
        <v>25</v>
      </c>
      <c r="B39" s="32" t="s">
        <v>90</v>
      </c>
      <c r="C39" s="33" t="s">
        <v>91</v>
      </c>
      <c r="D39" s="34">
        <f t="shared" si="0"/>
        <v>6090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6090</v>
      </c>
      <c r="L39" s="34">
        <v>5621</v>
      </c>
      <c r="M39" s="34">
        <v>469</v>
      </c>
      <c r="N39" s="34">
        <f t="shared" si="4"/>
        <v>6119</v>
      </c>
      <c r="O39" s="34">
        <f t="shared" si="5"/>
        <v>5621</v>
      </c>
      <c r="P39" s="34">
        <v>5621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469</v>
      </c>
      <c r="V39" s="34">
        <v>469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29</v>
      </c>
      <c r="AB39" s="34">
        <v>29</v>
      </c>
      <c r="AC39" s="34">
        <v>0</v>
      </c>
    </row>
    <row r="40" spans="1:29" ht="13.5">
      <c r="A40" s="31" t="s">
        <v>25</v>
      </c>
      <c r="B40" s="32" t="s">
        <v>92</v>
      </c>
      <c r="C40" s="33" t="s">
        <v>93</v>
      </c>
      <c r="D40" s="34">
        <f t="shared" si="0"/>
        <v>9547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9547</v>
      </c>
      <c r="L40" s="34">
        <v>9071</v>
      </c>
      <c r="M40" s="34">
        <v>476</v>
      </c>
      <c r="N40" s="34">
        <f t="shared" si="4"/>
        <v>9547</v>
      </c>
      <c r="O40" s="34">
        <f t="shared" si="5"/>
        <v>9071</v>
      </c>
      <c r="P40" s="34">
        <v>9071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476</v>
      </c>
      <c r="V40" s="34">
        <v>476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25</v>
      </c>
      <c r="B41" s="32" t="s">
        <v>94</v>
      </c>
      <c r="C41" s="33" t="s">
        <v>95</v>
      </c>
      <c r="D41" s="34">
        <f t="shared" si="0"/>
        <v>5737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5737</v>
      </c>
      <c r="L41" s="34">
        <v>5370</v>
      </c>
      <c r="M41" s="34">
        <v>367</v>
      </c>
      <c r="N41" s="34">
        <f t="shared" si="4"/>
        <v>5786</v>
      </c>
      <c r="O41" s="34">
        <f t="shared" si="5"/>
        <v>5370</v>
      </c>
      <c r="P41" s="34">
        <v>5370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367</v>
      </c>
      <c r="V41" s="34">
        <v>367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49</v>
      </c>
      <c r="AB41" s="34">
        <v>49</v>
      </c>
      <c r="AC41" s="34">
        <v>0</v>
      </c>
    </row>
    <row r="42" spans="1:29" ht="13.5">
      <c r="A42" s="31" t="s">
        <v>25</v>
      </c>
      <c r="B42" s="32" t="s">
        <v>96</v>
      </c>
      <c r="C42" s="33" t="s">
        <v>1</v>
      </c>
      <c r="D42" s="34">
        <f t="shared" si="0"/>
        <v>9731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9731</v>
      </c>
      <c r="L42" s="34">
        <v>8840</v>
      </c>
      <c r="M42" s="34">
        <v>891</v>
      </c>
      <c r="N42" s="34">
        <f t="shared" si="4"/>
        <v>9731</v>
      </c>
      <c r="O42" s="34">
        <f t="shared" si="5"/>
        <v>8840</v>
      </c>
      <c r="P42" s="34">
        <v>8840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891</v>
      </c>
      <c r="V42" s="34">
        <v>891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25</v>
      </c>
      <c r="B43" s="32" t="s">
        <v>97</v>
      </c>
      <c r="C43" s="33" t="s">
        <v>98</v>
      </c>
      <c r="D43" s="34">
        <f t="shared" si="0"/>
        <v>5087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5087</v>
      </c>
      <c r="L43" s="34">
        <v>4722</v>
      </c>
      <c r="M43" s="34">
        <v>365</v>
      </c>
      <c r="N43" s="34">
        <f t="shared" si="4"/>
        <v>5087</v>
      </c>
      <c r="O43" s="34">
        <f t="shared" si="5"/>
        <v>4722</v>
      </c>
      <c r="P43" s="34">
        <v>4722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365</v>
      </c>
      <c r="V43" s="34">
        <v>365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25</v>
      </c>
      <c r="B44" s="32" t="s">
        <v>99</v>
      </c>
      <c r="C44" s="33" t="s">
        <v>100</v>
      </c>
      <c r="D44" s="34">
        <f t="shared" si="0"/>
        <v>3004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3004</v>
      </c>
      <c r="L44" s="34">
        <v>2752</v>
      </c>
      <c r="M44" s="34">
        <v>252</v>
      </c>
      <c r="N44" s="34">
        <f t="shared" si="4"/>
        <v>3449</v>
      </c>
      <c r="O44" s="34">
        <f t="shared" si="5"/>
        <v>2752</v>
      </c>
      <c r="P44" s="34">
        <v>2752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252</v>
      </c>
      <c r="V44" s="34">
        <v>252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445</v>
      </c>
      <c r="AB44" s="34">
        <v>445</v>
      </c>
      <c r="AC44" s="34">
        <v>0</v>
      </c>
    </row>
    <row r="45" spans="1:29" ht="13.5">
      <c r="A45" s="31" t="s">
        <v>25</v>
      </c>
      <c r="B45" s="32" t="s">
        <v>101</v>
      </c>
      <c r="C45" s="33" t="s">
        <v>102</v>
      </c>
      <c r="D45" s="34">
        <f t="shared" si="0"/>
        <v>2793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2793</v>
      </c>
      <c r="L45" s="34">
        <v>2645</v>
      </c>
      <c r="M45" s="34">
        <v>148</v>
      </c>
      <c r="N45" s="34">
        <f t="shared" si="4"/>
        <v>2793</v>
      </c>
      <c r="O45" s="34">
        <f t="shared" si="5"/>
        <v>2645</v>
      </c>
      <c r="P45" s="34">
        <v>2645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148</v>
      </c>
      <c r="V45" s="34">
        <v>148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25</v>
      </c>
      <c r="B46" s="32" t="s">
        <v>103</v>
      </c>
      <c r="C46" s="33" t="s">
        <v>104</v>
      </c>
      <c r="D46" s="34">
        <f t="shared" si="0"/>
        <v>3669</v>
      </c>
      <c r="E46" s="34">
        <f t="shared" si="1"/>
        <v>0</v>
      </c>
      <c r="F46" s="34">
        <v>0</v>
      </c>
      <c r="G46" s="34">
        <v>0</v>
      </c>
      <c r="H46" s="34">
        <f t="shared" si="2"/>
        <v>2947</v>
      </c>
      <c r="I46" s="34">
        <v>2947</v>
      </c>
      <c r="J46" s="34">
        <v>0</v>
      </c>
      <c r="K46" s="34">
        <f t="shared" si="3"/>
        <v>722</v>
      </c>
      <c r="L46" s="34">
        <v>0</v>
      </c>
      <c r="M46" s="34">
        <v>722</v>
      </c>
      <c r="N46" s="34">
        <f t="shared" si="4"/>
        <v>622</v>
      </c>
      <c r="O46" s="34">
        <f t="shared" si="5"/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622</v>
      </c>
      <c r="AB46" s="34">
        <v>622</v>
      </c>
      <c r="AC46" s="34">
        <v>0</v>
      </c>
    </row>
    <row r="47" spans="1:29" ht="13.5">
      <c r="A47" s="31" t="s">
        <v>25</v>
      </c>
      <c r="B47" s="32" t="s">
        <v>105</v>
      </c>
      <c r="C47" s="33" t="s">
        <v>106</v>
      </c>
      <c r="D47" s="34">
        <f t="shared" si="0"/>
        <v>11573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11573</v>
      </c>
      <c r="L47" s="34">
        <v>9952</v>
      </c>
      <c r="M47" s="34">
        <v>1621</v>
      </c>
      <c r="N47" s="34">
        <f t="shared" si="4"/>
        <v>11573</v>
      </c>
      <c r="O47" s="34">
        <f t="shared" si="5"/>
        <v>9952</v>
      </c>
      <c r="P47" s="34">
        <v>9952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1621</v>
      </c>
      <c r="V47" s="34">
        <v>1621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25</v>
      </c>
      <c r="B48" s="32" t="s">
        <v>107</v>
      </c>
      <c r="C48" s="33" t="s">
        <v>108</v>
      </c>
      <c r="D48" s="34">
        <f t="shared" si="0"/>
        <v>4177</v>
      </c>
      <c r="E48" s="34">
        <f t="shared" si="1"/>
        <v>0</v>
      </c>
      <c r="F48" s="34">
        <v>0</v>
      </c>
      <c r="G48" s="34">
        <v>0</v>
      </c>
      <c r="H48" s="34">
        <f t="shared" si="2"/>
        <v>4177</v>
      </c>
      <c r="I48" s="34">
        <v>4009</v>
      </c>
      <c r="J48" s="34">
        <v>168</v>
      </c>
      <c r="K48" s="34">
        <f t="shared" si="3"/>
        <v>0</v>
      </c>
      <c r="L48" s="34">
        <v>0</v>
      </c>
      <c r="M48" s="34">
        <v>0</v>
      </c>
      <c r="N48" s="34">
        <f t="shared" si="4"/>
        <v>4526</v>
      </c>
      <c r="O48" s="34">
        <f t="shared" si="5"/>
        <v>4009</v>
      </c>
      <c r="P48" s="34">
        <v>4009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168</v>
      </c>
      <c r="V48" s="34">
        <v>168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349</v>
      </c>
      <c r="AB48" s="34">
        <v>349</v>
      </c>
      <c r="AC48" s="34">
        <v>0</v>
      </c>
    </row>
    <row r="49" spans="1:29" ht="13.5">
      <c r="A49" s="31" t="s">
        <v>25</v>
      </c>
      <c r="B49" s="32" t="s">
        <v>109</v>
      </c>
      <c r="C49" s="33" t="s">
        <v>110</v>
      </c>
      <c r="D49" s="34">
        <f t="shared" si="0"/>
        <v>3135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3135</v>
      </c>
      <c r="L49" s="34">
        <v>2816</v>
      </c>
      <c r="M49" s="34">
        <v>319</v>
      </c>
      <c r="N49" s="34">
        <f t="shared" si="4"/>
        <v>3341</v>
      </c>
      <c r="O49" s="34">
        <f t="shared" si="5"/>
        <v>2816</v>
      </c>
      <c r="P49" s="34">
        <v>2816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319</v>
      </c>
      <c r="V49" s="34">
        <v>319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206</v>
      </c>
      <c r="AB49" s="34">
        <v>206</v>
      </c>
      <c r="AC49" s="34">
        <v>0</v>
      </c>
    </row>
    <row r="50" spans="1:29" ht="13.5">
      <c r="A50" s="31" t="s">
        <v>25</v>
      </c>
      <c r="B50" s="32" t="s">
        <v>111</v>
      </c>
      <c r="C50" s="33" t="s">
        <v>112</v>
      </c>
      <c r="D50" s="34">
        <f t="shared" si="0"/>
        <v>13861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13861</v>
      </c>
      <c r="L50" s="34">
        <v>13089</v>
      </c>
      <c r="M50" s="34">
        <v>772</v>
      </c>
      <c r="N50" s="34">
        <f t="shared" si="4"/>
        <v>14545</v>
      </c>
      <c r="O50" s="34">
        <f t="shared" si="5"/>
        <v>13089</v>
      </c>
      <c r="P50" s="34">
        <v>13089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772</v>
      </c>
      <c r="V50" s="34">
        <v>772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684</v>
      </c>
      <c r="AB50" s="34">
        <v>684</v>
      </c>
      <c r="AC50" s="34">
        <v>0</v>
      </c>
    </row>
    <row r="51" spans="1:29" ht="13.5">
      <c r="A51" s="31" t="s">
        <v>25</v>
      </c>
      <c r="B51" s="32" t="s">
        <v>113</v>
      </c>
      <c r="C51" s="33" t="s">
        <v>114</v>
      </c>
      <c r="D51" s="34">
        <f t="shared" si="0"/>
        <v>7638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7638</v>
      </c>
      <c r="L51" s="34">
        <v>6999</v>
      </c>
      <c r="M51" s="34">
        <v>639</v>
      </c>
      <c r="N51" s="34">
        <f t="shared" si="4"/>
        <v>8041</v>
      </c>
      <c r="O51" s="34">
        <f t="shared" si="5"/>
        <v>6999</v>
      </c>
      <c r="P51" s="34">
        <v>6999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639</v>
      </c>
      <c r="V51" s="34">
        <v>639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403</v>
      </c>
      <c r="AB51" s="34">
        <v>403</v>
      </c>
      <c r="AC51" s="34">
        <v>0</v>
      </c>
    </row>
    <row r="52" spans="1:29" ht="13.5">
      <c r="A52" s="31" t="s">
        <v>25</v>
      </c>
      <c r="B52" s="32" t="s">
        <v>115</v>
      </c>
      <c r="C52" s="33" t="s">
        <v>116</v>
      </c>
      <c r="D52" s="34">
        <f t="shared" si="0"/>
        <v>1987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1987</v>
      </c>
      <c r="L52" s="34">
        <v>1760</v>
      </c>
      <c r="M52" s="34">
        <v>227</v>
      </c>
      <c r="N52" s="34">
        <f t="shared" si="4"/>
        <v>2859</v>
      </c>
      <c r="O52" s="34">
        <f t="shared" si="5"/>
        <v>1760</v>
      </c>
      <c r="P52" s="34">
        <v>1760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227</v>
      </c>
      <c r="V52" s="34">
        <v>227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872</v>
      </c>
      <c r="AB52" s="34">
        <v>872</v>
      </c>
      <c r="AC52" s="34">
        <v>0</v>
      </c>
    </row>
    <row r="53" spans="1:29" ht="13.5">
      <c r="A53" s="31" t="s">
        <v>25</v>
      </c>
      <c r="B53" s="32" t="s">
        <v>117</v>
      </c>
      <c r="C53" s="33" t="s">
        <v>118</v>
      </c>
      <c r="D53" s="34">
        <f t="shared" si="0"/>
        <v>2171</v>
      </c>
      <c r="E53" s="34">
        <f t="shared" si="1"/>
        <v>0</v>
      </c>
      <c r="F53" s="34">
        <v>0</v>
      </c>
      <c r="G53" s="34">
        <v>0</v>
      </c>
      <c r="H53" s="34">
        <f t="shared" si="2"/>
        <v>1875</v>
      </c>
      <c r="I53" s="34">
        <v>1875</v>
      </c>
      <c r="J53" s="34">
        <v>0</v>
      </c>
      <c r="K53" s="34">
        <f t="shared" si="3"/>
        <v>296</v>
      </c>
      <c r="L53" s="34">
        <v>0</v>
      </c>
      <c r="M53" s="34">
        <v>296</v>
      </c>
      <c r="N53" s="34">
        <f t="shared" si="4"/>
        <v>2393</v>
      </c>
      <c r="O53" s="34">
        <f t="shared" si="5"/>
        <v>1875</v>
      </c>
      <c r="P53" s="34">
        <v>1875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296</v>
      </c>
      <c r="V53" s="34">
        <v>296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222</v>
      </c>
      <c r="AB53" s="34">
        <v>96</v>
      </c>
      <c r="AC53" s="34">
        <v>126</v>
      </c>
    </row>
    <row r="54" spans="1:29" ht="13.5">
      <c r="A54" s="31" t="s">
        <v>25</v>
      </c>
      <c r="B54" s="32" t="s">
        <v>119</v>
      </c>
      <c r="C54" s="33" t="s">
        <v>120</v>
      </c>
      <c r="D54" s="34">
        <f t="shared" si="0"/>
        <v>2328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2328</v>
      </c>
      <c r="L54" s="34">
        <v>2158</v>
      </c>
      <c r="M54" s="34">
        <v>170</v>
      </c>
      <c r="N54" s="34">
        <f t="shared" si="4"/>
        <v>2970</v>
      </c>
      <c r="O54" s="34">
        <f t="shared" si="5"/>
        <v>2158</v>
      </c>
      <c r="P54" s="34">
        <v>2158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170</v>
      </c>
      <c r="V54" s="34">
        <v>170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642</v>
      </c>
      <c r="AB54" s="34">
        <v>642</v>
      </c>
      <c r="AC54" s="34">
        <v>0</v>
      </c>
    </row>
    <row r="55" spans="1:29" ht="13.5">
      <c r="A55" s="31" t="s">
        <v>25</v>
      </c>
      <c r="B55" s="32" t="s">
        <v>121</v>
      </c>
      <c r="C55" s="33" t="s">
        <v>122</v>
      </c>
      <c r="D55" s="34">
        <f t="shared" si="0"/>
        <v>1620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1620</v>
      </c>
      <c r="L55" s="34">
        <v>1448</v>
      </c>
      <c r="M55" s="34">
        <v>172</v>
      </c>
      <c r="N55" s="34">
        <f t="shared" si="4"/>
        <v>2103</v>
      </c>
      <c r="O55" s="34">
        <f t="shared" si="5"/>
        <v>1448</v>
      </c>
      <c r="P55" s="34">
        <v>1448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172</v>
      </c>
      <c r="V55" s="34">
        <v>172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483</v>
      </c>
      <c r="AB55" s="34">
        <v>483</v>
      </c>
      <c r="AC55" s="34">
        <v>0</v>
      </c>
    </row>
    <row r="56" spans="1:29" ht="13.5">
      <c r="A56" s="31" t="s">
        <v>25</v>
      </c>
      <c r="B56" s="32" t="s">
        <v>123</v>
      </c>
      <c r="C56" s="33" t="s">
        <v>124</v>
      </c>
      <c r="D56" s="34">
        <f t="shared" si="0"/>
        <v>6096</v>
      </c>
      <c r="E56" s="34">
        <f t="shared" si="1"/>
        <v>0</v>
      </c>
      <c r="F56" s="34">
        <v>0</v>
      </c>
      <c r="G56" s="34">
        <v>0</v>
      </c>
      <c r="H56" s="34">
        <f t="shared" si="2"/>
        <v>5381</v>
      </c>
      <c r="I56" s="34">
        <v>5381</v>
      </c>
      <c r="J56" s="34">
        <v>0</v>
      </c>
      <c r="K56" s="34">
        <f t="shared" si="3"/>
        <v>715</v>
      </c>
      <c r="L56" s="34">
        <v>0</v>
      </c>
      <c r="M56" s="34">
        <v>715</v>
      </c>
      <c r="N56" s="34">
        <f t="shared" si="4"/>
        <v>6231</v>
      </c>
      <c r="O56" s="34">
        <f t="shared" si="5"/>
        <v>5381</v>
      </c>
      <c r="P56" s="34">
        <v>5381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715</v>
      </c>
      <c r="V56" s="34">
        <v>715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135</v>
      </c>
      <c r="AB56" s="34">
        <v>135</v>
      </c>
      <c r="AC56" s="34">
        <v>0</v>
      </c>
    </row>
    <row r="57" spans="1:29" ht="13.5">
      <c r="A57" s="31" t="s">
        <v>25</v>
      </c>
      <c r="B57" s="32" t="s">
        <v>125</v>
      </c>
      <c r="C57" s="33" t="s">
        <v>126</v>
      </c>
      <c r="D57" s="34">
        <f t="shared" si="0"/>
        <v>8107</v>
      </c>
      <c r="E57" s="34">
        <f t="shared" si="1"/>
        <v>0</v>
      </c>
      <c r="F57" s="34">
        <v>0</v>
      </c>
      <c r="G57" s="34">
        <v>0</v>
      </c>
      <c r="H57" s="34">
        <f t="shared" si="2"/>
        <v>6980</v>
      </c>
      <c r="I57" s="34">
        <v>6980</v>
      </c>
      <c r="J57" s="34">
        <v>0</v>
      </c>
      <c r="K57" s="34">
        <f t="shared" si="3"/>
        <v>1127</v>
      </c>
      <c r="L57" s="34">
        <v>0</v>
      </c>
      <c r="M57" s="34">
        <v>1127</v>
      </c>
      <c r="N57" s="34">
        <f t="shared" si="4"/>
        <v>8763</v>
      </c>
      <c r="O57" s="34">
        <f t="shared" si="5"/>
        <v>6980</v>
      </c>
      <c r="P57" s="34">
        <v>6980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1127</v>
      </c>
      <c r="V57" s="34">
        <v>1127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656</v>
      </c>
      <c r="AB57" s="34">
        <v>656</v>
      </c>
      <c r="AC57" s="34">
        <v>0</v>
      </c>
    </row>
    <row r="58" spans="1:29" ht="13.5">
      <c r="A58" s="31" t="s">
        <v>25</v>
      </c>
      <c r="B58" s="32" t="s">
        <v>127</v>
      </c>
      <c r="C58" s="33" t="s">
        <v>128</v>
      </c>
      <c r="D58" s="34">
        <f t="shared" si="0"/>
        <v>3301</v>
      </c>
      <c r="E58" s="34">
        <f t="shared" si="1"/>
        <v>0</v>
      </c>
      <c r="F58" s="34">
        <v>0</v>
      </c>
      <c r="G58" s="34">
        <v>0</v>
      </c>
      <c r="H58" s="34">
        <f t="shared" si="2"/>
        <v>2264</v>
      </c>
      <c r="I58" s="34">
        <v>2264</v>
      </c>
      <c r="J58" s="34">
        <v>0</v>
      </c>
      <c r="K58" s="34">
        <f t="shared" si="3"/>
        <v>1037</v>
      </c>
      <c r="L58" s="34">
        <v>0</v>
      </c>
      <c r="M58" s="34">
        <v>1037</v>
      </c>
      <c r="N58" s="34">
        <f t="shared" si="4"/>
        <v>3328</v>
      </c>
      <c r="O58" s="34">
        <f t="shared" si="5"/>
        <v>2264</v>
      </c>
      <c r="P58" s="34">
        <v>2264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1037</v>
      </c>
      <c r="V58" s="34">
        <v>1037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27</v>
      </c>
      <c r="AB58" s="34">
        <v>27</v>
      </c>
      <c r="AC58" s="34">
        <v>0</v>
      </c>
    </row>
    <row r="59" spans="1:29" ht="13.5">
      <c r="A59" s="31" t="s">
        <v>25</v>
      </c>
      <c r="B59" s="32" t="s">
        <v>129</v>
      </c>
      <c r="C59" s="33" t="s">
        <v>130</v>
      </c>
      <c r="D59" s="34">
        <f t="shared" si="0"/>
        <v>1647</v>
      </c>
      <c r="E59" s="34">
        <f t="shared" si="1"/>
        <v>0</v>
      </c>
      <c r="F59" s="34">
        <v>0</v>
      </c>
      <c r="G59" s="34">
        <v>0</v>
      </c>
      <c r="H59" s="34">
        <f t="shared" si="2"/>
        <v>1189</v>
      </c>
      <c r="I59" s="34">
        <v>1189</v>
      </c>
      <c r="J59" s="34">
        <v>0</v>
      </c>
      <c r="K59" s="34">
        <f t="shared" si="3"/>
        <v>458</v>
      </c>
      <c r="L59" s="34">
        <v>0</v>
      </c>
      <c r="M59" s="34">
        <v>458</v>
      </c>
      <c r="N59" s="34">
        <f t="shared" si="4"/>
        <v>1776</v>
      </c>
      <c r="O59" s="34">
        <f t="shared" si="5"/>
        <v>1189</v>
      </c>
      <c r="P59" s="34">
        <v>1189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458</v>
      </c>
      <c r="V59" s="34">
        <v>458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129</v>
      </c>
      <c r="AB59" s="34">
        <v>129</v>
      </c>
      <c r="AC59" s="34">
        <v>0</v>
      </c>
    </row>
    <row r="60" spans="1:29" ht="13.5">
      <c r="A60" s="31" t="s">
        <v>25</v>
      </c>
      <c r="B60" s="32" t="s">
        <v>131</v>
      </c>
      <c r="C60" s="33" t="s">
        <v>132</v>
      </c>
      <c r="D60" s="34">
        <f t="shared" si="0"/>
        <v>3127</v>
      </c>
      <c r="E60" s="34">
        <f t="shared" si="1"/>
        <v>0</v>
      </c>
      <c r="F60" s="34">
        <v>0</v>
      </c>
      <c r="G60" s="34">
        <v>0</v>
      </c>
      <c r="H60" s="34">
        <f t="shared" si="2"/>
        <v>2578</v>
      </c>
      <c r="I60" s="34">
        <v>2578</v>
      </c>
      <c r="J60" s="34">
        <v>0</v>
      </c>
      <c r="K60" s="34">
        <f t="shared" si="3"/>
        <v>549</v>
      </c>
      <c r="L60" s="34">
        <v>0</v>
      </c>
      <c r="M60" s="34">
        <v>549</v>
      </c>
      <c r="N60" s="34">
        <f t="shared" si="4"/>
        <v>4346</v>
      </c>
      <c r="O60" s="34">
        <f t="shared" si="5"/>
        <v>2578</v>
      </c>
      <c r="P60" s="34">
        <v>2578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549</v>
      </c>
      <c r="V60" s="34">
        <v>549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1219</v>
      </c>
      <c r="AB60" s="34">
        <v>1219</v>
      </c>
      <c r="AC60" s="34">
        <v>0</v>
      </c>
    </row>
    <row r="61" spans="1:29" ht="13.5">
      <c r="A61" s="31" t="s">
        <v>25</v>
      </c>
      <c r="B61" s="32" t="s">
        <v>133</v>
      </c>
      <c r="C61" s="33" t="s">
        <v>134</v>
      </c>
      <c r="D61" s="34">
        <f t="shared" si="0"/>
        <v>3519</v>
      </c>
      <c r="E61" s="34">
        <f t="shared" si="1"/>
        <v>0</v>
      </c>
      <c r="F61" s="34">
        <v>0</v>
      </c>
      <c r="G61" s="34">
        <v>0</v>
      </c>
      <c r="H61" s="34">
        <f t="shared" si="2"/>
        <v>3519</v>
      </c>
      <c r="I61" s="34">
        <v>3293</v>
      </c>
      <c r="J61" s="34">
        <v>226</v>
      </c>
      <c r="K61" s="34">
        <f t="shared" si="3"/>
        <v>0</v>
      </c>
      <c r="L61" s="34">
        <v>0</v>
      </c>
      <c r="M61" s="34">
        <v>0</v>
      </c>
      <c r="N61" s="34">
        <f t="shared" si="4"/>
        <v>3519</v>
      </c>
      <c r="O61" s="34">
        <f t="shared" si="5"/>
        <v>3293</v>
      </c>
      <c r="P61" s="34">
        <v>3293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226</v>
      </c>
      <c r="V61" s="34">
        <v>226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25</v>
      </c>
      <c r="B62" s="32" t="s">
        <v>135</v>
      </c>
      <c r="C62" s="33" t="s">
        <v>136</v>
      </c>
      <c r="D62" s="34">
        <f t="shared" si="0"/>
        <v>2904</v>
      </c>
      <c r="E62" s="34">
        <f t="shared" si="1"/>
        <v>0</v>
      </c>
      <c r="F62" s="34">
        <v>0</v>
      </c>
      <c r="G62" s="34">
        <v>0</v>
      </c>
      <c r="H62" s="34">
        <f t="shared" si="2"/>
        <v>2904</v>
      </c>
      <c r="I62" s="34">
        <v>2733</v>
      </c>
      <c r="J62" s="34">
        <v>171</v>
      </c>
      <c r="K62" s="34">
        <f t="shared" si="3"/>
        <v>0</v>
      </c>
      <c r="L62" s="34">
        <v>0</v>
      </c>
      <c r="M62" s="34">
        <v>0</v>
      </c>
      <c r="N62" s="34">
        <f t="shared" si="4"/>
        <v>2904</v>
      </c>
      <c r="O62" s="34">
        <f t="shared" si="5"/>
        <v>2733</v>
      </c>
      <c r="P62" s="34">
        <v>2733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171</v>
      </c>
      <c r="V62" s="34">
        <v>171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25</v>
      </c>
      <c r="B63" s="32" t="s">
        <v>137</v>
      </c>
      <c r="C63" s="33" t="s">
        <v>138</v>
      </c>
      <c r="D63" s="34">
        <f t="shared" si="0"/>
        <v>4113</v>
      </c>
      <c r="E63" s="34">
        <f t="shared" si="1"/>
        <v>4113</v>
      </c>
      <c r="F63" s="34">
        <v>3424</v>
      </c>
      <c r="G63" s="34">
        <v>689</v>
      </c>
      <c r="H63" s="34">
        <f t="shared" si="2"/>
        <v>0</v>
      </c>
      <c r="I63" s="34">
        <v>0</v>
      </c>
      <c r="J63" s="34">
        <v>0</v>
      </c>
      <c r="K63" s="34">
        <f t="shared" si="3"/>
        <v>0</v>
      </c>
      <c r="L63" s="34">
        <v>0</v>
      </c>
      <c r="M63" s="34">
        <v>0</v>
      </c>
      <c r="N63" s="34">
        <f t="shared" si="4"/>
        <v>4247</v>
      </c>
      <c r="O63" s="34">
        <f t="shared" si="5"/>
        <v>3424</v>
      </c>
      <c r="P63" s="34">
        <v>3424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689</v>
      </c>
      <c r="V63" s="34">
        <v>689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134</v>
      </c>
      <c r="AB63" s="34">
        <v>134</v>
      </c>
      <c r="AC63" s="34">
        <v>0</v>
      </c>
    </row>
    <row r="64" spans="1:29" ht="13.5">
      <c r="A64" s="31" t="s">
        <v>25</v>
      </c>
      <c r="B64" s="32" t="s">
        <v>139</v>
      </c>
      <c r="C64" s="33" t="s">
        <v>140</v>
      </c>
      <c r="D64" s="34">
        <f t="shared" si="0"/>
        <v>9563</v>
      </c>
      <c r="E64" s="34">
        <f t="shared" si="1"/>
        <v>0</v>
      </c>
      <c r="F64" s="34">
        <v>0</v>
      </c>
      <c r="G64" s="34">
        <v>0</v>
      </c>
      <c r="H64" s="34">
        <f t="shared" si="2"/>
        <v>8077</v>
      </c>
      <c r="I64" s="34">
        <v>8077</v>
      </c>
      <c r="J64" s="34">
        <v>0</v>
      </c>
      <c r="K64" s="34">
        <f t="shared" si="3"/>
        <v>1486</v>
      </c>
      <c r="L64" s="34">
        <v>0</v>
      </c>
      <c r="M64" s="34">
        <v>1486</v>
      </c>
      <c r="N64" s="34">
        <f t="shared" si="4"/>
        <v>9563</v>
      </c>
      <c r="O64" s="34">
        <f t="shared" si="5"/>
        <v>8077</v>
      </c>
      <c r="P64" s="34">
        <v>8077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1486</v>
      </c>
      <c r="V64" s="34">
        <v>1486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63" t="s">
        <v>2</v>
      </c>
      <c r="B65" s="64"/>
      <c r="C65" s="65"/>
      <c r="D65" s="34">
        <f>SUM(D7:D64)</f>
        <v>728031</v>
      </c>
      <c r="E65" s="34">
        <f aca="true" t="shared" si="8" ref="E65:AC65">SUM(E7:E64)</f>
        <v>4113</v>
      </c>
      <c r="F65" s="34">
        <f t="shared" si="8"/>
        <v>3424</v>
      </c>
      <c r="G65" s="34">
        <f t="shared" si="8"/>
        <v>689</v>
      </c>
      <c r="H65" s="34">
        <f t="shared" si="8"/>
        <v>371502</v>
      </c>
      <c r="I65" s="34">
        <f t="shared" si="8"/>
        <v>345880</v>
      </c>
      <c r="J65" s="34">
        <f t="shared" si="8"/>
        <v>25622</v>
      </c>
      <c r="K65" s="34">
        <f t="shared" si="8"/>
        <v>352416</v>
      </c>
      <c r="L65" s="34">
        <f t="shared" si="8"/>
        <v>278243</v>
      </c>
      <c r="M65" s="34">
        <f t="shared" si="8"/>
        <v>74173</v>
      </c>
      <c r="N65" s="34">
        <f t="shared" si="8"/>
        <v>742285</v>
      </c>
      <c r="O65" s="34">
        <f t="shared" si="8"/>
        <v>624600</v>
      </c>
      <c r="P65" s="34">
        <f t="shared" si="8"/>
        <v>624600</v>
      </c>
      <c r="Q65" s="34">
        <f t="shared" si="8"/>
        <v>0</v>
      </c>
      <c r="R65" s="34">
        <f t="shared" si="8"/>
        <v>0</v>
      </c>
      <c r="S65" s="34">
        <f t="shared" si="8"/>
        <v>0</v>
      </c>
      <c r="T65" s="34">
        <f t="shared" si="8"/>
        <v>0</v>
      </c>
      <c r="U65" s="34">
        <f t="shared" si="8"/>
        <v>99762</v>
      </c>
      <c r="V65" s="34">
        <f t="shared" si="8"/>
        <v>99762</v>
      </c>
      <c r="W65" s="34">
        <f t="shared" si="8"/>
        <v>0</v>
      </c>
      <c r="X65" s="34">
        <f t="shared" si="8"/>
        <v>0</v>
      </c>
      <c r="Y65" s="34">
        <f t="shared" si="8"/>
        <v>0</v>
      </c>
      <c r="Z65" s="34">
        <f t="shared" si="8"/>
        <v>0</v>
      </c>
      <c r="AA65" s="34">
        <f t="shared" si="8"/>
        <v>17923</v>
      </c>
      <c r="AB65" s="34">
        <f t="shared" si="8"/>
        <v>17754</v>
      </c>
      <c r="AC65" s="34">
        <f t="shared" si="8"/>
        <v>169</v>
      </c>
    </row>
  </sheetData>
  <mergeCells count="7">
    <mergeCell ref="A65:C6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2004-02-28T05:15:54Z</dcterms:modified>
  <cp:category/>
  <cp:version/>
  <cp:contentType/>
  <cp:contentStatus/>
</cp:coreProperties>
</file>