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tabRatio="927" activeTab="0"/>
  </bookViews>
  <sheets>
    <sheet name="廃棄物事業経費（歳入）" sheetId="1" r:id="rId1"/>
    <sheet name="廃棄物事業経費（歳出）" sheetId="2" r:id="rId2"/>
    <sheet name="組合分担金内訳" sheetId="3" r:id="rId3"/>
    <sheet name="市町村分担金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3">'市町村分担金内訳'!$A$2:$DU$21</definedName>
    <definedName name="_xlnm.Print_Area" localSheetId="2">'組合分担金内訳'!$A$2:$BE$74</definedName>
    <definedName name="_xlnm.Print_Area" localSheetId="1">'廃棄物事業経費（歳出）'!$A$2:$BH$88</definedName>
    <definedName name="_xlnm.Print_Area" localSheetId="0">'廃棄物事業経費（歳入）'!$A$2:$AD$88</definedName>
    <definedName name="_xlnm.Print_Titles" localSheetId="3">'市町村分担金内訳'!$A:$C,'市町村分担金内訳'!$2:$6</definedName>
    <definedName name="_xlnm.Print_Titles" localSheetId="2">'組合分担金内訳'!$A:$C,'組合分担金内訳'!$2:$6</definedName>
    <definedName name="_xlnm.Print_Titles" localSheetId="1">'廃棄物事業経費（歳出）'!$A:$C,'廃棄物事業経費（歳出）'!$2:$6</definedName>
    <definedName name="_xlnm.Print_Titles" localSheetId="0">'廃棄物事業経費（歳入）'!$A:$C,'廃棄物事業経費（歳入）'!$2:$6</definedName>
  </definedNames>
  <calcPr fullCalcOnLoad="1"/>
</workbook>
</file>

<file path=xl/sharedStrings.xml><?xml version="1.0" encoding="utf-8"?>
<sst xmlns="http://schemas.openxmlformats.org/spreadsheetml/2006/main" count="2278" uniqueCount="271">
  <si>
    <t>02325</t>
  </si>
  <si>
    <t>岩崎村</t>
  </si>
  <si>
    <t>02326</t>
  </si>
  <si>
    <t>柏村</t>
  </si>
  <si>
    <t>02327</t>
  </si>
  <si>
    <t>稲垣村</t>
  </si>
  <si>
    <t>02328</t>
  </si>
  <si>
    <t>車力村</t>
  </si>
  <si>
    <t>02341</t>
  </si>
  <si>
    <t>岩木町</t>
  </si>
  <si>
    <t>02342</t>
  </si>
  <si>
    <t>相馬村</t>
  </si>
  <si>
    <t>02343</t>
  </si>
  <si>
    <t>西目屋村</t>
  </si>
  <si>
    <t>02361</t>
  </si>
  <si>
    <t>藤崎町</t>
  </si>
  <si>
    <t>02362</t>
  </si>
  <si>
    <t>大鰐町</t>
  </si>
  <si>
    <t>02363</t>
  </si>
  <si>
    <t>尾上町</t>
  </si>
  <si>
    <t>02364</t>
  </si>
  <si>
    <t>浪岡町</t>
  </si>
  <si>
    <t>02365</t>
  </si>
  <si>
    <t>平賀町</t>
  </si>
  <si>
    <t>02366</t>
  </si>
  <si>
    <t>常盤村</t>
  </si>
  <si>
    <t>02367</t>
  </si>
  <si>
    <t>田舎館村</t>
  </si>
  <si>
    <t>02368</t>
  </si>
  <si>
    <t>碇ケ関村</t>
  </si>
  <si>
    <t>02381</t>
  </si>
  <si>
    <t>板柳町</t>
  </si>
  <si>
    <t>02382</t>
  </si>
  <si>
    <t>金木町</t>
  </si>
  <si>
    <t>02383</t>
  </si>
  <si>
    <t>中里町</t>
  </si>
  <si>
    <t>02384</t>
  </si>
  <si>
    <t>鶴田町</t>
  </si>
  <si>
    <t>02385</t>
  </si>
  <si>
    <t>市浦村</t>
  </si>
  <si>
    <t>02386</t>
  </si>
  <si>
    <t>小泊村</t>
  </si>
  <si>
    <t>02401</t>
  </si>
  <si>
    <t>野辺地町</t>
  </si>
  <si>
    <t>02402</t>
  </si>
  <si>
    <t>七戸町</t>
  </si>
  <si>
    <t>02403</t>
  </si>
  <si>
    <t>百石町</t>
  </si>
  <si>
    <t>02404</t>
  </si>
  <si>
    <t>十和田湖町</t>
  </si>
  <si>
    <t>02405</t>
  </si>
  <si>
    <t>六戸町</t>
  </si>
  <si>
    <t>02406</t>
  </si>
  <si>
    <t/>
  </si>
  <si>
    <t>都道府県</t>
  </si>
  <si>
    <t>し尿</t>
  </si>
  <si>
    <t>合計</t>
  </si>
  <si>
    <t>合計 (特定財源(市町村分担金を除く)+一般財源)</t>
  </si>
  <si>
    <t>特定財源 (市町村分担金を除く)</t>
  </si>
  <si>
    <t>（千円）</t>
  </si>
  <si>
    <t>（千円）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</si>
  <si>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</si>
  <si>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</si>
  <si>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</si>
  <si>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</si>
  <si>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</si>
  <si>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</si>
  <si>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</si>
  <si>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</si>
  <si>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</si>
  <si>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</si>
  <si>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－</t>
  </si>
  <si>
    <t>－</t>
  </si>
  <si>
    <t>コード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</si>
  <si>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</si>
  <si>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</si>
  <si>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</si>
  <si>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</si>
  <si>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</si>
  <si>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</si>
  <si>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</si>
  <si>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</si>
  <si>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</si>
  <si>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</si>
  <si>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</si>
  <si>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</si>
  <si>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</si>
  <si>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</si>
  <si>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</si>
  <si>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</si>
  <si>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</si>
  <si>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</si>
  <si>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</si>
  <si>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</si>
  <si>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</si>
  <si>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</si>
  <si>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</si>
  <si>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</si>
  <si>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</si>
  <si>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</si>
  <si>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</si>
  <si>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</si>
  <si>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</si>
  <si>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</si>
  <si>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</si>
  <si>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市町村
ｺｰﾄﾞ</t>
  </si>
  <si>
    <t>ごみ</t>
  </si>
  <si>
    <t>市町村名</t>
  </si>
  <si>
    <t>ごみ</t>
  </si>
  <si>
    <t>ごみ</t>
  </si>
  <si>
    <t>市町村・事務組合名</t>
  </si>
  <si>
    <r>
      <t>ごみ</t>
    </r>
    <r>
      <rPr>
        <sz val="9"/>
        <rFont val="ＭＳ ゴシック"/>
        <family val="3"/>
      </rPr>
      <t>（建設改良費＋処理維持管理費＋その他）</t>
    </r>
  </si>
  <si>
    <t>建設改良費 (工事費+調査費)</t>
  </si>
  <si>
    <t>（建設改良費組合分担金）</t>
  </si>
  <si>
    <t>（組合分担金）</t>
  </si>
  <si>
    <t>その他</t>
  </si>
  <si>
    <t>建設改良費 (工事費+調査費)</t>
  </si>
  <si>
    <t>（建設改良費組合分担金）</t>
  </si>
  <si>
    <t>調査費</t>
  </si>
  <si>
    <t>人件費</t>
  </si>
  <si>
    <t>車両等購入費</t>
  </si>
  <si>
    <t>委託費</t>
  </si>
  <si>
    <t>その他</t>
  </si>
  <si>
    <t>中間処理施設</t>
  </si>
  <si>
    <t>最終処分場</t>
  </si>
  <si>
    <t>その他</t>
  </si>
  <si>
    <t>収集運搬費</t>
  </si>
  <si>
    <t>中間処理費</t>
  </si>
  <si>
    <t>最終処分費</t>
  </si>
  <si>
    <t>横浜町</t>
  </si>
  <si>
    <t>02407</t>
  </si>
  <si>
    <t>上北町</t>
  </si>
  <si>
    <t>02408</t>
  </si>
  <si>
    <t>東北町</t>
  </si>
  <si>
    <t>02409</t>
  </si>
  <si>
    <t>天間林村</t>
  </si>
  <si>
    <t>02410</t>
  </si>
  <si>
    <t>下田町</t>
  </si>
  <si>
    <t>02411</t>
  </si>
  <si>
    <t>六ケ所村</t>
  </si>
  <si>
    <t>02421</t>
  </si>
  <si>
    <t>川内町</t>
  </si>
  <si>
    <t>02422</t>
  </si>
  <si>
    <t>大畑町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</si>
  <si>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</si>
  <si>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</si>
  <si>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</si>
  <si>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</si>
  <si>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</si>
  <si>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</si>
  <si>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</si>
  <si>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</si>
  <si>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02427</t>
  </si>
  <si>
    <t>脇野沢村</t>
  </si>
  <si>
    <t>02441</t>
  </si>
  <si>
    <t>三戸町</t>
  </si>
  <si>
    <t>02442</t>
  </si>
  <si>
    <t>五戸町</t>
  </si>
  <si>
    <t>02443</t>
  </si>
  <si>
    <t>田子町</t>
  </si>
  <si>
    <t>02444</t>
  </si>
  <si>
    <t>名川町</t>
  </si>
  <si>
    <t>02445</t>
  </si>
  <si>
    <t>南部町</t>
  </si>
  <si>
    <t>都道府県</t>
  </si>
  <si>
    <r>
      <t>し尿</t>
    </r>
    <r>
      <rPr>
        <sz val="9"/>
        <rFont val="ＭＳ ゴシック"/>
        <family val="3"/>
      </rPr>
      <t>（建設改良費＋処理維持管理費＋その他）</t>
    </r>
  </si>
  <si>
    <r>
      <t>合計</t>
    </r>
    <r>
      <rPr>
        <sz val="9"/>
        <rFont val="ＭＳ ゴシック"/>
        <family val="3"/>
      </rPr>
      <t>（建設改良費＋処理維持管理費＋その他）</t>
    </r>
  </si>
  <si>
    <t>処理及び維持管理費 (人件費+処理費+車両購入費+委託費+処理費その他)</t>
  </si>
  <si>
    <t>合計</t>
  </si>
  <si>
    <t>工事費 (中間処理施設+最終処分場+その他)</t>
  </si>
  <si>
    <t>処理費 (収集運搬費+中間処理費+最終処分費)</t>
  </si>
  <si>
    <t>八戸地域広域市町村圏事務組合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</si>
  <si>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</si>
  <si>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</si>
  <si>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</si>
  <si>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</si>
  <si>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</si>
  <si>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</si>
  <si>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</si>
  <si>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組合ｺｰﾄﾞ</t>
  </si>
  <si>
    <t>組合名</t>
  </si>
  <si>
    <t>建設・改良費</t>
  </si>
  <si>
    <t>処理及び
維持管理費</t>
  </si>
  <si>
    <t>小計</t>
  </si>
  <si>
    <t>青森県</t>
  </si>
  <si>
    <t>02201</t>
  </si>
  <si>
    <t>青森市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</si>
  <si>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</si>
  <si>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</si>
  <si>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</si>
  <si>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</si>
  <si>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</si>
  <si>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</si>
  <si>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</si>
  <si>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</si>
  <si>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</si>
  <si>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</si>
  <si>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</si>
  <si>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</si>
  <si>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</si>
  <si>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</si>
  <si>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02301</t>
  </si>
  <si>
    <t>平内町</t>
  </si>
  <si>
    <t>02302</t>
  </si>
  <si>
    <t>蟹田町</t>
  </si>
  <si>
    <t>02303</t>
  </si>
  <si>
    <t>今別町</t>
  </si>
  <si>
    <t>02304</t>
  </si>
  <si>
    <t>蓬田村</t>
  </si>
  <si>
    <t>02305</t>
  </si>
  <si>
    <t>平舘村</t>
  </si>
  <si>
    <t>02306</t>
  </si>
  <si>
    <t>02321</t>
  </si>
  <si>
    <t>鯵ケ沢町</t>
  </si>
  <si>
    <t>02322</t>
  </si>
  <si>
    <t>木造町</t>
  </si>
  <si>
    <t>02323</t>
  </si>
  <si>
    <t>深浦町</t>
  </si>
  <si>
    <t>02324</t>
  </si>
  <si>
    <t>森田村</t>
  </si>
  <si>
    <t>－</t>
  </si>
  <si>
    <t>三厩村</t>
  </si>
  <si>
    <t>青森県合計</t>
  </si>
  <si>
    <t>青森県合計</t>
  </si>
  <si>
    <t>－</t>
  </si>
  <si>
    <t>－</t>
  </si>
  <si>
    <t>事務組合名</t>
  </si>
  <si>
    <t>合計（構成市町村1+～+構成市町村30）</t>
  </si>
  <si>
    <t>市町村名</t>
  </si>
  <si>
    <t>廃棄物処理事業経費（市町村及び事務組合の合計）【歳入】（平成１３年度実績）</t>
  </si>
  <si>
    <t>廃棄物処理事業経費【市町村分担金の合計】（平成１３年度実績）</t>
  </si>
  <si>
    <t>廃棄物処理事業経費【組合分担金の合計】（平成１３年度実績）</t>
  </si>
  <si>
    <t>廃棄物処理事業経費（市町村及び事務組合の合計）【歳出】（平成１３年度実績）</t>
  </si>
  <si>
    <t>三厩村</t>
  </si>
  <si>
    <t>02446</t>
  </si>
  <si>
    <t>階上町</t>
  </si>
  <si>
    <t>02447</t>
  </si>
  <si>
    <t>福地村</t>
  </si>
  <si>
    <t>02448</t>
  </si>
  <si>
    <t>南郷村</t>
  </si>
  <si>
    <t>02449</t>
  </si>
  <si>
    <t>倉石村</t>
  </si>
  <si>
    <t>02450</t>
  </si>
  <si>
    <t>新郷村</t>
  </si>
  <si>
    <t>02803</t>
  </si>
  <si>
    <t>中部上北広域事業組合</t>
  </si>
  <si>
    <t>02817</t>
  </si>
  <si>
    <t>弘前地区環境整備事務組合</t>
  </si>
  <si>
    <t>02818</t>
  </si>
  <si>
    <t>黒石地区清掃施設組合</t>
  </si>
  <si>
    <t>02819</t>
  </si>
  <si>
    <t>西北五環境整備事務組合</t>
  </si>
  <si>
    <t>02821</t>
  </si>
  <si>
    <t>十和田地区環境整備事務組合</t>
  </si>
  <si>
    <t>02826</t>
  </si>
  <si>
    <t>三戸地区環境整備事務組合</t>
  </si>
  <si>
    <t>02829</t>
  </si>
  <si>
    <t>西海岸衛生処理組合</t>
  </si>
  <si>
    <t>02846</t>
  </si>
  <si>
    <t>三戸地区塵芥処理事務組合</t>
  </si>
  <si>
    <t>02859</t>
  </si>
  <si>
    <t>02861</t>
  </si>
  <si>
    <t>下北地域広域行政事務組合</t>
  </si>
  <si>
    <t>02863</t>
  </si>
  <si>
    <t>十和田地域広域事務組合</t>
  </si>
  <si>
    <t>02874</t>
  </si>
  <si>
    <t>青森地域広域事務組合</t>
  </si>
  <si>
    <t>02875</t>
  </si>
  <si>
    <t>中津軽郡不燃物等ごみ処理事務組合</t>
  </si>
  <si>
    <t>02877</t>
  </si>
  <si>
    <t>北部上北広域事務組合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</si>
</sst>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.0"/>
    <numFmt numFmtId="181" formatCode="#,##0.0"/>
    <numFmt numFmtId="182" formatCode="0.000000000"/>
    <numFmt numFmtId="183" formatCode="_(* #,##0_);_(* \(#,##0\);_(* &quot;-&quot;_);_(@_)"/>
    <numFmt numFmtId="184" formatCode="_(* #,##0.00_);_(* \(#,##0.00\);_(* &quot;-&quot;??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&quot;\&quot;#,##0;\-&quot;\&quot;#,##0"/>
    <numFmt numFmtId="188" formatCode="&quot;\&quot;#,##0;[Red]\-&quot;\&quot;#,##0"/>
    <numFmt numFmtId="189" formatCode="&quot;\&quot;#,##0.00;\-&quot;\&quot;#,##0.00"/>
    <numFmt numFmtId="190" formatCode="&quot;\&quot;#,##0.00;[Red]\-&quot;\&quot;#,##0.00"/>
    <numFmt numFmtId="191" formatCode="_-&quot;\&quot;* #,##0_-;\-&quot;\&quot;* #,##0_-;_-&quot;\&quot;* &quot;-&quot;_-;_-@_-"/>
    <numFmt numFmtId="192" formatCode="_-* #,##0_-;\-* #,##0_-;_-* &quot;-&quot;_-;_-@_-"/>
    <numFmt numFmtId="193" formatCode="_-&quot;\&quot;* #,##0.00_-;\-&quot;\&quot;* #,##0.00_-;_-&quot;\&quot;* &quot;-&quot;??_-;_-@_-"/>
    <numFmt numFmtId="194" formatCode="_-* #,##0.00_-;\-* #,##0.00_-;_-* &quot;-&quot;??_-;_-@_-"/>
    <numFmt numFmtId="195" formatCode="0.0_);[Red]\(0.0\)"/>
    <numFmt numFmtId="196" formatCode="0.0_ "/>
    <numFmt numFmtId="197" formatCode="0.0000000"/>
    <numFmt numFmtId="198" formatCode="#,##0_ ;[Red]\-#,##0\ "/>
    <numFmt numFmtId="199" formatCode="#,##0_);[Red]\(#,##0\)"/>
    <numFmt numFmtId="200" formatCode="&quot;\&quot;#,##0_);[Red]\(&quot;\&quot;#,##0\)"/>
    <numFmt numFmtId="201" formatCode="#,##0_ "/>
    <numFmt numFmtId="202" formatCode="#,##0.0;[Red]\-#,##0.0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1">
    <font>
      <sz val="11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22" applyFont="1" applyAlignment="1" quotePrefix="1">
      <alignment horizontal="left" vertical="center"/>
      <protection/>
    </xf>
    <xf numFmtId="0" fontId="6" fillId="2" borderId="1" xfId="0" applyFont="1" applyFill="1" applyBorder="1" applyAlignment="1" quotePrefix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38" fontId="5" fillId="0" borderId="8" xfId="17" applyFont="1" applyBorder="1" applyAlignment="1">
      <alignment horizontal="right" vertical="center"/>
    </xf>
    <xf numFmtId="0" fontId="5" fillId="2" borderId="6" xfId="22" applyFont="1" applyFill="1" applyBorder="1" applyAlignment="1" quotePrefix="1">
      <alignment horizontal="center" vertical="center" wrapText="1"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5" fillId="2" borderId="6" xfId="21" applyFont="1" applyFill="1" applyBorder="1" applyAlignment="1" quotePrefix="1">
      <alignment horizontal="center" vertical="center"/>
      <protection/>
    </xf>
    <xf numFmtId="0" fontId="6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 quotePrefix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left" vertical="center"/>
      <protection/>
    </xf>
    <xf numFmtId="0" fontId="5" fillId="2" borderId="8" xfId="21" applyFont="1" applyFill="1" applyBorder="1" applyAlignment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 quotePrefix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>
      <alignment horizontal="center" vertical="center" wrapText="1"/>
      <protection/>
    </xf>
    <xf numFmtId="0" fontId="5" fillId="2" borderId="7" xfId="21" applyFont="1" applyFill="1" applyBorder="1" applyAlignment="1" quotePrefix="1">
      <alignment horizontal="center" vertical="center"/>
      <protection/>
    </xf>
    <xf numFmtId="0" fontId="5" fillId="0" borderId="0" xfId="22" applyFont="1" applyAlignment="1">
      <alignment horizontal="left"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vertical="center" wrapText="1"/>
      <protection/>
    </xf>
    <xf numFmtId="0" fontId="6" fillId="2" borderId="1" xfId="22" applyFont="1" applyFill="1" applyBorder="1" applyAlignment="1" quotePrefix="1">
      <alignment horizontal="left" vertical="center"/>
      <protection/>
    </xf>
    <xf numFmtId="0" fontId="5" fillId="2" borderId="2" xfId="22" applyFont="1" applyFill="1" applyBorder="1" applyAlignment="1" quotePrefix="1">
      <alignment horizontal="center" vertical="center"/>
      <protection/>
    </xf>
    <xf numFmtId="0" fontId="5" fillId="2" borderId="2" xfId="22" applyFont="1" applyFill="1" applyBorder="1" applyAlignment="1">
      <alignment horizontal="left" vertical="center"/>
      <protection/>
    </xf>
    <xf numFmtId="0" fontId="5" fillId="2" borderId="3" xfId="22" applyFont="1" applyFill="1" applyBorder="1" applyAlignment="1">
      <alignment horizontal="left" vertical="center"/>
      <protection/>
    </xf>
    <xf numFmtId="0" fontId="6" fillId="2" borderId="1" xfId="22" applyFont="1" applyFill="1" applyBorder="1" applyAlignment="1">
      <alignment horizontal="left" vertical="center"/>
      <protection/>
    </xf>
    <xf numFmtId="0" fontId="5" fillId="2" borderId="1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>
      <alignment horizontal="left" vertical="center"/>
      <protection/>
    </xf>
    <xf numFmtId="0" fontId="5" fillId="2" borderId="9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 wrapText="1"/>
      <protection/>
    </xf>
    <xf numFmtId="0" fontId="5" fillId="0" borderId="8" xfId="22" applyFont="1" applyBorder="1" applyAlignment="1">
      <alignment horizontal="center" vertical="center"/>
      <protection/>
    </xf>
    <xf numFmtId="0" fontId="5" fillId="2" borderId="10" xfId="22" applyFont="1" applyFill="1" applyBorder="1" applyAlignment="1" quotePrefix="1">
      <alignment horizontal="center" vertical="center" wrapText="1"/>
      <protection/>
    </xf>
    <xf numFmtId="0" fontId="5" fillId="2" borderId="7" xfId="22" applyFont="1" applyFill="1" applyBorder="1" applyAlignment="1" quotePrefix="1">
      <alignment horizontal="center" vertical="center" wrapText="1"/>
      <protection/>
    </xf>
    <xf numFmtId="38" fontId="5" fillId="0" borderId="8" xfId="17" applyFont="1" applyBorder="1" applyAlignment="1">
      <alignment horizontal="center" vertical="center"/>
    </xf>
    <xf numFmtId="0" fontId="5" fillId="0" borderId="0" xfId="22" applyFont="1" applyAlignment="1">
      <alignment horizontal="center" vertical="center"/>
      <protection/>
    </xf>
    <xf numFmtId="0" fontId="1" fillId="0" borderId="0" xfId="22" applyFont="1" applyAlignment="1" quotePrefix="1">
      <alignment horizontal="center" vertical="center"/>
      <protection/>
    </xf>
    <xf numFmtId="0" fontId="5" fillId="2" borderId="2" xfId="22" applyFont="1" applyFill="1" applyBorder="1" applyAlignment="1">
      <alignment vertical="center"/>
      <protection/>
    </xf>
    <xf numFmtId="0" fontId="5" fillId="2" borderId="11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6" xfId="0" applyFont="1" applyFill="1" applyBorder="1" applyAlignment="1" quotePrefix="1">
      <alignment horizontal="left" vertical="center"/>
    </xf>
    <xf numFmtId="0" fontId="1" fillId="0" borderId="0" xfId="0" applyFont="1" applyAlignment="1" quotePrefix="1">
      <alignment horizontal="left" vertical="center"/>
    </xf>
    <xf numFmtId="0" fontId="6" fillId="2" borderId="5" xfId="22" applyFont="1" applyFill="1" applyBorder="1" applyAlignment="1" quotePrefix="1">
      <alignment horizontal="left" vertical="center"/>
      <protection/>
    </xf>
    <xf numFmtId="0" fontId="5" fillId="2" borderId="11" xfId="22" applyFont="1" applyFill="1" applyBorder="1" applyAlignment="1" quotePrefix="1">
      <alignment horizontal="center" vertical="center"/>
      <protection/>
    </xf>
    <xf numFmtId="0" fontId="5" fillId="2" borderId="11" xfId="22" applyFont="1" applyFill="1" applyBorder="1" applyAlignment="1">
      <alignment horizontal="left" vertical="center"/>
      <protection/>
    </xf>
    <xf numFmtId="0" fontId="6" fillId="2" borderId="5" xfId="22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2" borderId="12" xfId="22" applyFont="1" applyFill="1" applyBorder="1" applyAlignment="1" quotePrefix="1">
      <alignment horizontal="left" vertical="center"/>
      <protection/>
    </xf>
    <xf numFmtId="0" fontId="5" fillId="2" borderId="13" xfId="22" applyFont="1" applyFill="1" applyBorder="1" applyAlignment="1" quotePrefix="1">
      <alignment horizontal="center" vertical="center"/>
      <protection/>
    </xf>
    <xf numFmtId="0" fontId="5" fillId="2" borderId="13" xfId="22" applyFont="1" applyFill="1" applyBorder="1" applyAlignment="1">
      <alignment horizontal="left" vertical="center"/>
      <protection/>
    </xf>
    <xf numFmtId="0" fontId="5" fillId="2" borderId="10" xfId="22" applyFont="1" applyFill="1" applyBorder="1" applyAlignment="1">
      <alignment horizontal="left" vertical="center"/>
      <protection/>
    </xf>
    <xf numFmtId="0" fontId="2" fillId="0" borderId="8" xfId="23" applyNumberFormat="1" applyFont="1" applyBorder="1" applyAlignment="1">
      <alignment horizontal="center" vertical="center"/>
      <protection/>
    </xf>
    <xf numFmtId="0" fontId="2" fillId="0" borderId="8" xfId="23" applyFont="1" applyBorder="1" applyAlignment="1">
      <alignment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8" xfId="17" applyNumberFormat="1" applyFont="1" applyBorder="1" applyAlignment="1">
      <alignment horizontal="left" vertical="center"/>
    </xf>
    <xf numFmtId="38" fontId="5" fillId="0" borderId="8" xfId="17" applyFont="1" applyBorder="1" applyAlignment="1">
      <alignment horizontal="left" vertical="center"/>
    </xf>
    <xf numFmtId="0" fontId="2" fillId="0" borderId="8" xfId="23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center" vertical="center"/>
    </xf>
    <xf numFmtId="49" fontId="5" fillId="0" borderId="8" xfId="17" applyNumberFormat="1" applyFont="1" applyBorder="1" applyAlignment="1">
      <alignment horizontal="center" vertical="center"/>
    </xf>
    <xf numFmtId="49" fontId="5" fillId="0" borderId="8" xfId="22" applyNumberFormat="1" applyFont="1" applyBorder="1" applyAlignment="1">
      <alignment horizontal="center" vertical="center"/>
      <protection/>
    </xf>
    <xf numFmtId="49" fontId="5" fillId="0" borderId="8" xfId="17" applyNumberFormat="1" applyFont="1" applyBorder="1" applyAlignment="1" quotePrefix="1">
      <alignment horizontal="lef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 wrapText="1"/>
    </xf>
    <xf numFmtId="49" fontId="5" fillId="2" borderId="7" xfId="21" applyNumberFormat="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 quotePrefix="1">
      <alignment horizontal="left" vertical="center" wrapText="1"/>
      <protection/>
    </xf>
    <xf numFmtId="0" fontId="5" fillId="2" borderId="4" xfId="21" applyFont="1" applyFill="1" applyBorder="1" applyAlignment="1">
      <alignment horizontal="left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center" vertical="center"/>
    </xf>
    <xf numFmtId="0" fontId="5" fillId="2" borderId="6" xfId="21" applyFont="1" applyFill="1" applyBorder="1" applyAlignment="1" quotePrefix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0" borderId="7" xfId="21" applyFont="1" applyBorder="1" applyAlignment="1">
      <alignment horizontal="center" vertical="center"/>
      <protection/>
    </xf>
    <xf numFmtId="49" fontId="5" fillId="2" borderId="6" xfId="21" applyNumberFormat="1" applyFont="1" applyFill="1" applyBorder="1" applyAlignment="1">
      <alignment horizontal="center" vertical="center"/>
      <protection/>
    </xf>
    <xf numFmtId="49" fontId="5" fillId="2" borderId="4" xfId="21" applyNumberFormat="1" applyFont="1" applyFill="1" applyBorder="1" applyAlignment="1">
      <alignment horizontal="center" vertical="center"/>
      <protection/>
    </xf>
    <xf numFmtId="0" fontId="2" fillId="0" borderId="1" xfId="23" applyNumberFormat="1" applyFont="1" applyBorder="1" applyAlignment="1">
      <alignment horizontal="center" vertical="center"/>
      <protection/>
    </xf>
    <xf numFmtId="0" fontId="2" fillId="0" borderId="2" xfId="23" applyNumberFormat="1" applyFont="1" applyBorder="1" applyAlignment="1">
      <alignment horizontal="center" vertical="center"/>
      <protection/>
    </xf>
    <xf numFmtId="0" fontId="2" fillId="0" borderId="3" xfId="23" applyNumberFormat="1" applyFont="1" applyBorder="1" applyAlignment="1">
      <alignment horizontal="center" vertical="center"/>
      <protection/>
    </xf>
    <xf numFmtId="49" fontId="5" fillId="2" borderId="6" xfId="22" applyNumberFormat="1" applyFont="1" applyFill="1" applyBorder="1" applyAlignment="1">
      <alignment horizontal="center" vertical="center"/>
      <protection/>
    </xf>
    <xf numFmtId="49" fontId="5" fillId="2" borderId="4" xfId="22" applyNumberFormat="1" applyFont="1" applyFill="1" applyBorder="1" applyAlignment="1">
      <alignment horizontal="center" vertical="center"/>
      <protection/>
    </xf>
    <xf numFmtId="49" fontId="5" fillId="2" borderId="7" xfId="22" applyNumberFormat="1" applyFont="1" applyFill="1" applyBorder="1" applyAlignment="1">
      <alignment horizontal="center" vertical="center"/>
      <protection/>
    </xf>
    <xf numFmtId="0" fontId="5" fillId="2" borderId="6" xfId="22" applyFont="1" applyFill="1" applyBorder="1" applyAlignment="1">
      <alignment horizontal="center" vertical="center"/>
      <protection/>
    </xf>
    <xf numFmtId="0" fontId="5" fillId="2" borderId="4" xfId="22" applyFont="1" applyFill="1" applyBorder="1" applyAlignment="1">
      <alignment horizontal="center" vertical="center"/>
      <protection/>
    </xf>
    <xf numFmtId="0" fontId="5" fillId="2" borderId="7" xfId="22" applyFont="1" applyFill="1" applyBorder="1" applyAlignment="1">
      <alignment horizontal="center" vertical="center"/>
      <protection/>
    </xf>
    <xf numFmtId="0" fontId="5" fillId="0" borderId="7" xfId="22" applyFont="1" applyBorder="1" applyAlignment="1">
      <alignment horizontal="center" vertical="center"/>
      <protection/>
    </xf>
    <xf numFmtId="0" fontId="5" fillId="2" borderId="6" xfId="22" applyFont="1" applyFill="1" applyBorder="1" applyAlignment="1" quotePrefix="1">
      <alignment horizontal="center" vertical="center"/>
      <protection/>
    </xf>
    <xf numFmtId="0" fontId="5" fillId="2" borderId="4" xfId="22" applyFont="1" applyFill="1" applyBorder="1" applyAlignment="1" quotePrefix="1">
      <alignment horizontal="center" vertical="center"/>
      <protection/>
    </xf>
    <xf numFmtId="49" fontId="5" fillId="2" borderId="6" xfId="22" applyNumberFormat="1" applyFont="1" applyFill="1" applyBorder="1" applyAlignment="1" quotePrefix="1">
      <alignment horizontal="center" vertical="center" wrapText="1"/>
      <protection/>
    </xf>
    <xf numFmtId="49" fontId="5" fillId="2" borderId="4" xfId="22" applyNumberFormat="1" applyFont="1" applyFill="1" applyBorder="1" applyAlignment="1" quotePrefix="1">
      <alignment horizontal="center" vertical="center" wrapText="1"/>
      <protection/>
    </xf>
    <xf numFmtId="49" fontId="5" fillId="2" borderId="7" xfId="22" applyNumberFormat="1" applyFont="1" applyFill="1" applyBorder="1" applyAlignment="1">
      <alignment horizontal="center" vertical="center" wrapText="1"/>
      <protection/>
    </xf>
    <xf numFmtId="0" fontId="5" fillId="2" borderId="6" xfId="22" applyFont="1" applyFill="1" applyBorder="1" applyAlignment="1">
      <alignment horizontal="center" vertical="center" wrapText="1"/>
      <protection/>
    </xf>
    <xf numFmtId="0" fontId="5" fillId="2" borderId="4" xfId="22" applyFont="1" applyFill="1" applyBorder="1" applyAlignment="1">
      <alignment horizontal="center" vertical="center" wrapText="1"/>
      <protection/>
    </xf>
    <xf numFmtId="0" fontId="5" fillId="2" borderId="7" xfId="22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標準_集計結果（経費）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4713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8991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3272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47986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48834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5137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8316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50530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7468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560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6448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729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56007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4752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4752975" y="0"/>
          <a:ext cx="424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00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53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238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3230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20012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2085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217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25946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2679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27641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4423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6118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40357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4120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42052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3477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9525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200120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2594610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42</xdr:col>
      <xdr:colOff>9525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4423350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9525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40357425" y="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272790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8316575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3905250" y="0"/>
          <a:ext cx="1356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14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839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4077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492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773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662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9164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22555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24250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25098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489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29337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18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357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3696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661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39509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4290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43748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44596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839325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9164300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24250650" y="0"/>
          <a:ext cx="6781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52</xdr:col>
      <xdr:colOff>19050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661975" y="0"/>
          <a:ext cx="680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33575625" y="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23402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3103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31880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3781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46291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70" name="Line 170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71" name="Line 171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172" name="Line 172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173" name="Line 173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174" name="Line 174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75" name="Line 175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77" name="Line 177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78" name="Line 178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79" name="Line 179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81" name="Line 181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82" name="Line 182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83" name="Line 183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84" name="Line 184"/>
        <xdr:cNvSpPr>
          <a:spLocks/>
        </xdr:cNvSpPr>
      </xdr:nvSpPr>
      <xdr:spPr>
        <a:xfrm>
          <a:off x="47139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85" name="Line 185"/>
        <xdr:cNvSpPr>
          <a:spLocks/>
        </xdr:cNvSpPr>
      </xdr:nvSpPr>
      <xdr:spPr>
        <a:xfrm>
          <a:off x="8991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87" name="Line 18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88" name="Line 188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89" name="Line 189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90" name="Line 190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91" name="Line 191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92" name="Line 192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193" name="Line 193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94" name="Line 194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95" name="Line 195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96" name="Line 196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99" name="Line 199"/>
        <xdr:cNvSpPr>
          <a:spLocks/>
        </xdr:cNvSpPr>
      </xdr:nvSpPr>
      <xdr:spPr>
        <a:xfrm>
          <a:off x="327279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00" name="Line 200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01" name="Line 201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02" name="Line 202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03" name="Line 203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4" name="Line 204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05" name="Line 205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06" name="Line 206"/>
        <xdr:cNvSpPr>
          <a:spLocks/>
        </xdr:cNvSpPr>
      </xdr:nvSpPr>
      <xdr:spPr>
        <a:xfrm>
          <a:off x="47986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207" name="Line 207"/>
        <xdr:cNvSpPr>
          <a:spLocks/>
        </xdr:cNvSpPr>
      </xdr:nvSpPr>
      <xdr:spPr>
        <a:xfrm>
          <a:off x="48834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8" name="Line 208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09" name="Line 209"/>
        <xdr:cNvSpPr>
          <a:spLocks/>
        </xdr:cNvSpPr>
      </xdr:nvSpPr>
      <xdr:spPr>
        <a:xfrm>
          <a:off x="50530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10" name="Line 210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11" name="Line 211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12" name="Line 212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13" name="Line 213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14" name="Line 214"/>
        <xdr:cNvSpPr>
          <a:spLocks/>
        </xdr:cNvSpPr>
      </xdr:nvSpPr>
      <xdr:spPr>
        <a:xfrm>
          <a:off x="51377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15" name="Line 215"/>
        <xdr:cNvSpPr>
          <a:spLocks/>
        </xdr:cNvSpPr>
      </xdr:nvSpPr>
      <xdr:spPr>
        <a:xfrm>
          <a:off x="183165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16" name="Line 216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7" name="Line 217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18" name="Line 218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19" name="Line 219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20" name="Line 220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21" name="Line 221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2" name="Line 222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23" name="Line 223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24" name="Line 224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5" name="Line 225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26" name="Line 226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7" name="Line 227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28" name="Line 228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9" name="Line 229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30" name="Line 230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31" name="Line 231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32" name="Line 232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33" name="Line 233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34" name="Line 234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35" name="Line 235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36" name="Line 236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37" name="Line 237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38" name="Line 238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39" name="Line 239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0" name="Line 240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42" name="Line 242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43" name="Line 243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44" name="Line 244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45" name="Line 245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47" name="Line 247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8" name="Line 248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9" name="Line 249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50" name="Line 250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251" name="Line 251"/>
        <xdr:cNvSpPr>
          <a:spLocks/>
        </xdr:cNvSpPr>
      </xdr:nvSpPr>
      <xdr:spPr>
        <a:xfrm>
          <a:off x="234029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0324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8801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254" name="Line 254"/>
        <xdr:cNvSpPr>
          <a:spLocks/>
        </xdr:cNvSpPr>
      </xdr:nvSpPr>
      <xdr:spPr>
        <a:xfrm>
          <a:off x="378142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5" name="Line 255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256" name="Line 256"/>
        <xdr:cNvSpPr>
          <a:spLocks/>
        </xdr:cNvSpPr>
      </xdr:nvSpPr>
      <xdr:spPr>
        <a:xfrm>
          <a:off x="46291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57" name="Line 257"/>
        <xdr:cNvSpPr>
          <a:spLocks/>
        </xdr:cNvSpPr>
      </xdr:nvSpPr>
      <xdr:spPr>
        <a:xfrm>
          <a:off x="174688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258" name="Line 258"/>
        <xdr:cNvSpPr>
          <a:spLocks/>
        </xdr:cNvSpPr>
      </xdr:nvSpPr>
      <xdr:spPr>
        <a:xfrm>
          <a:off x="5600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59" name="Line 259"/>
        <xdr:cNvSpPr>
          <a:spLocks/>
        </xdr:cNvSpPr>
      </xdr:nvSpPr>
      <xdr:spPr>
        <a:xfrm>
          <a:off x="6448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60" name="Line 260"/>
        <xdr:cNvSpPr>
          <a:spLocks/>
        </xdr:cNvSpPr>
      </xdr:nvSpPr>
      <xdr:spPr>
        <a:xfrm>
          <a:off x="7296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61" name="Line 261"/>
        <xdr:cNvSpPr>
          <a:spLocks/>
        </xdr:cNvSpPr>
      </xdr:nvSpPr>
      <xdr:spPr>
        <a:xfrm>
          <a:off x="4752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6</xdr:row>
      <xdr:rowOff>0</xdr:rowOff>
    </xdr:from>
    <xdr:to>
      <xdr:col>9</xdr:col>
      <xdr:colOff>9525</xdr:colOff>
      <xdr:row>6</xdr:row>
      <xdr:rowOff>0</xdr:rowOff>
    </xdr:to>
    <xdr:sp>
      <xdr:nvSpPr>
        <xdr:cNvPr id="262" name="Line 262"/>
        <xdr:cNvSpPr>
          <a:spLocks/>
        </xdr:cNvSpPr>
      </xdr:nvSpPr>
      <xdr:spPr>
        <a:xfrm>
          <a:off x="900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63" name="Line 263"/>
        <xdr:cNvSpPr>
          <a:spLocks/>
        </xdr:cNvSpPr>
      </xdr:nvSpPr>
      <xdr:spPr>
        <a:xfrm>
          <a:off x="115347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4" name="Line 264"/>
        <xdr:cNvSpPr>
          <a:spLocks/>
        </xdr:cNvSpPr>
      </xdr:nvSpPr>
      <xdr:spPr>
        <a:xfrm>
          <a:off x="123825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265" name="Line 265"/>
        <xdr:cNvSpPr>
          <a:spLocks/>
        </xdr:cNvSpPr>
      </xdr:nvSpPr>
      <xdr:spPr>
        <a:xfrm>
          <a:off x="132302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00120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08597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17074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59461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67938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71" name="Line 271"/>
        <xdr:cNvSpPr>
          <a:spLocks/>
        </xdr:cNvSpPr>
      </xdr:nvSpPr>
      <xdr:spPr>
        <a:xfrm>
          <a:off x="276415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72" name="Line 272"/>
        <xdr:cNvSpPr>
          <a:spLocks/>
        </xdr:cNvSpPr>
      </xdr:nvSpPr>
      <xdr:spPr>
        <a:xfrm>
          <a:off x="344233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73" name="Line 273"/>
        <xdr:cNvSpPr>
          <a:spLocks/>
        </xdr:cNvSpPr>
      </xdr:nvSpPr>
      <xdr:spPr>
        <a:xfrm>
          <a:off x="352710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274" name="Line 274"/>
        <xdr:cNvSpPr>
          <a:spLocks/>
        </xdr:cNvSpPr>
      </xdr:nvSpPr>
      <xdr:spPr>
        <a:xfrm>
          <a:off x="361188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75" name="Line 275"/>
        <xdr:cNvSpPr>
          <a:spLocks/>
        </xdr:cNvSpPr>
      </xdr:nvSpPr>
      <xdr:spPr>
        <a:xfrm>
          <a:off x="403574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76" name="Line 276"/>
        <xdr:cNvSpPr>
          <a:spLocks/>
        </xdr:cNvSpPr>
      </xdr:nvSpPr>
      <xdr:spPr>
        <a:xfrm>
          <a:off x="412051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77" name="Line 277"/>
        <xdr:cNvSpPr>
          <a:spLocks/>
        </xdr:cNvSpPr>
      </xdr:nvSpPr>
      <xdr:spPr>
        <a:xfrm>
          <a:off x="42052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78" name="Line 278"/>
        <xdr:cNvSpPr>
          <a:spLocks/>
        </xdr:cNvSpPr>
      </xdr:nvSpPr>
      <xdr:spPr>
        <a:xfrm>
          <a:off x="81438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79" name="Line 279"/>
        <xdr:cNvSpPr>
          <a:spLocks/>
        </xdr:cNvSpPr>
      </xdr:nvSpPr>
      <xdr:spPr>
        <a:xfrm>
          <a:off x="9839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687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81" name="Line 281"/>
        <xdr:cNvSpPr>
          <a:spLocks/>
        </xdr:cNvSpPr>
      </xdr:nvSpPr>
      <xdr:spPr>
        <a:xfrm>
          <a:off x="140779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282" name="Line 282"/>
        <xdr:cNvSpPr>
          <a:spLocks/>
        </xdr:cNvSpPr>
      </xdr:nvSpPr>
      <xdr:spPr>
        <a:xfrm>
          <a:off x="149256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283" name="Line 283"/>
        <xdr:cNvSpPr>
          <a:spLocks/>
        </xdr:cNvSpPr>
      </xdr:nvSpPr>
      <xdr:spPr>
        <a:xfrm>
          <a:off x="157734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84" name="Line 284"/>
        <xdr:cNvSpPr>
          <a:spLocks/>
        </xdr:cNvSpPr>
      </xdr:nvSpPr>
      <xdr:spPr>
        <a:xfrm>
          <a:off x="166211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285" name="Line 285"/>
        <xdr:cNvSpPr>
          <a:spLocks/>
        </xdr:cNvSpPr>
      </xdr:nvSpPr>
      <xdr:spPr>
        <a:xfrm>
          <a:off x="191643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25552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42506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50983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4892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93370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91" name="Line 291"/>
        <xdr:cNvSpPr>
          <a:spLocks/>
        </xdr:cNvSpPr>
      </xdr:nvSpPr>
      <xdr:spPr>
        <a:xfrm>
          <a:off x="301847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2" name="Line 292"/>
        <xdr:cNvSpPr>
          <a:spLocks/>
        </xdr:cNvSpPr>
      </xdr:nvSpPr>
      <xdr:spPr>
        <a:xfrm>
          <a:off x="335756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93" name="Line 293"/>
        <xdr:cNvSpPr>
          <a:spLocks/>
        </xdr:cNvSpPr>
      </xdr:nvSpPr>
      <xdr:spPr>
        <a:xfrm>
          <a:off x="369665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66197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95" name="Line 295"/>
        <xdr:cNvSpPr>
          <a:spLocks/>
        </xdr:cNvSpPr>
      </xdr:nvSpPr>
      <xdr:spPr>
        <a:xfrm>
          <a:off x="395097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96" name="Line 296"/>
        <xdr:cNvSpPr>
          <a:spLocks/>
        </xdr:cNvSpPr>
      </xdr:nvSpPr>
      <xdr:spPr>
        <a:xfrm>
          <a:off x="4290060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97" name="Line 297"/>
        <xdr:cNvSpPr>
          <a:spLocks/>
        </xdr:cNvSpPr>
      </xdr:nvSpPr>
      <xdr:spPr>
        <a:xfrm>
          <a:off x="43748325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98" name="Line 298"/>
        <xdr:cNvSpPr>
          <a:spLocks/>
        </xdr:cNvSpPr>
      </xdr:nvSpPr>
      <xdr:spPr>
        <a:xfrm>
          <a:off x="44596050" y="164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13468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1022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03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11849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10229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751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7515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0</xdr:row>
      <xdr:rowOff>0</xdr:rowOff>
    </xdr:from>
    <xdr:to>
      <xdr:col>15</xdr:col>
      <xdr:colOff>9525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13477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7010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1265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1427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14277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1508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21545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1830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1911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19926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22</xdr:col>
      <xdr:colOff>9525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183070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15592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155924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</xdr:colOff>
      <xdr:row>0</xdr:row>
      <xdr:rowOff>0</xdr:rowOff>
    </xdr:from>
    <xdr:to>
      <xdr:col>23</xdr:col>
      <xdr:colOff>9525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21555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150876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2073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2235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223551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29622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26384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2719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00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30</xdr:col>
      <xdr:colOff>9525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263842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23669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236696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9525</xdr:colOff>
      <xdr:row>0</xdr:row>
      <xdr:rowOff>0</xdr:rowOff>
    </xdr:from>
    <xdr:to>
      <xdr:col>31</xdr:col>
      <xdr:colOff>9525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29632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231648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81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30432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432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31242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37699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3446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3527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3608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38</xdr:col>
      <xdr:colOff>9525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344614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31746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317468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0</xdr:row>
      <xdr:rowOff>0</xdr:rowOff>
    </xdr:from>
    <xdr:to>
      <xdr:col>39</xdr:col>
      <xdr:colOff>9525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3770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312420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36890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509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5095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45777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42538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43348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44157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46</xdr:col>
      <xdr:colOff>9525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425386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39824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398240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9525</xdr:colOff>
      <xdr:row>0</xdr:row>
      <xdr:rowOff>0</xdr:rowOff>
    </xdr:from>
    <xdr:to>
      <xdr:col>47</xdr:col>
      <xdr:colOff>9525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4578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393192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4496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46586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465867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473964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3854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5061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5142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52235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54</xdr:col>
      <xdr:colOff>9525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50615850" y="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47901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47901225" y="0"/>
          <a:ext cx="5962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9525</xdr:colOff>
      <xdr:row>0</xdr:row>
      <xdr:rowOff>0</xdr:rowOff>
    </xdr:from>
    <xdr:to>
      <xdr:col>55</xdr:col>
      <xdr:colOff>9525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53863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47396400" y="0"/>
          <a:ext cx="807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53044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54663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546639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1" name="Line 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2" name="Line 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3" name="Line 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4" name="Line 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5" name="Line 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6" name="Line 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7" name="Line 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89" name="Line 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0" name="Line 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1" name="Line 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2" name="Line 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3" name="Line 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4" name="Line 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5" name="Line 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6" name="Line 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7" name="Line 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8" name="Line 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9" name="Line 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7" name="Line 1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8" name="Line 108"/>
        <xdr:cNvSpPr>
          <a:spLocks/>
        </xdr:cNvSpPr>
      </xdr:nvSpPr>
      <xdr:spPr>
        <a:xfrm>
          <a:off x="7600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09" name="Line 109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10" name="Line 110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8</xdr:col>
      <xdr:colOff>9525</xdr:colOff>
      <xdr:row>0</xdr:row>
      <xdr:rowOff>0</xdr:rowOff>
    </xdr:to>
    <xdr:sp>
      <xdr:nvSpPr>
        <xdr:cNvPr id="111" name="Line 111"/>
        <xdr:cNvSpPr>
          <a:spLocks/>
        </xdr:cNvSpPr>
      </xdr:nvSpPr>
      <xdr:spPr>
        <a:xfrm>
          <a:off x="7600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12" name="Line 112"/>
        <xdr:cNvSpPr>
          <a:spLocks/>
        </xdr:cNvSpPr>
      </xdr:nvSpPr>
      <xdr:spPr>
        <a:xfrm>
          <a:off x="6638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3" name="Line 113"/>
        <xdr:cNvSpPr>
          <a:spLocks/>
        </xdr:cNvSpPr>
      </xdr:nvSpPr>
      <xdr:spPr>
        <a:xfrm>
          <a:off x="6638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4" name="Line 1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5" name="Line 1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6" name="Line 1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7" name="Line 1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0" name="Line 1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1" name="Line 1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2" name="Line 1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3" name="Line 1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4" name="Line 1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5" name="Line 1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6" name="Line 1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29" name="Line 1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0" name="Line 1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1" name="Line 1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2" name="Line 1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3" name="Line 1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4" name="Line 1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5" name="Line 1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7" name="Line 137"/>
        <xdr:cNvSpPr>
          <a:spLocks/>
        </xdr:cNvSpPr>
      </xdr:nvSpPr>
      <xdr:spPr>
        <a:xfrm>
          <a:off x="6134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10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39" name="Line 1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0" name="Line 1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1" name="Line 1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2" name="Line 1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3" name="Line 1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4" name="Line 1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7" name="Line 1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8" name="Line 1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49" name="Line 1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0" name="Line 1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1" name="Line 1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2" name="Line 1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3" name="Line 1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4" name="Line 1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5" name="Line 1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6" name="Line 1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7" name="Line 1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8" name="Line 1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59" name="Line 1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0" name="Line 1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1" name="Line 1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2" name="Line 1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3" name="Line 1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4" name="Line 1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5" name="Line 1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6" name="Line 1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7" name="Line 1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8" name="Line 1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69" name="Line 1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0" name="Line 1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1" name="Line 1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2" name="Line 1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3" name="Line 1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4" name="Line 1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5" name="Line 1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6" name="Line 1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7" name="Line 1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8" name="Line 1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79" name="Line 1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0" name="Line 1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1" name="Line 1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2" name="Line 1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3" name="Line 1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4" name="Line 1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5" name="Line 1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6" name="Line 1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7" name="Line 1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8" name="Line 1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89" name="Line 1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0" name="Line 1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1" name="Line 1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2" name="Line 1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3" name="Line 1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4" name="Line 1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5" name="Line 1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6" name="Line 1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7" name="Line 1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8" name="Line 1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99" name="Line 1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0" name="Line 2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1" name="Line 2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2" name="Line 2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3" name="Line 2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4" name="Line 2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5" name="Line 2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6" name="Line 2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7" name="Line 2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8" name="Line 2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9" name="Line 2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0" name="Line 2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1" name="Line 2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2" name="Line 2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3" name="Line 2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4" name="Line 2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5" name="Line 2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6" name="Line 2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7" name="Line 2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8" name="Line 2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9" name="Line 2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0" name="Line 2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1" name="Line 2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2" name="Line 2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3" name="Line 2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4" name="Line 2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5" name="Line 2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6" name="Line 2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7" name="Line 2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8" name="Line 2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9" name="Line 2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2" name="Line 2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3" name="Line 2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4" name="Line 2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5" name="Line 2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6" name="Line 2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7" name="Line 2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8" name="Line 2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39" name="Line 2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0" name="Line 2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3" name="Line 2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4" name="Line 2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5" name="Line 2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6" name="Line 2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7" name="Line 2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8" name="Line 2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49" name="Line 2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0" name="Line 2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1" name="Line 2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4" name="Line 2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5" name="Line 2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6" name="Line 2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7" name="Line 2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8" name="Line 2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59" name="Line 2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0" name="Line 2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3" name="Line 2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4" name="Line 2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5" name="Line 2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6" name="Line 2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7" name="Line 2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8" name="Line 2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69" name="Line 2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2" name="Line 2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3" name="Line 2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4" name="Line 2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5" name="Line 2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6" name="Line 2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7" name="Line 2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8" name="Line 2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1" name="Line 2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2" name="Line 2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3" name="Line 2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4" name="Line 2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5" name="Line 2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6" name="Line 2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7" name="Line 2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0" name="Line 2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1" name="Line 2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2" name="Line 2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3" name="Line 2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4" name="Line 2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5" name="Line 2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6" name="Line 2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99" name="Line 2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0" name="Line 3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1" name="Line 3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2" name="Line 3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3" name="Line 3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4" name="Line 3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5" name="Line 3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8" name="Line 3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09" name="Line 3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0" name="Line 3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1" name="Line 3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2" name="Line 3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3" name="Line 3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4" name="Line 3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5" name="Line 3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6" name="Line 3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19" name="Line 3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0" name="Line 3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1" name="Line 3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2" name="Line 3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3" name="Line 3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4" name="Line 3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5" name="Line 3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6" name="Line 3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7" name="Line 3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0" name="Line 3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1" name="Line 3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2" name="Line 3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3" name="Line 3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4" name="Line 3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5" name="Line 3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6" name="Line 3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39" name="Line 3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0" name="Line 3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1" name="Line 3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2" name="Line 3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3" name="Line 3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4" name="Line 3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5" name="Line 3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7" name="Line 3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8" name="Line 3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49" name="Line 3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0" name="Line 3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1" name="Line 3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2" name="Line 3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3" name="Line 3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4" name="Line 3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5" name="Line 3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6" name="Line 3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7" name="Line 3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8" name="Line 3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59" name="Line 3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0" name="Line 3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1" name="Line 3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2" name="Line 3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3" name="Line 3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4" name="Line 3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5" name="Line 3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6" name="Line 3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7" name="Line 3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8" name="Line 3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69" name="Line 3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0" name="Line 3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1" name="Line 3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2" name="Line 3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3" name="Line 3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4" name="Line 3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5" name="Line 3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6" name="Line 3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7" name="Line 3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8" name="Line 3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79" name="Line 3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0" name="Line 3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1" name="Line 3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2" name="Line 3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3" name="Line 3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4" name="Line 3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5" name="Line 3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6" name="Line 3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7" name="Line 3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8" name="Line 3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89" name="Line 3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0" name="Line 3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1" name="Line 3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2" name="Line 3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3" name="Line 3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4" name="Line 3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5" name="Line 3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6" name="Line 3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7" name="Line 3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8" name="Line 3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99" name="Line 3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0" name="Line 4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1" name="Line 4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2" name="Line 4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3" name="Line 4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4" name="Line 4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5" name="Line 4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6" name="Line 4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7" name="Line 4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8" name="Line 4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09" name="Line 4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0" name="Line 4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1" name="Line 4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2" name="Line 4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3" name="Line 4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4" name="Line 4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5" name="Line 4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6" name="Line 4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7" name="Line 4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8" name="Line 4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19" name="Line 4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0" name="Line 4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1" name="Line 4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2" name="Line 4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3" name="Line 4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4" name="Line 4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5" name="Line 4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6" name="Line 4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7" name="Line 4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8" name="Line 4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29" name="Line 4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0" name="Line 4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1" name="Line 4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2" name="Line 4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3" name="Line 4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4" name="Line 4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5" name="Line 4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6" name="Line 4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7" name="Line 4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8" name="Line 4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39" name="Line 4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0" name="Line 4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1" name="Line 4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2" name="Line 4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3" name="Line 4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4" name="Line 4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5" name="Line 4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6" name="Line 4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7" name="Line 4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8" name="Line 4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9" name="Line 4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0" name="Line 4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1" name="Line 4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2" name="Line 4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3" name="Line 4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4" name="Line 4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5" name="Line 4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6" name="Line 4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7" name="Line 4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8" name="Line 4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59" name="Line 4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0" name="Line 4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1" name="Line 4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2" name="Line 4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3" name="Line 4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4" name="Line 4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5" name="Line 4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6" name="Line 4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7" name="Line 4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8" name="Line 4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69" name="Line 4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0" name="Line 4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1" name="Line 4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2" name="Line 4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3" name="Line 4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4" name="Line 4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5" name="Line 4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6" name="Line 4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7" name="Line 4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8" name="Line 4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79" name="Line 4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0" name="Line 48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1" name="Line 48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2" name="Line 48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3" name="Line 48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4" name="Line 48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5" name="Line 48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6" name="Line 48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7" name="Line 48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8" name="Line 48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89" name="Line 48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0" name="Line 49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1" name="Line 49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2" name="Line 49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3" name="Line 49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4" name="Line 49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5" name="Line 49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6" name="Line 49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7" name="Line 49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8" name="Line 49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99" name="Line 49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0" name="Line 50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1" name="Line 50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2" name="Line 50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3" name="Line 50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4" name="Line 50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5" name="Line 50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6" name="Line 50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7" name="Line 50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8" name="Line 50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09" name="Line 50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0" name="Line 51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1" name="Line 51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2" name="Line 51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3" name="Line 51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4" name="Line 51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5" name="Line 51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6" name="Line 51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7" name="Line 51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8" name="Line 51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19" name="Line 51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0" name="Line 52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1" name="Line 52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2" name="Line 52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3" name="Line 52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4" name="Line 52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5" name="Line 52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6" name="Line 52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7" name="Line 52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8" name="Line 52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29" name="Line 52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0" name="Line 53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1" name="Line 53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2" name="Line 53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3" name="Line 53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4" name="Line 53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5" name="Line 53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6" name="Line 53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7" name="Line 53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8" name="Line 53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39" name="Line 53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0" name="Line 54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1" name="Line 54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2" name="Line 54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3" name="Line 54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4" name="Line 54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5" name="Line 54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6" name="Line 54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7" name="Line 54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8" name="Line 54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49" name="Line 54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0" name="Line 55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1" name="Line 55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2" name="Line 55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3" name="Line 55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4" name="Line 55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5" name="Line 55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6" name="Line 55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7" name="Line 55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8" name="Line 55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59" name="Line 55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0" name="Line 56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1" name="Line 56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2" name="Line 56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3" name="Line 56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4" name="Line 56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5" name="Line 56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6" name="Line 56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7" name="Line 56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8" name="Line 56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69" name="Line 56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0" name="Line 570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1" name="Line 571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2" name="Line 572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3" name="Line 573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4" name="Line 574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5" name="Line 575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6" name="Line 576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7" name="Line 577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8" name="Line 578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579" name="Line 579"/>
        <xdr:cNvSpPr>
          <a:spLocks/>
        </xdr:cNvSpPr>
      </xdr:nvSpPr>
      <xdr:spPr>
        <a:xfrm>
          <a:off x="9220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0" name="Line 58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1" name="Line 58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2" name="Line 58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3" name="Line 583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4" name="Line 58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85" name="Line 585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6" name="Line 58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7" name="Line 58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88" name="Line 58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89" name="Line 58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0" name="Line 590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1" name="Line 59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2" name="Line 59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593" name="Line 593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594" name="Line 59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5" name="Line 595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596" name="Line 596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7" name="Line 59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98" name="Line 59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99" name="Line 59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0" name="Line 60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1" name="Line 601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2" name="Line 60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3" name="Line 603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4" name="Line 604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5" name="Line 60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06" name="Line 606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7" name="Line 60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08" name="Line 608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09" name="Line 609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0" name="Line 61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11" name="Line 611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2" name="Line 61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3" name="Line 613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14" name="Line 614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5" name="Line 61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16" name="Line 61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7" name="Line 61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18" name="Line 61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19" name="Line 619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0" name="Line 62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1" name="Line 621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2" name="Line 622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3" name="Line 62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24" name="Line 624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5" name="Line 62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26" name="Line 626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7" name="Line 627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28" name="Line 62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29" name="Line 629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0" name="Line 630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1" name="Line 631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32" name="Line 632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3" name="Line 63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4" name="Line 63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5" name="Line 63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6" name="Line 63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37" name="Line 637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38" name="Line 638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39" name="Line 639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0" name="Line 640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1" name="Line 64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2" name="Line 642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3" name="Line 643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644" name="Line 644"/>
        <xdr:cNvSpPr>
          <a:spLocks/>
        </xdr:cNvSpPr>
      </xdr:nvSpPr>
      <xdr:spPr>
        <a:xfrm>
          <a:off x="10687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5" name="Line 645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46" name="Line 646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sp>
      <xdr:nvSpPr>
        <xdr:cNvPr id="647" name="Line 647"/>
        <xdr:cNvSpPr>
          <a:spLocks/>
        </xdr:cNvSpPr>
      </xdr:nvSpPr>
      <xdr:spPr>
        <a:xfrm>
          <a:off x="10687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648" name="Line 648"/>
        <xdr:cNvSpPr>
          <a:spLocks/>
        </xdr:cNvSpPr>
      </xdr:nvSpPr>
      <xdr:spPr>
        <a:xfrm>
          <a:off x="9725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49" name="Line 649"/>
        <xdr:cNvSpPr>
          <a:spLocks/>
        </xdr:cNvSpPr>
      </xdr:nvSpPr>
      <xdr:spPr>
        <a:xfrm>
          <a:off x="9725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650" name="Line 650"/>
        <xdr:cNvSpPr>
          <a:spLocks/>
        </xdr:cNvSpPr>
      </xdr:nvSpPr>
      <xdr:spPr>
        <a:xfrm>
          <a:off x="9220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51" name="Line 651"/>
        <xdr:cNvSpPr>
          <a:spLocks/>
        </xdr:cNvSpPr>
      </xdr:nvSpPr>
      <xdr:spPr>
        <a:xfrm>
          <a:off x="11496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2" name="Line 65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3" name="Line 65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4" name="Line 65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55" name="Line 655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6" name="Line 65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57" name="Line 657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8" name="Line 65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59" name="Line 65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0" name="Line 66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1" name="Line 66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62" name="Line 662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3" name="Line 66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4" name="Line 66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65" name="Line 665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66" name="Line 66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7" name="Line 667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68" name="Line 668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69" name="Line 66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0" name="Line 67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1" name="Line 67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2" name="Line 67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3" name="Line 673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4" name="Line 67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75" name="Line 675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6" name="Line 676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7" name="Line 67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78" name="Line 678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79" name="Line 67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0" name="Line 680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1" name="Line 681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2" name="Line 68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683" name="Line 683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84" name="Line 68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5" name="Line 685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686" name="Line 686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7" name="Line 68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88" name="Line 68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89" name="Line 68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0" name="Line 69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1" name="Line 691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2" name="Line 69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3" name="Line 693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4" name="Line 694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5" name="Line 69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696" name="Line 696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7" name="Line 69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698" name="Line 698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699" name="Line 699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0" name="Line 70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01" name="Line 701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2" name="Line 702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3" name="Line 703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04" name="Line 704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5" name="Line 70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06" name="Line 70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7" name="Line 70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08" name="Line 70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09" name="Line 709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0" name="Line 710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1" name="Line 711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2" name="Line 712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3" name="Line 71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14" name="Line 714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5" name="Line 715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95</xdr:col>
      <xdr:colOff>0</xdr:colOff>
      <xdr:row>0</xdr:row>
      <xdr:rowOff>0</xdr:rowOff>
    </xdr:to>
    <xdr:sp>
      <xdr:nvSpPr>
        <xdr:cNvPr id="716" name="Line 716"/>
        <xdr:cNvSpPr>
          <a:spLocks/>
        </xdr:cNvSpPr>
      </xdr:nvSpPr>
      <xdr:spPr>
        <a:xfrm>
          <a:off x="75495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7" name="Line 717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18" name="Line 718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95</xdr:col>
      <xdr:colOff>0</xdr:colOff>
      <xdr:row>0</xdr:row>
      <xdr:rowOff>0</xdr:rowOff>
    </xdr:from>
    <xdr:to>
      <xdr:col>96</xdr:col>
      <xdr:colOff>9525</xdr:colOff>
      <xdr:row>0</xdr:row>
      <xdr:rowOff>0</xdr:rowOff>
    </xdr:to>
    <xdr:sp>
      <xdr:nvSpPr>
        <xdr:cNvPr id="719" name="Line 719"/>
        <xdr:cNvSpPr>
          <a:spLocks/>
        </xdr:cNvSpPr>
      </xdr:nvSpPr>
      <xdr:spPr>
        <a:xfrm>
          <a:off x="75495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94</xdr:col>
      <xdr:colOff>0</xdr:colOff>
      <xdr:row>0</xdr:row>
      <xdr:rowOff>0</xdr:rowOff>
    </xdr:to>
    <xdr:sp>
      <xdr:nvSpPr>
        <xdr:cNvPr id="720" name="Line 720"/>
        <xdr:cNvSpPr>
          <a:spLocks/>
        </xdr:cNvSpPr>
      </xdr:nvSpPr>
      <xdr:spPr>
        <a:xfrm>
          <a:off x="74533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94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1" name="Line 721"/>
        <xdr:cNvSpPr>
          <a:spLocks/>
        </xdr:cNvSpPr>
      </xdr:nvSpPr>
      <xdr:spPr>
        <a:xfrm>
          <a:off x="74533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0</xdr:colOff>
      <xdr:row>0</xdr:row>
      <xdr:rowOff>0</xdr:rowOff>
    </xdr:from>
    <xdr:to>
      <xdr:col>97</xdr:col>
      <xdr:colOff>0</xdr:colOff>
      <xdr:row>0</xdr:row>
      <xdr:rowOff>0</xdr:rowOff>
    </xdr:to>
    <xdr:sp>
      <xdr:nvSpPr>
        <xdr:cNvPr id="722" name="Line 722"/>
        <xdr:cNvSpPr>
          <a:spLocks/>
        </xdr:cNvSpPr>
      </xdr:nvSpPr>
      <xdr:spPr>
        <a:xfrm>
          <a:off x="74028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96</xdr:col>
      <xdr:colOff>0</xdr:colOff>
      <xdr:row>0</xdr:row>
      <xdr:rowOff>0</xdr:rowOff>
    </xdr:from>
    <xdr:to>
      <xdr:col>96</xdr:col>
      <xdr:colOff>0</xdr:colOff>
      <xdr:row>0</xdr:row>
      <xdr:rowOff>0</xdr:rowOff>
    </xdr:to>
    <xdr:sp>
      <xdr:nvSpPr>
        <xdr:cNvPr id="723" name="Line 723"/>
        <xdr:cNvSpPr>
          <a:spLocks/>
        </xdr:cNvSpPr>
      </xdr:nvSpPr>
      <xdr:spPr>
        <a:xfrm>
          <a:off x="7630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4" name="Line 72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5" name="Line 72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6" name="Line 72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27" name="Line 727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28" name="Line 72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29" name="Line 729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0" name="Line 73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1" name="Line 73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2" name="Line 73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3" name="Line 73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34" name="Line 734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5" name="Line 73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36" name="Line 73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37" name="Line 737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38" name="Line 73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39" name="Line 739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40" name="Line 740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1" name="Line 74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2" name="Line 74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3" name="Line 74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4" name="Line 74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45" name="Line 745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6" name="Line 74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47" name="Line 747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8" name="Line 748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49" name="Line 74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0" name="Line 750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1" name="Line 75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52" name="Line 752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3" name="Line 753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4" name="Line 75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55" name="Line 755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56" name="Line 75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7" name="Line 757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58" name="Line 758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59" name="Line 75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0" name="Line 76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1" name="Line 76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2" name="Line 76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3" name="Line 763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4" name="Line 76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65" name="Line 765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6" name="Line 766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7" name="Line 76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68" name="Line 768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69" name="Line 76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0" name="Line 770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1" name="Line 771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2" name="Line 77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73" name="Line 773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74" name="Line 774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5" name="Line 775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76" name="Line 776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7" name="Line 77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78" name="Line 77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79" name="Line 77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0" name="Line 78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1" name="Line 781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2" name="Line 782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3" name="Line 783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4" name="Line 784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5" name="Line 78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86" name="Line 786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7" name="Line 787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91</xdr:col>
      <xdr:colOff>0</xdr:colOff>
      <xdr:row>0</xdr:row>
      <xdr:rowOff>0</xdr:rowOff>
    </xdr:to>
    <xdr:sp>
      <xdr:nvSpPr>
        <xdr:cNvPr id="788" name="Line 788"/>
        <xdr:cNvSpPr>
          <a:spLocks/>
        </xdr:cNvSpPr>
      </xdr:nvSpPr>
      <xdr:spPr>
        <a:xfrm>
          <a:off x="72409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89" name="Line 789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0" name="Line 790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91</xdr:col>
      <xdr:colOff>0</xdr:colOff>
      <xdr:row>0</xdr:row>
      <xdr:rowOff>0</xdr:rowOff>
    </xdr:from>
    <xdr:to>
      <xdr:col>92</xdr:col>
      <xdr:colOff>9525</xdr:colOff>
      <xdr:row>0</xdr:row>
      <xdr:rowOff>0</xdr:rowOff>
    </xdr:to>
    <xdr:sp>
      <xdr:nvSpPr>
        <xdr:cNvPr id="791" name="Line 791"/>
        <xdr:cNvSpPr>
          <a:spLocks/>
        </xdr:cNvSpPr>
      </xdr:nvSpPr>
      <xdr:spPr>
        <a:xfrm>
          <a:off x="72409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90</xdr:col>
      <xdr:colOff>0</xdr:colOff>
      <xdr:row>0</xdr:row>
      <xdr:rowOff>0</xdr:rowOff>
    </xdr:to>
    <xdr:sp>
      <xdr:nvSpPr>
        <xdr:cNvPr id="792" name="Line 792"/>
        <xdr:cNvSpPr>
          <a:spLocks/>
        </xdr:cNvSpPr>
      </xdr:nvSpPr>
      <xdr:spPr>
        <a:xfrm>
          <a:off x="71447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90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3" name="Line 793"/>
        <xdr:cNvSpPr>
          <a:spLocks/>
        </xdr:cNvSpPr>
      </xdr:nvSpPr>
      <xdr:spPr>
        <a:xfrm>
          <a:off x="71447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89</xdr:col>
      <xdr:colOff>0</xdr:colOff>
      <xdr:row>0</xdr:row>
      <xdr:rowOff>0</xdr:rowOff>
    </xdr:from>
    <xdr:to>
      <xdr:col>93</xdr:col>
      <xdr:colOff>0</xdr:colOff>
      <xdr:row>0</xdr:row>
      <xdr:rowOff>0</xdr:rowOff>
    </xdr:to>
    <xdr:sp>
      <xdr:nvSpPr>
        <xdr:cNvPr id="794" name="Line 794"/>
        <xdr:cNvSpPr>
          <a:spLocks/>
        </xdr:cNvSpPr>
      </xdr:nvSpPr>
      <xdr:spPr>
        <a:xfrm>
          <a:off x="70942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92</xdr:col>
      <xdr:colOff>0</xdr:colOff>
      <xdr:row>0</xdr:row>
      <xdr:rowOff>0</xdr:rowOff>
    </xdr:from>
    <xdr:to>
      <xdr:col>92</xdr:col>
      <xdr:colOff>0</xdr:colOff>
      <xdr:row>0</xdr:row>
      <xdr:rowOff>0</xdr:rowOff>
    </xdr:to>
    <xdr:sp>
      <xdr:nvSpPr>
        <xdr:cNvPr id="795" name="Line 795"/>
        <xdr:cNvSpPr>
          <a:spLocks/>
        </xdr:cNvSpPr>
      </xdr:nvSpPr>
      <xdr:spPr>
        <a:xfrm>
          <a:off x="73218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796" name="Line 79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7" name="Line 79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798" name="Line 79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799" name="Line 799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0" name="Line 80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1" name="Line 801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2" name="Line 80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3" name="Line 80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04" name="Line 80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5" name="Line 80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06" name="Line 806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7" name="Line 80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08" name="Line 80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09" name="Line 809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0" name="Line 81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1" name="Line 811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12" name="Line 812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3" name="Line 81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4" name="Line 81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5" name="Line 81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6" name="Line 81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17" name="Line 817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18" name="Line 81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19" name="Line 819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0" name="Line 820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1" name="Line 82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2" name="Line 822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3" name="Line 82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24" name="Line 824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5" name="Line 825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26" name="Line 82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27" name="Line 827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28" name="Line 82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29" name="Line 829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30" name="Line 830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1" name="Line 83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2" name="Line 83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3" name="Line 83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4" name="Line 83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35" name="Line 835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6" name="Line 83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37" name="Line 837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8" name="Line 838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39" name="Line 83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0" name="Line 840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1" name="Line 84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42" name="Line 842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3" name="Line 843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4" name="Line 84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45" name="Line 845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46" name="Line 846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7" name="Line 847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48" name="Line 848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49" name="Line 84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0" name="Line 85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1" name="Line 85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2" name="Line 85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3" name="Line 853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4" name="Line 854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55" name="Line 855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6" name="Line 856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7" name="Line 85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58" name="Line 858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59" name="Line 859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87</xdr:col>
      <xdr:colOff>0</xdr:colOff>
      <xdr:row>0</xdr:row>
      <xdr:rowOff>0</xdr:rowOff>
    </xdr:to>
    <xdr:sp>
      <xdr:nvSpPr>
        <xdr:cNvPr id="860" name="Line 860"/>
        <xdr:cNvSpPr>
          <a:spLocks/>
        </xdr:cNvSpPr>
      </xdr:nvSpPr>
      <xdr:spPr>
        <a:xfrm>
          <a:off x="6932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1" name="Line 861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2" name="Line 862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87</xdr:col>
      <xdr:colOff>0</xdr:colOff>
      <xdr:row>0</xdr:row>
      <xdr:rowOff>0</xdr:rowOff>
    </xdr:from>
    <xdr:to>
      <xdr:col>88</xdr:col>
      <xdr:colOff>9525</xdr:colOff>
      <xdr:row>0</xdr:row>
      <xdr:rowOff>0</xdr:rowOff>
    </xdr:to>
    <xdr:sp>
      <xdr:nvSpPr>
        <xdr:cNvPr id="863" name="Line 863"/>
        <xdr:cNvSpPr>
          <a:spLocks/>
        </xdr:cNvSpPr>
      </xdr:nvSpPr>
      <xdr:spPr>
        <a:xfrm>
          <a:off x="69322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86</xdr:col>
      <xdr:colOff>0</xdr:colOff>
      <xdr:row>0</xdr:row>
      <xdr:rowOff>0</xdr:rowOff>
    </xdr:to>
    <xdr:sp>
      <xdr:nvSpPr>
        <xdr:cNvPr id="864" name="Line 864"/>
        <xdr:cNvSpPr>
          <a:spLocks/>
        </xdr:cNvSpPr>
      </xdr:nvSpPr>
      <xdr:spPr>
        <a:xfrm>
          <a:off x="68360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5" name="Line 865"/>
        <xdr:cNvSpPr>
          <a:spLocks/>
        </xdr:cNvSpPr>
      </xdr:nvSpPr>
      <xdr:spPr>
        <a:xfrm>
          <a:off x="68360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89</xdr:col>
      <xdr:colOff>0</xdr:colOff>
      <xdr:row>0</xdr:row>
      <xdr:rowOff>0</xdr:rowOff>
    </xdr:to>
    <xdr:sp>
      <xdr:nvSpPr>
        <xdr:cNvPr id="866" name="Line 866"/>
        <xdr:cNvSpPr>
          <a:spLocks/>
        </xdr:cNvSpPr>
      </xdr:nvSpPr>
      <xdr:spPr>
        <a:xfrm>
          <a:off x="67856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88</xdr:col>
      <xdr:colOff>0</xdr:colOff>
      <xdr:row>0</xdr:row>
      <xdr:rowOff>0</xdr:rowOff>
    </xdr:from>
    <xdr:to>
      <xdr:col>88</xdr:col>
      <xdr:colOff>0</xdr:colOff>
      <xdr:row>0</xdr:row>
      <xdr:rowOff>0</xdr:rowOff>
    </xdr:to>
    <xdr:sp>
      <xdr:nvSpPr>
        <xdr:cNvPr id="867" name="Line 867"/>
        <xdr:cNvSpPr>
          <a:spLocks/>
        </xdr:cNvSpPr>
      </xdr:nvSpPr>
      <xdr:spPr>
        <a:xfrm>
          <a:off x="70132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68" name="Line 86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69" name="Line 86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0" name="Line 87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1" name="Line 871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2" name="Line 87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3" name="Line 873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4" name="Line 87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5" name="Line 87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76" name="Line 87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7" name="Line 87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78" name="Line 878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79" name="Line 87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0" name="Line 88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81" name="Line 881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2" name="Line 88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3" name="Line 883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84" name="Line 884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5" name="Line 88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86" name="Line 88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7" name="Line 88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88" name="Line 88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89" name="Line 889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0" name="Line 89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1" name="Line 891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2" name="Line 892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3" name="Line 89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894" name="Line 894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5" name="Line 89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896" name="Line 896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7" name="Line 897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898" name="Line 89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899" name="Line 899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0" name="Line 90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1" name="Line 901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02" name="Line 902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3" name="Line 90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4" name="Line 90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5" name="Line 90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6" name="Line 90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07" name="Line 907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08" name="Line 90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09" name="Line 909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0" name="Line 910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1" name="Line 91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2" name="Line 912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3" name="Line 91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14" name="Line 914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5" name="Line 915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16" name="Line 91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17" name="Line 917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18" name="Line 918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19" name="Line 919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20" name="Line 920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1" name="Line 92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2" name="Line 92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3" name="Line 92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4" name="Line 92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25" name="Line 925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6" name="Line 926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27" name="Line 927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8" name="Line 928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29" name="Line 92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0" name="Line 930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1" name="Line 931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83</xdr:col>
      <xdr:colOff>0</xdr:colOff>
      <xdr:row>0</xdr:row>
      <xdr:rowOff>0</xdr:rowOff>
    </xdr:to>
    <xdr:sp>
      <xdr:nvSpPr>
        <xdr:cNvPr id="932" name="Line 932"/>
        <xdr:cNvSpPr>
          <a:spLocks/>
        </xdr:cNvSpPr>
      </xdr:nvSpPr>
      <xdr:spPr>
        <a:xfrm>
          <a:off x="66236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3" name="Line 933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4" name="Line 934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83</xdr:col>
      <xdr:colOff>0</xdr:colOff>
      <xdr:row>0</xdr:row>
      <xdr:rowOff>0</xdr:rowOff>
    </xdr:from>
    <xdr:to>
      <xdr:col>84</xdr:col>
      <xdr:colOff>9525</xdr:colOff>
      <xdr:row>0</xdr:row>
      <xdr:rowOff>0</xdr:rowOff>
    </xdr:to>
    <xdr:sp>
      <xdr:nvSpPr>
        <xdr:cNvPr id="935" name="Line 935"/>
        <xdr:cNvSpPr>
          <a:spLocks/>
        </xdr:cNvSpPr>
      </xdr:nvSpPr>
      <xdr:spPr>
        <a:xfrm>
          <a:off x="66236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936" name="Line 936"/>
        <xdr:cNvSpPr>
          <a:spLocks/>
        </xdr:cNvSpPr>
      </xdr:nvSpPr>
      <xdr:spPr>
        <a:xfrm>
          <a:off x="65274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7" name="Line 937"/>
        <xdr:cNvSpPr>
          <a:spLocks/>
        </xdr:cNvSpPr>
      </xdr:nvSpPr>
      <xdr:spPr>
        <a:xfrm>
          <a:off x="65274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938" name="Line 938"/>
        <xdr:cNvSpPr>
          <a:spLocks/>
        </xdr:cNvSpPr>
      </xdr:nvSpPr>
      <xdr:spPr>
        <a:xfrm>
          <a:off x="64770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84</xdr:col>
      <xdr:colOff>0</xdr:colOff>
      <xdr:row>0</xdr:row>
      <xdr:rowOff>0</xdr:rowOff>
    </xdr:from>
    <xdr:to>
      <xdr:col>84</xdr:col>
      <xdr:colOff>0</xdr:colOff>
      <xdr:row>0</xdr:row>
      <xdr:rowOff>0</xdr:rowOff>
    </xdr:to>
    <xdr:sp>
      <xdr:nvSpPr>
        <xdr:cNvPr id="939" name="Line 939"/>
        <xdr:cNvSpPr>
          <a:spLocks/>
        </xdr:cNvSpPr>
      </xdr:nvSpPr>
      <xdr:spPr>
        <a:xfrm>
          <a:off x="67046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0" name="Line 94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1" name="Line 94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2" name="Line 94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3" name="Line 943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4" name="Line 94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45" name="Line 945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6" name="Line 94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7" name="Line 94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48" name="Line 94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49" name="Line 94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0" name="Line 950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1" name="Line 95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2" name="Line 95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53" name="Line 953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54" name="Line 95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5" name="Line 955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56" name="Line 956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7" name="Line 95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58" name="Line 95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59" name="Line 95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0" name="Line 96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1" name="Line 961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2" name="Line 96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3" name="Line 963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4" name="Line 964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5" name="Line 96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66" name="Line 966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7" name="Line 96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68" name="Line 968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69" name="Line 969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0" name="Line 97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71" name="Line 971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2" name="Line 97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3" name="Line 973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74" name="Line 974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5" name="Line 97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76" name="Line 97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7" name="Line 97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78" name="Line 97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79" name="Line 979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0" name="Line 98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1" name="Line 981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2" name="Line 982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3" name="Line 98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84" name="Line 984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5" name="Line 98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86" name="Line 986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7" name="Line 987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88" name="Line 98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989" name="Line 989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0" name="Line 990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1" name="Line 991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992" name="Line 992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3" name="Line 99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4" name="Line 99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5" name="Line 99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6" name="Line 99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997" name="Line 997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998" name="Line 998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999" name="Line 999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79</xdr:col>
      <xdr:colOff>0</xdr:colOff>
      <xdr:row>0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6315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0</xdr:colOff>
      <xdr:row>0</xdr:row>
      <xdr:rowOff>0</xdr:rowOff>
    </xdr:from>
    <xdr:to>
      <xdr:col>80</xdr:col>
      <xdr:colOff>9525</xdr:colOff>
      <xdr:row>0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63150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78</xdr:col>
      <xdr:colOff>0</xdr:colOff>
      <xdr:row>0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6218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78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62188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61683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6396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4" name="Line 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25" name="Line 1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26" name="Line 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7" name="Line 3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28" name="Line 4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29" name="Line 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0" name="Line 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1" name="Line 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2" name="Line 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3" name="Line 9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4" name="Line 1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35" name="Line 11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6" name="Line 12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7" name="Line 1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38" name="Line 14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39" name="Line 1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0" name="Line 16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1" name="Line 17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2" name="Line 1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43" name="Line 19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44" name="Line 2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5" name="Line 21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46" name="Line 22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7" name="Line 2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48" name="Line 2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49" name="Line 2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0" name="Line 2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1" name="Line 27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2" name="Line 2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3" name="Line 29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4" name="Line 30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5" name="Line 3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56" name="Line 32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7" name="Line 3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58" name="Line 34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59" name="Line 35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0" name="Line 3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61" name="Line 37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2" name="Line 38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3" name="Line 39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64" name="Line 40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5" name="Line 4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66" name="Line 4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7" name="Line 4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68" name="Line 4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69" name="Line 45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0" name="Line 46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1" name="Line 47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2" name="Line 48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3" name="Line 4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74" name="Line 50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5" name="Line 51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75</xdr:col>
      <xdr:colOff>0</xdr:colOff>
      <xdr:row>0</xdr:row>
      <xdr:rowOff>0</xdr:rowOff>
    </xdr:to>
    <xdr:sp>
      <xdr:nvSpPr>
        <xdr:cNvPr id="1076" name="Line 52"/>
        <xdr:cNvSpPr>
          <a:spLocks/>
        </xdr:cNvSpPr>
      </xdr:nvSpPr>
      <xdr:spPr>
        <a:xfrm>
          <a:off x="60064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7" name="Line 53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78" name="Line 54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75</xdr:col>
      <xdr:colOff>0</xdr:colOff>
      <xdr:row>0</xdr:row>
      <xdr:rowOff>0</xdr:rowOff>
    </xdr:from>
    <xdr:to>
      <xdr:col>76</xdr:col>
      <xdr:colOff>9525</xdr:colOff>
      <xdr:row>0</xdr:row>
      <xdr:rowOff>0</xdr:rowOff>
    </xdr:to>
    <xdr:sp>
      <xdr:nvSpPr>
        <xdr:cNvPr id="1079" name="Line 55"/>
        <xdr:cNvSpPr>
          <a:spLocks/>
        </xdr:cNvSpPr>
      </xdr:nvSpPr>
      <xdr:spPr>
        <a:xfrm>
          <a:off x="60064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74</xdr:col>
      <xdr:colOff>0</xdr:colOff>
      <xdr:row>0</xdr:row>
      <xdr:rowOff>0</xdr:rowOff>
    </xdr:to>
    <xdr:sp>
      <xdr:nvSpPr>
        <xdr:cNvPr id="1080" name="Line 56"/>
        <xdr:cNvSpPr>
          <a:spLocks/>
        </xdr:cNvSpPr>
      </xdr:nvSpPr>
      <xdr:spPr>
        <a:xfrm>
          <a:off x="59102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1" name="Line 57"/>
        <xdr:cNvSpPr>
          <a:spLocks/>
        </xdr:cNvSpPr>
      </xdr:nvSpPr>
      <xdr:spPr>
        <a:xfrm>
          <a:off x="59102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77</xdr:col>
      <xdr:colOff>0</xdr:colOff>
      <xdr:row>0</xdr:row>
      <xdr:rowOff>0</xdr:rowOff>
    </xdr:to>
    <xdr:sp>
      <xdr:nvSpPr>
        <xdr:cNvPr id="1082" name="Line 58"/>
        <xdr:cNvSpPr>
          <a:spLocks/>
        </xdr:cNvSpPr>
      </xdr:nvSpPr>
      <xdr:spPr>
        <a:xfrm>
          <a:off x="58597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76</xdr:col>
      <xdr:colOff>0</xdr:colOff>
      <xdr:row>0</xdr:row>
      <xdr:rowOff>0</xdr:rowOff>
    </xdr:from>
    <xdr:to>
      <xdr:col>76</xdr:col>
      <xdr:colOff>0</xdr:colOff>
      <xdr:row>0</xdr:row>
      <xdr:rowOff>0</xdr:rowOff>
    </xdr:to>
    <xdr:sp>
      <xdr:nvSpPr>
        <xdr:cNvPr id="1083" name="Line 59"/>
        <xdr:cNvSpPr>
          <a:spLocks/>
        </xdr:cNvSpPr>
      </xdr:nvSpPr>
      <xdr:spPr>
        <a:xfrm>
          <a:off x="60874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4" name="Line 6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5" name="Line 6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6" name="Line 6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87" name="Line 63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88" name="Line 6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89" name="Line 65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0" name="Line 6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1" name="Line 6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2" name="Line 6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3" name="Line 6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094" name="Line 70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5" name="Line 7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096" name="Line 7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097" name="Line 73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098" name="Line 7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099" name="Line 75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00" name="Line 76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1" name="Line 7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2" name="Line 7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3" name="Line 7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4" name="Line 8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05" name="Line 81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6" name="Line 8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07" name="Line 83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8" name="Line 84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09" name="Line 8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0" name="Line 86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1" name="Line 8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12" name="Line 88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3" name="Line 89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4" name="Line 9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15" name="Line 91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16" name="Line 9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7" name="Line 93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18" name="Line 94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19" name="Line 9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0" name="Line 9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1" name="Line 9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2" name="Line 9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3" name="Line 99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4" name="Line 10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6" name="Line 102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7" name="Line 10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29" name="Line 10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1" name="Line 107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2" name="Line 10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33" name="Line 109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34" name="Line 110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5" name="Line 111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36" name="Line 112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7" name="Line 11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38" name="Line 11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39" name="Line 11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0" name="Line 11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1" name="Line 117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2" name="Line 118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3" name="Line 119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4" name="Line 120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46" name="Line 122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71</xdr:col>
      <xdr:colOff>0</xdr:colOff>
      <xdr:row>0</xdr:row>
      <xdr:rowOff>0</xdr:rowOff>
    </xdr:to>
    <xdr:sp>
      <xdr:nvSpPr>
        <xdr:cNvPr id="1148" name="Line 124"/>
        <xdr:cNvSpPr>
          <a:spLocks/>
        </xdr:cNvSpPr>
      </xdr:nvSpPr>
      <xdr:spPr>
        <a:xfrm>
          <a:off x="56978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49" name="Line 125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0" name="Line 126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72</xdr:col>
      <xdr:colOff>9525</xdr:colOff>
      <xdr:row>0</xdr:row>
      <xdr:rowOff>0</xdr:rowOff>
    </xdr:to>
    <xdr:sp>
      <xdr:nvSpPr>
        <xdr:cNvPr id="1151" name="Line 127"/>
        <xdr:cNvSpPr>
          <a:spLocks/>
        </xdr:cNvSpPr>
      </xdr:nvSpPr>
      <xdr:spPr>
        <a:xfrm>
          <a:off x="56978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70</xdr:col>
      <xdr:colOff>0</xdr:colOff>
      <xdr:row>0</xdr:row>
      <xdr:rowOff>0</xdr:rowOff>
    </xdr:to>
    <xdr:sp>
      <xdr:nvSpPr>
        <xdr:cNvPr id="1152" name="Line 128"/>
        <xdr:cNvSpPr>
          <a:spLocks/>
        </xdr:cNvSpPr>
      </xdr:nvSpPr>
      <xdr:spPr>
        <a:xfrm>
          <a:off x="56016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70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3" name="Line 129"/>
        <xdr:cNvSpPr>
          <a:spLocks/>
        </xdr:cNvSpPr>
      </xdr:nvSpPr>
      <xdr:spPr>
        <a:xfrm>
          <a:off x="56016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73</xdr:col>
      <xdr:colOff>0</xdr:colOff>
      <xdr:row>0</xdr:row>
      <xdr:rowOff>0</xdr:rowOff>
    </xdr:to>
    <xdr:sp>
      <xdr:nvSpPr>
        <xdr:cNvPr id="1154" name="Line 130"/>
        <xdr:cNvSpPr>
          <a:spLocks/>
        </xdr:cNvSpPr>
      </xdr:nvSpPr>
      <xdr:spPr>
        <a:xfrm>
          <a:off x="55511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72</xdr:col>
      <xdr:colOff>0</xdr:colOff>
      <xdr:row>0</xdr:row>
      <xdr:rowOff>0</xdr:rowOff>
    </xdr:from>
    <xdr:to>
      <xdr:col>72</xdr:col>
      <xdr:colOff>0</xdr:colOff>
      <xdr:row>0</xdr:row>
      <xdr:rowOff>0</xdr:rowOff>
    </xdr:to>
    <xdr:sp>
      <xdr:nvSpPr>
        <xdr:cNvPr id="1155" name="Line 131"/>
        <xdr:cNvSpPr>
          <a:spLocks/>
        </xdr:cNvSpPr>
      </xdr:nvSpPr>
      <xdr:spPr>
        <a:xfrm>
          <a:off x="57788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56" name="Line 13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7" name="Line 13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58" name="Line 13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59" name="Line 135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0" name="Line 13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1" name="Line 137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2" name="Line 13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3" name="Line 13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64" name="Line 14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5" name="Line 14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7" name="Line 14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69" name="Line 145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0" name="Line 14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1" name="Line 147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72" name="Line 148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3" name="Line 14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4" name="Line 15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5" name="Line 15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6" name="Line 15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77" name="Line 153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78" name="Line 15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79" name="Line 155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0" name="Line 156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1" name="Line 15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2" name="Line 158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3" name="Line 15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84" name="Line 160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5" name="Line 161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86" name="Line 16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88" name="Line 16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190" name="Line 166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1" name="Line 16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2" name="Line 16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3" name="Line 16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4" name="Line 17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195" name="Line 171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6" name="Line 17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197" name="Line 173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8" name="Line 174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199" name="Line 17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0" name="Line 176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1" name="Line 17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02" name="Line 178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3" name="Line 179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4" name="Line 18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05" name="Line 181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06" name="Line 182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7" name="Line 183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09" name="Line 18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1" name="Line 18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2" name="Line 18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3" name="Line 189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4" name="Line 190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15" name="Line 191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6" name="Line 192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7" name="Line 19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18" name="Line 194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19" name="Line 195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67</xdr:col>
      <xdr:colOff>0</xdr:colOff>
      <xdr:row>0</xdr:row>
      <xdr:rowOff>0</xdr:rowOff>
    </xdr:to>
    <xdr:sp>
      <xdr:nvSpPr>
        <xdr:cNvPr id="1220" name="Line 196"/>
        <xdr:cNvSpPr>
          <a:spLocks/>
        </xdr:cNvSpPr>
      </xdr:nvSpPr>
      <xdr:spPr>
        <a:xfrm>
          <a:off x="53892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1" name="Line 197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2" name="Line 198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67</xdr:col>
      <xdr:colOff>0</xdr:colOff>
      <xdr:row>0</xdr:row>
      <xdr:rowOff>0</xdr:rowOff>
    </xdr:from>
    <xdr:to>
      <xdr:col>68</xdr:col>
      <xdr:colOff>9525</xdr:colOff>
      <xdr:row>0</xdr:row>
      <xdr:rowOff>0</xdr:rowOff>
    </xdr:to>
    <xdr:sp>
      <xdr:nvSpPr>
        <xdr:cNvPr id="1223" name="Line 199"/>
        <xdr:cNvSpPr>
          <a:spLocks/>
        </xdr:cNvSpPr>
      </xdr:nvSpPr>
      <xdr:spPr>
        <a:xfrm>
          <a:off x="53892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66</xdr:col>
      <xdr:colOff>0</xdr:colOff>
      <xdr:row>0</xdr:row>
      <xdr:rowOff>0</xdr:rowOff>
    </xdr:to>
    <xdr:sp>
      <xdr:nvSpPr>
        <xdr:cNvPr id="1224" name="Line 200"/>
        <xdr:cNvSpPr>
          <a:spLocks/>
        </xdr:cNvSpPr>
      </xdr:nvSpPr>
      <xdr:spPr>
        <a:xfrm>
          <a:off x="52930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66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5" name="Line 201"/>
        <xdr:cNvSpPr>
          <a:spLocks/>
        </xdr:cNvSpPr>
      </xdr:nvSpPr>
      <xdr:spPr>
        <a:xfrm>
          <a:off x="52930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65</xdr:col>
      <xdr:colOff>0</xdr:colOff>
      <xdr:row>0</xdr:row>
      <xdr:rowOff>0</xdr:rowOff>
    </xdr:from>
    <xdr:to>
      <xdr:col>69</xdr:col>
      <xdr:colOff>0</xdr:colOff>
      <xdr:row>0</xdr:row>
      <xdr:rowOff>0</xdr:rowOff>
    </xdr:to>
    <xdr:sp>
      <xdr:nvSpPr>
        <xdr:cNvPr id="1226" name="Line 202"/>
        <xdr:cNvSpPr>
          <a:spLocks/>
        </xdr:cNvSpPr>
      </xdr:nvSpPr>
      <xdr:spPr>
        <a:xfrm>
          <a:off x="52425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0</xdr:row>
      <xdr:rowOff>0</xdr:rowOff>
    </xdr:from>
    <xdr:to>
      <xdr:col>68</xdr:col>
      <xdr:colOff>0</xdr:colOff>
      <xdr:row>0</xdr:row>
      <xdr:rowOff>0</xdr:rowOff>
    </xdr:to>
    <xdr:sp>
      <xdr:nvSpPr>
        <xdr:cNvPr id="1227" name="Line 203"/>
        <xdr:cNvSpPr>
          <a:spLocks/>
        </xdr:cNvSpPr>
      </xdr:nvSpPr>
      <xdr:spPr>
        <a:xfrm>
          <a:off x="54702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28" name="Line 20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0" name="Line 20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2" name="Line 20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3" name="Line 209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4" name="Line 21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5" name="Line 21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36" name="Line 21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7" name="Line 21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38" name="Line 214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39" name="Line 21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0" name="Line 21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41" name="Line 217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2" name="Line 21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3" name="Line 219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44" name="Line 220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5" name="Line 22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46" name="Line 22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7" name="Line 22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48" name="Line 22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49" name="Line 225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0" name="Line 22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1" name="Line 227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2" name="Line 228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3" name="Line 22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54" name="Line 230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5" name="Line 23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56" name="Line 232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7" name="Line 233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58" name="Line 23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59" name="Line 235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0" name="Line 23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1" name="Line 237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62" name="Line 238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3" name="Line 23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4" name="Line 24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5" name="Line 24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6" name="Line 24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67" name="Line 243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68" name="Line 24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69" name="Line 245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0" name="Line 246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1" name="Line 24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2" name="Line 248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3" name="Line 24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74" name="Line 250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5" name="Line 251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76" name="Line 25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77" name="Line 253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78" name="Line 254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79" name="Line 255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80" name="Line 256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1" name="Line 25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2" name="Line 25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3" name="Line 25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4" name="Line 26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85" name="Line 261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6" name="Line 262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87" name="Line 263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8" name="Line 264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89" name="Line 26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0" name="Line 266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1" name="Line 267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63</xdr:col>
      <xdr:colOff>0</xdr:colOff>
      <xdr:row>0</xdr:row>
      <xdr:rowOff>0</xdr:rowOff>
    </xdr:to>
    <xdr:sp>
      <xdr:nvSpPr>
        <xdr:cNvPr id="1292" name="Line 268"/>
        <xdr:cNvSpPr>
          <a:spLocks/>
        </xdr:cNvSpPr>
      </xdr:nvSpPr>
      <xdr:spPr>
        <a:xfrm>
          <a:off x="50806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3" name="Line 269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4" name="Line 270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63</xdr:col>
      <xdr:colOff>0</xdr:colOff>
      <xdr:row>0</xdr:row>
      <xdr:rowOff>0</xdr:rowOff>
    </xdr:from>
    <xdr:to>
      <xdr:col>64</xdr:col>
      <xdr:colOff>9525</xdr:colOff>
      <xdr:row>0</xdr:row>
      <xdr:rowOff>0</xdr:rowOff>
    </xdr:to>
    <xdr:sp>
      <xdr:nvSpPr>
        <xdr:cNvPr id="1295" name="Line 271"/>
        <xdr:cNvSpPr>
          <a:spLocks/>
        </xdr:cNvSpPr>
      </xdr:nvSpPr>
      <xdr:spPr>
        <a:xfrm>
          <a:off x="50806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62</xdr:col>
      <xdr:colOff>0</xdr:colOff>
      <xdr:row>0</xdr:row>
      <xdr:rowOff>0</xdr:rowOff>
    </xdr:to>
    <xdr:sp>
      <xdr:nvSpPr>
        <xdr:cNvPr id="1296" name="Line 272"/>
        <xdr:cNvSpPr>
          <a:spLocks/>
        </xdr:cNvSpPr>
      </xdr:nvSpPr>
      <xdr:spPr>
        <a:xfrm>
          <a:off x="49844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7" name="Line 273"/>
        <xdr:cNvSpPr>
          <a:spLocks/>
        </xdr:cNvSpPr>
      </xdr:nvSpPr>
      <xdr:spPr>
        <a:xfrm>
          <a:off x="49844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1298" name="Line 274"/>
        <xdr:cNvSpPr>
          <a:spLocks/>
        </xdr:cNvSpPr>
      </xdr:nvSpPr>
      <xdr:spPr>
        <a:xfrm>
          <a:off x="49339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0</xdr:colOff>
      <xdr:row>0</xdr:row>
      <xdr:rowOff>0</xdr:rowOff>
    </xdr:from>
    <xdr:to>
      <xdr:col>64</xdr:col>
      <xdr:colOff>0</xdr:colOff>
      <xdr:row>0</xdr:row>
      <xdr:rowOff>0</xdr:rowOff>
    </xdr:to>
    <xdr:sp>
      <xdr:nvSpPr>
        <xdr:cNvPr id="1299" name="Line 275"/>
        <xdr:cNvSpPr>
          <a:spLocks/>
        </xdr:cNvSpPr>
      </xdr:nvSpPr>
      <xdr:spPr>
        <a:xfrm>
          <a:off x="51615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0" name="Line 27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1" name="Line 27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2" name="Line 27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3" name="Line 279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4" name="Line 28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05" name="Line 281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6" name="Line 28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7" name="Line 28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08" name="Line 28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09" name="Line 28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0" name="Line 286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1" name="Line 28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2" name="Line 28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13" name="Line 289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14" name="Line 29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5" name="Line 291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16" name="Line 292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7" name="Line 29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18" name="Line 29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19" name="Line 29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0" name="Line 29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1" name="Line 297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2" name="Line 29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3" name="Line 299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4" name="Line 300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5" name="Line 30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26" name="Line 302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7" name="Line 30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28" name="Line 304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29" name="Line 305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0" name="Line 30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31" name="Line 307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2" name="Line 30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34" name="Line 310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5" name="Line 31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36" name="Line 31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39" name="Line 315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0" name="Line 31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1" name="Line 317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2" name="Line 318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3" name="Line 31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44" name="Line 320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5" name="Line 32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46" name="Line 322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7" name="Line 323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48" name="Line 32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49" name="Line 325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1" name="Line 327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52" name="Line 328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3" name="Line 32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6" name="Line 33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57" name="Line 333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58" name="Line 334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59" name="Line 335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0" name="Line 336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1" name="Line 33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59</xdr:col>
      <xdr:colOff>0</xdr:colOff>
      <xdr:row>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47720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0</xdr:colOff>
      <xdr:row>0</xdr:row>
      <xdr:rowOff>0</xdr:rowOff>
    </xdr:from>
    <xdr:to>
      <xdr:col>60</xdr:col>
      <xdr:colOff>9525</xdr:colOff>
      <xdr:row>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47720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58</xdr:col>
      <xdr:colOff>0</xdr:colOff>
      <xdr:row>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4675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58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46758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0</xdr:colOff>
      <xdr:row>0</xdr:row>
      <xdr:rowOff>0</xdr:rowOff>
    </xdr:from>
    <xdr:to>
      <xdr:col>61</xdr:col>
      <xdr:colOff>0</xdr:colOff>
      <xdr:row>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46253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0</xdr:colOff>
      <xdr:row>0</xdr:row>
      <xdr:rowOff>0</xdr:rowOff>
    </xdr:from>
    <xdr:to>
      <xdr:col>60</xdr:col>
      <xdr:colOff>0</xdr:colOff>
      <xdr:row>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48529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0" name="Line 35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1" name="Line 35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3" name="Line 35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4" name="Line 36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86" name="Line 36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388" name="Line 364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89" name="Line 36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0" name="Line 36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1" name="Line 36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395" name="Line 371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6" name="Line 372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7" name="Line 37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398" name="Line 374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399" name="Line 37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0" name="Line 376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1" name="Line 377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2" name="Line 37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04" name="Line 38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5" name="Line 381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7" name="Line 38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09" name="Line 38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0" name="Line 38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1" name="Line 387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2" name="Line 38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16" name="Line 392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7" name="Line 39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18" name="Line 394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19" name="Line 395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0" name="Line 39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21" name="Line 397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2" name="Line 398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3" name="Line 399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5" name="Line 40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26" name="Line 40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28" name="Line 40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0" name="Line 406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1" name="Line 407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2" name="Line 408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3" name="Line 40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55</xdr:col>
      <xdr:colOff>0</xdr:colOff>
      <xdr:row>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44634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7" name="Line 413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38" name="Line 414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0</xdr:colOff>
      <xdr:row>0</xdr:row>
      <xdr:rowOff>0</xdr:rowOff>
    </xdr:from>
    <xdr:to>
      <xdr:col>56</xdr:col>
      <xdr:colOff>9525</xdr:colOff>
      <xdr:row>0</xdr:row>
      <xdr:rowOff>0</xdr:rowOff>
    </xdr:to>
    <xdr:sp>
      <xdr:nvSpPr>
        <xdr:cNvPr id="1439" name="Line 415"/>
        <xdr:cNvSpPr>
          <a:spLocks/>
        </xdr:cNvSpPr>
      </xdr:nvSpPr>
      <xdr:spPr>
        <a:xfrm>
          <a:off x="44634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54</xdr:col>
      <xdr:colOff>0</xdr:colOff>
      <xdr:row>0</xdr:row>
      <xdr:rowOff>0</xdr:rowOff>
    </xdr:to>
    <xdr:sp>
      <xdr:nvSpPr>
        <xdr:cNvPr id="1440" name="Line 416"/>
        <xdr:cNvSpPr>
          <a:spLocks/>
        </xdr:cNvSpPr>
      </xdr:nvSpPr>
      <xdr:spPr>
        <a:xfrm>
          <a:off x="43672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1" name="Line 417"/>
        <xdr:cNvSpPr>
          <a:spLocks/>
        </xdr:cNvSpPr>
      </xdr:nvSpPr>
      <xdr:spPr>
        <a:xfrm>
          <a:off x="43672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57</xdr:col>
      <xdr:colOff>0</xdr:colOff>
      <xdr:row>0</xdr:row>
      <xdr:rowOff>0</xdr:rowOff>
    </xdr:to>
    <xdr:sp>
      <xdr:nvSpPr>
        <xdr:cNvPr id="1442" name="Line 418"/>
        <xdr:cNvSpPr>
          <a:spLocks/>
        </xdr:cNvSpPr>
      </xdr:nvSpPr>
      <xdr:spPr>
        <a:xfrm>
          <a:off x="43167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56</xdr:col>
      <xdr:colOff>0</xdr:colOff>
      <xdr:row>0</xdr:row>
      <xdr:rowOff>0</xdr:rowOff>
    </xdr:from>
    <xdr:to>
      <xdr:col>56</xdr:col>
      <xdr:colOff>0</xdr:colOff>
      <xdr:row>0</xdr:row>
      <xdr:rowOff>0</xdr:rowOff>
    </xdr:to>
    <xdr:sp>
      <xdr:nvSpPr>
        <xdr:cNvPr id="1443" name="Line 419"/>
        <xdr:cNvSpPr>
          <a:spLocks/>
        </xdr:cNvSpPr>
      </xdr:nvSpPr>
      <xdr:spPr>
        <a:xfrm>
          <a:off x="45443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4" name="Line 42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6" name="Line 42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47" name="Line 423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49" name="Line 425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1" name="Line 42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2" name="Line 42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3" name="Line 42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54" name="Line 430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58" name="Line 43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59" name="Line 435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60" name="Line 436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1" name="Line 43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2" name="Line 43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3" name="Line 43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4" name="Line 44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65" name="Line 441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67" name="Line 443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8" name="Line 444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0" name="Line 446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72" name="Line 448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3" name="Line 449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4" name="Line 45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75" name="Line 451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79" name="Line 45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0" name="Line 45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1" name="Line 45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2" name="Line 45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3" name="Line 459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4" name="Line 46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85" name="Line 461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7" name="Line 46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89" name="Line 46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0" name="Line 466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1" name="Line 467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2" name="Line 46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493" name="Line 469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494" name="Line 470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5" name="Line 471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496" name="Line 472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7" name="Line 47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98" name="Line 47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499" name="Line 47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0" name="Line 47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1" name="Line 477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2" name="Line 478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3" name="Line 479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4" name="Line 480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5" name="Line 48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06" name="Line 482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508" name="Line 484"/>
        <xdr:cNvSpPr>
          <a:spLocks/>
        </xdr:cNvSpPr>
      </xdr:nvSpPr>
      <xdr:spPr>
        <a:xfrm>
          <a:off x="415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0" name="Line 486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52</xdr:col>
      <xdr:colOff>9525</xdr:colOff>
      <xdr:row>0</xdr:row>
      <xdr:rowOff>0</xdr:rowOff>
    </xdr:to>
    <xdr:sp>
      <xdr:nvSpPr>
        <xdr:cNvPr id="1511" name="Line 487"/>
        <xdr:cNvSpPr>
          <a:spLocks/>
        </xdr:cNvSpPr>
      </xdr:nvSpPr>
      <xdr:spPr>
        <a:xfrm>
          <a:off x="41548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50</xdr:col>
      <xdr:colOff>0</xdr:colOff>
      <xdr:row>0</xdr:row>
      <xdr:rowOff>0</xdr:rowOff>
    </xdr:to>
    <xdr:sp>
      <xdr:nvSpPr>
        <xdr:cNvPr id="1512" name="Line 488"/>
        <xdr:cNvSpPr>
          <a:spLocks/>
        </xdr:cNvSpPr>
      </xdr:nvSpPr>
      <xdr:spPr>
        <a:xfrm>
          <a:off x="405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3" name="Line 489"/>
        <xdr:cNvSpPr>
          <a:spLocks/>
        </xdr:cNvSpPr>
      </xdr:nvSpPr>
      <xdr:spPr>
        <a:xfrm>
          <a:off x="405860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1514" name="Line 490"/>
        <xdr:cNvSpPr>
          <a:spLocks/>
        </xdr:cNvSpPr>
      </xdr:nvSpPr>
      <xdr:spPr>
        <a:xfrm>
          <a:off x="400812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1515" name="Line 491"/>
        <xdr:cNvSpPr>
          <a:spLocks/>
        </xdr:cNvSpPr>
      </xdr:nvSpPr>
      <xdr:spPr>
        <a:xfrm>
          <a:off x="423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47</xdr:col>
      <xdr:colOff>0</xdr:colOff>
      <xdr:row>0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461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48</xdr:col>
      <xdr:colOff>9525</xdr:colOff>
      <xdr:row>0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4619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46</xdr:col>
      <xdr:colOff>0</xdr:colOff>
      <xdr:row>0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749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74999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49</xdr:col>
      <xdr:colOff>0</xdr:colOff>
      <xdr:row>0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9271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43</xdr:col>
      <xdr:colOff>0</xdr:colOff>
      <xdr:row>0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5375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0</xdr:row>
      <xdr:rowOff>0</xdr:rowOff>
    </xdr:from>
    <xdr:to>
      <xdr:col>44</xdr:col>
      <xdr:colOff>9525</xdr:colOff>
      <xdr:row>0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5375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4413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4413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45</xdr:col>
      <xdr:colOff>0</xdr:colOff>
      <xdr:row>0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3909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0</xdr:colOff>
      <xdr:row>0</xdr:row>
      <xdr:rowOff>0</xdr:rowOff>
    </xdr:from>
    <xdr:to>
      <xdr:col>44</xdr:col>
      <xdr:colOff>0</xdr:colOff>
      <xdr:row>0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618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39</xdr:col>
      <xdr:colOff>0</xdr:colOff>
      <xdr:row>0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228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0</xdr:colOff>
      <xdr:row>0</xdr:row>
      <xdr:rowOff>0</xdr:rowOff>
    </xdr:from>
    <xdr:to>
      <xdr:col>40</xdr:col>
      <xdr:colOff>9525</xdr:colOff>
      <xdr:row>0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2289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38</xdr:col>
      <xdr:colOff>0</xdr:colOff>
      <xdr:row>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1327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1327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41</xdr:col>
      <xdr:colOff>0</xdr:colOff>
      <xdr:row>0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0822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309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35</xdr:col>
      <xdr:colOff>0</xdr:colOff>
      <xdr:row>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9203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35</xdr:col>
      <xdr:colOff>0</xdr:colOff>
      <xdr:row>0</xdr:row>
      <xdr:rowOff>0</xdr:rowOff>
    </xdr:from>
    <xdr:to>
      <xdr:col>36</xdr:col>
      <xdr:colOff>9525</xdr:colOff>
      <xdr:row>0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9203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34</xdr:col>
      <xdr:colOff>0</xdr:colOff>
      <xdr:row>0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24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241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7736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0</xdr:colOff>
      <xdr:row>0</xdr:row>
      <xdr:rowOff>0</xdr:rowOff>
    </xdr:from>
    <xdr:to>
      <xdr:col>36</xdr:col>
      <xdr:colOff>0</xdr:colOff>
      <xdr:row>0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0013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611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32</xdr:col>
      <xdr:colOff>9525</xdr:colOff>
      <xdr:row>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6117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30</xdr:col>
      <xdr:colOff>0</xdr:colOff>
      <xdr:row>0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5155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5155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0</xdr:row>
      <xdr:rowOff>0</xdr:rowOff>
    </xdr:from>
    <xdr:to>
      <xdr:col>33</xdr:col>
      <xdr:colOff>0</xdr:colOff>
      <xdr:row>0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4650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0</xdr:row>
      <xdr:rowOff>0</xdr:rowOff>
    </xdr:from>
    <xdr:to>
      <xdr:col>32</xdr:col>
      <xdr:colOff>0</xdr:colOff>
      <xdr:row>0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6927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27</xdr:col>
      <xdr:colOff>0</xdr:colOff>
      <xdr:row>0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3031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0</xdr:row>
      <xdr:rowOff>0</xdr:rowOff>
    </xdr:from>
    <xdr:to>
      <xdr:col>28</xdr:col>
      <xdr:colOff>9525</xdr:colOff>
      <xdr:row>0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3031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2069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2069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0</xdr:row>
      <xdr:rowOff>0</xdr:rowOff>
    </xdr:from>
    <xdr:to>
      <xdr:col>29</xdr:col>
      <xdr:colOff>0</xdr:colOff>
      <xdr:row>0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1564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0</xdr:row>
      <xdr:rowOff>0</xdr:rowOff>
    </xdr:from>
    <xdr:to>
      <xdr:col>28</xdr:col>
      <xdr:colOff>0</xdr:colOff>
      <xdr:row>0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3841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48" name="Line 92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1" name="Line 927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3" name="Line 929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56" name="Line 93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58" name="Line 934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61" name="Line 937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2" name="Line 93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3" name="Line 939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64" name="Line 940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66" name="Line 94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69" name="Line 945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1" name="Line 947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74" name="Line 950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76" name="Line 952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79" name="Line 955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0" name="Line 95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1" name="Line 957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82" name="Line 958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4" name="Line 96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87" name="Line 963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89" name="Line 965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2" name="Line 968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1994" name="Line 970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1997" name="Line 973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1998" name="Line 974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1999" name="Line 975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00" name="Line 976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2" name="Line 97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05" name="Line 981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07" name="Line 983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0" name="Line 986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23</xdr:col>
      <xdr:colOff>0</xdr:colOff>
      <xdr:row>0</xdr:row>
      <xdr:rowOff>0</xdr:rowOff>
    </xdr:to>
    <xdr:sp>
      <xdr:nvSpPr>
        <xdr:cNvPr id="2012" name="Line 988"/>
        <xdr:cNvSpPr>
          <a:spLocks/>
        </xdr:cNvSpPr>
      </xdr:nvSpPr>
      <xdr:spPr>
        <a:xfrm>
          <a:off x="19945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24</xdr:col>
      <xdr:colOff>9525</xdr:colOff>
      <xdr:row>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19945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22</xdr:col>
      <xdr:colOff>0</xdr:colOff>
      <xdr:row>0</xdr:row>
      <xdr:rowOff>0</xdr:rowOff>
    </xdr:to>
    <xdr:sp>
      <xdr:nvSpPr>
        <xdr:cNvPr id="2016" name="Line 992"/>
        <xdr:cNvSpPr>
          <a:spLocks/>
        </xdr:cNvSpPr>
      </xdr:nvSpPr>
      <xdr:spPr>
        <a:xfrm>
          <a:off x="1898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7" name="Line 993"/>
        <xdr:cNvSpPr>
          <a:spLocks/>
        </xdr:cNvSpPr>
      </xdr:nvSpPr>
      <xdr:spPr>
        <a:xfrm>
          <a:off x="18983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0</xdr:row>
      <xdr:rowOff>0</xdr:rowOff>
    </xdr:from>
    <xdr:to>
      <xdr:col>25</xdr:col>
      <xdr:colOff>0</xdr:colOff>
      <xdr:row>0</xdr:row>
      <xdr:rowOff>0</xdr:rowOff>
    </xdr:to>
    <xdr:sp>
      <xdr:nvSpPr>
        <xdr:cNvPr id="2018" name="Line 994"/>
        <xdr:cNvSpPr>
          <a:spLocks/>
        </xdr:cNvSpPr>
      </xdr:nvSpPr>
      <xdr:spPr>
        <a:xfrm>
          <a:off x="18478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0754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1" name="Line 99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2" name="Line 99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3" name="Line 99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48" name="Line 0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49" name="Line 1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0" name="Line 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51" name="Line 3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2" name="Line 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3" name="Line 5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54" name="Line 6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5" name="Line 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56" name="Line 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7" name="Line 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58" name="Line 1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59" name="Line 11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0" name="Line 1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1" name="Line 13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2" name="Line 14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3" name="Line 1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64" name="Line 16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5" name="Line 1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66" name="Line 18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7" name="Line 19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68" name="Line 2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69" name="Line 21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0" name="Line 22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1" name="Line 23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72" name="Line 24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3" name="Line 2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4" name="Line 2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5" name="Line 2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6" name="Line 2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77" name="Line 29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78" name="Line 30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79" name="Line 31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0" name="Line 32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1" name="Line 3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2" name="Line 34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3" name="Line 35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2084" name="Line 36"/>
        <xdr:cNvSpPr>
          <a:spLocks/>
        </xdr:cNvSpPr>
      </xdr:nvSpPr>
      <xdr:spPr>
        <a:xfrm>
          <a:off x="1685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5" name="Line 37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86" name="Line 38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20</xdr:col>
      <xdr:colOff>9525</xdr:colOff>
      <xdr:row>0</xdr:row>
      <xdr:rowOff>0</xdr:rowOff>
    </xdr:to>
    <xdr:sp>
      <xdr:nvSpPr>
        <xdr:cNvPr id="2087" name="Line 39"/>
        <xdr:cNvSpPr>
          <a:spLocks/>
        </xdr:cNvSpPr>
      </xdr:nvSpPr>
      <xdr:spPr>
        <a:xfrm>
          <a:off x="16859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18</xdr:col>
      <xdr:colOff>0</xdr:colOff>
      <xdr:row>0</xdr:row>
      <xdr:rowOff>0</xdr:rowOff>
    </xdr:to>
    <xdr:sp>
      <xdr:nvSpPr>
        <xdr:cNvPr id="2088" name="Line 40"/>
        <xdr:cNvSpPr>
          <a:spLocks/>
        </xdr:cNvSpPr>
      </xdr:nvSpPr>
      <xdr:spPr>
        <a:xfrm>
          <a:off x="15897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89" name="Line 41"/>
        <xdr:cNvSpPr>
          <a:spLocks/>
        </xdr:cNvSpPr>
      </xdr:nvSpPr>
      <xdr:spPr>
        <a:xfrm>
          <a:off x="15897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21</xdr:col>
      <xdr:colOff>0</xdr:colOff>
      <xdr:row>0</xdr:row>
      <xdr:rowOff>0</xdr:rowOff>
    </xdr:to>
    <xdr:sp>
      <xdr:nvSpPr>
        <xdr:cNvPr id="2090" name="Line 42"/>
        <xdr:cNvSpPr>
          <a:spLocks/>
        </xdr:cNvSpPr>
      </xdr:nvSpPr>
      <xdr:spPr>
        <a:xfrm>
          <a:off x="15392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2091" name="Line 43"/>
        <xdr:cNvSpPr>
          <a:spLocks/>
        </xdr:cNvSpPr>
      </xdr:nvSpPr>
      <xdr:spPr>
        <a:xfrm>
          <a:off x="17668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2" name="Line 4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3" name="Line 4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4" name="Line 4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095" name="Line 47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6" name="Line 4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097" name="Line 49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8" name="Line 5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099" name="Line 5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0" name="Line 5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1" name="Line 5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02" name="Line 54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3" name="Line 5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4" name="Line 5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05" name="Line 57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06" name="Line 5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7" name="Line 59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08" name="Line 60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09" name="Line 6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0" name="Line 6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1" name="Line 6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2" name="Line 6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3" name="Line 65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4" name="Line 6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15" name="Line 67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6" name="Line 68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7" name="Line 6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18" name="Line 70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19" name="Line 7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0" name="Line 72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1" name="Line 73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2" name="Line 7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23" name="Line 75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24" name="Line 7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5" name="Line 77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26" name="Line 78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7" name="Line 7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28" name="Line 8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29" name="Line 8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0" name="Line 8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1" name="Line 83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2" name="Line 8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3" name="Line 85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4" name="Line 86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5" name="Line 8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36" name="Line 88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7" name="Line 8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38" name="Line 90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39" name="Line 91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0" name="Line 9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41" name="Line 93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2" name="Line 94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3" name="Line 95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44" name="Line 96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5" name="Line 9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46" name="Line 9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7" name="Line 9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49" name="Line 101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0" name="Line 102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2" name="Line 104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54" name="Line 106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5" name="Line 107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156" name="Line 108"/>
        <xdr:cNvSpPr>
          <a:spLocks/>
        </xdr:cNvSpPr>
      </xdr:nvSpPr>
      <xdr:spPr>
        <a:xfrm>
          <a:off x="13773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7" name="Line 109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16</xdr:col>
      <xdr:colOff>9525</xdr:colOff>
      <xdr:row>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137731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128111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1" name="Line 113"/>
        <xdr:cNvSpPr>
          <a:spLocks/>
        </xdr:cNvSpPr>
      </xdr:nvSpPr>
      <xdr:spPr>
        <a:xfrm>
          <a:off x="128111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162" name="Line 114"/>
        <xdr:cNvSpPr>
          <a:spLocks/>
        </xdr:cNvSpPr>
      </xdr:nvSpPr>
      <xdr:spPr>
        <a:xfrm>
          <a:off x="123063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2163" name="Line 115"/>
        <xdr:cNvSpPr>
          <a:spLocks/>
        </xdr:cNvSpPr>
      </xdr:nvSpPr>
      <xdr:spPr>
        <a:xfrm>
          <a:off x="14582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4" name="Line 11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5" name="Line 11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6" name="Line 11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67" name="Line 119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68" name="Line 12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69" name="Line 121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0" name="Line 12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1" name="Line 12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2" name="Line 12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3" name="Line 12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74" name="Line 126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5" name="Line 12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76" name="Line 12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77" name="Line 129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78" name="Line 13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79" name="Line 131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80" name="Line 132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1" name="Line 13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2" name="Line 13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3" name="Line 13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4" name="Line 13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85" name="Line 137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6" name="Line 13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87" name="Line 139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8" name="Line 140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89" name="Line 14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0" name="Line 142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1" name="Line 14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192" name="Line 144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3" name="Line 145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4" name="Line 14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195" name="Line 147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196" name="Line 14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7" name="Line 149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198" name="Line 150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199" name="Line 15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0" name="Line 15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1" name="Line 15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2" name="Line 15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3" name="Line 155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4" name="Line 15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05" name="Line 157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6" name="Line 158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7" name="Line 15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08" name="Line 160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09" name="Line 16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0" name="Line 162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1" name="Line 163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2" name="Line 16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13" name="Line 165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14" name="Line 166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5" name="Line 167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16" name="Line 168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7" name="Line 16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18" name="Line 17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19" name="Line 17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0" name="Line 17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1" name="Line 173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2" name="Line 174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3" name="Line 175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4" name="Line 176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5" name="Line 17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26" name="Line 178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7" name="Line 179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123</xdr:col>
      <xdr:colOff>0</xdr:colOff>
      <xdr:row>0</xdr:row>
      <xdr:rowOff>0</xdr:rowOff>
    </xdr:to>
    <xdr:sp>
      <xdr:nvSpPr>
        <xdr:cNvPr id="2228" name="Line 180"/>
        <xdr:cNvSpPr>
          <a:spLocks/>
        </xdr:cNvSpPr>
      </xdr:nvSpPr>
      <xdr:spPr>
        <a:xfrm>
          <a:off x="97097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29" name="Line 181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0" name="Line 182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123</xdr:col>
      <xdr:colOff>0</xdr:colOff>
      <xdr:row>0</xdr:row>
      <xdr:rowOff>0</xdr:rowOff>
    </xdr:from>
    <xdr:to>
      <xdr:col>124</xdr:col>
      <xdr:colOff>9525</xdr:colOff>
      <xdr:row>0</xdr:row>
      <xdr:rowOff>0</xdr:rowOff>
    </xdr:to>
    <xdr:sp>
      <xdr:nvSpPr>
        <xdr:cNvPr id="2231" name="Line 183"/>
        <xdr:cNvSpPr>
          <a:spLocks/>
        </xdr:cNvSpPr>
      </xdr:nvSpPr>
      <xdr:spPr>
        <a:xfrm>
          <a:off x="970978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122</xdr:col>
      <xdr:colOff>0</xdr:colOff>
      <xdr:row>0</xdr:row>
      <xdr:rowOff>0</xdr:rowOff>
    </xdr:to>
    <xdr:sp>
      <xdr:nvSpPr>
        <xdr:cNvPr id="2232" name="Line 184"/>
        <xdr:cNvSpPr>
          <a:spLocks/>
        </xdr:cNvSpPr>
      </xdr:nvSpPr>
      <xdr:spPr>
        <a:xfrm>
          <a:off x="961358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122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3" name="Line 185"/>
        <xdr:cNvSpPr>
          <a:spLocks/>
        </xdr:cNvSpPr>
      </xdr:nvSpPr>
      <xdr:spPr>
        <a:xfrm>
          <a:off x="961358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121</xdr:col>
      <xdr:colOff>0</xdr:colOff>
      <xdr:row>0</xdr:row>
      <xdr:rowOff>0</xdr:rowOff>
    </xdr:from>
    <xdr:to>
      <xdr:col>125</xdr:col>
      <xdr:colOff>0</xdr:colOff>
      <xdr:row>0</xdr:row>
      <xdr:rowOff>0</xdr:rowOff>
    </xdr:to>
    <xdr:sp>
      <xdr:nvSpPr>
        <xdr:cNvPr id="2234" name="Line 186"/>
        <xdr:cNvSpPr>
          <a:spLocks/>
        </xdr:cNvSpPr>
      </xdr:nvSpPr>
      <xdr:spPr>
        <a:xfrm>
          <a:off x="956310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124</xdr:col>
      <xdr:colOff>0</xdr:colOff>
      <xdr:row>0</xdr:row>
      <xdr:rowOff>0</xdr:rowOff>
    </xdr:from>
    <xdr:to>
      <xdr:col>124</xdr:col>
      <xdr:colOff>0</xdr:colOff>
      <xdr:row>0</xdr:row>
      <xdr:rowOff>0</xdr:rowOff>
    </xdr:to>
    <xdr:sp>
      <xdr:nvSpPr>
        <xdr:cNvPr id="2235" name="Line 187"/>
        <xdr:cNvSpPr>
          <a:spLocks/>
        </xdr:cNvSpPr>
      </xdr:nvSpPr>
      <xdr:spPr>
        <a:xfrm>
          <a:off x="97907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36" name="Line 18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7" name="Line 18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38" name="Line 19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39" name="Line 191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0" name="Line 19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1" name="Line 193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2" name="Line 19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3" name="Line 19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44" name="Line 19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5" name="Line 19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46" name="Line 198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7" name="Line 19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48" name="Line 20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49" name="Line 201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0" name="Line 20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1" name="Line 203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52" name="Line 204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3" name="Line 20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4" name="Line 20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5" name="Line 20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6" name="Line 20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57" name="Line 209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58" name="Line 21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59" name="Line 211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0" name="Line 212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1" name="Line 21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2" name="Line 214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3" name="Line 21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64" name="Line 216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5" name="Line 217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66" name="Line 21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67" name="Line 219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68" name="Line 22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69" name="Line 221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70" name="Line 222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1" name="Line 22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2" name="Line 22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3" name="Line 22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4" name="Line 22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75" name="Line 227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6" name="Line 22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77" name="Line 229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8" name="Line 230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79" name="Line 23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0" name="Line 232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1" name="Line 23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82" name="Line 234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3" name="Line 235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4" name="Line 23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285" name="Line 237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86" name="Line 238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7" name="Line 239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288" name="Line 240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89" name="Line 24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0" name="Line 24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1" name="Line 24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2" name="Line 24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3" name="Line 245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4" name="Line 246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295" name="Line 247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6" name="Line 248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7" name="Line 24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298" name="Line 250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299" name="Line 251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119</xdr:col>
      <xdr:colOff>0</xdr:colOff>
      <xdr:row>0</xdr:row>
      <xdr:rowOff>0</xdr:rowOff>
    </xdr:to>
    <xdr:sp>
      <xdr:nvSpPr>
        <xdr:cNvPr id="2300" name="Line 252"/>
        <xdr:cNvSpPr>
          <a:spLocks/>
        </xdr:cNvSpPr>
      </xdr:nvSpPr>
      <xdr:spPr>
        <a:xfrm>
          <a:off x="9401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1" name="Line 253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2" name="Line 254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119</xdr:col>
      <xdr:colOff>0</xdr:colOff>
      <xdr:row>0</xdr:row>
      <xdr:rowOff>0</xdr:rowOff>
    </xdr:from>
    <xdr:to>
      <xdr:col>120</xdr:col>
      <xdr:colOff>9525</xdr:colOff>
      <xdr:row>0</xdr:row>
      <xdr:rowOff>0</xdr:rowOff>
    </xdr:to>
    <xdr:sp>
      <xdr:nvSpPr>
        <xdr:cNvPr id="2303" name="Line 255"/>
        <xdr:cNvSpPr>
          <a:spLocks/>
        </xdr:cNvSpPr>
      </xdr:nvSpPr>
      <xdr:spPr>
        <a:xfrm>
          <a:off x="940117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118</xdr:col>
      <xdr:colOff>0</xdr:colOff>
      <xdr:row>0</xdr:row>
      <xdr:rowOff>0</xdr:rowOff>
    </xdr:to>
    <xdr:sp>
      <xdr:nvSpPr>
        <xdr:cNvPr id="2304" name="Line 256"/>
        <xdr:cNvSpPr>
          <a:spLocks/>
        </xdr:cNvSpPr>
      </xdr:nvSpPr>
      <xdr:spPr>
        <a:xfrm>
          <a:off x="93049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118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5" name="Line 257"/>
        <xdr:cNvSpPr>
          <a:spLocks/>
        </xdr:cNvSpPr>
      </xdr:nvSpPr>
      <xdr:spPr>
        <a:xfrm>
          <a:off x="930497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117</xdr:col>
      <xdr:colOff>0</xdr:colOff>
      <xdr:row>0</xdr:row>
      <xdr:rowOff>0</xdr:rowOff>
    </xdr:from>
    <xdr:to>
      <xdr:col>121</xdr:col>
      <xdr:colOff>0</xdr:colOff>
      <xdr:row>0</xdr:row>
      <xdr:rowOff>0</xdr:rowOff>
    </xdr:to>
    <xdr:sp>
      <xdr:nvSpPr>
        <xdr:cNvPr id="2306" name="Line 258"/>
        <xdr:cNvSpPr>
          <a:spLocks/>
        </xdr:cNvSpPr>
      </xdr:nvSpPr>
      <xdr:spPr>
        <a:xfrm>
          <a:off x="925449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120</xdr:col>
      <xdr:colOff>0</xdr:colOff>
      <xdr:row>0</xdr:row>
      <xdr:rowOff>0</xdr:rowOff>
    </xdr:from>
    <xdr:to>
      <xdr:col>120</xdr:col>
      <xdr:colOff>0</xdr:colOff>
      <xdr:row>0</xdr:row>
      <xdr:rowOff>0</xdr:rowOff>
    </xdr:to>
    <xdr:sp>
      <xdr:nvSpPr>
        <xdr:cNvPr id="2307" name="Line 259"/>
        <xdr:cNvSpPr>
          <a:spLocks/>
        </xdr:cNvSpPr>
      </xdr:nvSpPr>
      <xdr:spPr>
        <a:xfrm>
          <a:off x="9482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08" name="Line 26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09" name="Line 26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0" name="Line 26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1" name="Line 263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2" name="Line 26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3" name="Line 265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4" name="Line 26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5" name="Line 26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16" name="Line 26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7" name="Line 26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18" name="Line 270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19" name="Line 27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0" name="Line 27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21" name="Line 273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2" name="Line 27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3" name="Line 275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24" name="Line 276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5" name="Line 27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26" name="Line 27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7" name="Line 27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28" name="Line 28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29" name="Line 281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0" name="Line 28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1" name="Line 283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2" name="Line 284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3" name="Line 28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34" name="Line 286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5" name="Line 28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36" name="Line 288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7" name="Line 289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38" name="Line 29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39" name="Line 291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0" name="Line 29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1" name="Line 293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42" name="Line 294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3" name="Line 29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4" name="Line 29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5" name="Line 29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6" name="Line 29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47" name="Line 299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48" name="Line 30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49" name="Line 301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0" name="Line 302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1" name="Line 30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2" name="Line 304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3" name="Line 30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54" name="Line 306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5" name="Line 307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56" name="Line 30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57" name="Line 309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58" name="Line 310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59" name="Line 311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60" name="Line 312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1" name="Line 31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2" name="Line 31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3" name="Line 31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4" name="Line 31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65" name="Line 317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6" name="Line 318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67" name="Line 319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8" name="Line 320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69" name="Line 32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0" name="Line 322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1" name="Line 323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115</xdr:col>
      <xdr:colOff>0</xdr:colOff>
      <xdr:row>0</xdr:row>
      <xdr:rowOff>0</xdr:rowOff>
    </xdr:to>
    <xdr:sp>
      <xdr:nvSpPr>
        <xdr:cNvPr id="2372" name="Line 324"/>
        <xdr:cNvSpPr>
          <a:spLocks/>
        </xdr:cNvSpPr>
      </xdr:nvSpPr>
      <xdr:spPr>
        <a:xfrm>
          <a:off x="90925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3" name="Line 325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4" name="Line 326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115</xdr:col>
      <xdr:colOff>0</xdr:colOff>
      <xdr:row>0</xdr:row>
      <xdr:rowOff>0</xdr:rowOff>
    </xdr:from>
    <xdr:to>
      <xdr:col>116</xdr:col>
      <xdr:colOff>9525</xdr:colOff>
      <xdr:row>0</xdr:row>
      <xdr:rowOff>0</xdr:rowOff>
    </xdr:to>
    <xdr:sp>
      <xdr:nvSpPr>
        <xdr:cNvPr id="2375" name="Line 327"/>
        <xdr:cNvSpPr>
          <a:spLocks/>
        </xdr:cNvSpPr>
      </xdr:nvSpPr>
      <xdr:spPr>
        <a:xfrm>
          <a:off x="909256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114</xdr:col>
      <xdr:colOff>0</xdr:colOff>
      <xdr:row>0</xdr:row>
      <xdr:rowOff>0</xdr:rowOff>
    </xdr:to>
    <xdr:sp>
      <xdr:nvSpPr>
        <xdr:cNvPr id="2376" name="Line 328"/>
        <xdr:cNvSpPr>
          <a:spLocks/>
        </xdr:cNvSpPr>
      </xdr:nvSpPr>
      <xdr:spPr>
        <a:xfrm>
          <a:off x="89963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114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7" name="Line 329"/>
        <xdr:cNvSpPr>
          <a:spLocks/>
        </xdr:cNvSpPr>
      </xdr:nvSpPr>
      <xdr:spPr>
        <a:xfrm>
          <a:off x="899636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0</xdr:colOff>
      <xdr:row>0</xdr:row>
      <xdr:rowOff>0</xdr:rowOff>
    </xdr:from>
    <xdr:to>
      <xdr:col>117</xdr:col>
      <xdr:colOff>0</xdr:colOff>
      <xdr:row>0</xdr:row>
      <xdr:rowOff>0</xdr:rowOff>
    </xdr:to>
    <xdr:sp>
      <xdr:nvSpPr>
        <xdr:cNvPr id="2378" name="Line 330"/>
        <xdr:cNvSpPr>
          <a:spLocks/>
        </xdr:cNvSpPr>
      </xdr:nvSpPr>
      <xdr:spPr>
        <a:xfrm>
          <a:off x="894588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116</xdr:col>
      <xdr:colOff>0</xdr:colOff>
      <xdr:row>0</xdr:row>
      <xdr:rowOff>0</xdr:rowOff>
    </xdr:from>
    <xdr:to>
      <xdr:col>116</xdr:col>
      <xdr:colOff>0</xdr:colOff>
      <xdr:row>0</xdr:row>
      <xdr:rowOff>0</xdr:rowOff>
    </xdr:to>
    <xdr:sp>
      <xdr:nvSpPr>
        <xdr:cNvPr id="2379" name="Line 331"/>
        <xdr:cNvSpPr>
          <a:spLocks/>
        </xdr:cNvSpPr>
      </xdr:nvSpPr>
      <xdr:spPr>
        <a:xfrm>
          <a:off x="917352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0" name="Line 33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1" name="Line 33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2" name="Line 33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3" name="Line 335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4" name="Line 33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85" name="Line 337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6" name="Line 33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7" name="Line 33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88" name="Line 34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89" name="Line 34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0" name="Line 342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1" name="Line 34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2" name="Line 34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393" name="Line 345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394" name="Line 34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5" name="Line 347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396" name="Line 348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7" name="Line 34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398" name="Line 35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399" name="Line 35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0" name="Line 35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1" name="Line 353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2" name="Line 35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3" name="Line 355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4" name="Line 356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5" name="Line 35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06" name="Line 358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7" name="Line 35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08" name="Line 360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09" name="Line 361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0" name="Line 36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11" name="Line 363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2" name="Line 36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3" name="Line 365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14" name="Line 366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5" name="Line 36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16" name="Line 36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7" name="Line 36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18" name="Line 37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19" name="Line 371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0" name="Line 37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1" name="Line 373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2" name="Line 374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3" name="Line 37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24" name="Line 376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5" name="Line 37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26" name="Line 378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7" name="Line 379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28" name="Line 38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29" name="Line 381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0" name="Line 382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1" name="Line 383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32" name="Line 384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3" name="Line 38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4" name="Line 38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5" name="Line 38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6" name="Line 38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37" name="Line 389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38" name="Line 390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39" name="Line 391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0" name="Line 392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1" name="Line 39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2" name="Line 394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3" name="Line 395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111</xdr:col>
      <xdr:colOff>0</xdr:colOff>
      <xdr:row>0</xdr:row>
      <xdr:rowOff>0</xdr:rowOff>
    </xdr:to>
    <xdr:sp>
      <xdr:nvSpPr>
        <xdr:cNvPr id="2444" name="Line 396"/>
        <xdr:cNvSpPr>
          <a:spLocks/>
        </xdr:cNvSpPr>
      </xdr:nvSpPr>
      <xdr:spPr>
        <a:xfrm>
          <a:off x="8783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5" name="Line 397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46" name="Line 398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111</xdr:col>
      <xdr:colOff>0</xdr:colOff>
      <xdr:row>0</xdr:row>
      <xdr:rowOff>0</xdr:rowOff>
    </xdr:from>
    <xdr:to>
      <xdr:col>112</xdr:col>
      <xdr:colOff>9525</xdr:colOff>
      <xdr:row>0</xdr:row>
      <xdr:rowOff>0</xdr:rowOff>
    </xdr:to>
    <xdr:sp>
      <xdr:nvSpPr>
        <xdr:cNvPr id="2447" name="Line 399"/>
        <xdr:cNvSpPr>
          <a:spLocks/>
        </xdr:cNvSpPr>
      </xdr:nvSpPr>
      <xdr:spPr>
        <a:xfrm>
          <a:off x="878395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110</xdr:col>
      <xdr:colOff>0</xdr:colOff>
      <xdr:row>0</xdr:row>
      <xdr:rowOff>0</xdr:rowOff>
    </xdr:to>
    <xdr:sp>
      <xdr:nvSpPr>
        <xdr:cNvPr id="2448" name="Line 400"/>
        <xdr:cNvSpPr>
          <a:spLocks/>
        </xdr:cNvSpPr>
      </xdr:nvSpPr>
      <xdr:spPr>
        <a:xfrm>
          <a:off x="86877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110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49" name="Line 401"/>
        <xdr:cNvSpPr>
          <a:spLocks/>
        </xdr:cNvSpPr>
      </xdr:nvSpPr>
      <xdr:spPr>
        <a:xfrm>
          <a:off x="868775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109</xdr:col>
      <xdr:colOff>0</xdr:colOff>
      <xdr:row>0</xdr:row>
      <xdr:rowOff>0</xdr:rowOff>
    </xdr:from>
    <xdr:to>
      <xdr:col>113</xdr:col>
      <xdr:colOff>0</xdr:colOff>
      <xdr:row>0</xdr:row>
      <xdr:rowOff>0</xdr:rowOff>
    </xdr:to>
    <xdr:sp>
      <xdr:nvSpPr>
        <xdr:cNvPr id="2450" name="Line 402"/>
        <xdr:cNvSpPr>
          <a:spLocks/>
        </xdr:cNvSpPr>
      </xdr:nvSpPr>
      <xdr:spPr>
        <a:xfrm>
          <a:off x="863727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112</xdr:col>
      <xdr:colOff>0</xdr:colOff>
      <xdr:row>0</xdr:row>
      <xdr:rowOff>0</xdr:rowOff>
    </xdr:from>
    <xdr:to>
      <xdr:col>112</xdr:col>
      <xdr:colOff>0</xdr:colOff>
      <xdr:row>0</xdr:row>
      <xdr:rowOff>0</xdr:rowOff>
    </xdr:to>
    <xdr:sp>
      <xdr:nvSpPr>
        <xdr:cNvPr id="2451" name="Line 403"/>
        <xdr:cNvSpPr>
          <a:spLocks/>
        </xdr:cNvSpPr>
      </xdr:nvSpPr>
      <xdr:spPr>
        <a:xfrm>
          <a:off x="88649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2" name="Line 40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3" name="Line 40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4" name="Line 40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55" name="Line 407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6" name="Line 40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57" name="Line 409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8" name="Line 41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59" name="Line 41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0" name="Line 41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1" name="Line 41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62" name="Line 414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3" name="Line 41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4" name="Line 41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65" name="Line 417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66" name="Line 41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7" name="Line 419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68" name="Line 420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69" name="Line 42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0" name="Line 42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1" name="Line 42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2" name="Line 42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3" name="Line 425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4" name="Line 42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75" name="Line 427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6" name="Line 428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7" name="Line 42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78" name="Line 430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79" name="Line 43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0" name="Line 432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1" name="Line 433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2" name="Line 43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483" name="Line 435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84" name="Line 43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5" name="Line 437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486" name="Line 438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7" name="Line 43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88" name="Line 44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89" name="Line 44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0" name="Line 44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1" name="Line 443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2" name="Line 44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3" name="Line 445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4" name="Line 446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5" name="Line 44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496" name="Line 448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7" name="Line 44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498" name="Line 450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499" name="Line 451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0" name="Line 45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01" name="Line 453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2" name="Line 454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3" name="Line 455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04" name="Line 456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5" name="Line 45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06" name="Line 45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7" name="Line 45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08" name="Line 46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09" name="Line 461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0" name="Line 462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1" name="Line 463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2" name="Line 464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3" name="Line 46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14" name="Line 466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5" name="Line 467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107</xdr:col>
      <xdr:colOff>0</xdr:colOff>
      <xdr:row>0</xdr:row>
      <xdr:rowOff>0</xdr:rowOff>
    </xdr:to>
    <xdr:sp>
      <xdr:nvSpPr>
        <xdr:cNvPr id="2516" name="Line 468"/>
        <xdr:cNvSpPr>
          <a:spLocks/>
        </xdr:cNvSpPr>
      </xdr:nvSpPr>
      <xdr:spPr>
        <a:xfrm>
          <a:off x="84753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7" name="Line 469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18" name="Line 470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107</xdr:col>
      <xdr:colOff>0</xdr:colOff>
      <xdr:row>0</xdr:row>
      <xdr:rowOff>0</xdr:rowOff>
    </xdr:from>
    <xdr:to>
      <xdr:col>108</xdr:col>
      <xdr:colOff>9525</xdr:colOff>
      <xdr:row>0</xdr:row>
      <xdr:rowOff>0</xdr:rowOff>
    </xdr:to>
    <xdr:sp>
      <xdr:nvSpPr>
        <xdr:cNvPr id="2519" name="Line 471"/>
        <xdr:cNvSpPr>
          <a:spLocks/>
        </xdr:cNvSpPr>
      </xdr:nvSpPr>
      <xdr:spPr>
        <a:xfrm>
          <a:off x="847534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106</xdr:col>
      <xdr:colOff>0</xdr:colOff>
      <xdr:row>0</xdr:row>
      <xdr:rowOff>0</xdr:rowOff>
    </xdr:to>
    <xdr:sp>
      <xdr:nvSpPr>
        <xdr:cNvPr id="2520" name="Line 472"/>
        <xdr:cNvSpPr>
          <a:spLocks/>
        </xdr:cNvSpPr>
      </xdr:nvSpPr>
      <xdr:spPr>
        <a:xfrm>
          <a:off x="8379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106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1" name="Line 473"/>
        <xdr:cNvSpPr>
          <a:spLocks/>
        </xdr:cNvSpPr>
      </xdr:nvSpPr>
      <xdr:spPr>
        <a:xfrm>
          <a:off x="837914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105</xdr:col>
      <xdr:colOff>0</xdr:colOff>
      <xdr:row>0</xdr:row>
      <xdr:rowOff>0</xdr:rowOff>
    </xdr:from>
    <xdr:to>
      <xdr:col>109</xdr:col>
      <xdr:colOff>0</xdr:colOff>
      <xdr:row>0</xdr:row>
      <xdr:rowOff>0</xdr:rowOff>
    </xdr:to>
    <xdr:sp>
      <xdr:nvSpPr>
        <xdr:cNvPr id="2522" name="Line 474"/>
        <xdr:cNvSpPr>
          <a:spLocks/>
        </xdr:cNvSpPr>
      </xdr:nvSpPr>
      <xdr:spPr>
        <a:xfrm>
          <a:off x="832866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108</xdr:col>
      <xdr:colOff>0</xdr:colOff>
      <xdr:row>0</xdr:row>
      <xdr:rowOff>0</xdr:rowOff>
    </xdr:from>
    <xdr:to>
      <xdr:col>108</xdr:col>
      <xdr:colOff>0</xdr:colOff>
      <xdr:row>0</xdr:row>
      <xdr:rowOff>0</xdr:rowOff>
    </xdr:to>
    <xdr:sp>
      <xdr:nvSpPr>
        <xdr:cNvPr id="2523" name="Line 475"/>
        <xdr:cNvSpPr>
          <a:spLocks/>
        </xdr:cNvSpPr>
      </xdr:nvSpPr>
      <xdr:spPr>
        <a:xfrm>
          <a:off x="85563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4" name="Line 47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5" name="Line 47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6" name="Line 47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27" name="Line 479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28" name="Line 48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29" name="Line 481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0" name="Line 48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1" name="Line 48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2" name="Line 48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3" name="Line 48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34" name="Line 486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5" name="Line 48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36" name="Line 48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37" name="Line 489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38" name="Line 49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39" name="Line 491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40" name="Line 492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1" name="Line 49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2" name="Line 49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3" name="Line 49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4" name="Line 49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45" name="Line 497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6" name="Line 49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47" name="Line 499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8" name="Line 500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49" name="Line 50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0" name="Line 502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1" name="Line 50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52" name="Line 504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3" name="Line 505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4" name="Line 50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55" name="Line 507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56" name="Line 50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7" name="Line 509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58" name="Line 510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59" name="Line 51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0" name="Line 51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1" name="Line 51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2" name="Line 51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3" name="Line 515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4" name="Line 51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65" name="Line 517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6" name="Line 518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7" name="Line 51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68" name="Line 520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69" name="Line 52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0" name="Line 522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1" name="Line 523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2" name="Line 52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73" name="Line 525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74" name="Line 526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5" name="Line 527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76" name="Line 528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7" name="Line 52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78" name="Line 53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79" name="Line 53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0" name="Line 53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1" name="Line 533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2" name="Line 534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3" name="Line 535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4" name="Line 536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5" name="Line 53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86" name="Line 538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7" name="Line 539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103</xdr:col>
      <xdr:colOff>0</xdr:colOff>
      <xdr:row>0</xdr:row>
      <xdr:rowOff>0</xdr:rowOff>
    </xdr:to>
    <xdr:sp>
      <xdr:nvSpPr>
        <xdr:cNvPr id="2588" name="Line 540"/>
        <xdr:cNvSpPr>
          <a:spLocks/>
        </xdr:cNvSpPr>
      </xdr:nvSpPr>
      <xdr:spPr>
        <a:xfrm>
          <a:off x="81667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89" name="Line 541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0" name="Line 542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104</xdr:col>
      <xdr:colOff>9525</xdr:colOff>
      <xdr:row>0</xdr:row>
      <xdr:rowOff>0</xdr:rowOff>
    </xdr:to>
    <xdr:sp>
      <xdr:nvSpPr>
        <xdr:cNvPr id="2591" name="Line 543"/>
        <xdr:cNvSpPr>
          <a:spLocks/>
        </xdr:cNvSpPr>
      </xdr:nvSpPr>
      <xdr:spPr>
        <a:xfrm>
          <a:off x="816673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102</xdr:col>
      <xdr:colOff>0</xdr:colOff>
      <xdr:row>0</xdr:row>
      <xdr:rowOff>0</xdr:rowOff>
    </xdr:to>
    <xdr:sp>
      <xdr:nvSpPr>
        <xdr:cNvPr id="2592" name="Line 544"/>
        <xdr:cNvSpPr>
          <a:spLocks/>
        </xdr:cNvSpPr>
      </xdr:nvSpPr>
      <xdr:spPr>
        <a:xfrm>
          <a:off x="807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102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3" name="Line 545"/>
        <xdr:cNvSpPr>
          <a:spLocks/>
        </xdr:cNvSpPr>
      </xdr:nvSpPr>
      <xdr:spPr>
        <a:xfrm>
          <a:off x="807053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101</xdr:col>
      <xdr:colOff>0</xdr:colOff>
      <xdr:row>0</xdr:row>
      <xdr:rowOff>0</xdr:rowOff>
    </xdr:from>
    <xdr:to>
      <xdr:col>105</xdr:col>
      <xdr:colOff>0</xdr:colOff>
      <xdr:row>0</xdr:row>
      <xdr:rowOff>0</xdr:rowOff>
    </xdr:to>
    <xdr:sp>
      <xdr:nvSpPr>
        <xdr:cNvPr id="2594" name="Line 546"/>
        <xdr:cNvSpPr>
          <a:spLocks/>
        </xdr:cNvSpPr>
      </xdr:nvSpPr>
      <xdr:spPr>
        <a:xfrm>
          <a:off x="802005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104</xdr:col>
      <xdr:colOff>0</xdr:colOff>
      <xdr:row>0</xdr:row>
      <xdr:rowOff>0</xdr:rowOff>
    </xdr:from>
    <xdr:to>
      <xdr:col>104</xdr:col>
      <xdr:colOff>0</xdr:colOff>
      <xdr:row>0</xdr:row>
      <xdr:rowOff>0</xdr:rowOff>
    </xdr:to>
    <xdr:sp>
      <xdr:nvSpPr>
        <xdr:cNvPr id="2595" name="Line 547"/>
        <xdr:cNvSpPr>
          <a:spLocks/>
        </xdr:cNvSpPr>
      </xdr:nvSpPr>
      <xdr:spPr>
        <a:xfrm>
          <a:off x="82476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596" name="Line 54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7" name="Line 54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598" name="Line 55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599" name="Line 551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0" name="Line 55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1" name="Line 553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2" name="Line 55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3" name="Line 55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04" name="Line 55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5" name="Line 55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06" name="Line 558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7" name="Line 55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08" name="Line 56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09" name="Line 561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0" name="Line 56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1" name="Line 563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12" name="Line 564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3" name="Line 56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4" name="Line 56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5" name="Line 56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6" name="Line 56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17" name="Line 569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18" name="Line 57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19" name="Line 571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0" name="Line 572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1" name="Line 57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2" name="Line 574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3" name="Line 57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24" name="Line 576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5" name="Line 577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26" name="Line 57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27" name="Line 579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28" name="Line 58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29" name="Line 581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30" name="Line 582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1" name="Line 58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2" name="Line 58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3" name="Line 58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4" name="Line 58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35" name="Line 587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6" name="Line 58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37" name="Line 589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8" name="Line 590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39" name="Line 59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0" name="Line 592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1" name="Line 59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42" name="Line 594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3" name="Line 595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4" name="Line 59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45" name="Line 597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46" name="Line 598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7" name="Line 599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48" name="Line 600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49" name="Line 60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0" name="Line 60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1" name="Line 60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2" name="Line 60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3" name="Line 605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4" name="Line 606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55" name="Line 607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6" name="Line 608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7" name="Line 60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58" name="Line 610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59" name="Line 611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99</xdr:col>
      <xdr:colOff>0</xdr:colOff>
      <xdr:row>0</xdr:row>
      <xdr:rowOff>0</xdr:rowOff>
    </xdr:to>
    <xdr:sp>
      <xdr:nvSpPr>
        <xdr:cNvPr id="2660" name="Line 612"/>
        <xdr:cNvSpPr>
          <a:spLocks/>
        </xdr:cNvSpPr>
      </xdr:nvSpPr>
      <xdr:spPr>
        <a:xfrm>
          <a:off x="78581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1" name="Line 613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2" name="Line 614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99</xdr:col>
      <xdr:colOff>0</xdr:colOff>
      <xdr:row>0</xdr:row>
      <xdr:rowOff>0</xdr:rowOff>
    </xdr:from>
    <xdr:to>
      <xdr:col>100</xdr:col>
      <xdr:colOff>9525</xdr:colOff>
      <xdr:row>0</xdr:row>
      <xdr:rowOff>0</xdr:rowOff>
    </xdr:to>
    <xdr:sp>
      <xdr:nvSpPr>
        <xdr:cNvPr id="2663" name="Line 615"/>
        <xdr:cNvSpPr>
          <a:spLocks/>
        </xdr:cNvSpPr>
      </xdr:nvSpPr>
      <xdr:spPr>
        <a:xfrm>
          <a:off x="785812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98</xdr:col>
      <xdr:colOff>0</xdr:colOff>
      <xdr:row>0</xdr:row>
      <xdr:rowOff>0</xdr:rowOff>
    </xdr:to>
    <xdr:sp>
      <xdr:nvSpPr>
        <xdr:cNvPr id="2664" name="Line 616"/>
        <xdr:cNvSpPr>
          <a:spLocks/>
        </xdr:cNvSpPr>
      </xdr:nvSpPr>
      <xdr:spPr>
        <a:xfrm>
          <a:off x="77619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98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5" name="Line 617"/>
        <xdr:cNvSpPr>
          <a:spLocks/>
        </xdr:cNvSpPr>
      </xdr:nvSpPr>
      <xdr:spPr>
        <a:xfrm>
          <a:off x="77619225" y="0"/>
          <a:ext cx="2581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97</xdr:col>
      <xdr:colOff>0</xdr:colOff>
      <xdr:row>0</xdr:row>
      <xdr:rowOff>0</xdr:rowOff>
    </xdr:from>
    <xdr:to>
      <xdr:col>101</xdr:col>
      <xdr:colOff>0</xdr:colOff>
      <xdr:row>0</xdr:row>
      <xdr:rowOff>0</xdr:rowOff>
    </xdr:to>
    <xdr:sp>
      <xdr:nvSpPr>
        <xdr:cNvPr id="2666" name="Line 618"/>
        <xdr:cNvSpPr>
          <a:spLocks/>
        </xdr:cNvSpPr>
      </xdr:nvSpPr>
      <xdr:spPr>
        <a:xfrm>
          <a:off x="771144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100</xdr:col>
      <xdr:colOff>0</xdr:colOff>
      <xdr:row>0</xdr:row>
      <xdr:rowOff>0</xdr:rowOff>
    </xdr:from>
    <xdr:to>
      <xdr:col>100</xdr:col>
      <xdr:colOff>0</xdr:colOff>
      <xdr:row>0</xdr:row>
      <xdr:rowOff>0</xdr:rowOff>
    </xdr:to>
    <xdr:sp>
      <xdr:nvSpPr>
        <xdr:cNvPr id="2667" name="Line 619"/>
        <xdr:cNvSpPr>
          <a:spLocks/>
        </xdr:cNvSpPr>
      </xdr:nvSpPr>
      <xdr:spPr>
        <a:xfrm>
          <a:off x="79390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809625</xdr:colOff>
      <xdr:row>0</xdr:row>
      <xdr:rowOff>0</xdr:rowOff>
    </xdr:from>
    <xdr:to>
      <xdr:col>48</xdr:col>
      <xdr:colOff>809625</xdr:colOff>
      <xdr:row>0</xdr:row>
      <xdr:rowOff>0</xdr:rowOff>
    </xdr:to>
    <xdr:sp>
      <xdr:nvSpPr>
        <xdr:cNvPr id="2668" name="Line 620"/>
        <xdr:cNvSpPr>
          <a:spLocks/>
        </xdr:cNvSpPr>
      </xdr:nvSpPr>
      <xdr:spPr>
        <a:xfrm>
          <a:off x="36995100" y="0"/>
          <a:ext cx="308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D88"/>
  <sheetViews>
    <sheetView showGridLines="0" tabSelected="1" workbookViewId="0" topLeftCell="A1">
      <pane xSplit="3" ySplit="6" topLeftCell="D7" activePane="bottomRight" state="frozen"/>
      <selection pane="topLeft" activeCell="D269" sqref="D269"/>
      <selection pane="topRight" activeCell="D269" sqref="D269"/>
      <selection pane="bottomLeft" activeCell="D269" sqref="D269"/>
      <selection pane="bottomRight" activeCell="D7" sqref="D7"/>
    </sheetView>
  </sheetViews>
  <sheetFormatPr defaultColWidth="9.00390625" defaultRowHeight="13.5"/>
  <cols>
    <col min="1" max="1" width="9.00390625" style="71" customWidth="1"/>
    <col min="2" max="2" width="6.625" style="71" customWidth="1"/>
    <col min="3" max="3" width="35.625" style="71" customWidth="1"/>
    <col min="4" max="30" width="11.125" style="71" customWidth="1"/>
    <col min="31" max="16384" width="9.00390625" style="71" customWidth="1"/>
  </cols>
  <sheetData>
    <row r="1" spans="1:30" ht="17.25">
      <c r="A1" s="65" t="s">
        <v>229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30" s="70" customFormat="1" ht="22.5" customHeight="1">
      <c r="A2" s="98" t="s">
        <v>54</v>
      </c>
      <c r="B2" s="101" t="s">
        <v>61</v>
      </c>
      <c r="C2" s="104" t="s">
        <v>62</v>
      </c>
      <c r="D2" s="2" t="s">
        <v>63</v>
      </c>
      <c r="E2" s="3"/>
      <c r="F2" s="3"/>
      <c r="G2" s="3"/>
      <c r="H2" s="3"/>
      <c r="I2" s="3"/>
      <c r="J2" s="3"/>
      <c r="K2" s="3"/>
      <c r="L2" s="4"/>
      <c r="M2" s="2" t="s">
        <v>55</v>
      </c>
      <c r="N2" s="3"/>
      <c r="O2" s="3"/>
      <c r="P2" s="3"/>
      <c r="Q2" s="3"/>
      <c r="R2" s="3"/>
      <c r="S2" s="3"/>
      <c r="T2" s="3"/>
      <c r="U2" s="4"/>
      <c r="V2" s="2" t="s">
        <v>56</v>
      </c>
      <c r="W2" s="5"/>
      <c r="X2" s="5"/>
      <c r="Y2" s="5"/>
      <c r="Z2" s="5"/>
      <c r="AA2" s="5"/>
      <c r="AB2" s="5"/>
      <c r="AC2" s="5"/>
      <c r="AD2" s="6"/>
    </row>
    <row r="3" spans="1:30" s="70" customFormat="1" ht="22.5" customHeight="1">
      <c r="A3" s="99"/>
      <c r="B3" s="102"/>
      <c r="C3" s="99"/>
      <c r="D3" s="8" t="s">
        <v>57</v>
      </c>
      <c r="E3" s="62"/>
      <c r="F3" s="62"/>
      <c r="G3" s="62"/>
      <c r="H3" s="62"/>
      <c r="I3" s="62"/>
      <c r="J3" s="62"/>
      <c r="K3" s="63"/>
      <c r="L3" s="64"/>
      <c r="M3" s="8" t="s">
        <v>57</v>
      </c>
      <c r="N3" s="62"/>
      <c r="O3" s="62"/>
      <c r="P3" s="62"/>
      <c r="Q3" s="62"/>
      <c r="R3" s="62"/>
      <c r="S3" s="62"/>
      <c r="T3" s="63"/>
      <c r="U3" s="64"/>
      <c r="V3" s="8" t="s">
        <v>57</v>
      </c>
      <c r="W3" s="62"/>
      <c r="X3" s="62"/>
      <c r="Y3" s="62"/>
      <c r="Z3" s="62"/>
      <c r="AA3" s="62"/>
      <c r="AB3" s="62"/>
      <c r="AC3" s="63"/>
      <c r="AD3" s="64"/>
    </row>
    <row r="4" spans="1:30" s="70" customFormat="1" ht="22.5" customHeight="1">
      <c r="A4" s="99"/>
      <c r="B4" s="102"/>
      <c r="C4" s="99"/>
      <c r="D4" s="7"/>
      <c r="E4" s="8" t="s">
        <v>58</v>
      </c>
      <c r="F4" s="9"/>
      <c r="G4" s="9"/>
      <c r="H4" s="9"/>
      <c r="I4" s="9"/>
      <c r="J4" s="9"/>
      <c r="K4" s="10"/>
      <c r="L4" s="11" t="s">
        <v>64</v>
      </c>
      <c r="M4" s="7"/>
      <c r="N4" s="8" t="s">
        <v>58</v>
      </c>
      <c r="O4" s="9"/>
      <c r="P4" s="9"/>
      <c r="Q4" s="9"/>
      <c r="R4" s="9"/>
      <c r="S4" s="9"/>
      <c r="T4" s="10"/>
      <c r="U4" s="11" t="s">
        <v>64</v>
      </c>
      <c r="V4" s="7"/>
      <c r="W4" s="8" t="s">
        <v>58</v>
      </c>
      <c r="X4" s="9"/>
      <c r="Y4" s="9"/>
      <c r="Z4" s="9"/>
      <c r="AA4" s="9"/>
      <c r="AB4" s="9"/>
      <c r="AC4" s="10"/>
      <c r="AD4" s="11" t="s">
        <v>64</v>
      </c>
    </row>
    <row r="5" spans="1:30" s="70" customFormat="1" ht="22.5" customHeight="1">
      <c r="A5" s="99"/>
      <c r="B5" s="102"/>
      <c r="C5" s="99"/>
      <c r="D5" s="7"/>
      <c r="E5" s="7"/>
      <c r="F5" s="12" t="s">
        <v>65</v>
      </c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3"/>
      <c r="M5" s="7"/>
      <c r="N5" s="7"/>
      <c r="O5" s="12" t="s">
        <v>65</v>
      </c>
      <c r="P5" s="12" t="s">
        <v>66</v>
      </c>
      <c r="Q5" s="12" t="s">
        <v>67</v>
      </c>
      <c r="R5" s="12" t="s">
        <v>68</v>
      </c>
      <c r="S5" s="12" t="s">
        <v>69</v>
      </c>
      <c r="T5" s="12" t="s">
        <v>70</v>
      </c>
      <c r="U5" s="13"/>
      <c r="V5" s="7"/>
      <c r="W5" s="7"/>
      <c r="X5" s="12" t="s">
        <v>65</v>
      </c>
      <c r="Y5" s="12" t="s">
        <v>66</v>
      </c>
      <c r="Z5" s="12" t="s">
        <v>67</v>
      </c>
      <c r="AA5" s="12" t="s">
        <v>68</v>
      </c>
      <c r="AB5" s="12" t="s">
        <v>69</v>
      </c>
      <c r="AC5" s="12" t="s">
        <v>70</v>
      </c>
      <c r="AD5" s="13"/>
    </row>
    <row r="6" spans="1:30" s="70" customFormat="1" ht="22.5" customHeight="1">
      <c r="A6" s="100"/>
      <c r="B6" s="103"/>
      <c r="C6" s="100"/>
      <c r="D6" s="14" t="s">
        <v>59</v>
      </c>
      <c r="E6" s="14" t="s">
        <v>60</v>
      </c>
      <c r="F6" s="15" t="s">
        <v>60</v>
      </c>
      <c r="G6" s="15" t="s">
        <v>60</v>
      </c>
      <c r="H6" s="15" t="s">
        <v>60</v>
      </c>
      <c r="I6" s="15" t="s">
        <v>60</v>
      </c>
      <c r="J6" s="15" t="s">
        <v>60</v>
      </c>
      <c r="K6" s="15" t="s">
        <v>60</v>
      </c>
      <c r="L6" s="16" t="s">
        <v>60</v>
      </c>
      <c r="M6" s="14" t="s">
        <v>60</v>
      </c>
      <c r="N6" s="14" t="s">
        <v>60</v>
      </c>
      <c r="O6" s="15" t="s">
        <v>60</v>
      </c>
      <c r="P6" s="15" t="s">
        <v>60</v>
      </c>
      <c r="Q6" s="15" t="s">
        <v>60</v>
      </c>
      <c r="R6" s="15" t="s">
        <v>60</v>
      </c>
      <c r="S6" s="15" t="s">
        <v>60</v>
      </c>
      <c r="T6" s="15" t="s">
        <v>60</v>
      </c>
      <c r="U6" s="16" t="s">
        <v>60</v>
      </c>
      <c r="V6" s="14" t="s">
        <v>60</v>
      </c>
      <c r="W6" s="14" t="s">
        <v>60</v>
      </c>
      <c r="X6" s="15" t="s">
        <v>60</v>
      </c>
      <c r="Y6" s="15" t="s">
        <v>60</v>
      </c>
      <c r="Z6" s="15" t="s">
        <v>60</v>
      </c>
      <c r="AA6" s="15" t="s">
        <v>60</v>
      </c>
      <c r="AB6" s="15" t="s">
        <v>60</v>
      </c>
      <c r="AC6" s="15" t="s">
        <v>60</v>
      </c>
      <c r="AD6" s="16" t="s">
        <v>60</v>
      </c>
    </row>
    <row r="7" spans="1:30" ht="13.5">
      <c r="A7" s="17" t="s">
        <v>184</v>
      </c>
      <c r="B7" s="76" t="s">
        <v>185</v>
      </c>
      <c r="C7" s="77" t="s">
        <v>186</v>
      </c>
      <c r="D7" s="87">
        <f aca="true" t="shared" si="0" ref="D7:D21">E7+L7</f>
        <v>7618649</v>
      </c>
      <c r="E7" s="87">
        <f aca="true" t="shared" si="1" ref="E7:E21">F7+G7+H7+I7+K7</f>
        <v>4747293</v>
      </c>
      <c r="F7" s="87">
        <v>1115560</v>
      </c>
      <c r="G7" s="87">
        <v>40</v>
      </c>
      <c r="H7" s="87">
        <v>3556499</v>
      </c>
      <c r="I7" s="87">
        <v>48538</v>
      </c>
      <c r="J7" s="87" t="s">
        <v>220</v>
      </c>
      <c r="K7" s="87">
        <v>26656</v>
      </c>
      <c r="L7" s="87">
        <v>2871356</v>
      </c>
      <c r="M7" s="87">
        <f aca="true" t="shared" si="2" ref="M7:M21">N7+U7</f>
        <v>630926</v>
      </c>
      <c r="N7" s="87">
        <f aca="true" t="shared" si="3" ref="N7:N21">O7+P7+Q7+R7+T7</f>
        <v>42399</v>
      </c>
      <c r="O7" s="87">
        <v>21132</v>
      </c>
      <c r="P7" s="87">
        <v>21132</v>
      </c>
      <c r="Q7" s="87">
        <v>0</v>
      </c>
      <c r="R7" s="87">
        <v>0</v>
      </c>
      <c r="S7" s="87" t="s">
        <v>220</v>
      </c>
      <c r="T7" s="87">
        <v>135</v>
      </c>
      <c r="U7" s="87">
        <v>588527</v>
      </c>
      <c r="V7" s="87">
        <f aca="true" t="shared" si="4" ref="V7:V38">D7+M7</f>
        <v>8249575</v>
      </c>
      <c r="W7" s="87">
        <f aca="true" t="shared" si="5" ref="W7:W38">E7+N7</f>
        <v>4789692</v>
      </c>
      <c r="X7" s="87">
        <f aca="true" t="shared" si="6" ref="X7:X38">F7+O7</f>
        <v>1136692</v>
      </c>
      <c r="Y7" s="87">
        <f aca="true" t="shared" si="7" ref="Y7:Y38">G7+P7</f>
        <v>21172</v>
      </c>
      <c r="Z7" s="87">
        <f aca="true" t="shared" si="8" ref="Z7:Z38">H7+Q7</f>
        <v>3556499</v>
      </c>
      <c r="AA7" s="87">
        <f aca="true" t="shared" si="9" ref="AA7:AA38">I7+R7</f>
        <v>48538</v>
      </c>
      <c r="AB7" s="87" t="s">
        <v>71</v>
      </c>
      <c r="AC7" s="87">
        <f aca="true" t="shared" si="10" ref="AC7:AC37">K7+T7</f>
        <v>26791</v>
      </c>
      <c r="AD7" s="87">
        <f aca="true" t="shared" si="11" ref="AD7:AD37">L7+U7</f>
        <v>3459883</v>
      </c>
    </row>
    <row r="8" spans="1:30" ht="13.5">
      <c r="A8" s="17" t="s">
        <v>184</v>
      </c>
      <c r="B8" s="76" t="s">
        <v>187</v>
      </c>
      <c r="C8" s="77" t="s">
        <v>188</v>
      </c>
      <c r="D8" s="87">
        <f t="shared" si="0"/>
        <v>2429374</v>
      </c>
      <c r="E8" s="87">
        <f t="shared" si="1"/>
        <v>79574</v>
      </c>
      <c r="F8" s="87">
        <v>0</v>
      </c>
      <c r="G8" s="87">
        <v>0</v>
      </c>
      <c r="H8" s="87">
        <v>21400</v>
      </c>
      <c r="I8" s="87">
        <v>33191</v>
      </c>
      <c r="J8" s="87" t="s">
        <v>220</v>
      </c>
      <c r="K8" s="87">
        <v>24983</v>
      </c>
      <c r="L8" s="87">
        <v>2349800</v>
      </c>
      <c r="M8" s="87">
        <f t="shared" si="2"/>
        <v>414485</v>
      </c>
      <c r="N8" s="87">
        <f t="shared" si="3"/>
        <v>0</v>
      </c>
      <c r="O8" s="87">
        <v>0</v>
      </c>
      <c r="P8" s="87">
        <v>0</v>
      </c>
      <c r="Q8" s="87">
        <v>0</v>
      </c>
      <c r="R8" s="87">
        <v>0</v>
      </c>
      <c r="S8" s="87" t="s">
        <v>220</v>
      </c>
      <c r="T8" s="87">
        <v>0</v>
      </c>
      <c r="U8" s="87">
        <v>414485</v>
      </c>
      <c r="V8" s="87">
        <f t="shared" si="4"/>
        <v>2843859</v>
      </c>
      <c r="W8" s="87">
        <f t="shared" si="5"/>
        <v>79574</v>
      </c>
      <c r="X8" s="87">
        <f t="shared" si="6"/>
        <v>0</v>
      </c>
      <c r="Y8" s="87">
        <f t="shared" si="7"/>
        <v>0</v>
      </c>
      <c r="Z8" s="87">
        <f t="shared" si="8"/>
        <v>21400</v>
      </c>
      <c r="AA8" s="87">
        <f t="shared" si="9"/>
        <v>33191</v>
      </c>
      <c r="AB8" s="87" t="s">
        <v>71</v>
      </c>
      <c r="AC8" s="87">
        <f t="shared" si="10"/>
        <v>24983</v>
      </c>
      <c r="AD8" s="87">
        <f t="shared" si="11"/>
        <v>2764285</v>
      </c>
    </row>
    <row r="9" spans="1:30" ht="13.5">
      <c r="A9" s="17" t="s">
        <v>184</v>
      </c>
      <c r="B9" s="76" t="s">
        <v>189</v>
      </c>
      <c r="C9" s="77" t="s">
        <v>190</v>
      </c>
      <c r="D9" s="87">
        <f t="shared" si="0"/>
        <v>2403511</v>
      </c>
      <c r="E9" s="87">
        <f t="shared" si="1"/>
        <v>437942</v>
      </c>
      <c r="F9" s="87">
        <v>0</v>
      </c>
      <c r="G9" s="87">
        <v>0</v>
      </c>
      <c r="H9" s="87">
        <v>35100</v>
      </c>
      <c r="I9" s="87">
        <v>398771</v>
      </c>
      <c r="J9" s="87" t="s">
        <v>220</v>
      </c>
      <c r="K9" s="87">
        <v>4071</v>
      </c>
      <c r="L9" s="87">
        <v>1965569</v>
      </c>
      <c r="M9" s="87">
        <f t="shared" si="2"/>
        <v>571987</v>
      </c>
      <c r="N9" s="87">
        <f t="shared" si="3"/>
        <v>39672</v>
      </c>
      <c r="O9" s="87">
        <v>19836</v>
      </c>
      <c r="P9" s="87">
        <v>19836</v>
      </c>
      <c r="Q9" s="87">
        <v>0</v>
      </c>
      <c r="R9" s="87">
        <v>0</v>
      </c>
      <c r="S9" s="87" t="s">
        <v>220</v>
      </c>
      <c r="T9" s="87">
        <v>0</v>
      </c>
      <c r="U9" s="87">
        <v>532315</v>
      </c>
      <c r="V9" s="87">
        <f t="shared" si="4"/>
        <v>2975498</v>
      </c>
      <c r="W9" s="87">
        <f t="shared" si="5"/>
        <v>477614</v>
      </c>
      <c r="X9" s="87">
        <f t="shared" si="6"/>
        <v>19836</v>
      </c>
      <c r="Y9" s="87">
        <f t="shared" si="7"/>
        <v>19836</v>
      </c>
      <c r="Z9" s="87">
        <f t="shared" si="8"/>
        <v>35100</v>
      </c>
      <c r="AA9" s="87">
        <f t="shared" si="9"/>
        <v>398771</v>
      </c>
      <c r="AB9" s="87" t="s">
        <v>71</v>
      </c>
      <c r="AC9" s="87">
        <f t="shared" si="10"/>
        <v>4071</v>
      </c>
      <c r="AD9" s="87">
        <f t="shared" si="11"/>
        <v>2497884</v>
      </c>
    </row>
    <row r="10" spans="1:30" ht="13.5">
      <c r="A10" s="17" t="s">
        <v>184</v>
      </c>
      <c r="B10" s="76" t="s">
        <v>191</v>
      </c>
      <c r="C10" s="77" t="s">
        <v>192</v>
      </c>
      <c r="D10" s="87">
        <f t="shared" si="0"/>
        <v>343659</v>
      </c>
      <c r="E10" s="87">
        <f t="shared" si="1"/>
        <v>13</v>
      </c>
      <c r="F10" s="87">
        <v>0</v>
      </c>
      <c r="G10" s="87">
        <v>0</v>
      </c>
      <c r="H10" s="87">
        <v>0</v>
      </c>
      <c r="I10" s="87">
        <v>13</v>
      </c>
      <c r="J10" s="87" t="s">
        <v>220</v>
      </c>
      <c r="K10" s="87">
        <v>0</v>
      </c>
      <c r="L10" s="87">
        <v>343646</v>
      </c>
      <c r="M10" s="87">
        <f t="shared" si="2"/>
        <v>82065</v>
      </c>
      <c r="N10" s="87">
        <f t="shared" si="3"/>
        <v>0</v>
      </c>
      <c r="O10" s="87">
        <v>0</v>
      </c>
      <c r="P10" s="87">
        <v>0</v>
      </c>
      <c r="Q10" s="87">
        <v>0</v>
      </c>
      <c r="R10" s="87">
        <v>0</v>
      </c>
      <c r="S10" s="87" t="s">
        <v>220</v>
      </c>
      <c r="T10" s="87">
        <v>0</v>
      </c>
      <c r="U10" s="87">
        <v>82065</v>
      </c>
      <c r="V10" s="87">
        <f t="shared" si="4"/>
        <v>425724</v>
      </c>
      <c r="W10" s="87">
        <f t="shared" si="5"/>
        <v>13</v>
      </c>
      <c r="X10" s="87">
        <f t="shared" si="6"/>
        <v>0</v>
      </c>
      <c r="Y10" s="87">
        <f t="shared" si="7"/>
        <v>0</v>
      </c>
      <c r="Z10" s="87">
        <f t="shared" si="8"/>
        <v>0</v>
      </c>
      <c r="AA10" s="87">
        <f t="shared" si="9"/>
        <v>13</v>
      </c>
      <c r="AB10" s="87" t="s">
        <v>71</v>
      </c>
      <c r="AC10" s="87">
        <f t="shared" si="10"/>
        <v>0</v>
      </c>
      <c r="AD10" s="87">
        <f t="shared" si="11"/>
        <v>425711</v>
      </c>
    </row>
    <row r="11" spans="1:30" ht="13.5">
      <c r="A11" s="17" t="s">
        <v>184</v>
      </c>
      <c r="B11" s="76" t="s">
        <v>193</v>
      </c>
      <c r="C11" s="77" t="s">
        <v>194</v>
      </c>
      <c r="D11" s="87">
        <f t="shared" si="0"/>
        <v>347922</v>
      </c>
      <c r="E11" s="87">
        <f t="shared" si="1"/>
        <v>1764</v>
      </c>
      <c r="F11" s="87">
        <v>0</v>
      </c>
      <c r="G11" s="87">
        <v>0</v>
      </c>
      <c r="H11" s="87">
        <v>0</v>
      </c>
      <c r="I11" s="87">
        <v>1764</v>
      </c>
      <c r="J11" s="87" t="s">
        <v>220</v>
      </c>
      <c r="K11" s="87">
        <v>0</v>
      </c>
      <c r="L11" s="87">
        <v>346158</v>
      </c>
      <c r="M11" s="87">
        <f t="shared" si="2"/>
        <v>256839</v>
      </c>
      <c r="N11" s="87">
        <f t="shared" si="3"/>
        <v>0</v>
      </c>
      <c r="O11" s="87">
        <v>0</v>
      </c>
      <c r="P11" s="87">
        <v>0</v>
      </c>
      <c r="Q11" s="87">
        <v>0</v>
      </c>
      <c r="R11" s="87">
        <v>0</v>
      </c>
      <c r="S11" s="87" t="s">
        <v>220</v>
      </c>
      <c r="T11" s="87">
        <v>0</v>
      </c>
      <c r="U11" s="87">
        <v>256839</v>
      </c>
      <c r="V11" s="87">
        <f t="shared" si="4"/>
        <v>604761</v>
      </c>
      <c r="W11" s="87">
        <f t="shared" si="5"/>
        <v>1764</v>
      </c>
      <c r="X11" s="87">
        <f t="shared" si="6"/>
        <v>0</v>
      </c>
      <c r="Y11" s="87">
        <f t="shared" si="7"/>
        <v>0</v>
      </c>
      <c r="Z11" s="87">
        <f t="shared" si="8"/>
        <v>0</v>
      </c>
      <c r="AA11" s="87">
        <f t="shared" si="9"/>
        <v>1764</v>
      </c>
      <c r="AB11" s="87" t="s">
        <v>71</v>
      </c>
      <c r="AC11" s="87">
        <f t="shared" si="10"/>
        <v>0</v>
      </c>
      <c r="AD11" s="87">
        <f t="shared" si="11"/>
        <v>602997</v>
      </c>
    </row>
    <row r="12" spans="1:30" ht="13.5">
      <c r="A12" s="17" t="s">
        <v>184</v>
      </c>
      <c r="B12" s="76" t="s">
        <v>195</v>
      </c>
      <c r="C12" s="77" t="s">
        <v>196</v>
      </c>
      <c r="D12" s="87">
        <f t="shared" si="0"/>
        <v>459637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 t="s">
        <v>220</v>
      </c>
      <c r="K12" s="87">
        <v>0</v>
      </c>
      <c r="L12" s="87">
        <v>459637</v>
      </c>
      <c r="M12" s="87">
        <f t="shared" si="2"/>
        <v>120408</v>
      </c>
      <c r="N12" s="87">
        <f t="shared" si="3"/>
        <v>0</v>
      </c>
      <c r="O12" s="87">
        <v>0</v>
      </c>
      <c r="P12" s="87">
        <v>0</v>
      </c>
      <c r="Q12" s="87">
        <v>0</v>
      </c>
      <c r="R12" s="87">
        <v>0</v>
      </c>
      <c r="S12" s="87" t="s">
        <v>220</v>
      </c>
      <c r="T12" s="87">
        <v>0</v>
      </c>
      <c r="U12" s="87">
        <v>120408</v>
      </c>
      <c r="V12" s="87">
        <f t="shared" si="4"/>
        <v>580045</v>
      </c>
      <c r="W12" s="87">
        <f t="shared" si="5"/>
        <v>0</v>
      </c>
      <c r="X12" s="87">
        <f t="shared" si="6"/>
        <v>0</v>
      </c>
      <c r="Y12" s="87">
        <f t="shared" si="7"/>
        <v>0</v>
      </c>
      <c r="Z12" s="87">
        <f t="shared" si="8"/>
        <v>0</v>
      </c>
      <c r="AA12" s="87">
        <f t="shared" si="9"/>
        <v>0</v>
      </c>
      <c r="AB12" s="87" t="s">
        <v>71</v>
      </c>
      <c r="AC12" s="87">
        <f t="shared" si="10"/>
        <v>0</v>
      </c>
      <c r="AD12" s="87">
        <f t="shared" si="11"/>
        <v>580045</v>
      </c>
    </row>
    <row r="13" spans="1:30" ht="13.5">
      <c r="A13" s="17" t="s">
        <v>184</v>
      </c>
      <c r="B13" s="76" t="s">
        <v>197</v>
      </c>
      <c r="C13" s="77" t="s">
        <v>198</v>
      </c>
      <c r="D13" s="87">
        <f t="shared" si="0"/>
        <v>1520916</v>
      </c>
      <c r="E13" s="87">
        <f t="shared" si="1"/>
        <v>1036006</v>
      </c>
      <c r="F13" s="87">
        <v>478257</v>
      </c>
      <c r="G13" s="87">
        <v>0</v>
      </c>
      <c r="H13" s="87">
        <v>555500</v>
      </c>
      <c r="I13" s="87">
        <v>59</v>
      </c>
      <c r="J13" s="87" t="s">
        <v>220</v>
      </c>
      <c r="K13" s="87">
        <v>2190</v>
      </c>
      <c r="L13" s="87">
        <v>484910</v>
      </c>
      <c r="M13" s="87">
        <f t="shared" si="2"/>
        <v>121744</v>
      </c>
      <c r="N13" s="87">
        <f t="shared" si="3"/>
        <v>0</v>
      </c>
      <c r="O13" s="87">
        <v>0</v>
      </c>
      <c r="P13" s="87">
        <v>0</v>
      </c>
      <c r="Q13" s="87">
        <v>0</v>
      </c>
      <c r="R13" s="87">
        <v>0</v>
      </c>
      <c r="S13" s="87" t="s">
        <v>220</v>
      </c>
      <c r="T13" s="87">
        <v>0</v>
      </c>
      <c r="U13" s="87">
        <v>121744</v>
      </c>
      <c r="V13" s="87">
        <f t="shared" si="4"/>
        <v>1642660</v>
      </c>
      <c r="W13" s="87">
        <f t="shared" si="5"/>
        <v>1036006</v>
      </c>
      <c r="X13" s="87">
        <f t="shared" si="6"/>
        <v>478257</v>
      </c>
      <c r="Y13" s="87">
        <f t="shared" si="7"/>
        <v>0</v>
      </c>
      <c r="Z13" s="87">
        <f t="shared" si="8"/>
        <v>555500</v>
      </c>
      <c r="AA13" s="87">
        <f t="shared" si="9"/>
        <v>59</v>
      </c>
      <c r="AB13" s="87" t="s">
        <v>71</v>
      </c>
      <c r="AC13" s="87">
        <f t="shared" si="10"/>
        <v>2190</v>
      </c>
      <c r="AD13" s="87">
        <f t="shared" si="11"/>
        <v>606654</v>
      </c>
    </row>
    <row r="14" spans="1:30" ht="13.5">
      <c r="A14" s="17" t="s">
        <v>184</v>
      </c>
      <c r="B14" s="76" t="s">
        <v>199</v>
      </c>
      <c r="C14" s="77" t="s">
        <v>200</v>
      </c>
      <c r="D14" s="87">
        <f t="shared" si="0"/>
        <v>452624</v>
      </c>
      <c r="E14" s="87">
        <f t="shared" si="1"/>
        <v>88041</v>
      </c>
      <c r="F14" s="87">
        <v>0</v>
      </c>
      <c r="G14" s="87">
        <v>0</v>
      </c>
      <c r="H14" s="87">
        <v>0</v>
      </c>
      <c r="I14" s="87">
        <v>80123</v>
      </c>
      <c r="J14" s="87" t="s">
        <v>220</v>
      </c>
      <c r="K14" s="87">
        <v>7918</v>
      </c>
      <c r="L14" s="87">
        <v>364583</v>
      </c>
      <c r="M14" s="87">
        <f t="shared" si="2"/>
        <v>159123</v>
      </c>
      <c r="N14" s="87">
        <f t="shared" si="3"/>
        <v>0</v>
      </c>
      <c r="O14" s="87">
        <v>0</v>
      </c>
      <c r="P14" s="87">
        <v>0</v>
      </c>
      <c r="Q14" s="87">
        <v>0</v>
      </c>
      <c r="R14" s="87">
        <v>0</v>
      </c>
      <c r="S14" s="87" t="s">
        <v>220</v>
      </c>
      <c r="T14" s="87">
        <v>0</v>
      </c>
      <c r="U14" s="87">
        <v>159123</v>
      </c>
      <c r="V14" s="87">
        <f t="shared" si="4"/>
        <v>611747</v>
      </c>
      <c r="W14" s="87">
        <f t="shared" si="5"/>
        <v>88041</v>
      </c>
      <c r="X14" s="87">
        <f t="shared" si="6"/>
        <v>0</v>
      </c>
      <c r="Y14" s="87">
        <f t="shared" si="7"/>
        <v>0</v>
      </c>
      <c r="Z14" s="87">
        <f t="shared" si="8"/>
        <v>0</v>
      </c>
      <c r="AA14" s="87">
        <f t="shared" si="9"/>
        <v>80123</v>
      </c>
      <c r="AB14" s="87" t="s">
        <v>71</v>
      </c>
      <c r="AC14" s="87">
        <f t="shared" si="10"/>
        <v>7918</v>
      </c>
      <c r="AD14" s="87">
        <f t="shared" si="11"/>
        <v>523706</v>
      </c>
    </row>
    <row r="15" spans="1:30" ht="13.5">
      <c r="A15" s="17" t="s">
        <v>184</v>
      </c>
      <c r="B15" s="76" t="s">
        <v>201</v>
      </c>
      <c r="C15" s="77" t="s">
        <v>202</v>
      </c>
      <c r="D15" s="87">
        <f t="shared" si="0"/>
        <v>127094</v>
      </c>
      <c r="E15" s="87">
        <f t="shared" si="1"/>
        <v>15143</v>
      </c>
      <c r="F15" s="87">
        <v>0</v>
      </c>
      <c r="G15" s="87">
        <v>500</v>
      </c>
      <c r="H15" s="87">
        <v>0</v>
      </c>
      <c r="I15" s="87">
        <v>14643</v>
      </c>
      <c r="J15" s="87" t="s">
        <v>220</v>
      </c>
      <c r="K15" s="87">
        <v>0</v>
      </c>
      <c r="L15" s="87">
        <v>111951</v>
      </c>
      <c r="M15" s="87">
        <f t="shared" si="2"/>
        <v>37803</v>
      </c>
      <c r="N15" s="87">
        <f t="shared" si="3"/>
        <v>6340</v>
      </c>
      <c r="O15" s="87">
        <v>3170</v>
      </c>
      <c r="P15" s="87">
        <v>3170</v>
      </c>
      <c r="Q15" s="87">
        <v>0</v>
      </c>
      <c r="R15" s="87">
        <v>0</v>
      </c>
      <c r="S15" s="87" t="s">
        <v>220</v>
      </c>
      <c r="T15" s="87">
        <v>0</v>
      </c>
      <c r="U15" s="87">
        <v>31463</v>
      </c>
      <c r="V15" s="87">
        <f t="shared" si="4"/>
        <v>164897</v>
      </c>
      <c r="W15" s="87">
        <f t="shared" si="5"/>
        <v>21483</v>
      </c>
      <c r="X15" s="87">
        <f t="shared" si="6"/>
        <v>3170</v>
      </c>
      <c r="Y15" s="87">
        <f t="shared" si="7"/>
        <v>3670</v>
      </c>
      <c r="Z15" s="87">
        <f t="shared" si="8"/>
        <v>0</v>
      </c>
      <c r="AA15" s="87">
        <f t="shared" si="9"/>
        <v>14643</v>
      </c>
      <c r="AB15" s="87" t="s">
        <v>71</v>
      </c>
      <c r="AC15" s="87">
        <f t="shared" si="10"/>
        <v>0</v>
      </c>
      <c r="AD15" s="87">
        <f t="shared" si="11"/>
        <v>143414</v>
      </c>
    </row>
    <row r="16" spans="1:30" ht="13.5">
      <c r="A16" s="17" t="s">
        <v>184</v>
      </c>
      <c r="B16" s="76" t="s">
        <v>203</v>
      </c>
      <c r="C16" s="77" t="s">
        <v>204</v>
      </c>
      <c r="D16" s="87">
        <f t="shared" si="0"/>
        <v>62334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 t="s">
        <v>220</v>
      </c>
      <c r="K16" s="87">
        <v>0</v>
      </c>
      <c r="L16" s="87">
        <v>62334</v>
      </c>
      <c r="M16" s="87">
        <f t="shared" si="2"/>
        <v>37416</v>
      </c>
      <c r="N16" s="87">
        <f t="shared" si="3"/>
        <v>0</v>
      </c>
      <c r="O16" s="87">
        <v>0</v>
      </c>
      <c r="P16" s="87">
        <v>0</v>
      </c>
      <c r="Q16" s="87">
        <v>0</v>
      </c>
      <c r="R16" s="87">
        <v>0</v>
      </c>
      <c r="S16" s="87" t="s">
        <v>220</v>
      </c>
      <c r="T16" s="87">
        <v>0</v>
      </c>
      <c r="U16" s="87">
        <v>37416</v>
      </c>
      <c r="V16" s="87">
        <f t="shared" si="4"/>
        <v>99750</v>
      </c>
      <c r="W16" s="87">
        <f t="shared" si="5"/>
        <v>0</v>
      </c>
      <c r="X16" s="87">
        <f t="shared" si="6"/>
        <v>0</v>
      </c>
      <c r="Y16" s="87">
        <f t="shared" si="7"/>
        <v>0</v>
      </c>
      <c r="Z16" s="87">
        <f t="shared" si="8"/>
        <v>0</v>
      </c>
      <c r="AA16" s="87">
        <f t="shared" si="9"/>
        <v>0</v>
      </c>
      <c r="AB16" s="87" t="s">
        <v>71</v>
      </c>
      <c r="AC16" s="87">
        <f t="shared" si="10"/>
        <v>0</v>
      </c>
      <c r="AD16" s="87">
        <f t="shared" si="11"/>
        <v>99750</v>
      </c>
    </row>
    <row r="17" spans="1:30" ht="13.5">
      <c r="A17" s="17" t="s">
        <v>184</v>
      </c>
      <c r="B17" s="76" t="s">
        <v>205</v>
      </c>
      <c r="C17" s="77" t="s">
        <v>206</v>
      </c>
      <c r="D17" s="87">
        <f t="shared" si="0"/>
        <v>67597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 t="s">
        <v>220</v>
      </c>
      <c r="K17" s="87">
        <v>0</v>
      </c>
      <c r="L17" s="87">
        <v>67597</v>
      </c>
      <c r="M17" s="87">
        <f t="shared" si="2"/>
        <v>41959</v>
      </c>
      <c r="N17" s="87">
        <f t="shared" si="3"/>
        <v>0</v>
      </c>
      <c r="O17" s="87">
        <v>0</v>
      </c>
      <c r="P17" s="87">
        <v>0</v>
      </c>
      <c r="Q17" s="87">
        <v>0</v>
      </c>
      <c r="R17" s="87">
        <v>0</v>
      </c>
      <c r="S17" s="87" t="s">
        <v>220</v>
      </c>
      <c r="T17" s="87">
        <v>0</v>
      </c>
      <c r="U17" s="87">
        <v>41959</v>
      </c>
      <c r="V17" s="87">
        <f t="shared" si="4"/>
        <v>109556</v>
      </c>
      <c r="W17" s="87">
        <f t="shared" si="5"/>
        <v>0</v>
      </c>
      <c r="X17" s="87">
        <f t="shared" si="6"/>
        <v>0</v>
      </c>
      <c r="Y17" s="87">
        <f t="shared" si="7"/>
        <v>0</v>
      </c>
      <c r="Z17" s="87">
        <f t="shared" si="8"/>
        <v>0</v>
      </c>
      <c r="AA17" s="87">
        <f t="shared" si="9"/>
        <v>0</v>
      </c>
      <c r="AB17" s="87" t="s">
        <v>71</v>
      </c>
      <c r="AC17" s="87">
        <f t="shared" si="10"/>
        <v>0</v>
      </c>
      <c r="AD17" s="87">
        <f t="shared" si="11"/>
        <v>109556</v>
      </c>
    </row>
    <row r="18" spans="1:30" ht="13.5">
      <c r="A18" s="17" t="s">
        <v>184</v>
      </c>
      <c r="B18" s="76" t="s">
        <v>207</v>
      </c>
      <c r="C18" s="77" t="s">
        <v>208</v>
      </c>
      <c r="D18" s="87">
        <f t="shared" si="0"/>
        <v>28944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 t="s">
        <v>220</v>
      </c>
      <c r="K18" s="87">
        <v>0</v>
      </c>
      <c r="L18" s="87">
        <v>28944</v>
      </c>
      <c r="M18" s="87">
        <f t="shared" si="2"/>
        <v>31746</v>
      </c>
      <c r="N18" s="87">
        <f t="shared" si="3"/>
        <v>0</v>
      </c>
      <c r="O18" s="87">
        <v>0</v>
      </c>
      <c r="P18" s="87">
        <v>0</v>
      </c>
      <c r="Q18" s="87">
        <v>0</v>
      </c>
      <c r="R18" s="87">
        <v>0</v>
      </c>
      <c r="S18" s="87" t="s">
        <v>220</v>
      </c>
      <c r="T18" s="87">
        <v>0</v>
      </c>
      <c r="U18" s="87">
        <v>31746</v>
      </c>
      <c r="V18" s="87">
        <f t="shared" si="4"/>
        <v>60690</v>
      </c>
      <c r="W18" s="87">
        <f t="shared" si="5"/>
        <v>0</v>
      </c>
      <c r="X18" s="87">
        <f t="shared" si="6"/>
        <v>0</v>
      </c>
      <c r="Y18" s="87">
        <f t="shared" si="7"/>
        <v>0</v>
      </c>
      <c r="Z18" s="87">
        <f t="shared" si="8"/>
        <v>0</v>
      </c>
      <c r="AA18" s="87">
        <f t="shared" si="9"/>
        <v>0</v>
      </c>
      <c r="AB18" s="87" t="s">
        <v>71</v>
      </c>
      <c r="AC18" s="87">
        <f t="shared" si="10"/>
        <v>0</v>
      </c>
      <c r="AD18" s="87">
        <f t="shared" si="11"/>
        <v>60690</v>
      </c>
    </row>
    <row r="19" spans="1:30" ht="13.5">
      <c r="A19" s="17" t="s">
        <v>184</v>
      </c>
      <c r="B19" s="76" t="s">
        <v>209</v>
      </c>
      <c r="C19" s="77" t="s">
        <v>210</v>
      </c>
      <c r="D19" s="87">
        <f t="shared" si="0"/>
        <v>28310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 t="s">
        <v>220</v>
      </c>
      <c r="K19" s="87">
        <v>0</v>
      </c>
      <c r="L19" s="87">
        <v>28310</v>
      </c>
      <c r="M19" s="87">
        <f t="shared" si="2"/>
        <v>20897</v>
      </c>
      <c r="N19" s="87">
        <f t="shared" si="3"/>
        <v>0</v>
      </c>
      <c r="O19" s="87">
        <v>0</v>
      </c>
      <c r="P19" s="87">
        <v>0</v>
      </c>
      <c r="Q19" s="87">
        <v>0</v>
      </c>
      <c r="R19" s="87">
        <v>0</v>
      </c>
      <c r="S19" s="87" t="s">
        <v>220</v>
      </c>
      <c r="T19" s="87">
        <v>0</v>
      </c>
      <c r="U19" s="87">
        <v>20897</v>
      </c>
      <c r="V19" s="87">
        <f t="shared" si="4"/>
        <v>49207</v>
      </c>
      <c r="W19" s="87">
        <f t="shared" si="5"/>
        <v>0</v>
      </c>
      <c r="X19" s="87">
        <f t="shared" si="6"/>
        <v>0</v>
      </c>
      <c r="Y19" s="87">
        <f t="shared" si="7"/>
        <v>0</v>
      </c>
      <c r="Z19" s="87">
        <f t="shared" si="8"/>
        <v>0</v>
      </c>
      <c r="AA19" s="87">
        <f t="shared" si="9"/>
        <v>0</v>
      </c>
      <c r="AB19" s="87" t="s">
        <v>71</v>
      </c>
      <c r="AC19" s="87">
        <f t="shared" si="10"/>
        <v>0</v>
      </c>
      <c r="AD19" s="87">
        <f t="shared" si="11"/>
        <v>49207</v>
      </c>
    </row>
    <row r="20" spans="1:30" ht="13.5">
      <c r="A20" s="17" t="s">
        <v>184</v>
      </c>
      <c r="B20" s="76" t="s">
        <v>211</v>
      </c>
      <c r="C20" s="77" t="s">
        <v>233</v>
      </c>
      <c r="D20" s="87">
        <f t="shared" si="0"/>
        <v>49324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 t="s">
        <v>220</v>
      </c>
      <c r="K20" s="87">
        <v>0</v>
      </c>
      <c r="L20" s="87">
        <v>49324</v>
      </c>
      <c r="M20" s="87">
        <f t="shared" si="2"/>
        <v>25242</v>
      </c>
      <c r="N20" s="87">
        <f t="shared" si="3"/>
        <v>0</v>
      </c>
      <c r="O20" s="87">
        <v>0</v>
      </c>
      <c r="P20" s="87">
        <v>0</v>
      </c>
      <c r="Q20" s="87">
        <v>0</v>
      </c>
      <c r="R20" s="87">
        <v>0</v>
      </c>
      <c r="S20" s="87" t="s">
        <v>220</v>
      </c>
      <c r="T20" s="87">
        <v>0</v>
      </c>
      <c r="U20" s="87">
        <v>25242</v>
      </c>
      <c r="V20" s="87">
        <f t="shared" si="4"/>
        <v>74566</v>
      </c>
      <c r="W20" s="87">
        <f t="shared" si="5"/>
        <v>0</v>
      </c>
      <c r="X20" s="87">
        <f t="shared" si="6"/>
        <v>0</v>
      </c>
      <c r="Y20" s="87">
        <f t="shared" si="7"/>
        <v>0</v>
      </c>
      <c r="Z20" s="87">
        <f t="shared" si="8"/>
        <v>0</v>
      </c>
      <c r="AA20" s="87">
        <f t="shared" si="9"/>
        <v>0</v>
      </c>
      <c r="AB20" s="87" t="s">
        <v>72</v>
      </c>
      <c r="AC20" s="87">
        <f t="shared" si="10"/>
        <v>0</v>
      </c>
      <c r="AD20" s="87">
        <f t="shared" si="11"/>
        <v>74566</v>
      </c>
    </row>
    <row r="21" spans="1:30" ht="13.5">
      <c r="A21" s="17" t="s">
        <v>184</v>
      </c>
      <c r="B21" s="76" t="s">
        <v>212</v>
      </c>
      <c r="C21" s="77" t="s">
        <v>213</v>
      </c>
      <c r="D21" s="87">
        <f t="shared" si="0"/>
        <v>131151</v>
      </c>
      <c r="E21" s="87">
        <f t="shared" si="1"/>
        <v>52666</v>
      </c>
      <c r="F21" s="87">
        <v>0</v>
      </c>
      <c r="G21" s="87">
        <v>0</v>
      </c>
      <c r="H21" s="87">
        <v>9700</v>
      </c>
      <c r="I21" s="87">
        <v>42958</v>
      </c>
      <c r="J21" s="87" t="s">
        <v>220</v>
      </c>
      <c r="K21" s="87">
        <v>8</v>
      </c>
      <c r="L21" s="87">
        <v>78485</v>
      </c>
      <c r="M21" s="87">
        <f t="shared" si="2"/>
        <v>27202</v>
      </c>
      <c r="N21" s="87">
        <f t="shared" si="3"/>
        <v>0</v>
      </c>
      <c r="O21" s="87">
        <v>0</v>
      </c>
      <c r="P21" s="87">
        <v>0</v>
      </c>
      <c r="Q21" s="87">
        <v>0</v>
      </c>
      <c r="R21" s="87">
        <v>0</v>
      </c>
      <c r="S21" s="87" t="s">
        <v>220</v>
      </c>
      <c r="T21" s="87">
        <v>0</v>
      </c>
      <c r="U21" s="87">
        <v>27202</v>
      </c>
      <c r="V21" s="87">
        <f t="shared" si="4"/>
        <v>158353</v>
      </c>
      <c r="W21" s="87">
        <f t="shared" si="5"/>
        <v>52666</v>
      </c>
      <c r="X21" s="87">
        <f t="shared" si="6"/>
        <v>0</v>
      </c>
      <c r="Y21" s="87">
        <f t="shared" si="7"/>
        <v>0</v>
      </c>
      <c r="Z21" s="87">
        <f t="shared" si="8"/>
        <v>9700</v>
      </c>
      <c r="AA21" s="87">
        <f t="shared" si="9"/>
        <v>42958</v>
      </c>
      <c r="AB21" s="87" t="s">
        <v>72</v>
      </c>
      <c r="AC21" s="87">
        <f t="shared" si="10"/>
        <v>8</v>
      </c>
      <c r="AD21" s="87">
        <f t="shared" si="11"/>
        <v>105687</v>
      </c>
    </row>
    <row r="22" spans="1:30" ht="13.5">
      <c r="A22" s="17" t="s">
        <v>184</v>
      </c>
      <c r="B22" s="76" t="s">
        <v>214</v>
      </c>
      <c r="C22" s="77" t="s">
        <v>215</v>
      </c>
      <c r="D22" s="87">
        <f aca="true" t="shared" si="12" ref="D22:D85">E22+L22</f>
        <v>464621</v>
      </c>
      <c r="E22" s="87">
        <f aca="true" t="shared" si="13" ref="E22:E85">F22+G22+H22+I22+K22</f>
        <v>328564</v>
      </c>
      <c r="F22" s="87">
        <v>49021</v>
      </c>
      <c r="G22" s="87">
        <v>0</v>
      </c>
      <c r="H22" s="87">
        <v>273900</v>
      </c>
      <c r="I22" s="87">
        <v>2</v>
      </c>
      <c r="J22" s="87" t="s">
        <v>220</v>
      </c>
      <c r="K22" s="87">
        <v>5641</v>
      </c>
      <c r="L22" s="87">
        <v>136057</v>
      </c>
      <c r="M22" s="87">
        <f aca="true" t="shared" si="14" ref="M22:M85">N22+U22</f>
        <v>49313</v>
      </c>
      <c r="N22" s="87">
        <f aca="true" t="shared" si="15" ref="N22:N85">O22+P22+Q22+R22+T22</f>
        <v>0</v>
      </c>
      <c r="O22" s="87">
        <v>0</v>
      </c>
      <c r="P22" s="87">
        <v>0</v>
      </c>
      <c r="Q22" s="87">
        <v>0</v>
      </c>
      <c r="R22" s="87">
        <v>0</v>
      </c>
      <c r="S22" s="87" t="s">
        <v>220</v>
      </c>
      <c r="T22" s="87">
        <v>0</v>
      </c>
      <c r="U22" s="87">
        <v>49313</v>
      </c>
      <c r="V22" s="87">
        <f t="shared" si="4"/>
        <v>513934</v>
      </c>
      <c r="W22" s="87">
        <f t="shared" si="5"/>
        <v>328564</v>
      </c>
      <c r="X22" s="87">
        <f t="shared" si="6"/>
        <v>49021</v>
      </c>
      <c r="Y22" s="87">
        <f t="shared" si="7"/>
        <v>0</v>
      </c>
      <c r="Z22" s="87">
        <f t="shared" si="8"/>
        <v>273900</v>
      </c>
      <c r="AA22" s="87">
        <f t="shared" si="9"/>
        <v>2</v>
      </c>
      <c r="AB22" s="87" t="s">
        <v>72</v>
      </c>
      <c r="AC22" s="87">
        <f t="shared" si="10"/>
        <v>5641</v>
      </c>
      <c r="AD22" s="87">
        <f t="shared" si="11"/>
        <v>185370</v>
      </c>
    </row>
    <row r="23" spans="1:30" ht="13.5">
      <c r="A23" s="17" t="s">
        <v>184</v>
      </c>
      <c r="B23" s="76" t="s">
        <v>216</v>
      </c>
      <c r="C23" s="77" t="s">
        <v>217</v>
      </c>
      <c r="D23" s="87">
        <f t="shared" si="12"/>
        <v>99967</v>
      </c>
      <c r="E23" s="87">
        <f t="shared" si="13"/>
        <v>7700</v>
      </c>
      <c r="F23" s="87">
        <v>0</v>
      </c>
      <c r="G23" s="87">
        <v>0</v>
      </c>
      <c r="H23" s="87">
        <v>0</v>
      </c>
      <c r="I23" s="87">
        <v>7700</v>
      </c>
      <c r="J23" s="87" t="s">
        <v>220</v>
      </c>
      <c r="K23" s="87">
        <v>0</v>
      </c>
      <c r="L23" s="87">
        <v>92267</v>
      </c>
      <c r="M23" s="87">
        <f t="shared" si="14"/>
        <v>19041</v>
      </c>
      <c r="N23" s="87">
        <f t="shared" si="15"/>
        <v>0</v>
      </c>
      <c r="O23" s="87">
        <v>0</v>
      </c>
      <c r="P23" s="87">
        <v>0</v>
      </c>
      <c r="Q23" s="87">
        <v>0</v>
      </c>
      <c r="R23" s="87">
        <v>0</v>
      </c>
      <c r="S23" s="87" t="s">
        <v>220</v>
      </c>
      <c r="T23" s="87">
        <v>0</v>
      </c>
      <c r="U23" s="87">
        <v>19041</v>
      </c>
      <c r="V23" s="87">
        <f t="shared" si="4"/>
        <v>119008</v>
      </c>
      <c r="W23" s="87">
        <f t="shared" si="5"/>
        <v>7700</v>
      </c>
      <c r="X23" s="87">
        <f t="shared" si="6"/>
        <v>0</v>
      </c>
      <c r="Y23" s="87">
        <f t="shared" si="7"/>
        <v>0</v>
      </c>
      <c r="Z23" s="87">
        <f t="shared" si="8"/>
        <v>0</v>
      </c>
      <c r="AA23" s="87">
        <f t="shared" si="9"/>
        <v>7700</v>
      </c>
      <c r="AB23" s="87" t="s">
        <v>72</v>
      </c>
      <c r="AC23" s="87">
        <f t="shared" si="10"/>
        <v>0</v>
      </c>
      <c r="AD23" s="87">
        <f t="shared" si="11"/>
        <v>111308</v>
      </c>
    </row>
    <row r="24" spans="1:30" ht="13.5">
      <c r="A24" s="17" t="s">
        <v>184</v>
      </c>
      <c r="B24" s="76" t="s">
        <v>218</v>
      </c>
      <c r="C24" s="77" t="s">
        <v>219</v>
      </c>
      <c r="D24" s="87">
        <f t="shared" si="12"/>
        <v>40472</v>
      </c>
      <c r="E24" s="87">
        <f t="shared" si="13"/>
        <v>527</v>
      </c>
      <c r="F24" s="87">
        <v>0</v>
      </c>
      <c r="G24" s="87">
        <v>140</v>
      </c>
      <c r="H24" s="87">
        <v>0</v>
      </c>
      <c r="I24" s="87">
        <v>21</v>
      </c>
      <c r="J24" s="87" t="s">
        <v>220</v>
      </c>
      <c r="K24" s="87">
        <v>366</v>
      </c>
      <c r="L24" s="87">
        <v>39945</v>
      </c>
      <c r="M24" s="87">
        <f t="shared" si="14"/>
        <v>15410</v>
      </c>
      <c r="N24" s="87">
        <f t="shared" si="15"/>
        <v>0</v>
      </c>
      <c r="O24" s="87">
        <v>0</v>
      </c>
      <c r="P24" s="87">
        <v>0</v>
      </c>
      <c r="Q24" s="87">
        <v>0</v>
      </c>
      <c r="R24" s="87">
        <v>0</v>
      </c>
      <c r="S24" s="87" t="s">
        <v>220</v>
      </c>
      <c r="T24" s="87">
        <v>0</v>
      </c>
      <c r="U24" s="87">
        <v>15410</v>
      </c>
      <c r="V24" s="87">
        <f t="shared" si="4"/>
        <v>55882</v>
      </c>
      <c r="W24" s="87">
        <f t="shared" si="5"/>
        <v>527</v>
      </c>
      <c r="X24" s="87">
        <f t="shared" si="6"/>
        <v>0</v>
      </c>
      <c r="Y24" s="87">
        <f t="shared" si="7"/>
        <v>140</v>
      </c>
      <c r="Z24" s="87">
        <f t="shared" si="8"/>
        <v>0</v>
      </c>
      <c r="AA24" s="87">
        <f t="shared" si="9"/>
        <v>21</v>
      </c>
      <c r="AB24" s="87" t="s">
        <v>72</v>
      </c>
      <c r="AC24" s="87">
        <f t="shared" si="10"/>
        <v>366</v>
      </c>
      <c r="AD24" s="87">
        <f t="shared" si="11"/>
        <v>55355</v>
      </c>
    </row>
    <row r="25" spans="1:30" ht="13.5">
      <c r="A25" s="17" t="s">
        <v>184</v>
      </c>
      <c r="B25" s="76" t="s">
        <v>0</v>
      </c>
      <c r="C25" s="77" t="s">
        <v>1</v>
      </c>
      <c r="D25" s="87">
        <f t="shared" si="12"/>
        <v>42983</v>
      </c>
      <c r="E25" s="87">
        <f t="shared" si="13"/>
        <v>4403</v>
      </c>
      <c r="F25" s="87">
        <v>0</v>
      </c>
      <c r="G25" s="87">
        <v>0</v>
      </c>
      <c r="H25" s="87">
        <v>0</v>
      </c>
      <c r="I25" s="87">
        <v>4403</v>
      </c>
      <c r="J25" s="87" t="s">
        <v>220</v>
      </c>
      <c r="K25" s="87">
        <v>0</v>
      </c>
      <c r="L25" s="87">
        <v>38580</v>
      </c>
      <c r="M25" s="87">
        <f t="shared" si="14"/>
        <v>8160</v>
      </c>
      <c r="N25" s="87">
        <f t="shared" si="15"/>
        <v>0</v>
      </c>
      <c r="O25" s="87">
        <v>0</v>
      </c>
      <c r="P25" s="87">
        <v>0</v>
      </c>
      <c r="Q25" s="87">
        <v>0</v>
      </c>
      <c r="R25" s="87">
        <v>0</v>
      </c>
      <c r="S25" s="87" t="s">
        <v>220</v>
      </c>
      <c r="T25" s="87">
        <v>0</v>
      </c>
      <c r="U25" s="87">
        <v>8160</v>
      </c>
      <c r="V25" s="87">
        <f t="shared" si="4"/>
        <v>51143</v>
      </c>
      <c r="W25" s="87">
        <f t="shared" si="5"/>
        <v>4403</v>
      </c>
      <c r="X25" s="87">
        <f t="shared" si="6"/>
        <v>0</v>
      </c>
      <c r="Y25" s="87">
        <f t="shared" si="7"/>
        <v>0</v>
      </c>
      <c r="Z25" s="87">
        <f t="shared" si="8"/>
        <v>0</v>
      </c>
      <c r="AA25" s="87">
        <f t="shared" si="9"/>
        <v>4403</v>
      </c>
      <c r="AB25" s="87" t="s">
        <v>72</v>
      </c>
      <c r="AC25" s="87">
        <f t="shared" si="10"/>
        <v>0</v>
      </c>
      <c r="AD25" s="87">
        <f t="shared" si="11"/>
        <v>46740</v>
      </c>
    </row>
    <row r="26" spans="1:30" ht="13.5">
      <c r="A26" s="17" t="s">
        <v>184</v>
      </c>
      <c r="B26" s="76" t="s">
        <v>2</v>
      </c>
      <c r="C26" s="77" t="s">
        <v>3</v>
      </c>
      <c r="D26" s="87">
        <f t="shared" si="12"/>
        <v>30837</v>
      </c>
      <c r="E26" s="87">
        <f t="shared" si="13"/>
        <v>200</v>
      </c>
      <c r="F26" s="87">
        <v>0</v>
      </c>
      <c r="G26" s="87">
        <v>0</v>
      </c>
      <c r="H26" s="87">
        <v>0</v>
      </c>
      <c r="I26" s="87">
        <v>200</v>
      </c>
      <c r="J26" s="87" t="s">
        <v>220</v>
      </c>
      <c r="K26" s="87">
        <v>0</v>
      </c>
      <c r="L26" s="87">
        <v>30637</v>
      </c>
      <c r="M26" s="87">
        <f t="shared" si="14"/>
        <v>24657</v>
      </c>
      <c r="N26" s="87">
        <f t="shared" si="15"/>
        <v>0</v>
      </c>
      <c r="O26" s="87">
        <v>0</v>
      </c>
      <c r="P26" s="87">
        <v>0</v>
      </c>
      <c r="Q26" s="87">
        <v>0</v>
      </c>
      <c r="R26" s="87">
        <v>0</v>
      </c>
      <c r="S26" s="87" t="s">
        <v>220</v>
      </c>
      <c r="T26" s="87">
        <v>0</v>
      </c>
      <c r="U26" s="87">
        <v>24657</v>
      </c>
      <c r="V26" s="87">
        <f t="shared" si="4"/>
        <v>55494</v>
      </c>
      <c r="W26" s="87">
        <f t="shared" si="5"/>
        <v>200</v>
      </c>
      <c r="X26" s="87">
        <f t="shared" si="6"/>
        <v>0</v>
      </c>
      <c r="Y26" s="87">
        <f t="shared" si="7"/>
        <v>0</v>
      </c>
      <c r="Z26" s="87">
        <f t="shared" si="8"/>
        <v>0</v>
      </c>
      <c r="AA26" s="87">
        <f t="shared" si="9"/>
        <v>200</v>
      </c>
      <c r="AB26" s="87" t="s">
        <v>72</v>
      </c>
      <c r="AC26" s="87">
        <f t="shared" si="10"/>
        <v>0</v>
      </c>
      <c r="AD26" s="87">
        <f t="shared" si="11"/>
        <v>55294</v>
      </c>
    </row>
    <row r="27" spans="1:30" ht="13.5">
      <c r="A27" s="17" t="s">
        <v>184</v>
      </c>
      <c r="B27" s="76" t="s">
        <v>4</v>
      </c>
      <c r="C27" s="77" t="s">
        <v>5</v>
      </c>
      <c r="D27" s="87">
        <f t="shared" si="12"/>
        <v>19201</v>
      </c>
      <c r="E27" s="87">
        <f t="shared" si="13"/>
        <v>0</v>
      </c>
      <c r="F27" s="87">
        <v>0</v>
      </c>
      <c r="G27" s="87">
        <v>0</v>
      </c>
      <c r="H27" s="87">
        <v>0</v>
      </c>
      <c r="I27" s="87">
        <v>0</v>
      </c>
      <c r="J27" s="87" t="s">
        <v>220</v>
      </c>
      <c r="K27" s="87">
        <v>0</v>
      </c>
      <c r="L27" s="87">
        <v>19201</v>
      </c>
      <c r="M27" s="87">
        <f t="shared" si="14"/>
        <v>11814</v>
      </c>
      <c r="N27" s="87">
        <f t="shared" si="15"/>
        <v>0</v>
      </c>
      <c r="O27" s="87">
        <v>0</v>
      </c>
      <c r="P27" s="87">
        <v>0</v>
      </c>
      <c r="Q27" s="87">
        <v>0</v>
      </c>
      <c r="R27" s="87">
        <v>0</v>
      </c>
      <c r="S27" s="87" t="s">
        <v>220</v>
      </c>
      <c r="T27" s="87">
        <v>0</v>
      </c>
      <c r="U27" s="87">
        <v>11814</v>
      </c>
      <c r="V27" s="87">
        <f t="shared" si="4"/>
        <v>31015</v>
      </c>
      <c r="W27" s="87">
        <f t="shared" si="5"/>
        <v>0</v>
      </c>
      <c r="X27" s="87">
        <f t="shared" si="6"/>
        <v>0</v>
      </c>
      <c r="Y27" s="87">
        <f t="shared" si="7"/>
        <v>0</v>
      </c>
      <c r="Z27" s="87">
        <f t="shared" si="8"/>
        <v>0</v>
      </c>
      <c r="AA27" s="87">
        <f t="shared" si="9"/>
        <v>0</v>
      </c>
      <c r="AB27" s="87" t="s">
        <v>72</v>
      </c>
      <c r="AC27" s="87">
        <f t="shared" si="10"/>
        <v>0</v>
      </c>
      <c r="AD27" s="87">
        <f t="shared" si="11"/>
        <v>31015</v>
      </c>
    </row>
    <row r="28" spans="1:30" ht="13.5">
      <c r="A28" s="17" t="s">
        <v>184</v>
      </c>
      <c r="B28" s="76" t="s">
        <v>6</v>
      </c>
      <c r="C28" s="77" t="s">
        <v>7</v>
      </c>
      <c r="D28" s="87">
        <f t="shared" si="12"/>
        <v>44734</v>
      </c>
      <c r="E28" s="87">
        <f t="shared" si="13"/>
        <v>0</v>
      </c>
      <c r="F28" s="87">
        <v>0</v>
      </c>
      <c r="G28" s="87">
        <v>0</v>
      </c>
      <c r="H28" s="87">
        <v>0</v>
      </c>
      <c r="I28" s="87">
        <v>0</v>
      </c>
      <c r="J28" s="87" t="s">
        <v>220</v>
      </c>
      <c r="K28" s="87">
        <v>0</v>
      </c>
      <c r="L28" s="87">
        <v>44734</v>
      </c>
      <c r="M28" s="87">
        <f t="shared" si="14"/>
        <v>18492</v>
      </c>
      <c r="N28" s="87">
        <f t="shared" si="15"/>
        <v>0</v>
      </c>
      <c r="O28" s="87">
        <v>0</v>
      </c>
      <c r="P28" s="87">
        <v>0</v>
      </c>
      <c r="Q28" s="87">
        <v>0</v>
      </c>
      <c r="R28" s="87">
        <v>0</v>
      </c>
      <c r="S28" s="87" t="s">
        <v>220</v>
      </c>
      <c r="T28" s="87">
        <v>0</v>
      </c>
      <c r="U28" s="87">
        <v>18492</v>
      </c>
      <c r="V28" s="87">
        <f t="shared" si="4"/>
        <v>63226</v>
      </c>
      <c r="W28" s="87">
        <f t="shared" si="5"/>
        <v>0</v>
      </c>
      <c r="X28" s="87">
        <f t="shared" si="6"/>
        <v>0</v>
      </c>
      <c r="Y28" s="87">
        <f t="shared" si="7"/>
        <v>0</v>
      </c>
      <c r="Z28" s="87">
        <f t="shared" si="8"/>
        <v>0</v>
      </c>
      <c r="AA28" s="87">
        <f t="shared" si="9"/>
        <v>0</v>
      </c>
      <c r="AB28" s="87" t="s">
        <v>72</v>
      </c>
      <c r="AC28" s="87">
        <f t="shared" si="10"/>
        <v>0</v>
      </c>
      <c r="AD28" s="87">
        <f t="shared" si="11"/>
        <v>63226</v>
      </c>
    </row>
    <row r="29" spans="1:30" ht="13.5">
      <c r="A29" s="17" t="s">
        <v>184</v>
      </c>
      <c r="B29" s="76" t="s">
        <v>8</v>
      </c>
      <c r="C29" s="77" t="s">
        <v>9</v>
      </c>
      <c r="D29" s="87">
        <f t="shared" si="12"/>
        <v>76611</v>
      </c>
      <c r="E29" s="87">
        <f t="shared" si="13"/>
        <v>0</v>
      </c>
      <c r="F29" s="87">
        <v>0</v>
      </c>
      <c r="G29" s="87">
        <v>0</v>
      </c>
      <c r="H29" s="87">
        <v>0</v>
      </c>
      <c r="I29" s="87">
        <v>0</v>
      </c>
      <c r="J29" s="87" t="s">
        <v>220</v>
      </c>
      <c r="K29" s="87">
        <v>0</v>
      </c>
      <c r="L29" s="87">
        <v>76611</v>
      </c>
      <c r="M29" s="87">
        <f t="shared" si="14"/>
        <v>55578</v>
      </c>
      <c r="N29" s="87">
        <f t="shared" si="15"/>
        <v>0</v>
      </c>
      <c r="O29" s="87">
        <v>0</v>
      </c>
      <c r="P29" s="87">
        <v>0</v>
      </c>
      <c r="Q29" s="87">
        <v>0</v>
      </c>
      <c r="R29" s="87">
        <v>0</v>
      </c>
      <c r="S29" s="87" t="s">
        <v>220</v>
      </c>
      <c r="T29" s="87">
        <v>0</v>
      </c>
      <c r="U29" s="87">
        <v>55578</v>
      </c>
      <c r="V29" s="87">
        <f t="shared" si="4"/>
        <v>132189</v>
      </c>
      <c r="W29" s="87">
        <f t="shared" si="5"/>
        <v>0</v>
      </c>
      <c r="X29" s="87">
        <f t="shared" si="6"/>
        <v>0</v>
      </c>
      <c r="Y29" s="87">
        <f t="shared" si="7"/>
        <v>0</v>
      </c>
      <c r="Z29" s="87">
        <f t="shared" si="8"/>
        <v>0</v>
      </c>
      <c r="AA29" s="87">
        <f t="shared" si="9"/>
        <v>0</v>
      </c>
      <c r="AB29" s="87" t="s">
        <v>72</v>
      </c>
      <c r="AC29" s="87">
        <f t="shared" si="10"/>
        <v>0</v>
      </c>
      <c r="AD29" s="87">
        <f t="shared" si="11"/>
        <v>132189</v>
      </c>
    </row>
    <row r="30" spans="1:30" ht="13.5">
      <c r="A30" s="17" t="s">
        <v>184</v>
      </c>
      <c r="B30" s="76" t="s">
        <v>10</v>
      </c>
      <c r="C30" s="77" t="s">
        <v>11</v>
      </c>
      <c r="D30" s="87">
        <f t="shared" si="12"/>
        <v>27818</v>
      </c>
      <c r="E30" s="87">
        <f t="shared" si="13"/>
        <v>0</v>
      </c>
      <c r="F30" s="87">
        <v>0</v>
      </c>
      <c r="G30" s="87">
        <v>0</v>
      </c>
      <c r="H30" s="87">
        <v>0</v>
      </c>
      <c r="I30" s="87">
        <v>0</v>
      </c>
      <c r="J30" s="87" t="s">
        <v>220</v>
      </c>
      <c r="K30" s="87">
        <v>0</v>
      </c>
      <c r="L30" s="87">
        <v>27818</v>
      </c>
      <c r="M30" s="87">
        <f t="shared" si="14"/>
        <v>6307</v>
      </c>
      <c r="N30" s="87">
        <f t="shared" si="15"/>
        <v>0</v>
      </c>
      <c r="O30" s="87">
        <v>0</v>
      </c>
      <c r="P30" s="87">
        <v>0</v>
      </c>
      <c r="Q30" s="87">
        <v>0</v>
      </c>
      <c r="R30" s="87">
        <v>0</v>
      </c>
      <c r="S30" s="87" t="s">
        <v>220</v>
      </c>
      <c r="T30" s="87">
        <v>0</v>
      </c>
      <c r="U30" s="87">
        <v>6307</v>
      </c>
      <c r="V30" s="87">
        <f t="shared" si="4"/>
        <v>34125</v>
      </c>
      <c r="W30" s="87">
        <f t="shared" si="5"/>
        <v>0</v>
      </c>
      <c r="X30" s="87">
        <f t="shared" si="6"/>
        <v>0</v>
      </c>
      <c r="Y30" s="87">
        <f t="shared" si="7"/>
        <v>0</v>
      </c>
      <c r="Z30" s="87">
        <f t="shared" si="8"/>
        <v>0</v>
      </c>
      <c r="AA30" s="87">
        <f t="shared" si="9"/>
        <v>0</v>
      </c>
      <c r="AB30" s="87" t="s">
        <v>72</v>
      </c>
      <c r="AC30" s="87">
        <f t="shared" si="10"/>
        <v>0</v>
      </c>
      <c r="AD30" s="87">
        <f t="shared" si="11"/>
        <v>34125</v>
      </c>
    </row>
    <row r="31" spans="1:30" ht="13.5">
      <c r="A31" s="17" t="s">
        <v>184</v>
      </c>
      <c r="B31" s="76" t="s">
        <v>12</v>
      </c>
      <c r="C31" s="77" t="s">
        <v>13</v>
      </c>
      <c r="D31" s="87">
        <f t="shared" si="12"/>
        <v>23368</v>
      </c>
      <c r="E31" s="87">
        <f t="shared" si="13"/>
        <v>0</v>
      </c>
      <c r="F31" s="87">
        <v>0</v>
      </c>
      <c r="G31" s="87">
        <v>0</v>
      </c>
      <c r="H31" s="87">
        <v>0</v>
      </c>
      <c r="I31" s="87">
        <v>0</v>
      </c>
      <c r="J31" s="87" t="s">
        <v>220</v>
      </c>
      <c r="K31" s="87">
        <v>0</v>
      </c>
      <c r="L31" s="87">
        <v>23368</v>
      </c>
      <c r="M31" s="87">
        <f t="shared" si="14"/>
        <v>7776</v>
      </c>
      <c r="N31" s="87">
        <f t="shared" si="15"/>
        <v>0</v>
      </c>
      <c r="O31" s="87">
        <v>0</v>
      </c>
      <c r="P31" s="87">
        <v>0</v>
      </c>
      <c r="Q31" s="87">
        <v>0</v>
      </c>
      <c r="R31" s="87">
        <v>0</v>
      </c>
      <c r="S31" s="87" t="s">
        <v>220</v>
      </c>
      <c r="T31" s="87">
        <v>0</v>
      </c>
      <c r="U31" s="87">
        <v>7776</v>
      </c>
      <c r="V31" s="87">
        <f t="shared" si="4"/>
        <v>31144</v>
      </c>
      <c r="W31" s="87">
        <f t="shared" si="5"/>
        <v>0</v>
      </c>
      <c r="X31" s="87">
        <f t="shared" si="6"/>
        <v>0</v>
      </c>
      <c r="Y31" s="87">
        <f t="shared" si="7"/>
        <v>0</v>
      </c>
      <c r="Z31" s="87">
        <f t="shared" si="8"/>
        <v>0</v>
      </c>
      <c r="AA31" s="87">
        <f t="shared" si="9"/>
        <v>0</v>
      </c>
      <c r="AB31" s="87" t="s">
        <v>72</v>
      </c>
      <c r="AC31" s="87">
        <f t="shared" si="10"/>
        <v>0</v>
      </c>
      <c r="AD31" s="87">
        <f t="shared" si="11"/>
        <v>31144</v>
      </c>
    </row>
    <row r="32" spans="1:30" ht="13.5">
      <c r="A32" s="17" t="s">
        <v>184</v>
      </c>
      <c r="B32" s="76" t="s">
        <v>14</v>
      </c>
      <c r="C32" s="77" t="s">
        <v>15</v>
      </c>
      <c r="D32" s="87">
        <f t="shared" si="12"/>
        <v>86716</v>
      </c>
      <c r="E32" s="87">
        <f t="shared" si="13"/>
        <v>0</v>
      </c>
      <c r="F32" s="87">
        <v>0</v>
      </c>
      <c r="G32" s="87">
        <v>0</v>
      </c>
      <c r="H32" s="87">
        <v>0</v>
      </c>
      <c r="I32" s="87">
        <v>0</v>
      </c>
      <c r="J32" s="87" t="s">
        <v>220</v>
      </c>
      <c r="K32" s="87">
        <v>0</v>
      </c>
      <c r="L32" s="87">
        <v>86716</v>
      </c>
      <c r="M32" s="87">
        <f t="shared" si="14"/>
        <v>32429</v>
      </c>
      <c r="N32" s="87">
        <f t="shared" si="15"/>
        <v>0</v>
      </c>
      <c r="O32" s="87">
        <v>0</v>
      </c>
      <c r="P32" s="87">
        <v>0</v>
      </c>
      <c r="Q32" s="87">
        <v>0</v>
      </c>
      <c r="R32" s="87">
        <v>0</v>
      </c>
      <c r="S32" s="87" t="s">
        <v>220</v>
      </c>
      <c r="T32" s="87">
        <v>0</v>
      </c>
      <c r="U32" s="87">
        <v>32429</v>
      </c>
      <c r="V32" s="87">
        <f t="shared" si="4"/>
        <v>119145</v>
      </c>
      <c r="W32" s="87">
        <f t="shared" si="5"/>
        <v>0</v>
      </c>
      <c r="X32" s="87">
        <f t="shared" si="6"/>
        <v>0</v>
      </c>
      <c r="Y32" s="87">
        <f t="shared" si="7"/>
        <v>0</v>
      </c>
      <c r="Z32" s="87">
        <f t="shared" si="8"/>
        <v>0</v>
      </c>
      <c r="AA32" s="87">
        <f t="shared" si="9"/>
        <v>0</v>
      </c>
      <c r="AB32" s="87" t="s">
        <v>72</v>
      </c>
      <c r="AC32" s="87">
        <f t="shared" si="10"/>
        <v>0</v>
      </c>
      <c r="AD32" s="87">
        <f t="shared" si="11"/>
        <v>119145</v>
      </c>
    </row>
    <row r="33" spans="1:30" ht="13.5">
      <c r="A33" s="17" t="s">
        <v>184</v>
      </c>
      <c r="B33" s="76" t="s">
        <v>16</v>
      </c>
      <c r="C33" s="77" t="s">
        <v>17</v>
      </c>
      <c r="D33" s="87">
        <f t="shared" si="12"/>
        <v>73471</v>
      </c>
      <c r="E33" s="87">
        <f t="shared" si="13"/>
        <v>280</v>
      </c>
      <c r="F33" s="87">
        <v>0</v>
      </c>
      <c r="G33" s="87">
        <v>0</v>
      </c>
      <c r="H33" s="87">
        <v>0</v>
      </c>
      <c r="I33" s="87">
        <v>280</v>
      </c>
      <c r="J33" s="87" t="s">
        <v>220</v>
      </c>
      <c r="K33" s="87">
        <v>0</v>
      </c>
      <c r="L33" s="87">
        <v>73191</v>
      </c>
      <c r="M33" s="87">
        <f t="shared" si="14"/>
        <v>83289</v>
      </c>
      <c r="N33" s="87">
        <f t="shared" si="15"/>
        <v>0</v>
      </c>
      <c r="O33" s="87">
        <v>0</v>
      </c>
      <c r="P33" s="87">
        <v>0</v>
      </c>
      <c r="Q33" s="87">
        <v>0</v>
      </c>
      <c r="R33" s="87">
        <v>0</v>
      </c>
      <c r="S33" s="87" t="s">
        <v>220</v>
      </c>
      <c r="T33" s="87">
        <v>0</v>
      </c>
      <c r="U33" s="87">
        <v>83289</v>
      </c>
      <c r="V33" s="87">
        <f t="shared" si="4"/>
        <v>156760</v>
      </c>
      <c r="W33" s="87">
        <f t="shared" si="5"/>
        <v>280</v>
      </c>
      <c r="X33" s="87">
        <f t="shared" si="6"/>
        <v>0</v>
      </c>
      <c r="Y33" s="87">
        <f t="shared" si="7"/>
        <v>0</v>
      </c>
      <c r="Z33" s="87">
        <f t="shared" si="8"/>
        <v>0</v>
      </c>
      <c r="AA33" s="87">
        <f t="shared" si="9"/>
        <v>280</v>
      </c>
      <c r="AB33" s="87" t="s">
        <v>72</v>
      </c>
      <c r="AC33" s="87">
        <f t="shared" si="10"/>
        <v>0</v>
      </c>
      <c r="AD33" s="87">
        <f t="shared" si="11"/>
        <v>156480</v>
      </c>
    </row>
    <row r="34" spans="1:30" ht="13.5">
      <c r="A34" s="17" t="s">
        <v>184</v>
      </c>
      <c r="B34" s="76" t="s">
        <v>18</v>
      </c>
      <c r="C34" s="77" t="s">
        <v>19</v>
      </c>
      <c r="D34" s="87">
        <f t="shared" si="12"/>
        <v>88081</v>
      </c>
      <c r="E34" s="87">
        <f t="shared" si="13"/>
        <v>0</v>
      </c>
      <c r="F34" s="87">
        <v>0</v>
      </c>
      <c r="G34" s="87">
        <v>0</v>
      </c>
      <c r="H34" s="87">
        <v>0</v>
      </c>
      <c r="I34" s="87">
        <v>0</v>
      </c>
      <c r="J34" s="87" t="s">
        <v>220</v>
      </c>
      <c r="K34" s="87">
        <v>0</v>
      </c>
      <c r="L34" s="87">
        <v>88081</v>
      </c>
      <c r="M34" s="87">
        <f t="shared" si="14"/>
        <v>13213</v>
      </c>
      <c r="N34" s="87">
        <f t="shared" si="15"/>
        <v>0</v>
      </c>
      <c r="O34" s="87">
        <v>0</v>
      </c>
      <c r="P34" s="87">
        <v>0</v>
      </c>
      <c r="Q34" s="87">
        <v>0</v>
      </c>
      <c r="R34" s="87">
        <v>0</v>
      </c>
      <c r="S34" s="87" t="s">
        <v>220</v>
      </c>
      <c r="T34" s="87">
        <v>0</v>
      </c>
      <c r="U34" s="87">
        <v>13213</v>
      </c>
      <c r="V34" s="87">
        <f t="shared" si="4"/>
        <v>101294</v>
      </c>
      <c r="W34" s="87">
        <f t="shared" si="5"/>
        <v>0</v>
      </c>
      <c r="X34" s="87">
        <f t="shared" si="6"/>
        <v>0</v>
      </c>
      <c r="Y34" s="87">
        <f t="shared" si="7"/>
        <v>0</v>
      </c>
      <c r="Z34" s="87">
        <f t="shared" si="8"/>
        <v>0</v>
      </c>
      <c r="AA34" s="87">
        <f t="shared" si="9"/>
        <v>0</v>
      </c>
      <c r="AB34" s="87" t="s">
        <v>72</v>
      </c>
      <c r="AC34" s="87">
        <f t="shared" si="10"/>
        <v>0</v>
      </c>
      <c r="AD34" s="87">
        <f t="shared" si="11"/>
        <v>101294</v>
      </c>
    </row>
    <row r="35" spans="1:30" ht="13.5">
      <c r="A35" s="17" t="s">
        <v>184</v>
      </c>
      <c r="B35" s="76" t="s">
        <v>20</v>
      </c>
      <c r="C35" s="77" t="s">
        <v>21</v>
      </c>
      <c r="D35" s="87">
        <f t="shared" si="12"/>
        <v>166711</v>
      </c>
      <c r="E35" s="87">
        <f t="shared" si="13"/>
        <v>0</v>
      </c>
      <c r="F35" s="87">
        <v>0</v>
      </c>
      <c r="G35" s="87">
        <v>0</v>
      </c>
      <c r="H35" s="87">
        <v>0</v>
      </c>
      <c r="I35" s="87">
        <v>0</v>
      </c>
      <c r="J35" s="87" t="s">
        <v>220</v>
      </c>
      <c r="K35" s="87">
        <v>0</v>
      </c>
      <c r="L35" s="87">
        <v>166711</v>
      </c>
      <c r="M35" s="87">
        <f t="shared" si="14"/>
        <v>48068</v>
      </c>
      <c r="N35" s="87">
        <f t="shared" si="15"/>
        <v>0</v>
      </c>
      <c r="O35" s="87">
        <v>0</v>
      </c>
      <c r="P35" s="87">
        <v>0</v>
      </c>
      <c r="Q35" s="87">
        <v>0</v>
      </c>
      <c r="R35" s="87">
        <v>0</v>
      </c>
      <c r="S35" s="87" t="s">
        <v>220</v>
      </c>
      <c r="T35" s="87">
        <v>0</v>
      </c>
      <c r="U35" s="87">
        <v>48068</v>
      </c>
      <c r="V35" s="87">
        <f t="shared" si="4"/>
        <v>214779</v>
      </c>
      <c r="W35" s="87">
        <f t="shared" si="5"/>
        <v>0</v>
      </c>
      <c r="X35" s="87">
        <f t="shared" si="6"/>
        <v>0</v>
      </c>
      <c r="Y35" s="87">
        <f t="shared" si="7"/>
        <v>0</v>
      </c>
      <c r="Z35" s="87">
        <f t="shared" si="8"/>
        <v>0</v>
      </c>
      <c r="AA35" s="87">
        <f t="shared" si="9"/>
        <v>0</v>
      </c>
      <c r="AB35" s="87" t="s">
        <v>72</v>
      </c>
      <c r="AC35" s="87">
        <f t="shared" si="10"/>
        <v>0</v>
      </c>
      <c r="AD35" s="87">
        <f t="shared" si="11"/>
        <v>214779</v>
      </c>
    </row>
    <row r="36" spans="1:30" ht="13.5">
      <c r="A36" s="17" t="s">
        <v>184</v>
      </c>
      <c r="B36" s="76" t="s">
        <v>22</v>
      </c>
      <c r="C36" s="77" t="s">
        <v>23</v>
      </c>
      <c r="D36" s="87">
        <f t="shared" si="12"/>
        <v>160410</v>
      </c>
      <c r="E36" s="87">
        <f t="shared" si="13"/>
        <v>10392</v>
      </c>
      <c r="F36" s="87">
        <v>0</v>
      </c>
      <c r="G36" s="87">
        <v>0</v>
      </c>
      <c r="H36" s="87">
        <v>0</v>
      </c>
      <c r="I36" s="87">
        <v>10392</v>
      </c>
      <c r="J36" s="87" t="s">
        <v>220</v>
      </c>
      <c r="K36" s="87">
        <v>0</v>
      </c>
      <c r="L36" s="87">
        <v>150018</v>
      </c>
      <c r="M36" s="87">
        <f t="shared" si="14"/>
        <v>75172</v>
      </c>
      <c r="N36" s="87">
        <f t="shared" si="15"/>
        <v>0</v>
      </c>
      <c r="O36" s="87">
        <v>0</v>
      </c>
      <c r="P36" s="87">
        <v>0</v>
      </c>
      <c r="Q36" s="87">
        <v>0</v>
      </c>
      <c r="R36" s="87">
        <v>0</v>
      </c>
      <c r="S36" s="87" t="s">
        <v>220</v>
      </c>
      <c r="T36" s="87">
        <v>0</v>
      </c>
      <c r="U36" s="87">
        <v>75172</v>
      </c>
      <c r="V36" s="87">
        <f t="shared" si="4"/>
        <v>235582</v>
      </c>
      <c r="W36" s="87">
        <f t="shared" si="5"/>
        <v>10392</v>
      </c>
      <c r="X36" s="87">
        <f t="shared" si="6"/>
        <v>0</v>
      </c>
      <c r="Y36" s="87">
        <f t="shared" si="7"/>
        <v>0</v>
      </c>
      <c r="Z36" s="87">
        <f t="shared" si="8"/>
        <v>0</v>
      </c>
      <c r="AA36" s="87">
        <f t="shared" si="9"/>
        <v>10392</v>
      </c>
      <c r="AB36" s="87" t="s">
        <v>72</v>
      </c>
      <c r="AC36" s="87">
        <f t="shared" si="10"/>
        <v>0</v>
      </c>
      <c r="AD36" s="87">
        <f t="shared" si="11"/>
        <v>225190</v>
      </c>
    </row>
    <row r="37" spans="1:30" ht="13.5">
      <c r="A37" s="17" t="s">
        <v>184</v>
      </c>
      <c r="B37" s="76" t="s">
        <v>24</v>
      </c>
      <c r="C37" s="77" t="s">
        <v>25</v>
      </c>
      <c r="D37" s="87">
        <f t="shared" si="12"/>
        <v>42326</v>
      </c>
      <c r="E37" s="87">
        <f t="shared" si="13"/>
        <v>0</v>
      </c>
      <c r="F37" s="87">
        <v>0</v>
      </c>
      <c r="G37" s="87">
        <v>0</v>
      </c>
      <c r="H37" s="87">
        <v>0</v>
      </c>
      <c r="I37" s="87">
        <v>0</v>
      </c>
      <c r="J37" s="87" t="s">
        <v>220</v>
      </c>
      <c r="K37" s="87">
        <v>0</v>
      </c>
      <c r="L37" s="87">
        <v>42326</v>
      </c>
      <c r="M37" s="87">
        <f t="shared" si="14"/>
        <v>8941</v>
      </c>
      <c r="N37" s="87">
        <f t="shared" si="15"/>
        <v>0</v>
      </c>
      <c r="O37" s="87">
        <v>0</v>
      </c>
      <c r="P37" s="87">
        <v>0</v>
      </c>
      <c r="Q37" s="87">
        <v>0</v>
      </c>
      <c r="R37" s="87">
        <v>0</v>
      </c>
      <c r="S37" s="87" t="s">
        <v>220</v>
      </c>
      <c r="T37" s="87">
        <v>0</v>
      </c>
      <c r="U37" s="87">
        <v>8941</v>
      </c>
      <c r="V37" s="87">
        <f t="shared" si="4"/>
        <v>51267</v>
      </c>
      <c r="W37" s="87">
        <f t="shared" si="5"/>
        <v>0</v>
      </c>
      <c r="X37" s="87">
        <f t="shared" si="6"/>
        <v>0</v>
      </c>
      <c r="Y37" s="87">
        <f t="shared" si="7"/>
        <v>0</v>
      </c>
      <c r="Z37" s="87">
        <f t="shared" si="8"/>
        <v>0</v>
      </c>
      <c r="AA37" s="87">
        <f t="shared" si="9"/>
        <v>0</v>
      </c>
      <c r="AB37" s="87" t="s">
        <v>72</v>
      </c>
      <c r="AC37" s="87">
        <f t="shared" si="10"/>
        <v>0</v>
      </c>
      <c r="AD37" s="87">
        <f t="shared" si="11"/>
        <v>51267</v>
      </c>
    </row>
    <row r="38" spans="1:30" ht="13.5">
      <c r="A38" s="17" t="s">
        <v>184</v>
      </c>
      <c r="B38" s="76" t="s">
        <v>26</v>
      </c>
      <c r="C38" s="77" t="s">
        <v>27</v>
      </c>
      <c r="D38" s="87">
        <f t="shared" si="12"/>
        <v>57079</v>
      </c>
      <c r="E38" s="87">
        <f t="shared" si="13"/>
        <v>0</v>
      </c>
      <c r="F38" s="87">
        <v>0</v>
      </c>
      <c r="G38" s="87">
        <v>0</v>
      </c>
      <c r="H38" s="87">
        <v>0</v>
      </c>
      <c r="I38" s="87">
        <v>0</v>
      </c>
      <c r="J38" s="87" t="s">
        <v>220</v>
      </c>
      <c r="K38" s="87">
        <v>0</v>
      </c>
      <c r="L38" s="87">
        <v>57079</v>
      </c>
      <c r="M38" s="87">
        <f t="shared" si="14"/>
        <v>12668</v>
      </c>
      <c r="N38" s="87">
        <f t="shared" si="15"/>
        <v>0</v>
      </c>
      <c r="O38" s="87">
        <v>0</v>
      </c>
      <c r="P38" s="87">
        <v>0</v>
      </c>
      <c r="Q38" s="87">
        <v>0</v>
      </c>
      <c r="R38" s="87">
        <v>0</v>
      </c>
      <c r="S38" s="87" t="s">
        <v>220</v>
      </c>
      <c r="T38" s="87">
        <v>0</v>
      </c>
      <c r="U38" s="87">
        <v>12668</v>
      </c>
      <c r="V38" s="87">
        <f t="shared" si="4"/>
        <v>69747</v>
      </c>
      <c r="W38" s="87">
        <f t="shared" si="5"/>
        <v>0</v>
      </c>
      <c r="X38" s="87">
        <f t="shared" si="6"/>
        <v>0</v>
      </c>
      <c r="Y38" s="87">
        <f t="shared" si="7"/>
        <v>0</v>
      </c>
      <c r="Z38" s="87">
        <f t="shared" si="8"/>
        <v>0</v>
      </c>
      <c r="AA38" s="87">
        <f t="shared" si="9"/>
        <v>0</v>
      </c>
      <c r="AB38" s="87" t="s">
        <v>72</v>
      </c>
      <c r="AC38" s="87">
        <f>K38+T38</f>
        <v>0</v>
      </c>
      <c r="AD38" s="87">
        <f aca="true" t="shared" si="16" ref="V38:AD70">L38+U38</f>
        <v>69747</v>
      </c>
    </row>
    <row r="39" spans="1:30" ht="13.5">
      <c r="A39" s="17" t="s">
        <v>184</v>
      </c>
      <c r="B39" s="76" t="s">
        <v>28</v>
      </c>
      <c r="C39" s="77" t="s">
        <v>29</v>
      </c>
      <c r="D39" s="87">
        <f t="shared" si="12"/>
        <v>34088</v>
      </c>
      <c r="E39" s="87">
        <f t="shared" si="13"/>
        <v>0</v>
      </c>
      <c r="F39" s="87">
        <v>0</v>
      </c>
      <c r="G39" s="87">
        <v>0</v>
      </c>
      <c r="H39" s="87">
        <v>0</v>
      </c>
      <c r="I39" s="87">
        <v>0</v>
      </c>
      <c r="J39" s="87" t="s">
        <v>220</v>
      </c>
      <c r="K39" s="87">
        <v>0</v>
      </c>
      <c r="L39" s="87">
        <v>34088</v>
      </c>
      <c r="M39" s="87">
        <f t="shared" si="14"/>
        <v>12390</v>
      </c>
      <c r="N39" s="87">
        <f t="shared" si="15"/>
        <v>0</v>
      </c>
      <c r="O39" s="87">
        <v>0</v>
      </c>
      <c r="P39" s="87">
        <v>0</v>
      </c>
      <c r="Q39" s="87">
        <v>0</v>
      </c>
      <c r="R39" s="87">
        <v>0</v>
      </c>
      <c r="S39" s="87" t="s">
        <v>220</v>
      </c>
      <c r="T39" s="87">
        <v>0</v>
      </c>
      <c r="U39" s="87">
        <v>12390</v>
      </c>
      <c r="V39" s="87">
        <f t="shared" si="16"/>
        <v>46478</v>
      </c>
      <c r="W39" s="87">
        <f t="shared" si="16"/>
        <v>0</v>
      </c>
      <c r="X39" s="87">
        <f t="shared" si="16"/>
        <v>0</v>
      </c>
      <c r="Y39" s="87">
        <f t="shared" si="16"/>
        <v>0</v>
      </c>
      <c r="Z39" s="87">
        <f t="shared" si="16"/>
        <v>0</v>
      </c>
      <c r="AA39" s="87">
        <f t="shared" si="16"/>
        <v>0</v>
      </c>
      <c r="AB39" s="87" t="s">
        <v>72</v>
      </c>
      <c r="AC39" s="87">
        <f t="shared" si="16"/>
        <v>0</v>
      </c>
      <c r="AD39" s="87">
        <f t="shared" si="16"/>
        <v>46478</v>
      </c>
    </row>
    <row r="40" spans="1:30" ht="13.5">
      <c r="A40" s="17" t="s">
        <v>184</v>
      </c>
      <c r="B40" s="76" t="s">
        <v>30</v>
      </c>
      <c r="C40" s="77" t="s">
        <v>31</v>
      </c>
      <c r="D40" s="87">
        <f t="shared" si="12"/>
        <v>84418</v>
      </c>
      <c r="E40" s="87">
        <f t="shared" si="13"/>
        <v>15556</v>
      </c>
      <c r="F40" s="87">
        <v>0</v>
      </c>
      <c r="G40" s="87">
        <v>0</v>
      </c>
      <c r="H40" s="87">
        <v>0</v>
      </c>
      <c r="I40" s="87">
        <v>0</v>
      </c>
      <c r="J40" s="87" t="s">
        <v>220</v>
      </c>
      <c r="K40" s="87">
        <v>15556</v>
      </c>
      <c r="L40" s="87">
        <v>68862</v>
      </c>
      <c r="M40" s="87">
        <f t="shared" si="14"/>
        <v>91187</v>
      </c>
      <c r="N40" s="87">
        <f t="shared" si="15"/>
        <v>0</v>
      </c>
      <c r="O40" s="87">
        <v>0</v>
      </c>
      <c r="P40" s="87">
        <v>0</v>
      </c>
      <c r="Q40" s="87">
        <v>0</v>
      </c>
      <c r="R40" s="87">
        <v>0</v>
      </c>
      <c r="S40" s="87" t="s">
        <v>220</v>
      </c>
      <c r="T40" s="87">
        <v>0</v>
      </c>
      <c r="U40" s="87">
        <v>91187</v>
      </c>
      <c r="V40" s="87">
        <f t="shared" si="16"/>
        <v>175605</v>
      </c>
      <c r="W40" s="87">
        <f t="shared" si="16"/>
        <v>15556</v>
      </c>
      <c r="X40" s="87">
        <f t="shared" si="16"/>
        <v>0</v>
      </c>
      <c r="Y40" s="87">
        <f t="shared" si="16"/>
        <v>0</v>
      </c>
      <c r="Z40" s="87">
        <f t="shared" si="16"/>
        <v>0</v>
      </c>
      <c r="AA40" s="87">
        <f t="shared" si="16"/>
        <v>0</v>
      </c>
      <c r="AB40" s="87" t="s">
        <v>72</v>
      </c>
      <c r="AC40" s="87">
        <f t="shared" si="16"/>
        <v>15556</v>
      </c>
      <c r="AD40" s="87">
        <f t="shared" si="16"/>
        <v>160049</v>
      </c>
    </row>
    <row r="41" spans="1:30" ht="13.5">
      <c r="A41" s="17" t="s">
        <v>184</v>
      </c>
      <c r="B41" s="76" t="s">
        <v>32</v>
      </c>
      <c r="C41" s="77" t="s">
        <v>33</v>
      </c>
      <c r="D41" s="87">
        <f t="shared" si="12"/>
        <v>73829</v>
      </c>
      <c r="E41" s="87">
        <f t="shared" si="13"/>
        <v>283</v>
      </c>
      <c r="F41" s="87">
        <v>0</v>
      </c>
      <c r="G41" s="87">
        <v>0</v>
      </c>
      <c r="H41" s="87">
        <v>0</v>
      </c>
      <c r="I41" s="87">
        <v>283</v>
      </c>
      <c r="J41" s="87" t="s">
        <v>220</v>
      </c>
      <c r="K41" s="87">
        <v>0</v>
      </c>
      <c r="L41" s="87">
        <v>73546</v>
      </c>
      <c r="M41" s="87">
        <f t="shared" si="14"/>
        <v>37499</v>
      </c>
      <c r="N41" s="87">
        <f t="shared" si="15"/>
        <v>0</v>
      </c>
      <c r="O41" s="87">
        <v>0</v>
      </c>
      <c r="P41" s="87">
        <v>0</v>
      </c>
      <c r="Q41" s="87">
        <v>0</v>
      </c>
      <c r="R41" s="87">
        <v>0</v>
      </c>
      <c r="S41" s="87" t="s">
        <v>220</v>
      </c>
      <c r="T41" s="87">
        <v>0</v>
      </c>
      <c r="U41" s="87">
        <v>37499</v>
      </c>
      <c r="V41" s="87">
        <f t="shared" si="16"/>
        <v>111328</v>
      </c>
      <c r="W41" s="87">
        <f t="shared" si="16"/>
        <v>283</v>
      </c>
      <c r="X41" s="87">
        <f t="shared" si="16"/>
        <v>0</v>
      </c>
      <c r="Y41" s="87">
        <f t="shared" si="16"/>
        <v>0</v>
      </c>
      <c r="Z41" s="87">
        <f t="shared" si="16"/>
        <v>0</v>
      </c>
      <c r="AA41" s="87">
        <f t="shared" si="16"/>
        <v>283</v>
      </c>
      <c r="AB41" s="87" t="s">
        <v>72</v>
      </c>
      <c r="AC41" s="87">
        <f t="shared" si="16"/>
        <v>0</v>
      </c>
      <c r="AD41" s="87">
        <f t="shared" si="16"/>
        <v>111045</v>
      </c>
    </row>
    <row r="42" spans="1:30" ht="13.5">
      <c r="A42" s="17" t="s">
        <v>184</v>
      </c>
      <c r="B42" s="76" t="s">
        <v>34</v>
      </c>
      <c r="C42" s="77" t="s">
        <v>35</v>
      </c>
      <c r="D42" s="87">
        <f t="shared" si="12"/>
        <v>64711</v>
      </c>
      <c r="E42" s="87">
        <f t="shared" si="13"/>
        <v>0</v>
      </c>
      <c r="F42" s="87">
        <v>0</v>
      </c>
      <c r="G42" s="87">
        <v>0</v>
      </c>
      <c r="H42" s="87">
        <v>0</v>
      </c>
      <c r="I42" s="87">
        <v>0</v>
      </c>
      <c r="J42" s="87" t="s">
        <v>220</v>
      </c>
      <c r="K42" s="87">
        <v>0</v>
      </c>
      <c r="L42" s="87">
        <v>64711</v>
      </c>
      <c r="M42" s="87">
        <f t="shared" si="14"/>
        <v>36477</v>
      </c>
      <c r="N42" s="87">
        <f t="shared" si="15"/>
        <v>0</v>
      </c>
      <c r="O42" s="87">
        <v>0</v>
      </c>
      <c r="P42" s="87">
        <v>0</v>
      </c>
      <c r="Q42" s="87">
        <v>0</v>
      </c>
      <c r="R42" s="87">
        <v>0</v>
      </c>
      <c r="S42" s="87" t="s">
        <v>220</v>
      </c>
      <c r="T42" s="87">
        <v>0</v>
      </c>
      <c r="U42" s="87">
        <v>36477</v>
      </c>
      <c r="V42" s="87">
        <f t="shared" si="16"/>
        <v>101188</v>
      </c>
      <c r="W42" s="87">
        <f t="shared" si="16"/>
        <v>0</v>
      </c>
      <c r="X42" s="87">
        <f t="shared" si="16"/>
        <v>0</v>
      </c>
      <c r="Y42" s="87">
        <f t="shared" si="16"/>
        <v>0</v>
      </c>
      <c r="Z42" s="87">
        <f t="shared" si="16"/>
        <v>0</v>
      </c>
      <c r="AA42" s="87">
        <f t="shared" si="16"/>
        <v>0</v>
      </c>
      <c r="AB42" s="87" t="s">
        <v>72</v>
      </c>
      <c r="AC42" s="87">
        <f t="shared" si="16"/>
        <v>0</v>
      </c>
      <c r="AD42" s="87">
        <f t="shared" si="16"/>
        <v>101188</v>
      </c>
    </row>
    <row r="43" spans="1:30" ht="13.5">
      <c r="A43" s="17" t="s">
        <v>184</v>
      </c>
      <c r="B43" s="76" t="s">
        <v>36</v>
      </c>
      <c r="C43" s="77" t="s">
        <v>37</v>
      </c>
      <c r="D43" s="87">
        <f t="shared" si="12"/>
        <v>78904</v>
      </c>
      <c r="E43" s="87">
        <f t="shared" si="13"/>
        <v>0</v>
      </c>
      <c r="F43" s="87">
        <v>0</v>
      </c>
      <c r="G43" s="87">
        <v>0</v>
      </c>
      <c r="H43" s="87">
        <v>0</v>
      </c>
      <c r="I43" s="87">
        <v>0</v>
      </c>
      <c r="J43" s="87" t="s">
        <v>220</v>
      </c>
      <c r="K43" s="87">
        <v>0</v>
      </c>
      <c r="L43" s="87">
        <v>78904</v>
      </c>
      <c r="M43" s="87">
        <f t="shared" si="14"/>
        <v>40067</v>
      </c>
      <c r="N43" s="87">
        <f t="shared" si="15"/>
        <v>0</v>
      </c>
      <c r="O43" s="87">
        <v>0</v>
      </c>
      <c r="P43" s="87">
        <v>0</v>
      </c>
      <c r="Q43" s="87">
        <v>0</v>
      </c>
      <c r="R43" s="87">
        <v>0</v>
      </c>
      <c r="S43" s="87" t="s">
        <v>220</v>
      </c>
      <c r="T43" s="87">
        <v>0</v>
      </c>
      <c r="U43" s="87">
        <v>40067</v>
      </c>
      <c r="V43" s="87">
        <f t="shared" si="16"/>
        <v>118971</v>
      </c>
      <c r="W43" s="87">
        <f t="shared" si="16"/>
        <v>0</v>
      </c>
      <c r="X43" s="87">
        <f t="shared" si="16"/>
        <v>0</v>
      </c>
      <c r="Y43" s="87">
        <f t="shared" si="16"/>
        <v>0</v>
      </c>
      <c r="Z43" s="87">
        <f t="shared" si="16"/>
        <v>0</v>
      </c>
      <c r="AA43" s="87">
        <f t="shared" si="16"/>
        <v>0</v>
      </c>
      <c r="AB43" s="87" t="s">
        <v>72</v>
      </c>
      <c r="AC43" s="87">
        <f t="shared" si="16"/>
        <v>0</v>
      </c>
      <c r="AD43" s="87">
        <f t="shared" si="16"/>
        <v>118971</v>
      </c>
    </row>
    <row r="44" spans="1:30" ht="13.5">
      <c r="A44" s="17" t="s">
        <v>184</v>
      </c>
      <c r="B44" s="76" t="s">
        <v>38</v>
      </c>
      <c r="C44" s="77" t="s">
        <v>39</v>
      </c>
      <c r="D44" s="87">
        <f t="shared" si="12"/>
        <v>65166</v>
      </c>
      <c r="E44" s="87">
        <f t="shared" si="13"/>
        <v>0</v>
      </c>
      <c r="F44" s="87">
        <v>0</v>
      </c>
      <c r="G44" s="87">
        <v>0</v>
      </c>
      <c r="H44" s="87">
        <v>0</v>
      </c>
      <c r="I44" s="87">
        <v>0</v>
      </c>
      <c r="J44" s="87" t="s">
        <v>220</v>
      </c>
      <c r="K44" s="87">
        <v>0</v>
      </c>
      <c r="L44" s="87">
        <v>65166</v>
      </c>
      <c r="M44" s="87">
        <f t="shared" si="14"/>
        <v>11814</v>
      </c>
      <c r="N44" s="87">
        <f t="shared" si="15"/>
        <v>0</v>
      </c>
      <c r="O44" s="87">
        <v>0</v>
      </c>
      <c r="P44" s="87">
        <v>0</v>
      </c>
      <c r="Q44" s="87">
        <v>0</v>
      </c>
      <c r="R44" s="87">
        <v>0</v>
      </c>
      <c r="S44" s="87" t="s">
        <v>220</v>
      </c>
      <c r="T44" s="87">
        <v>0</v>
      </c>
      <c r="U44" s="87">
        <v>11814</v>
      </c>
      <c r="V44" s="87">
        <f t="shared" si="16"/>
        <v>76980</v>
      </c>
      <c r="W44" s="87">
        <f t="shared" si="16"/>
        <v>0</v>
      </c>
      <c r="X44" s="87">
        <f t="shared" si="16"/>
        <v>0</v>
      </c>
      <c r="Y44" s="87">
        <f t="shared" si="16"/>
        <v>0</v>
      </c>
      <c r="Z44" s="87">
        <f t="shared" si="16"/>
        <v>0</v>
      </c>
      <c r="AA44" s="87">
        <f t="shared" si="16"/>
        <v>0</v>
      </c>
      <c r="AB44" s="87" t="s">
        <v>72</v>
      </c>
      <c r="AC44" s="87">
        <f t="shared" si="16"/>
        <v>0</v>
      </c>
      <c r="AD44" s="87">
        <f t="shared" si="16"/>
        <v>76980</v>
      </c>
    </row>
    <row r="45" spans="1:30" ht="13.5">
      <c r="A45" s="17" t="s">
        <v>184</v>
      </c>
      <c r="B45" s="76" t="s">
        <v>40</v>
      </c>
      <c r="C45" s="77" t="s">
        <v>41</v>
      </c>
      <c r="D45" s="87">
        <f t="shared" si="12"/>
        <v>26843</v>
      </c>
      <c r="E45" s="87">
        <f t="shared" si="13"/>
        <v>0</v>
      </c>
      <c r="F45" s="87">
        <v>0</v>
      </c>
      <c r="G45" s="87">
        <v>0</v>
      </c>
      <c r="H45" s="87">
        <v>0</v>
      </c>
      <c r="I45" s="87">
        <v>0</v>
      </c>
      <c r="J45" s="87" t="s">
        <v>220</v>
      </c>
      <c r="K45" s="87">
        <v>0</v>
      </c>
      <c r="L45" s="87">
        <v>26843</v>
      </c>
      <c r="M45" s="87">
        <f t="shared" si="14"/>
        <v>14897</v>
      </c>
      <c r="N45" s="87">
        <f t="shared" si="15"/>
        <v>0</v>
      </c>
      <c r="O45" s="87">
        <v>0</v>
      </c>
      <c r="P45" s="87">
        <v>0</v>
      </c>
      <c r="Q45" s="87">
        <v>0</v>
      </c>
      <c r="R45" s="87">
        <v>0</v>
      </c>
      <c r="S45" s="87" t="s">
        <v>220</v>
      </c>
      <c r="T45" s="87">
        <v>0</v>
      </c>
      <c r="U45" s="87">
        <v>14897</v>
      </c>
      <c r="V45" s="87">
        <f t="shared" si="16"/>
        <v>41740</v>
      </c>
      <c r="W45" s="87">
        <f t="shared" si="16"/>
        <v>0</v>
      </c>
      <c r="X45" s="87">
        <f t="shared" si="16"/>
        <v>0</v>
      </c>
      <c r="Y45" s="87">
        <f t="shared" si="16"/>
        <v>0</v>
      </c>
      <c r="Z45" s="87">
        <f t="shared" si="16"/>
        <v>0</v>
      </c>
      <c r="AA45" s="87">
        <f t="shared" si="16"/>
        <v>0</v>
      </c>
      <c r="AB45" s="87" t="s">
        <v>72</v>
      </c>
      <c r="AC45" s="87">
        <f t="shared" si="16"/>
        <v>0</v>
      </c>
      <c r="AD45" s="87">
        <f t="shared" si="16"/>
        <v>41740</v>
      </c>
    </row>
    <row r="46" spans="1:30" ht="13.5">
      <c r="A46" s="17" t="s">
        <v>184</v>
      </c>
      <c r="B46" s="76" t="s">
        <v>42</v>
      </c>
      <c r="C46" s="77" t="s">
        <v>43</v>
      </c>
      <c r="D46" s="87">
        <f t="shared" si="12"/>
        <v>242907</v>
      </c>
      <c r="E46" s="87">
        <f t="shared" si="13"/>
        <v>16803</v>
      </c>
      <c r="F46" s="87">
        <v>0</v>
      </c>
      <c r="G46" s="87">
        <v>0</v>
      </c>
      <c r="H46" s="87">
        <v>0</v>
      </c>
      <c r="I46" s="87">
        <v>16783</v>
      </c>
      <c r="J46" s="87" t="s">
        <v>220</v>
      </c>
      <c r="K46" s="87">
        <v>20</v>
      </c>
      <c r="L46" s="87">
        <v>226104</v>
      </c>
      <c r="M46" s="87">
        <f t="shared" si="14"/>
        <v>56086</v>
      </c>
      <c r="N46" s="87">
        <f t="shared" si="15"/>
        <v>0</v>
      </c>
      <c r="O46" s="87">
        <v>0</v>
      </c>
      <c r="P46" s="87">
        <v>0</v>
      </c>
      <c r="Q46" s="87">
        <v>0</v>
      </c>
      <c r="R46" s="87">
        <v>0</v>
      </c>
      <c r="S46" s="87" t="s">
        <v>220</v>
      </c>
      <c r="T46" s="87">
        <v>0</v>
      </c>
      <c r="U46" s="87">
        <v>56086</v>
      </c>
      <c r="V46" s="87">
        <f t="shared" si="16"/>
        <v>298993</v>
      </c>
      <c r="W46" s="87">
        <f t="shared" si="16"/>
        <v>16803</v>
      </c>
      <c r="X46" s="87">
        <f t="shared" si="16"/>
        <v>0</v>
      </c>
      <c r="Y46" s="87">
        <f t="shared" si="16"/>
        <v>0</v>
      </c>
      <c r="Z46" s="87">
        <f t="shared" si="16"/>
        <v>0</v>
      </c>
      <c r="AA46" s="87">
        <f t="shared" si="16"/>
        <v>16783</v>
      </c>
      <c r="AB46" s="87" t="s">
        <v>72</v>
      </c>
      <c r="AC46" s="87">
        <f t="shared" si="16"/>
        <v>20</v>
      </c>
      <c r="AD46" s="87">
        <f t="shared" si="16"/>
        <v>282190</v>
      </c>
    </row>
    <row r="47" spans="1:30" ht="13.5">
      <c r="A47" s="17" t="s">
        <v>184</v>
      </c>
      <c r="B47" s="76" t="s">
        <v>44</v>
      </c>
      <c r="C47" s="77" t="s">
        <v>45</v>
      </c>
      <c r="D47" s="87">
        <f t="shared" si="12"/>
        <v>95275</v>
      </c>
      <c r="E47" s="87">
        <f t="shared" si="13"/>
        <v>0</v>
      </c>
      <c r="F47" s="87">
        <v>0</v>
      </c>
      <c r="G47" s="87">
        <v>0</v>
      </c>
      <c r="H47" s="87">
        <v>0</v>
      </c>
      <c r="I47" s="87">
        <v>0</v>
      </c>
      <c r="J47" s="87" t="s">
        <v>220</v>
      </c>
      <c r="K47" s="87">
        <v>0</v>
      </c>
      <c r="L47" s="87">
        <v>95275</v>
      </c>
      <c r="M47" s="87">
        <f t="shared" si="14"/>
        <v>32878</v>
      </c>
      <c r="N47" s="87">
        <f t="shared" si="15"/>
        <v>6710</v>
      </c>
      <c r="O47" s="87">
        <v>3355</v>
      </c>
      <c r="P47" s="87">
        <v>3355</v>
      </c>
      <c r="Q47" s="87">
        <v>0</v>
      </c>
      <c r="R47" s="87">
        <v>0</v>
      </c>
      <c r="S47" s="87" t="s">
        <v>220</v>
      </c>
      <c r="T47" s="87">
        <v>0</v>
      </c>
      <c r="U47" s="87">
        <v>26168</v>
      </c>
      <c r="V47" s="87">
        <f t="shared" si="16"/>
        <v>128153</v>
      </c>
      <c r="W47" s="87">
        <f t="shared" si="16"/>
        <v>6710</v>
      </c>
      <c r="X47" s="87">
        <f t="shared" si="16"/>
        <v>3355</v>
      </c>
      <c r="Y47" s="87">
        <f t="shared" si="16"/>
        <v>3355</v>
      </c>
      <c r="Z47" s="87">
        <f t="shared" si="16"/>
        <v>0</v>
      </c>
      <c r="AA47" s="87">
        <f t="shared" si="16"/>
        <v>0</v>
      </c>
      <c r="AB47" s="87" t="s">
        <v>72</v>
      </c>
      <c r="AC47" s="87">
        <f t="shared" si="16"/>
        <v>0</v>
      </c>
      <c r="AD47" s="87">
        <f t="shared" si="16"/>
        <v>121443</v>
      </c>
    </row>
    <row r="48" spans="1:30" ht="13.5">
      <c r="A48" s="17" t="s">
        <v>184</v>
      </c>
      <c r="B48" s="76" t="s">
        <v>46</v>
      </c>
      <c r="C48" s="77" t="s">
        <v>47</v>
      </c>
      <c r="D48" s="87">
        <f t="shared" si="12"/>
        <v>95546</v>
      </c>
      <c r="E48" s="87">
        <f t="shared" si="13"/>
        <v>6</v>
      </c>
      <c r="F48" s="87">
        <v>0</v>
      </c>
      <c r="G48" s="87">
        <v>0</v>
      </c>
      <c r="H48" s="87">
        <v>0</v>
      </c>
      <c r="I48" s="87">
        <v>0</v>
      </c>
      <c r="J48" s="87" t="s">
        <v>220</v>
      </c>
      <c r="K48" s="87">
        <v>6</v>
      </c>
      <c r="L48" s="87">
        <v>95540</v>
      </c>
      <c r="M48" s="87">
        <f t="shared" si="14"/>
        <v>20534</v>
      </c>
      <c r="N48" s="87">
        <f t="shared" si="15"/>
        <v>0</v>
      </c>
      <c r="O48" s="87">
        <v>0</v>
      </c>
      <c r="P48" s="87">
        <v>0</v>
      </c>
      <c r="Q48" s="87">
        <v>0</v>
      </c>
      <c r="R48" s="87">
        <v>0</v>
      </c>
      <c r="S48" s="87" t="s">
        <v>220</v>
      </c>
      <c r="T48" s="87">
        <v>0</v>
      </c>
      <c r="U48" s="87">
        <v>20534</v>
      </c>
      <c r="V48" s="87">
        <f t="shared" si="16"/>
        <v>116080</v>
      </c>
      <c r="W48" s="87">
        <f t="shared" si="16"/>
        <v>6</v>
      </c>
      <c r="X48" s="87">
        <f t="shared" si="16"/>
        <v>0</v>
      </c>
      <c r="Y48" s="87">
        <f t="shared" si="16"/>
        <v>0</v>
      </c>
      <c r="Z48" s="87">
        <f t="shared" si="16"/>
        <v>0</v>
      </c>
      <c r="AA48" s="87">
        <f t="shared" si="16"/>
        <v>0</v>
      </c>
      <c r="AB48" s="87" t="s">
        <v>72</v>
      </c>
      <c r="AC48" s="87">
        <f t="shared" si="16"/>
        <v>6</v>
      </c>
      <c r="AD48" s="87">
        <f t="shared" si="16"/>
        <v>116074</v>
      </c>
    </row>
    <row r="49" spans="1:30" ht="13.5">
      <c r="A49" s="17" t="s">
        <v>184</v>
      </c>
      <c r="B49" s="76" t="s">
        <v>48</v>
      </c>
      <c r="C49" s="77" t="s">
        <v>49</v>
      </c>
      <c r="D49" s="87">
        <f t="shared" si="12"/>
        <v>40577</v>
      </c>
      <c r="E49" s="87">
        <f t="shared" si="13"/>
        <v>0</v>
      </c>
      <c r="F49" s="87">
        <v>0</v>
      </c>
      <c r="G49" s="87">
        <v>0</v>
      </c>
      <c r="H49" s="87">
        <v>0</v>
      </c>
      <c r="I49" s="87">
        <v>0</v>
      </c>
      <c r="J49" s="87" t="s">
        <v>220</v>
      </c>
      <c r="K49" s="87">
        <v>0</v>
      </c>
      <c r="L49" s="87">
        <v>40577</v>
      </c>
      <c r="M49" s="87">
        <f t="shared" si="14"/>
        <v>18495</v>
      </c>
      <c r="N49" s="87">
        <f t="shared" si="15"/>
        <v>0</v>
      </c>
      <c r="O49" s="87">
        <v>0</v>
      </c>
      <c r="P49" s="87">
        <v>0</v>
      </c>
      <c r="Q49" s="87">
        <v>0</v>
      </c>
      <c r="R49" s="87">
        <v>0</v>
      </c>
      <c r="S49" s="87" t="s">
        <v>220</v>
      </c>
      <c r="T49" s="87">
        <v>0</v>
      </c>
      <c r="U49" s="87">
        <v>18495</v>
      </c>
      <c r="V49" s="87">
        <f t="shared" si="16"/>
        <v>59072</v>
      </c>
      <c r="W49" s="87">
        <f t="shared" si="16"/>
        <v>0</v>
      </c>
      <c r="X49" s="87">
        <f t="shared" si="16"/>
        <v>0</v>
      </c>
      <c r="Y49" s="87">
        <f t="shared" si="16"/>
        <v>0</v>
      </c>
      <c r="Z49" s="87">
        <f t="shared" si="16"/>
        <v>0</v>
      </c>
      <c r="AA49" s="87">
        <f t="shared" si="16"/>
        <v>0</v>
      </c>
      <c r="AB49" s="87" t="s">
        <v>72</v>
      </c>
      <c r="AC49" s="87">
        <f t="shared" si="16"/>
        <v>0</v>
      </c>
      <c r="AD49" s="87">
        <f t="shared" si="16"/>
        <v>59072</v>
      </c>
    </row>
    <row r="50" spans="1:30" ht="13.5">
      <c r="A50" s="17" t="s">
        <v>184</v>
      </c>
      <c r="B50" s="76" t="s">
        <v>50</v>
      </c>
      <c r="C50" s="77" t="s">
        <v>51</v>
      </c>
      <c r="D50" s="87">
        <f t="shared" si="12"/>
        <v>39420</v>
      </c>
      <c r="E50" s="87">
        <f t="shared" si="13"/>
        <v>0</v>
      </c>
      <c r="F50" s="87">
        <v>0</v>
      </c>
      <c r="G50" s="87">
        <v>0</v>
      </c>
      <c r="H50" s="87">
        <v>0</v>
      </c>
      <c r="I50" s="87">
        <v>0</v>
      </c>
      <c r="J50" s="87" t="s">
        <v>220</v>
      </c>
      <c r="K50" s="87">
        <v>0</v>
      </c>
      <c r="L50" s="87">
        <v>39420</v>
      </c>
      <c r="M50" s="87">
        <f t="shared" si="14"/>
        <v>24408</v>
      </c>
      <c r="N50" s="87">
        <f t="shared" si="15"/>
        <v>0</v>
      </c>
      <c r="O50" s="87">
        <v>0</v>
      </c>
      <c r="P50" s="87">
        <v>0</v>
      </c>
      <c r="Q50" s="87">
        <v>0</v>
      </c>
      <c r="R50" s="87">
        <v>0</v>
      </c>
      <c r="S50" s="87" t="s">
        <v>220</v>
      </c>
      <c r="T50" s="87">
        <v>0</v>
      </c>
      <c r="U50" s="87">
        <v>24408</v>
      </c>
      <c r="V50" s="87">
        <f t="shared" si="16"/>
        <v>63828</v>
      </c>
      <c r="W50" s="87">
        <f t="shared" si="16"/>
        <v>0</v>
      </c>
      <c r="X50" s="87">
        <f t="shared" si="16"/>
        <v>0</v>
      </c>
      <c r="Y50" s="87">
        <f t="shared" si="16"/>
        <v>0</v>
      </c>
      <c r="Z50" s="87">
        <f t="shared" si="16"/>
        <v>0</v>
      </c>
      <c r="AA50" s="87">
        <f t="shared" si="16"/>
        <v>0</v>
      </c>
      <c r="AB50" s="87" t="s">
        <v>72</v>
      </c>
      <c r="AC50" s="87">
        <f t="shared" si="16"/>
        <v>0</v>
      </c>
      <c r="AD50" s="87">
        <f t="shared" si="16"/>
        <v>63828</v>
      </c>
    </row>
    <row r="51" spans="1:30" ht="13.5">
      <c r="A51" s="17" t="s">
        <v>184</v>
      </c>
      <c r="B51" s="76" t="s">
        <v>52</v>
      </c>
      <c r="C51" s="77" t="s">
        <v>129</v>
      </c>
      <c r="D51" s="87">
        <f t="shared" si="12"/>
        <v>910411</v>
      </c>
      <c r="E51" s="87">
        <f t="shared" si="13"/>
        <v>854561</v>
      </c>
      <c r="F51" s="87">
        <v>141525</v>
      </c>
      <c r="G51" s="87">
        <v>709445</v>
      </c>
      <c r="H51" s="87">
        <v>0</v>
      </c>
      <c r="I51" s="87">
        <v>3557</v>
      </c>
      <c r="J51" s="87" t="s">
        <v>220</v>
      </c>
      <c r="K51" s="87">
        <v>34</v>
      </c>
      <c r="L51" s="87">
        <v>55850</v>
      </c>
      <c r="M51" s="87">
        <f t="shared" si="14"/>
        <v>24248</v>
      </c>
      <c r="N51" s="87">
        <f t="shared" si="15"/>
        <v>0</v>
      </c>
      <c r="O51" s="87">
        <v>0</v>
      </c>
      <c r="P51" s="87">
        <v>0</v>
      </c>
      <c r="Q51" s="87">
        <v>0</v>
      </c>
      <c r="R51" s="87">
        <v>0</v>
      </c>
      <c r="S51" s="87" t="s">
        <v>220</v>
      </c>
      <c r="T51" s="87">
        <v>0</v>
      </c>
      <c r="U51" s="87">
        <v>24248</v>
      </c>
      <c r="V51" s="87">
        <f t="shared" si="16"/>
        <v>934659</v>
      </c>
      <c r="W51" s="87">
        <f t="shared" si="16"/>
        <v>854561</v>
      </c>
      <c r="X51" s="87">
        <f t="shared" si="16"/>
        <v>141525</v>
      </c>
      <c r="Y51" s="87">
        <f t="shared" si="16"/>
        <v>709445</v>
      </c>
      <c r="Z51" s="87">
        <f t="shared" si="16"/>
        <v>0</v>
      </c>
      <c r="AA51" s="87">
        <f t="shared" si="16"/>
        <v>3557</v>
      </c>
      <c r="AB51" s="87" t="s">
        <v>72</v>
      </c>
      <c r="AC51" s="87">
        <f t="shared" si="16"/>
        <v>34</v>
      </c>
      <c r="AD51" s="87">
        <f t="shared" si="16"/>
        <v>80098</v>
      </c>
    </row>
    <row r="52" spans="1:30" ht="13.5">
      <c r="A52" s="17" t="s">
        <v>184</v>
      </c>
      <c r="B52" s="76" t="s">
        <v>130</v>
      </c>
      <c r="C52" s="77" t="s">
        <v>131</v>
      </c>
      <c r="D52" s="87">
        <f t="shared" si="12"/>
        <v>86063</v>
      </c>
      <c r="E52" s="87">
        <f t="shared" si="13"/>
        <v>0</v>
      </c>
      <c r="F52" s="87">
        <v>0</v>
      </c>
      <c r="G52" s="87">
        <v>0</v>
      </c>
      <c r="H52" s="87">
        <v>0</v>
      </c>
      <c r="I52" s="87">
        <v>0</v>
      </c>
      <c r="J52" s="87" t="s">
        <v>220</v>
      </c>
      <c r="K52" s="87">
        <v>0</v>
      </c>
      <c r="L52" s="87">
        <v>86063</v>
      </c>
      <c r="M52" s="87">
        <f t="shared" si="14"/>
        <v>22805</v>
      </c>
      <c r="N52" s="87">
        <f t="shared" si="15"/>
        <v>0</v>
      </c>
      <c r="O52" s="87">
        <v>0</v>
      </c>
      <c r="P52" s="87">
        <v>0</v>
      </c>
      <c r="Q52" s="87">
        <v>0</v>
      </c>
      <c r="R52" s="87">
        <v>0</v>
      </c>
      <c r="S52" s="87" t="s">
        <v>220</v>
      </c>
      <c r="T52" s="87">
        <v>0</v>
      </c>
      <c r="U52" s="87">
        <v>22805</v>
      </c>
      <c r="V52" s="87">
        <f t="shared" si="16"/>
        <v>108868</v>
      </c>
      <c r="W52" s="87">
        <f t="shared" si="16"/>
        <v>0</v>
      </c>
      <c r="X52" s="87">
        <f t="shared" si="16"/>
        <v>0</v>
      </c>
      <c r="Y52" s="87">
        <f t="shared" si="16"/>
        <v>0</v>
      </c>
      <c r="Z52" s="87">
        <f t="shared" si="16"/>
        <v>0</v>
      </c>
      <c r="AA52" s="87">
        <f t="shared" si="16"/>
        <v>0</v>
      </c>
      <c r="AB52" s="87" t="s">
        <v>72</v>
      </c>
      <c r="AC52" s="87">
        <f t="shared" si="16"/>
        <v>0</v>
      </c>
      <c r="AD52" s="87">
        <f t="shared" si="16"/>
        <v>108868</v>
      </c>
    </row>
    <row r="53" spans="1:30" ht="13.5">
      <c r="A53" s="17" t="s">
        <v>184</v>
      </c>
      <c r="B53" s="76" t="s">
        <v>132</v>
      </c>
      <c r="C53" s="77" t="s">
        <v>133</v>
      </c>
      <c r="D53" s="87">
        <f t="shared" si="12"/>
        <v>84151</v>
      </c>
      <c r="E53" s="87">
        <f t="shared" si="13"/>
        <v>0</v>
      </c>
      <c r="F53" s="87">
        <v>0</v>
      </c>
      <c r="G53" s="87">
        <v>0</v>
      </c>
      <c r="H53" s="87">
        <v>0</v>
      </c>
      <c r="I53" s="87">
        <v>0</v>
      </c>
      <c r="J53" s="87" t="s">
        <v>220</v>
      </c>
      <c r="K53" s="87">
        <v>0</v>
      </c>
      <c r="L53" s="87">
        <v>84151</v>
      </c>
      <c r="M53" s="87">
        <f t="shared" si="14"/>
        <v>25050</v>
      </c>
      <c r="N53" s="87">
        <f t="shared" si="15"/>
        <v>0</v>
      </c>
      <c r="O53" s="87">
        <v>0</v>
      </c>
      <c r="P53" s="87">
        <v>0</v>
      </c>
      <c r="Q53" s="87">
        <v>0</v>
      </c>
      <c r="R53" s="87">
        <v>0</v>
      </c>
      <c r="S53" s="87" t="s">
        <v>220</v>
      </c>
      <c r="T53" s="87">
        <v>0</v>
      </c>
      <c r="U53" s="87">
        <v>25050</v>
      </c>
      <c r="V53" s="87">
        <f t="shared" si="16"/>
        <v>109201</v>
      </c>
      <c r="W53" s="87">
        <f t="shared" si="16"/>
        <v>0</v>
      </c>
      <c r="X53" s="87">
        <f t="shared" si="16"/>
        <v>0</v>
      </c>
      <c r="Y53" s="87">
        <f t="shared" si="16"/>
        <v>0</v>
      </c>
      <c r="Z53" s="87">
        <f t="shared" si="16"/>
        <v>0</v>
      </c>
      <c r="AA53" s="87">
        <f t="shared" si="16"/>
        <v>0</v>
      </c>
      <c r="AB53" s="87" t="s">
        <v>72</v>
      </c>
      <c r="AC53" s="87">
        <f t="shared" si="16"/>
        <v>0</v>
      </c>
      <c r="AD53" s="87">
        <f t="shared" si="16"/>
        <v>109201</v>
      </c>
    </row>
    <row r="54" spans="1:30" ht="13.5">
      <c r="A54" s="17" t="s">
        <v>184</v>
      </c>
      <c r="B54" s="76" t="s">
        <v>134</v>
      </c>
      <c r="C54" s="77" t="s">
        <v>135</v>
      </c>
      <c r="D54" s="87">
        <f t="shared" si="12"/>
        <v>74027</v>
      </c>
      <c r="E54" s="87">
        <f t="shared" si="13"/>
        <v>0</v>
      </c>
      <c r="F54" s="87">
        <v>0</v>
      </c>
      <c r="G54" s="87">
        <v>0</v>
      </c>
      <c r="H54" s="87">
        <v>0</v>
      </c>
      <c r="I54" s="87">
        <v>0</v>
      </c>
      <c r="J54" s="87" t="s">
        <v>220</v>
      </c>
      <c r="K54" s="87">
        <v>0</v>
      </c>
      <c r="L54" s="87">
        <v>74027</v>
      </c>
      <c r="M54" s="87">
        <f t="shared" si="14"/>
        <v>20684</v>
      </c>
      <c r="N54" s="87">
        <f t="shared" si="15"/>
        <v>0</v>
      </c>
      <c r="O54" s="87">
        <v>0</v>
      </c>
      <c r="P54" s="87">
        <v>0</v>
      </c>
      <c r="Q54" s="87">
        <v>0</v>
      </c>
      <c r="R54" s="87">
        <v>0</v>
      </c>
      <c r="S54" s="87" t="s">
        <v>220</v>
      </c>
      <c r="T54" s="87">
        <v>0</v>
      </c>
      <c r="U54" s="87">
        <v>20684</v>
      </c>
      <c r="V54" s="87">
        <f t="shared" si="16"/>
        <v>94711</v>
      </c>
      <c r="W54" s="87">
        <f t="shared" si="16"/>
        <v>0</v>
      </c>
      <c r="X54" s="87">
        <f t="shared" si="16"/>
        <v>0</v>
      </c>
      <c r="Y54" s="87">
        <f t="shared" si="16"/>
        <v>0</v>
      </c>
      <c r="Z54" s="87">
        <f t="shared" si="16"/>
        <v>0</v>
      </c>
      <c r="AA54" s="87">
        <f t="shared" si="16"/>
        <v>0</v>
      </c>
      <c r="AB54" s="87" t="s">
        <v>72</v>
      </c>
      <c r="AC54" s="87">
        <f t="shared" si="16"/>
        <v>0</v>
      </c>
      <c r="AD54" s="87">
        <f t="shared" si="16"/>
        <v>94711</v>
      </c>
    </row>
    <row r="55" spans="1:30" ht="13.5">
      <c r="A55" s="17" t="s">
        <v>184</v>
      </c>
      <c r="B55" s="76" t="s">
        <v>136</v>
      </c>
      <c r="C55" s="77" t="s">
        <v>137</v>
      </c>
      <c r="D55" s="87">
        <f t="shared" si="12"/>
        <v>63969</v>
      </c>
      <c r="E55" s="87">
        <f t="shared" si="13"/>
        <v>0</v>
      </c>
      <c r="F55" s="87">
        <v>0</v>
      </c>
      <c r="G55" s="87">
        <v>0</v>
      </c>
      <c r="H55" s="87">
        <v>0</v>
      </c>
      <c r="I55" s="87">
        <v>0</v>
      </c>
      <c r="J55" s="87" t="s">
        <v>220</v>
      </c>
      <c r="K55" s="87">
        <v>0</v>
      </c>
      <c r="L55" s="87">
        <v>63969</v>
      </c>
      <c r="M55" s="87">
        <f t="shared" si="14"/>
        <v>33280</v>
      </c>
      <c r="N55" s="87">
        <f t="shared" si="15"/>
        <v>0</v>
      </c>
      <c r="O55" s="87">
        <v>0</v>
      </c>
      <c r="P55" s="87">
        <v>0</v>
      </c>
      <c r="Q55" s="87">
        <v>0</v>
      </c>
      <c r="R55" s="87">
        <v>0</v>
      </c>
      <c r="S55" s="87" t="s">
        <v>220</v>
      </c>
      <c r="T55" s="87">
        <v>0</v>
      </c>
      <c r="U55" s="87">
        <v>33280</v>
      </c>
      <c r="V55" s="87">
        <f t="shared" si="16"/>
        <v>97249</v>
      </c>
      <c r="W55" s="87">
        <f t="shared" si="16"/>
        <v>0</v>
      </c>
      <c r="X55" s="87">
        <f t="shared" si="16"/>
        <v>0</v>
      </c>
      <c r="Y55" s="87">
        <f t="shared" si="16"/>
        <v>0</v>
      </c>
      <c r="Z55" s="87">
        <f t="shared" si="16"/>
        <v>0</v>
      </c>
      <c r="AA55" s="87">
        <f t="shared" si="16"/>
        <v>0</v>
      </c>
      <c r="AB55" s="87" t="s">
        <v>72</v>
      </c>
      <c r="AC55" s="87">
        <f t="shared" si="16"/>
        <v>0</v>
      </c>
      <c r="AD55" s="87">
        <f t="shared" si="16"/>
        <v>97249</v>
      </c>
    </row>
    <row r="56" spans="1:30" ht="13.5">
      <c r="A56" s="17" t="s">
        <v>184</v>
      </c>
      <c r="B56" s="76" t="s">
        <v>138</v>
      </c>
      <c r="C56" s="77" t="s">
        <v>139</v>
      </c>
      <c r="D56" s="87">
        <f t="shared" si="12"/>
        <v>157933</v>
      </c>
      <c r="E56" s="87">
        <f t="shared" si="13"/>
        <v>3029</v>
      </c>
      <c r="F56" s="87">
        <v>0</v>
      </c>
      <c r="G56" s="87">
        <v>0</v>
      </c>
      <c r="H56" s="87">
        <v>0</v>
      </c>
      <c r="I56" s="87">
        <v>2785</v>
      </c>
      <c r="J56" s="87" t="s">
        <v>220</v>
      </c>
      <c r="K56" s="87">
        <v>244</v>
      </c>
      <c r="L56" s="87">
        <v>154904</v>
      </c>
      <c r="M56" s="87">
        <f t="shared" si="14"/>
        <v>68253</v>
      </c>
      <c r="N56" s="87">
        <f t="shared" si="15"/>
        <v>12390</v>
      </c>
      <c r="O56" s="87">
        <v>0</v>
      </c>
      <c r="P56" s="87">
        <v>0</v>
      </c>
      <c r="Q56" s="87">
        <v>0</v>
      </c>
      <c r="R56" s="87">
        <v>0</v>
      </c>
      <c r="S56" s="87" t="s">
        <v>220</v>
      </c>
      <c r="T56" s="87">
        <v>12390</v>
      </c>
      <c r="U56" s="87">
        <v>55863</v>
      </c>
      <c r="V56" s="87">
        <f t="shared" si="16"/>
        <v>226186</v>
      </c>
      <c r="W56" s="87">
        <f t="shared" si="16"/>
        <v>15419</v>
      </c>
      <c r="X56" s="87">
        <f t="shared" si="16"/>
        <v>0</v>
      </c>
      <c r="Y56" s="87">
        <f t="shared" si="16"/>
        <v>0</v>
      </c>
      <c r="Z56" s="87">
        <f t="shared" si="16"/>
        <v>0</v>
      </c>
      <c r="AA56" s="87">
        <f t="shared" si="16"/>
        <v>2785</v>
      </c>
      <c r="AB56" s="87" t="s">
        <v>72</v>
      </c>
      <c r="AC56" s="87">
        <f t="shared" si="16"/>
        <v>12634</v>
      </c>
      <c r="AD56" s="87">
        <f t="shared" si="16"/>
        <v>210767</v>
      </c>
    </row>
    <row r="57" spans="1:30" ht="13.5">
      <c r="A57" s="17" t="s">
        <v>184</v>
      </c>
      <c r="B57" s="76" t="s">
        <v>140</v>
      </c>
      <c r="C57" s="77" t="s">
        <v>141</v>
      </c>
      <c r="D57" s="87">
        <f t="shared" si="12"/>
        <v>118930</v>
      </c>
      <c r="E57" s="87">
        <f t="shared" si="13"/>
        <v>1618</v>
      </c>
      <c r="F57" s="87">
        <v>0</v>
      </c>
      <c r="G57" s="87">
        <v>0</v>
      </c>
      <c r="H57" s="87">
        <v>0</v>
      </c>
      <c r="I57" s="87">
        <v>1618</v>
      </c>
      <c r="J57" s="87" t="s">
        <v>220</v>
      </c>
      <c r="K57" s="87">
        <v>0</v>
      </c>
      <c r="L57" s="87">
        <v>117312</v>
      </c>
      <c r="M57" s="87">
        <f t="shared" si="14"/>
        <v>25456</v>
      </c>
      <c r="N57" s="87">
        <f t="shared" si="15"/>
        <v>0</v>
      </c>
      <c r="O57" s="87">
        <v>0</v>
      </c>
      <c r="P57" s="87">
        <v>0</v>
      </c>
      <c r="Q57" s="87">
        <v>0</v>
      </c>
      <c r="R57" s="87">
        <v>0</v>
      </c>
      <c r="S57" s="87" t="s">
        <v>220</v>
      </c>
      <c r="T57" s="87">
        <v>0</v>
      </c>
      <c r="U57" s="87">
        <v>25456</v>
      </c>
      <c r="V57" s="87">
        <f t="shared" si="16"/>
        <v>144386</v>
      </c>
      <c r="W57" s="87">
        <f t="shared" si="16"/>
        <v>1618</v>
      </c>
      <c r="X57" s="87">
        <f t="shared" si="16"/>
        <v>0</v>
      </c>
      <c r="Y57" s="87">
        <f t="shared" si="16"/>
        <v>0</v>
      </c>
      <c r="Z57" s="87">
        <f t="shared" si="16"/>
        <v>0</v>
      </c>
      <c r="AA57" s="87">
        <f t="shared" si="16"/>
        <v>1618</v>
      </c>
      <c r="AB57" s="87" t="s">
        <v>72</v>
      </c>
      <c r="AC57" s="87">
        <f t="shared" si="16"/>
        <v>0</v>
      </c>
      <c r="AD57" s="87">
        <f t="shared" si="16"/>
        <v>142768</v>
      </c>
    </row>
    <row r="58" spans="1:30" ht="13.5">
      <c r="A58" s="17" t="s">
        <v>184</v>
      </c>
      <c r="B58" s="76" t="s">
        <v>142</v>
      </c>
      <c r="C58" s="77" t="s">
        <v>143</v>
      </c>
      <c r="D58" s="87">
        <f t="shared" si="12"/>
        <v>164550</v>
      </c>
      <c r="E58" s="87">
        <f t="shared" si="13"/>
        <v>15284</v>
      </c>
      <c r="F58" s="87">
        <v>0</v>
      </c>
      <c r="G58" s="87">
        <v>0</v>
      </c>
      <c r="H58" s="87">
        <v>0</v>
      </c>
      <c r="I58" s="87">
        <v>14259</v>
      </c>
      <c r="J58" s="87" t="s">
        <v>220</v>
      </c>
      <c r="K58" s="87">
        <v>1025</v>
      </c>
      <c r="L58" s="87">
        <v>149266</v>
      </c>
      <c r="M58" s="87">
        <f t="shared" si="14"/>
        <v>36973</v>
      </c>
      <c r="N58" s="87">
        <f t="shared" si="15"/>
        <v>0</v>
      </c>
      <c r="O58" s="87">
        <v>0</v>
      </c>
      <c r="P58" s="87">
        <v>0</v>
      </c>
      <c r="Q58" s="87">
        <v>0</v>
      </c>
      <c r="R58" s="87">
        <v>0</v>
      </c>
      <c r="S58" s="87" t="s">
        <v>220</v>
      </c>
      <c r="T58" s="87">
        <v>0</v>
      </c>
      <c r="U58" s="87">
        <v>36973</v>
      </c>
      <c r="V58" s="87">
        <f t="shared" si="16"/>
        <v>201523</v>
      </c>
      <c r="W58" s="87">
        <f t="shared" si="16"/>
        <v>15284</v>
      </c>
      <c r="X58" s="87">
        <f t="shared" si="16"/>
        <v>0</v>
      </c>
      <c r="Y58" s="87">
        <f t="shared" si="16"/>
        <v>0</v>
      </c>
      <c r="Z58" s="87">
        <f t="shared" si="16"/>
        <v>0</v>
      </c>
      <c r="AA58" s="87">
        <f t="shared" si="16"/>
        <v>14259</v>
      </c>
      <c r="AB58" s="87" t="s">
        <v>72</v>
      </c>
      <c r="AC58" s="87">
        <f t="shared" si="16"/>
        <v>1025</v>
      </c>
      <c r="AD58" s="87">
        <f t="shared" si="16"/>
        <v>186239</v>
      </c>
    </row>
    <row r="59" spans="1:30" ht="13.5">
      <c r="A59" s="17" t="s">
        <v>184</v>
      </c>
      <c r="B59" s="76" t="s">
        <v>144</v>
      </c>
      <c r="C59" s="77" t="s">
        <v>145</v>
      </c>
      <c r="D59" s="87">
        <f t="shared" si="12"/>
        <v>82821</v>
      </c>
      <c r="E59" s="87">
        <f t="shared" si="13"/>
        <v>0</v>
      </c>
      <c r="F59" s="87">
        <v>0</v>
      </c>
      <c r="G59" s="87">
        <v>0</v>
      </c>
      <c r="H59" s="87">
        <v>0</v>
      </c>
      <c r="I59" s="87">
        <v>0</v>
      </c>
      <c r="J59" s="87" t="s">
        <v>220</v>
      </c>
      <c r="K59" s="87">
        <v>0</v>
      </c>
      <c r="L59" s="87">
        <v>82821</v>
      </c>
      <c r="M59" s="87">
        <f t="shared" si="14"/>
        <v>26771</v>
      </c>
      <c r="N59" s="87">
        <f t="shared" si="15"/>
        <v>0</v>
      </c>
      <c r="O59" s="87">
        <v>0</v>
      </c>
      <c r="P59" s="87">
        <v>0</v>
      </c>
      <c r="Q59" s="87">
        <v>0</v>
      </c>
      <c r="R59" s="87">
        <v>0</v>
      </c>
      <c r="S59" s="87" t="s">
        <v>220</v>
      </c>
      <c r="T59" s="87">
        <v>0</v>
      </c>
      <c r="U59" s="87">
        <v>26771</v>
      </c>
      <c r="V59" s="87">
        <f t="shared" si="16"/>
        <v>109592</v>
      </c>
      <c r="W59" s="87">
        <f t="shared" si="16"/>
        <v>0</v>
      </c>
      <c r="X59" s="87">
        <f t="shared" si="16"/>
        <v>0</v>
      </c>
      <c r="Y59" s="87">
        <f t="shared" si="16"/>
        <v>0</v>
      </c>
      <c r="Z59" s="87">
        <f t="shared" si="16"/>
        <v>0</v>
      </c>
      <c r="AA59" s="87">
        <f t="shared" si="16"/>
        <v>0</v>
      </c>
      <c r="AB59" s="87" t="s">
        <v>72</v>
      </c>
      <c r="AC59" s="87">
        <f t="shared" si="16"/>
        <v>0</v>
      </c>
      <c r="AD59" s="87">
        <f t="shared" si="16"/>
        <v>109592</v>
      </c>
    </row>
    <row r="60" spans="1:30" ht="13.5">
      <c r="A60" s="17" t="s">
        <v>184</v>
      </c>
      <c r="B60" s="76" t="s">
        <v>146</v>
      </c>
      <c r="C60" s="77" t="s">
        <v>147</v>
      </c>
      <c r="D60" s="87">
        <f t="shared" si="12"/>
        <v>175668</v>
      </c>
      <c r="E60" s="87">
        <f t="shared" si="13"/>
        <v>200</v>
      </c>
      <c r="F60" s="87">
        <v>0</v>
      </c>
      <c r="G60" s="87">
        <v>0</v>
      </c>
      <c r="H60" s="87">
        <v>0</v>
      </c>
      <c r="I60" s="87">
        <v>0</v>
      </c>
      <c r="J60" s="87" t="s">
        <v>220</v>
      </c>
      <c r="K60" s="87">
        <v>200</v>
      </c>
      <c r="L60" s="87">
        <v>175468</v>
      </c>
      <c r="M60" s="87">
        <f t="shared" si="14"/>
        <v>30865</v>
      </c>
      <c r="N60" s="87">
        <f t="shared" si="15"/>
        <v>0</v>
      </c>
      <c r="O60" s="87">
        <v>0</v>
      </c>
      <c r="P60" s="87">
        <v>0</v>
      </c>
      <c r="Q60" s="87">
        <v>0</v>
      </c>
      <c r="R60" s="87">
        <v>0</v>
      </c>
      <c r="S60" s="87" t="s">
        <v>220</v>
      </c>
      <c r="T60" s="87">
        <v>0</v>
      </c>
      <c r="U60" s="87">
        <v>30865</v>
      </c>
      <c r="V60" s="87">
        <f t="shared" si="16"/>
        <v>206533</v>
      </c>
      <c r="W60" s="87">
        <f t="shared" si="16"/>
        <v>200</v>
      </c>
      <c r="X60" s="87">
        <f t="shared" si="16"/>
        <v>0</v>
      </c>
      <c r="Y60" s="87">
        <f t="shared" si="16"/>
        <v>0</v>
      </c>
      <c r="Z60" s="87">
        <f t="shared" si="16"/>
        <v>0</v>
      </c>
      <c r="AA60" s="87">
        <f t="shared" si="16"/>
        <v>0</v>
      </c>
      <c r="AB60" s="87" t="s">
        <v>72</v>
      </c>
      <c r="AC60" s="87">
        <f t="shared" si="16"/>
        <v>200</v>
      </c>
      <c r="AD60" s="87">
        <f t="shared" si="16"/>
        <v>206333</v>
      </c>
    </row>
    <row r="61" spans="1:30" ht="13.5">
      <c r="A61" s="17" t="s">
        <v>184</v>
      </c>
      <c r="B61" s="76" t="s">
        <v>148</v>
      </c>
      <c r="C61" s="77" t="s">
        <v>149</v>
      </c>
      <c r="D61" s="87">
        <f t="shared" si="12"/>
        <v>83358</v>
      </c>
      <c r="E61" s="87">
        <f t="shared" si="13"/>
        <v>1225</v>
      </c>
      <c r="F61" s="87">
        <v>0</v>
      </c>
      <c r="G61" s="87">
        <v>0</v>
      </c>
      <c r="H61" s="87">
        <v>0</v>
      </c>
      <c r="I61" s="87">
        <v>1225</v>
      </c>
      <c r="J61" s="87" t="s">
        <v>220</v>
      </c>
      <c r="K61" s="87">
        <v>0</v>
      </c>
      <c r="L61" s="87">
        <v>82133</v>
      </c>
      <c r="M61" s="87">
        <f t="shared" si="14"/>
        <v>15528</v>
      </c>
      <c r="N61" s="87">
        <f t="shared" si="15"/>
        <v>0</v>
      </c>
      <c r="O61" s="87">
        <v>0</v>
      </c>
      <c r="P61" s="87">
        <v>0</v>
      </c>
      <c r="Q61" s="87">
        <v>0</v>
      </c>
      <c r="R61" s="87">
        <v>0</v>
      </c>
      <c r="S61" s="87" t="s">
        <v>220</v>
      </c>
      <c r="T61" s="87">
        <v>0</v>
      </c>
      <c r="U61" s="87">
        <v>15528</v>
      </c>
      <c r="V61" s="87">
        <f t="shared" si="16"/>
        <v>98886</v>
      </c>
      <c r="W61" s="87">
        <f t="shared" si="16"/>
        <v>1225</v>
      </c>
      <c r="X61" s="87">
        <f t="shared" si="16"/>
        <v>0</v>
      </c>
      <c r="Y61" s="87">
        <f t="shared" si="16"/>
        <v>0</v>
      </c>
      <c r="Z61" s="87">
        <f t="shared" si="16"/>
        <v>0</v>
      </c>
      <c r="AA61" s="87">
        <f t="shared" si="16"/>
        <v>1225</v>
      </c>
      <c r="AB61" s="87" t="s">
        <v>72</v>
      </c>
      <c r="AC61" s="87">
        <f t="shared" si="16"/>
        <v>0</v>
      </c>
      <c r="AD61" s="87">
        <f t="shared" si="16"/>
        <v>97661</v>
      </c>
    </row>
    <row r="62" spans="1:30" ht="13.5">
      <c r="A62" s="17" t="s">
        <v>184</v>
      </c>
      <c r="B62" s="76" t="s">
        <v>150</v>
      </c>
      <c r="C62" s="77" t="s">
        <v>151</v>
      </c>
      <c r="D62" s="87">
        <f t="shared" si="12"/>
        <v>78428</v>
      </c>
      <c r="E62" s="87">
        <f t="shared" si="13"/>
        <v>0</v>
      </c>
      <c r="F62" s="87">
        <v>0</v>
      </c>
      <c r="G62" s="87">
        <v>0</v>
      </c>
      <c r="H62" s="87">
        <v>0</v>
      </c>
      <c r="I62" s="87">
        <v>0</v>
      </c>
      <c r="J62" s="87" t="s">
        <v>220</v>
      </c>
      <c r="K62" s="87">
        <v>0</v>
      </c>
      <c r="L62" s="87">
        <v>78428</v>
      </c>
      <c r="M62" s="87">
        <f t="shared" si="14"/>
        <v>16031</v>
      </c>
      <c r="N62" s="87">
        <f t="shared" si="15"/>
        <v>0</v>
      </c>
      <c r="O62" s="87">
        <v>0</v>
      </c>
      <c r="P62" s="87">
        <v>0</v>
      </c>
      <c r="Q62" s="87">
        <v>0</v>
      </c>
      <c r="R62" s="87">
        <v>0</v>
      </c>
      <c r="S62" s="87" t="s">
        <v>220</v>
      </c>
      <c r="T62" s="87">
        <v>0</v>
      </c>
      <c r="U62" s="87">
        <v>16031</v>
      </c>
      <c r="V62" s="87">
        <f t="shared" si="16"/>
        <v>94459</v>
      </c>
      <c r="W62" s="87">
        <f t="shared" si="16"/>
        <v>0</v>
      </c>
      <c r="X62" s="87">
        <f t="shared" si="16"/>
        <v>0</v>
      </c>
      <c r="Y62" s="87">
        <f t="shared" si="16"/>
        <v>0</v>
      </c>
      <c r="Z62" s="87">
        <f t="shared" si="16"/>
        <v>0</v>
      </c>
      <c r="AA62" s="87">
        <f t="shared" si="16"/>
        <v>0</v>
      </c>
      <c r="AB62" s="87" t="s">
        <v>72</v>
      </c>
      <c r="AC62" s="87">
        <f t="shared" si="16"/>
        <v>0</v>
      </c>
      <c r="AD62" s="87">
        <f t="shared" si="16"/>
        <v>94459</v>
      </c>
    </row>
    <row r="63" spans="1:30" ht="13.5">
      <c r="A63" s="17" t="s">
        <v>184</v>
      </c>
      <c r="B63" s="76" t="s">
        <v>152</v>
      </c>
      <c r="C63" s="77" t="s">
        <v>153</v>
      </c>
      <c r="D63" s="87">
        <f t="shared" si="12"/>
        <v>86155</v>
      </c>
      <c r="E63" s="87">
        <f t="shared" si="13"/>
        <v>394</v>
      </c>
      <c r="F63" s="87">
        <v>0</v>
      </c>
      <c r="G63" s="87">
        <v>0</v>
      </c>
      <c r="H63" s="87">
        <v>0</v>
      </c>
      <c r="I63" s="87">
        <v>0</v>
      </c>
      <c r="J63" s="87" t="s">
        <v>220</v>
      </c>
      <c r="K63" s="87">
        <v>394</v>
      </c>
      <c r="L63" s="87">
        <v>85761</v>
      </c>
      <c r="M63" s="87">
        <f t="shared" si="14"/>
        <v>15532</v>
      </c>
      <c r="N63" s="87">
        <f t="shared" si="15"/>
        <v>0</v>
      </c>
      <c r="O63" s="87">
        <v>0</v>
      </c>
      <c r="P63" s="87">
        <v>0</v>
      </c>
      <c r="Q63" s="87">
        <v>0</v>
      </c>
      <c r="R63" s="87">
        <v>0</v>
      </c>
      <c r="S63" s="87" t="s">
        <v>220</v>
      </c>
      <c r="T63" s="87">
        <v>0</v>
      </c>
      <c r="U63" s="87">
        <v>15532</v>
      </c>
      <c r="V63" s="87">
        <f t="shared" si="16"/>
        <v>101687</v>
      </c>
      <c r="W63" s="87">
        <f t="shared" si="16"/>
        <v>394</v>
      </c>
      <c r="X63" s="87">
        <f t="shared" si="16"/>
        <v>0</v>
      </c>
      <c r="Y63" s="87">
        <f t="shared" si="16"/>
        <v>0</v>
      </c>
      <c r="Z63" s="87">
        <f t="shared" si="16"/>
        <v>0</v>
      </c>
      <c r="AA63" s="87">
        <f t="shared" si="16"/>
        <v>0</v>
      </c>
      <c r="AB63" s="87" t="s">
        <v>72</v>
      </c>
      <c r="AC63" s="87">
        <f t="shared" si="16"/>
        <v>394</v>
      </c>
      <c r="AD63" s="87">
        <f t="shared" si="16"/>
        <v>101293</v>
      </c>
    </row>
    <row r="64" spans="1:30" ht="13.5">
      <c r="A64" s="17" t="s">
        <v>184</v>
      </c>
      <c r="B64" s="76" t="s">
        <v>154</v>
      </c>
      <c r="C64" s="77" t="s">
        <v>155</v>
      </c>
      <c r="D64" s="87">
        <f t="shared" si="12"/>
        <v>407037</v>
      </c>
      <c r="E64" s="87">
        <f t="shared" si="13"/>
        <v>267220</v>
      </c>
      <c r="F64" s="87">
        <v>46320</v>
      </c>
      <c r="G64" s="87">
        <v>0</v>
      </c>
      <c r="H64" s="87">
        <v>220900</v>
      </c>
      <c r="I64" s="87">
        <v>0</v>
      </c>
      <c r="J64" s="87" t="s">
        <v>220</v>
      </c>
      <c r="K64" s="87">
        <v>0</v>
      </c>
      <c r="L64" s="87">
        <v>139817</v>
      </c>
      <c r="M64" s="87">
        <f t="shared" si="14"/>
        <v>73917</v>
      </c>
      <c r="N64" s="87">
        <f t="shared" si="15"/>
        <v>10494</v>
      </c>
      <c r="O64" s="87">
        <v>5247</v>
      </c>
      <c r="P64" s="87">
        <v>5247</v>
      </c>
      <c r="Q64" s="87">
        <v>0</v>
      </c>
      <c r="R64" s="87">
        <v>0</v>
      </c>
      <c r="S64" s="87" t="s">
        <v>220</v>
      </c>
      <c r="T64" s="87">
        <v>0</v>
      </c>
      <c r="U64" s="87">
        <v>63423</v>
      </c>
      <c r="V64" s="87">
        <f t="shared" si="16"/>
        <v>480954</v>
      </c>
      <c r="W64" s="87">
        <f t="shared" si="16"/>
        <v>277714</v>
      </c>
      <c r="X64" s="87">
        <f t="shared" si="16"/>
        <v>51567</v>
      </c>
      <c r="Y64" s="87">
        <f t="shared" si="16"/>
        <v>5247</v>
      </c>
      <c r="Z64" s="87">
        <f t="shared" si="16"/>
        <v>220900</v>
      </c>
      <c r="AA64" s="87">
        <f t="shared" si="16"/>
        <v>0</v>
      </c>
      <c r="AB64" s="87" t="s">
        <v>72</v>
      </c>
      <c r="AC64" s="87">
        <f t="shared" si="16"/>
        <v>0</v>
      </c>
      <c r="AD64" s="87">
        <f t="shared" si="16"/>
        <v>203240</v>
      </c>
    </row>
    <row r="65" spans="1:30" ht="13.5">
      <c r="A65" s="17" t="s">
        <v>184</v>
      </c>
      <c r="B65" s="76" t="s">
        <v>156</v>
      </c>
      <c r="C65" s="77" t="s">
        <v>157</v>
      </c>
      <c r="D65" s="87">
        <f t="shared" si="12"/>
        <v>111570</v>
      </c>
      <c r="E65" s="87">
        <f t="shared" si="13"/>
        <v>0</v>
      </c>
      <c r="F65" s="87">
        <v>0</v>
      </c>
      <c r="G65" s="87">
        <v>0</v>
      </c>
      <c r="H65" s="87">
        <v>0</v>
      </c>
      <c r="I65" s="87">
        <v>0</v>
      </c>
      <c r="J65" s="87" t="s">
        <v>220</v>
      </c>
      <c r="K65" s="87">
        <v>0</v>
      </c>
      <c r="L65" s="87">
        <v>111570</v>
      </c>
      <c r="M65" s="87">
        <f t="shared" si="14"/>
        <v>52898</v>
      </c>
      <c r="N65" s="87">
        <f t="shared" si="15"/>
        <v>6339</v>
      </c>
      <c r="O65" s="87">
        <v>6339</v>
      </c>
      <c r="P65" s="87">
        <v>0</v>
      </c>
      <c r="Q65" s="87">
        <v>0</v>
      </c>
      <c r="R65" s="87">
        <v>0</v>
      </c>
      <c r="S65" s="87" t="s">
        <v>220</v>
      </c>
      <c r="T65" s="87">
        <v>0</v>
      </c>
      <c r="U65" s="87">
        <v>46559</v>
      </c>
      <c r="V65" s="87">
        <f t="shared" si="16"/>
        <v>164468</v>
      </c>
      <c r="W65" s="87">
        <f t="shared" si="16"/>
        <v>6339</v>
      </c>
      <c r="X65" s="87">
        <f t="shared" si="16"/>
        <v>6339</v>
      </c>
      <c r="Y65" s="87">
        <f t="shared" si="16"/>
        <v>0</v>
      </c>
      <c r="Z65" s="87">
        <f t="shared" si="16"/>
        <v>0</v>
      </c>
      <c r="AA65" s="87">
        <f t="shared" si="16"/>
        <v>0</v>
      </c>
      <c r="AB65" s="87" t="s">
        <v>72</v>
      </c>
      <c r="AC65" s="87">
        <f t="shared" si="16"/>
        <v>0</v>
      </c>
      <c r="AD65" s="87">
        <f t="shared" si="16"/>
        <v>158129</v>
      </c>
    </row>
    <row r="66" spans="1:30" ht="13.5">
      <c r="A66" s="17" t="s">
        <v>184</v>
      </c>
      <c r="B66" s="76" t="s">
        <v>158</v>
      </c>
      <c r="C66" s="77" t="s">
        <v>159</v>
      </c>
      <c r="D66" s="87">
        <f t="shared" si="12"/>
        <v>64649</v>
      </c>
      <c r="E66" s="87">
        <f t="shared" si="13"/>
        <v>0</v>
      </c>
      <c r="F66" s="87">
        <v>0</v>
      </c>
      <c r="G66" s="87">
        <v>0</v>
      </c>
      <c r="H66" s="87">
        <v>0</v>
      </c>
      <c r="I66" s="87">
        <v>0</v>
      </c>
      <c r="J66" s="87" t="s">
        <v>220</v>
      </c>
      <c r="K66" s="87">
        <v>0</v>
      </c>
      <c r="L66" s="87">
        <v>64649</v>
      </c>
      <c r="M66" s="87">
        <f t="shared" si="14"/>
        <v>47191</v>
      </c>
      <c r="N66" s="87">
        <f t="shared" si="15"/>
        <v>6620</v>
      </c>
      <c r="O66" s="87">
        <v>3310</v>
      </c>
      <c r="P66" s="87">
        <v>3310</v>
      </c>
      <c r="Q66" s="87">
        <v>0</v>
      </c>
      <c r="R66" s="87">
        <v>0</v>
      </c>
      <c r="S66" s="87" t="s">
        <v>220</v>
      </c>
      <c r="T66" s="87">
        <v>0</v>
      </c>
      <c r="U66" s="87">
        <v>40571</v>
      </c>
      <c r="V66" s="87">
        <f t="shared" si="16"/>
        <v>111840</v>
      </c>
      <c r="W66" s="87">
        <f t="shared" si="16"/>
        <v>6620</v>
      </c>
      <c r="X66" s="87">
        <f t="shared" si="16"/>
        <v>3310</v>
      </c>
      <c r="Y66" s="87">
        <f t="shared" si="16"/>
        <v>3310</v>
      </c>
      <c r="Z66" s="87">
        <f t="shared" si="16"/>
        <v>0</v>
      </c>
      <c r="AA66" s="87">
        <f t="shared" si="16"/>
        <v>0</v>
      </c>
      <c r="AB66" s="87" t="s">
        <v>72</v>
      </c>
      <c r="AC66" s="87">
        <f t="shared" si="16"/>
        <v>0</v>
      </c>
      <c r="AD66" s="87">
        <f t="shared" si="16"/>
        <v>105220</v>
      </c>
    </row>
    <row r="67" spans="1:30" ht="13.5">
      <c r="A67" s="17" t="s">
        <v>184</v>
      </c>
      <c r="B67" s="76" t="s">
        <v>160</v>
      </c>
      <c r="C67" s="77" t="s">
        <v>161</v>
      </c>
      <c r="D67" s="87">
        <f t="shared" si="12"/>
        <v>89774</v>
      </c>
      <c r="E67" s="87">
        <f t="shared" si="13"/>
        <v>0</v>
      </c>
      <c r="F67" s="87">
        <v>0</v>
      </c>
      <c r="G67" s="87">
        <v>0</v>
      </c>
      <c r="H67" s="87">
        <v>0</v>
      </c>
      <c r="I67" s="87">
        <v>0</v>
      </c>
      <c r="J67" s="87" t="s">
        <v>220</v>
      </c>
      <c r="K67" s="87">
        <v>0</v>
      </c>
      <c r="L67" s="87">
        <v>89774</v>
      </c>
      <c r="M67" s="87">
        <f t="shared" si="14"/>
        <v>52291</v>
      </c>
      <c r="N67" s="87">
        <f t="shared" si="15"/>
        <v>5702</v>
      </c>
      <c r="O67" s="87">
        <v>2851</v>
      </c>
      <c r="P67" s="87">
        <v>2851</v>
      </c>
      <c r="Q67" s="87">
        <v>0</v>
      </c>
      <c r="R67" s="87">
        <v>0</v>
      </c>
      <c r="S67" s="87" t="s">
        <v>220</v>
      </c>
      <c r="T67" s="87">
        <v>0</v>
      </c>
      <c r="U67" s="87">
        <v>46589</v>
      </c>
      <c r="V67" s="87">
        <f t="shared" si="16"/>
        <v>142065</v>
      </c>
      <c r="W67" s="87">
        <f t="shared" si="16"/>
        <v>5702</v>
      </c>
      <c r="X67" s="87">
        <f t="shared" si="16"/>
        <v>2851</v>
      </c>
      <c r="Y67" s="87">
        <f t="shared" si="16"/>
        <v>2851</v>
      </c>
      <c r="Z67" s="87">
        <f t="shared" si="16"/>
        <v>0</v>
      </c>
      <c r="AA67" s="87">
        <f t="shared" si="16"/>
        <v>0</v>
      </c>
      <c r="AB67" s="87" t="s">
        <v>72</v>
      </c>
      <c r="AC67" s="87">
        <f t="shared" si="16"/>
        <v>0</v>
      </c>
      <c r="AD67" s="87">
        <f t="shared" si="16"/>
        <v>136363</v>
      </c>
    </row>
    <row r="68" spans="1:30" ht="13.5">
      <c r="A68" s="17" t="s">
        <v>184</v>
      </c>
      <c r="B68" s="76" t="s">
        <v>162</v>
      </c>
      <c r="C68" s="77" t="s">
        <v>163</v>
      </c>
      <c r="D68" s="87">
        <f t="shared" si="12"/>
        <v>69686</v>
      </c>
      <c r="E68" s="87">
        <f t="shared" si="13"/>
        <v>0</v>
      </c>
      <c r="F68" s="87">
        <v>0</v>
      </c>
      <c r="G68" s="87">
        <v>0</v>
      </c>
      <c r="H68" s="87">
        <v>0</v>
      </c>
      <c r="I68" s="87">
        <v>0</v>
      </c>
      <c r="J68" s="87" t="s">
        <v>220</v>
      </c>
      <c r="K68" s="87">
        <v>0</v>
      </c>
      <c r="L68" s="87">
        <v>69686</v>
      </c>
      <c r="M68" s="87">
        <f t="shared" si="14"/>
        <v>42188</v>
      </c>
      <c r="N68" s="87">
        <f t="shared" si="15"/>
        <v>4046</v>
      </c>
      <c r="O68" s="87">
        <v>2023</v>
      </c>
      <c r="P68" s="87">
        <v>2023</v>
      </c>
      <c r="Q68" s="87">
        <v>0</v>
      </c>
      <c r="R68" s="87">
        <v>0</v>
      </c>
      <c r="S68" s="87" t="s">
        <v>220</v>
      </c>
      <c r="T68" s="87">
        <v>0</v>
      </c>
      <c r="U68" s="87">
        <v>38142</v>
      </c>
      <c r="V68" s="87">
        <f t="shared" si="16"/>
        <v>111874</v>
      </c>
      <c r="W68" s="87">
        <f t="shared" si="16"/>
        <v>4046</v>
      </c>
      <c r="X68" s="87">
        <f t="shared" si="16"/>
        <v>2023</v>
      </c>
      <c r="Y68" s="87">
        <f t="shared" si="16"/>
        <v>2023</v>
      </c>
      <c r="Z68" s="87">
        <f t="shared" si="16"/>
        <v>0</v>
      </c>
      <c r="AA68" s="87">
        <f t="shared" si="16"/>
        <v>0</v>
      </c>
      <c r="AB68" s="87" t="s">
        <v>72</v>
      </c>
      <c r="AC68" s="87">
        <f t="shared" si="16"/>
        <v>0</v>
      </c>
      <c r="AD68" s="87">
        <f t="shared" si="16"/>
        <v>107828</v>
      </c>
    </row>
    <row r="69" spans="1:30" ht="13.5">
      <c r="A69" s="17" t="s">
        <v>184</v>
      </c>
      <c r="B69" s="76" t="s">
        <v>234</v>
      </c>
      <c r="C69" s="77" t="s">
        <v>235</v>
      </c>
      <c r="D69" s="87">
        <f t="shared" si="12"/>
        <v>70879</v>
      </c>
      <c r="E69" s="87">
        <f t="shared" si="13"/>
        <v>0</v>
      </c>
      <c r="F69" s="87">
        <v>0</v>
      </c>
      <c r="G69" s="87">
        <v>0</v>
      </c>
      <c r="H69" s="87">
        <v>0</v>
      </c>
      <c r="I69" s="87">
        <v>0</v>
      </c>
      <c r="J69" s="87" t="s">
        <v>220</v>
      </c>
      <c r="K69" s="87">
        <v>0</v>
      </c>
      <c r="L69" s="87">
        <v>70879</v>
      </c>
      <c r="M69" s="87">
        <f t="shared" si="14"/>
        <v>42219</v>
      </c>
      <c r="N69" s="87">
        <f t="shared" si="15"/>
        <v>11712</v>
      </c>
      <c r="O69" s="87">
        <v>5856</v>
      </c>
      <c r="P69" s="87">
        <v>5856</v>
      </c>
      <c r="Q69" s="87">
        <v>0</v>
      </c>
      <c r="R69" s="87">
        <v>0</v>
      </c>
      <c r="S69" s="87" t="s">
        <v>220</v>
      </c>
      <c r="T69" s="87">
        <v>0</v>
      </c>
      <c r="U69" s="87">
        <v>30507</v>
      </c>
      <c r="V69" s="87">
        <f t="shared" si="16"/>
        <v>113098</v>
      </c>
      <c r="W69" s="87">
        <f t="shared" si="16"/>
        <v>11712</v>
      </c>
      <c r="X69" s="87">
        <f t="shared" si="16"/>
        <v>5856</v>
      </c>
      <c r="Y69" s="87">
        <f t="shared" si="16"/>
        <v>5856</v>
      </c>
      <c r="Z69" s="87">
        <f t="shared" si="16"/>
        <v>0</v>
      </c>
      <c r="AA69" s="87">
        <f t="shared" si="16"/>
        <v>0</v>
      </c>
      <c r="AB69" s="87" t="s">
        <v>72</v>
      </c>
      <c r="AC69" s="87">
        <f t="shared" si="16"/>
        <v>0</v>
      </c>
      <c r="AD69" s="87">
        <f t="shared" si="16"/>
        <v>101386</v>
      </c>
    </row>
    <row r="70" spans="1:30" ht="13.5">
      <c r="A70" s="17" t="s">
        <v>184</v>
      </c>
      <c r="B70" s="76" t="s">
        <v>236</v>
      </c>
      <c r="C70" s="77" t="s">
        <v>237</v>
      </c>
      <c r="D70" s="87">
        <f t="shared" si="12"/>
        <v>55078</v>
      </c>
      <c r="E70" s="87">
        <f t="shared" si="13"/>
        <v>3</v>
      </c>
      <c r="F70" s="87">
        <v>0</v>
      </c>
      <c r="G70" s="87">
        <v>0</v>
      </c>
      <c r="H70" s="87">
        <v>0</v>
      </c>
      <c r="I70" s="87">
        <v>0</v>
      </c>
      <c r="J70" s="87" t="s">
        <v>220</v>
      </c>
      <c r="K70" s="87">
        <v>3</v>
      </c>
      <c r="L70" s="87">
        <v>55075</v>
      </c>
      <c r="M70" s="87">
        <f t="shared" si="14"/>
        <v>30563</v>
      </c>
      <c r="N70" s="87">
        <f t="shared" si="15"/>
        <v>10641</v>
      </c>
      <c r="O70" s="87">
        <v>0</v>
      </c>
      <c r="P70" s="87">
        <v>0</v>
      </c>
      <c r="Q70" s="87">
        <v>0</v>
      </c>
      <c r="R70" s="87">
        <v>10641</v>
      </c>
      <c r="S70" s="87" t="s">
        <v>220</v>
      </c>
      <c r="T70" s="87">
        <v>0</v>
      </c>
      <c r="U70" s="87">
        <v>19922</v>
      </c>
      <c r="V70" s="87">
        <f t="shared" si="16"/>
        <v>85641</v>
      </c>
      <c r="W70" s="87">
        <f t="shared" si="16"/>
        <v>10644</v>
      </c>
      <c r="X70" s="87">
        <f t="shared" si="16"/>
        <v>0</v>
      </c>
      <c r="Y70" s="87">
        <f t="shared" si="16"/>
        <v>0</v>
      </c>
      <c r="Z70" s="87">
        <f t="shared" si="16"/>
        <v>0</v>
      </c>
      <c r="AA70" s="87">
        <f t="shared" si="16"/>
        <v>10641</v>
      </c>
      <c r="AB70" s="87" t="s">
        <v>72</v>
      </c>
      <c r="AC70" s="87">
        <f aca="true" t="shared" si="17" ref="V70:AD85">K70+T70</f>
        <v>3</v>
      </c>
      <c r="AD70" s="87">
        <f t="shared" si="17"/>
        <v>74997</v>
      </c>
    </row>
    <row r="71" spans="1:30" ht="13.5">
      <c r="A71" s="17" t="s">
        <v>184</v>
      </c>
      <c r="B71" s="76" t="s">
        <v>238</v>
      </c>
      <c r="C71" s="77" t="s">
        <v>239</v>
      </c>
      <c r="D71" s="87">
        <f t="shared" si="12"/>
        <v>103586</v>
      </c>
      <c r="E71" s="87">
        <f t="shared" si="13"/>
        <v>47606</v>
      </c>
      <c r="F71" s="87">
        <v>9766</v>
      </c>
      <c r="G71" s="87">
        <v>0</v>
      </c>
      <c r="H71" s="87">
        <v>37600</v>
      </c>
      <c r="I71" s="87">
        <v>240</v>
      </c>
      <c r="J71" s="87" t="s">
        <v>220</v>
      </c>
      <c r="K71" s="87">
        <v>0</v>
      </c>
      <c r="L71" s="87">
        <v>55980</v>
      </c>
      <c r="M71" s="87">
        <f t="shared" si="14"/>
        <v>14555</v>
      </c>
      <c r="N71" s="87">
        <f t="shared" si="15"/>
        <v>0</v>
      </c>
      <c r="O71" s="87">
        <v>0</v>
      </c>
      <c r="P71" s="87">
        <v>0</v>
      </c>
      <c r="Q71" s="87">
        <v>0</v>
      </c>
      <c r="R71" s="87">
        <v>0</v>
      </c>
      <c r="S71" s="87" t="s">
        <v>220</v>
      </c>
      <c r="T71" s="87">
        <v>0</v>
      </c>
      <c r="U71" s="87">
        <v>14555</v>
      </c>
      <c r="V71" s="87">
        <f t="shared" si="17"/>
        <v>118141</v>
      </c>
      <c r="W71" s="87">
        <f t="shared" si="17"/>
        <v>47606</v>
      </c>
      <c r="X71" s="87">
        <f t="shared" si="17"/>
        <v>9766</v>
      </c>
      <c r="Y71" s="87">
        <f t="shared" si="17"/>
        <v>0</v>
      </c>
      <c r="Z71" s="87">
        <f t="shared" si="17"/>
        <v>37600</v>
      </c>
      <c r="AA71" s="87">
        <f t="shared" si="17"/>
        <v>240</v>
      </c>
      <c r="AB71" s="87" t="s">
        <v>72</v>
      </c>
      <c r="AC71" s="87">
        <f t="shared" si="17"/>
        <v>0</v>
      </c>
      <c r="AD71" s="87">
        <f t="shared" si="17"/>
        <v>70535</v>
      </c>
    </row>
    <row r="72" spans="1:30" ht="13.5">
      <c r="A72" s="17" t="s">
        <v>184</v>
      </c>
      <c r="B72" s="76" t="s">
        <v>240</v>
      </c>
      <c r="C72" s="77" t="s">
        <v>241</v>
      </c>
      <c r="D72" s="87">
        <f t="shared" si="12"/>
        <v>14960</v>
      </c>
      <c r="E72" s="87">
        <f t="shared" si="13"/>
        <v>0</v>
      </c>
      <c r="F72" s="87">
        <v>0</v>
      </c>
      <c r="G72" s="87">
        <v>0</v>
      </c>
      <c r="H72" s="87">
        <v>0</v>
      </c>
      <c r="I72" s="87">
        <v>0</v>
      </c>
      <c r="J72" s="87" t="s">
        <v>220</v>
      </c>
      <c r="K72" s="87">
        <v>0</v>
      </c>
      <c r="L72" s="87">
        <v>14960</v>
      </c>
      <c r="M72" s="87">
        <f t="shared" si="14"/>
        <v>8118</v>
      </c>
      <c r="N72" s="87">
        <f t="shared" si="15"/>
        <v>0</v>
      </c>
      <c r="O72" s="87">
        <v>0</v>
      </c>
      <c r="P72" s="87">
        <v>0</v>
      </c>
      <c r="Q72" s="87">
        <v>0</v>
      </c>
      <c r="R72" s="87">
        <v>0</v>
      </c>
      <c r="S72" s="87" t="s">
        <v>220</v>
      </c>
      <c r="T72" s="87">
        <v>0</v>
      </c>
      <c r="U72" s="87">
        <v>8118</v>
      </c>
      <c r="V72" s="87">
        <f t="shared" si="17"/>
        <v>23078</v>
      </c>
      <c r="W72" s="87">
        <f t="shared" si="17"/>
        <v>0</v>
      </c>
      <c r="X72" s="87">
        <f t="shared" si="17"/>
        <v>0</v>
      </c>
      <c r="Y72" s="87">
        <f t="shared" si="17"/>
        <v>0</v>
      </c>
      <c r="Z72" s="87">
        <f t="shared" si="17"/>
        <v>0</v>
      </c>
      <c r="AA72" s="87">
        <f t="shared" si="17"/>
        <v>0</v>
      </c>
      <c r="AB72" s="87" t="s">
        <v>72</v>
      </c>
      <c r="AC72" s="87">
        <f t="shared" si="17"/>
        <v>0</v>
      </c>
      <c r="AD72" s="87">
        <f t="shared" si="17"/>
        <v>23078</v>
      </c>
    </row>
    <row r="73" spans="1:30" ht="13.5">
      <c r="A73" s="17" t="s">
        <v>184</v>
      </c>
      <c r="B73" s="76" t="s">
        <v>242</v>
      </c>
      <c r="C73" s="77" t="s">
        <v>243</v>
      </c>
      <c r="D73" s="87">
        <f t="shared" si="12"/>
        <v>19519</v>
      </c>
      <c r="E73" s="87">
        <f t="shared" si="13"/>
        <v>0</v>
      </c>
      <c r="F73" s="87">
        <v>0</v>
      </c>
      <c r="G73" s="87">
        <v>0</v>
      </c>
      <c r="H73" s="87">
        <v>0</v>
      </c>
      <c r="I73" s="87">
        <v>0</v>
      </c>
      <c r="J73" s="87" t="s">
        <v>220</v>
      </c>
      <c r="K73" s="87">
        <v>0</v>
      </c>
      <c r="L73" s="87">
        <v>19519</v>
      </c>
      <c r="M73" s="87">
        <f t="shared" si="14"/>
        <v>8456</v>
      </c>
      <c r="N73" s="87">
        <f t="shared" si="15"/>
        <v>0</v>
      </c>
      <c r="O73" s="87">
        <v>0</v>
      </c>
      <c r="P73" s="87">
        <v>0</v>
      </c>
      <c r="Q73" s="87">
        <v>0</v>
      </c>
      <c r="R73" s="87">
        <v>0</v>
      </c>
      <c r="S73" s="87" t="s">
        <v>220</v>
      </c>
      <c r="T73" s="87">
        <v>0</v>
      </c>
      <c r="U73" s="87">
        <v>8456</v>
      </c>
      <c r="V73" s="87">
        <f t="shared" si="17"/>
        <v>27975</v>
      </c>
      <c r="W73" s="87">
        <f t="shared" si="17"/>
        <v>0</v>
      </c>
      <c r="X73" s="87">
        <f t="shared" si="17"/>
        <v>0</v>
      </c>
      <c r="Y73" s="87">
        <f t="shared" si="17"/>
        <v>0</v>
      </c>
      <c r="Z73" s="87">
        <f t="shared" si="17"/>
        <v>0</v>
      </c>
      <c r="AA73" s="87">
        <f t="shared" si="17"/>
        <v>0</v>
      </c>
      <c r="AB73" s="87" t="s">
        <v>72</v>
      </c>
      <c r="AC73" s="87">
        <f t="shared" si="17"/>
        <v>0</v>
      </c>
      <c r="AD73" s="87">
        <f t="shared" si="17"/>
        <v>27975</v>
      </c>
    </row>
    <row r="74" spans="1:30" ht="13.5">
      <c r="A74" s="17" t="s">
        <v>184</v>
      </c>
      <c r="B74" s="78" t="s">
        <v>244</v>
      </c>
      <c r="C74" s="79" t="s">
        <v>245</v>
      </c>
      <c r="D74" s="87">
        <f t="shared" si="12"/>
        <v>66886</v>
      </c>
      <c r="E74" s="87">
        <f t="shared" si="13"/>
        <v>21886</v>
      </c>
      <c r="F74" s="87">
        <v>0</v>
      </c>
      <c r="G74" s="87">
        <v>0</v>
      </c>
      <c r="H74" s="87">
        <v>0</v>
      </c>
      <c r="I74" s="87">
        <v>6084</v>
      </c>
      <c r="J74" s="87">
        <v>339516</v>
      </c>
      <c r="K74" s="87">
        <v>15802</v>
      </c>
      <c r="L74" s="87">
        <v>45000</v>
      </c>
      <c r="M74" s="87">
        <f t="shared" si="14"/>
        <v>3981</v>
      </c>
      <c r="N74" s="87">
        <f t="shared" si="15"/>
        <v>3981</v>
      </c>
      <c r="O74" s="87">
        <v>0</v>
      </c>
      <c r="P74" s="87">
        <v>0</v>
      </c>
      <c r="Q74" s="87">
        <v>0</v>
      </c>
      <c r="R74" s="87">
        <v>3981</v>
      </c>
      <c r="S74" s="87">
        <v>94707</v>
      </c>
      <c r="T74" s="87">
        <v>0</v>
      </c>
      <c r="U74" s="87">
        <v>0</v>
      </c>
      <c r="V74" s="87">
        <f t="shared" si="17"/>
        <v>70867</v>
      </c>
      <c r="W74" s="87">
        <f t="shared" si="17"/>
        <v>25867</v>
      </c>
      <c r="X74" s="87">
        <f t="shared" si="17"/>
        <v>0</v>
      </c>
      <c r="Y74" s="87">
        <f t="shared" si="17"/>
        <v>0</v>
      </c>
      <c r="Z74" s="87">
        <f t="shared" si="17"/>
        <v>0</v>
      </c>
      <c r="AA74" s="87">
        <f t="shared" si="17"/>
        <v>10065</v>
      </c>
      <c r="AB74" s="87">
        <f aca="true" t="shared" si="18" ref="AB74:AB87">J74+S74</f>
        <v>434223</v>
      </c>
      <c r="AC74" s="87">
        <f t="shared" si="17"/>
        <v>15802</v>
      </c>
      <c r="AD74" s="87">
        <f t="shared" si="17"/>
        <v>45000</v>
      </c>
    </row>
    <row r="75" spans="1:30" ht="13.5">
      <c r="A75" s="17" t="s">
        <v>184</v>
      </c>
      <c r="B75" s="78" t="s">
        <v>246</v>
      </c>
      <c r="C75" s="79" t="s">
        <v>247</v>
      </c>
      <c r="D75" s="87">
        <f t="shared" si="12"/>
        <v>10169074</v>
      </c>
      <c r="E75" s="87">
        <f t="shared" si="13"/>
        <v>9738925</v>
      </c>
      <c r="F75" s="87">
        <v>2604015</v>
      </c>
      <c r="G75" s="87">
        <v>0</v>
      </c>
      <c r="H75" s="87">
        <v>7028809</v>
      </c>
      <c r="I75" s="87">
        <v>105894</v>
      </c>
      <c r="J75" s="87">
        <v>1261253</v>
      </c>
      <c r="K75" s="87">
        <v>207</v>
      </c>
      <c r="L75" s="87">
        <v>430149</v>
      </c>
      <c r="M75" s="87">
        <f t="shared" si="14"/>
        <v>10847</v>
      </c>
      <c r="N75" s="87">
        <f t="shared" si="15"/>
        <v>10568</v>
      </c>
      <c r="O75" s="87">
        <v>0</v>
      </c>
      <c r="P75" s="87">
        <v>0</v>
      </c>
      <c r="Q75" s="87">
        <v>0</v>
      </c>
      <c r="R75" s="87">
        <v>10362</v>
      </c>
      <c r="S75" s="87">
        <v>757714</v>
      </c>
      <c r="T75" s="87">
        <v>206</v>
      </c>
      <c r="U75" s="87">
        <v>279</v>
      </c>
      <c r="V75" s="87">
        <f t="shared" si="17"/>
        <v>10179921</v>
      </c>
      <c r="W75" s="87">
        <f t="shared" si="17"/>
        <v>9749493</v>
      </c>
      <c r="X75" s="87">
        <f t="shared" si="17"/>
        <v>2604015</v>
      </c>
      <c r="Y75" s="87">
        <f t="shared" si="17"/>
        <v>0</v>
      </c>
      <c r="Z75" s="87">
        <f t="shared" si="17"/>
        <v>7028809</v>
      </c>
      <c r="AA75" s="87">
        <f t="shared" si="17"/>
        <v>116256</v>
      </c>
      <c r="AB75" s="87">
        <f t="shared" si="18"/>
        <v>2018967</v>
      </c>
      <c r="AC75" s="87">
        <f t="shared" si="17"/>
        <v>413</v>
      </c>
      <c r="AD75" s="87">
        <f t="shared" si="17"/>
        <v>430428</v>
      </c>
    </row>
    <row r="76" spans="1:30" ht="13.5">
      <c r="A76" s="17" t="s">
        <v>184</v>
      </c>
      <c r="B76" s="78" t="s">
        <v>248</v>
      </c>
      <c r="C76" s="79" t="s">
        <v>249</v>
      </c>
      <c r="D76" s="87">
        <f t="shared" si="12"/>
        <v>239989</v>
      </c>
      <c r="E76" s="87">
        <f t="shared" si="13"/>
        <v>239989</v>
      </c>
      <c r="F76" s="87">
        <v>24989</v>
      </c>
      <c r="G76" s="87">
        <v>0</v>
      </c>
      <c r="H76" s="87">
        <v>215000</v>
      </c>
      <c r="I76" s="87">
        <v>0</v>
      </c>
      <c r="J76" s="87">
        <v>656834</v>
      </c>
      <c r="K76" s="87">
        <v>0</v>
      </c>
      <c r="L76" s="87">
        <v>0</v>
      </c>
      <c r="M76" s="87">
        <f t="shared" si="14"/>
        <v>0</v>
      </c>
      <c r="N76" s="87">
        <f t="shared" si="15"/>
        <v>0</v>
      </c>
      <c r="O76" s="87">
        <v>0</v>
      </c>
      <c r="P76" s="87">
        <v>0</v>
      </c>
      <c r="Q76" s="87">
        <v>0</v>
      </c>
      <c r="R76" s="87">
        <v>0</v>
      </c>
      <c r="S76" s="87">
        <v>164955</v>
      </c>
      <c r="T76" s="87">
        <v>0</v>
      </c>
      <c r="U76" s="87">
        <v>0</v>
      </c>
      <c r="V76" s="87">
        <f t="shared" si="17"/>
        <v>239989</v>
      </c>
      <c r="W76" s="87">
        <f t="shared" si="17"/>
        <v>239989</v>
      </c>
      <c r="X76" s="87">
        <f t="shared" si="17"/>
        <v>24989</v>
      </c>
      <c r="Y76" s="87">
        <f t="shared" si="17"/>
        <v>0</v>
      </c>
      <c r="Z76" s="87">
        <f t="shared" si="17"/>
        <v>215000</v>
      </c>
      <c r="AA76" s="87">
        <f t="shared" si="17"/>
        <v>0</v>
      </c>
      <c r="AB76" s="87">
        <f t="shared" si="18"/>
        <v>821789</v>
      </c>
      <c r="AC76" s="87">
        <f t="shared" si="17"/>
        <v>0</v>
      </c>
      <c r="AD76" s="87">
        <f t="shared" si="17"/>
        <v>0</v>
      </c>
    </row>
    <row r="77" spans="1:30" ht="13.5">
      <c r="A77" s="17" t="s">
        <v>184</v>
      </c>
      <c r="B77" s="78" t="s">
        <v>250</v>
      </c>
      <c r="C77" s="79" t="s">
        <v>251</v>
      </c>
      <c r="D77" s="87">
        <f t="shared" si="12"/>
        <v>31747</v>
      </c>
      <c r="E77" s="87">
        <f t="shared" si="13"/>
        <v>31747</v>
      </c>
      <c r="F77" s="87">
        <v>0</v>
      </c>
      <c r="G77" s="87">
        <v>0</v>
      </c>
      <c r="H77" s="87">
        <v>0</v>
      </c>
      <c r="I77" s="87">
        <v>31747</v>
      </c>
      <c r="J77" s="87">
        <v>334040</v>
      </c>
      <c r="K77" s="87">
        <v>0</v>
      </c>
      <c r="L77" s="87">
        <v>0</v>
      </c>
      <c r="M77" s="87">
        <f t="shared" si="14"/>
        <v>3215</v>
      </c>
      <c r="N77" s="87">
        <f t="shared" si="15"/>
        <v>3215</v>
      </c>
      <c r="O77" s="87">
        <v>0</v>
      </c>
      <c r="P77" s="87">
        <v>0</v>
      </c>
      <c r="Q77" s="87">
        <v>0</v>
      </c>
      <c r="R77" s="87">
        <v>3215</v>
      </c>
      <c r="S77" s="87">
        <v>513677</v>
      </c>
      <c r="T77" s="87">
        <v>0</v>
      </c>
      <c r="U77" s="87">
        <v>0</v>
      </c>
      <c r="V77" s="87">
        <f t="shared" si="17"/>
        <v>34962</v>
      </c>
      <c r="W77" s="87">
        <f t="shared" si="17"/>
        <v>34962</v>
      </c>
      <c r="X77" s="87">
        <f t="shared" si="17"/>
        <v>0</v>
      </c>
      <c r="Y77" s="87">
        <f t="shared" si="17"/>
        <v>0</v>
      </c>
      <c r="Z77" s="87">
        <f t="shared" si="17"/>
        <v>0</v>
      </c>
      <c r="AA77" s="87">
        <f t="shared" si="17"/>
        <v>34962</v>
      </c>
      <c r="AB77" s="87">
        <f t="shared" si="18"/>
        <v>847717</v>
      </c>
      <c r="AC77" s="87">
        <f t="shared" si="17"/>
        <v>0</v>
      </c>
      <c r="AD77" s="87">
        <f t="shared" si="17"/>
        <v>0</v>
      </c>
    </row>
    <row r="78" spans="1:30" ht="13.5">
      <c r="A78" s="17" t="s">
        <v>184</v>
      </c>
      <c r="B78" s="78" t="s">
        <v>252</v>
      </c>
      <c r="C78" s="79" t="s">
        <v>253</v>
      </c>
      <c r="D78" s="87">
        <f t="shared" si="12"/>
        <v>0</v>
      </c>
      <c r="E78" s="87">
        <f t="shared" si="13"/>
        <v>0</v>
      </c>
      <c r="F78" s="87">
        <v>0</v>
      </c>
      <c r="G78" s="87">
        <v>0</v>
      </c>
      <c r="H78" s="87">
        <v>0</v>
      </c>
      <c r="I78" s="87">
        <v>0</v>
      </c>
      <c r="J78" s="87">
        <v>0</v>
      </c>
      <c r="K78" s="87">
        <v>0</v>
      </c>
      <c r="L78" s="87">
        <v>0</v>
      </c>
      <c r="M78" s="87">
        <f t="shared" si="14"/>
        <v>1491</v>
      </c>
      <c r="N78" s="87">
        <f t="shared" si="15"/>
        <v>8239</v>
      </c>
      <c r="O78" s="87">
        <v>0</v>
      </c>
      <c r="P78" s="87">
        <v>0</v>
      </c>
      <c r="Q78" s="87">
        <v>0</v>
      </c>
      <c r="R78" s="87">
        <v>0</v>
      </c>
      <c r="S78" s="87">
        <v>372661</v>
      </c>
      <c r="T78" s="87">
        <v>8239</v>
      </c>
      <c r="U78" s="87">
        <v>-6748</v>
      </c>
      <c r="V78" s="87">
        <f t="shared" si="17"/>
        <v>1491</v>
      </c>
      <c r="W78" s="87">
        <f t="shared" si="17"/>
        <v>8239</v>
      </c>
      <c r="X78" s="87">
        <f t="shared" si="17"/>
        <v>0</v>
      </c>
      <c r="Y78" s="87">
        <f t="shared" si="17"/>
        <v>0</v>
      </c>
      <c r="Z78" s="87">
        <f t="shared" si="17"/>
        <v>0</v>
      </c>
      <c r="AA78" s="87">
        <f t="shared" si="17"/>
        <v>0</v>
      </c>
      <c r="AB78" s="87">
        <f t="shared" si="18"/>
        <v>372661</v>
      </c>
      <c r="AC78" s="87">
        <f t="shared" si="17"/>
        <v>8239</v>
      </c>
      <c r="AD78" s="87">
        <f t="shared" si="17"/>
        <v>-6748</v>
      </c>
    </row>
    <row r="79" spans="1:30" ht="13.5">
      <c r="A79" s="17" t="s">
        <v>184</v>
      </c>
      <c r="B79" s="78" t="s">
        <v>254</v>
      </c>
      <c r="C79" s="79" t="s">
        <v>255</v>
      </c>
      <c r="D79" s="87">
        <f t="shared" si="12"/>
        <v>0</v>
      </c>
      <c r="E79" s="87">
        <f t="shared" si="13"/>
        <v>0</v>
      </c>
      <c r="F79" s="87">
        <v>0</v>
      </c>
      <c r="G79" s="87">
        <v>0</v>
      </c>
      <c r="H79" s="87">
        <v>0</v>
      </c>
      <c r="I79" s="87">
        <v>0</v>
      </c>
      <c r="J79" s="87">
        <v>0</v>
      </c>
      <c r="K79" s="87">
        <v>0</v>
      </c>
      <c r="L79" s="87">
        <v>0</v>
      </c>
      <c r="M79" s="87">
        <f t="shared" si="14"/>
        <v>7866</v>
      </c>
      <c r="N79" s="87">
        <f t="shared" si="15"/>
        <v>5778</v>
      </c>
      <c r="O79" s="87">
        <v>0</v>
      </c>
      <c r="P79" s="87">
        <v>0</v>
      </c>
      <c r="Q79" s="87">
        <v>0</v>
      </c>
      <c r="R79" s="87">
        <v>5778</v>
      </c>
      <c r="S79" s="87">
        <v>172049</v>
      </c>
      <c r="T79" s="87">
        <v>0</v>
      </c>
      <c r="U79" s="87">
        <v>2088</v>
      </c>
      <c r="V79" s="87">
        <f t="shared" si="17"/>
        <v>7866</v>
      </c>
      <c r="W79" s="87">
        <f t="shared" si="17"/>
        <v>5778</v>
      </c>
      <c r="X79" s="87">
        <f t="shared" si="17"/>
        <v>0</v>
      </c>
      <c r="Y79" s="87">
        <f t="shared" si="17"/>
        <v>0</v>
      </c>
      <c r="Z79" s="87">
        <f t="shared" si="17"/>
        <v>0</v>
      </c>
      <c r="AA79" s="87">
        <f t="shared" si="17"/>
        <v>5778</v>
      </c>
      <c r="AB79" s="87">
        <f t="shared" si="18"/>
        <v>172049</v>
      </c>
      <c r="AC79" s="87">
        <f t="shared" si="17"/>
        <v>0</v>
      </c>
      <c r="AD79" s="87">
        <f t="shared" si="17"/>
        <v>2088</v>
      </c>
    </row>
    <row r="80" spans="1:30" ht="13.5">
      <c r="A80" s="17" t="s">
        <v>184</v>
      </c>
      <c r="B80" s="78" t="s">
        <v>256</v>
      </c>
      <c r="C80" s="79" t="s">
        <v>257</v>
      </c>
      <c r="D80" s="87">
        <f t="shared" si="12"/>
        <v>40245</v>
      </c>
      <c r="E80" s="87">
        <f t="shared" si="13"/>
        <v>40245</v>
      </c>
      <c r="F80" s="87">
        <v>0</v>
      </c>
      <c r="G80" s="87">
        <v>0</v>
      </c>
      <c r="H80" s="87">
        <v>0</v>
      </c>
      <c r="I80" s="87">
        <v>0</v>
      </c>
      <c r="J80" s="87">
        <v>152334</v>
      </c>
      <c r="K80" s="87">
        <v>40245</v>
      </c>
      <c r="L80" s="87">
        <v>0</v>
      </c>
      <c r="M80" s="87">
        <f t="shared" si="14"/>
        <v>18929</v>
      </c>
      <c r="N80" s="87">
        <f t="shared" si="15"/>
        <v>18929</v>
      </c>
      <c r="O80" s="87">
        <v>0</v>
      </c>
      <c r="P80" s="87">
        <v>0</v>
      </c>
      <c r="Q80" s="87">
        <v>0</v>
      </c>
      <c r="R80" s="87">
        <v>18906</v>
      </c>
      <c r="S80" s="87">
        <v>54403</v>
      </c>
      <c r="T80" s="87">
        <v>23</v>
      </c>
      <c r="U80" s="87">
        <v>0</v>
      </c>
      <c r="V80" s="87">
        <f t="shared" si="17"/>
        <v>59174</v>
      </c>
      <c r="W80" s="87">
        <f t="shared" si="17"/>
        <v>59174</v>
      </c>
      <c r="X80" s="87">
        <f t="shared" si="17"/>
        <v>0</v>
      </c>
      <c r="Y80" s="87">
        <f t="shared" si="17"/>
        <v>0</v>
      </c>
      <c r="Z80" s="87">
        <f t="shared" si="17"/>
        <v>0</v>
      </c>
      <c r="AA80" s="87">
        <f t="shared" si="17"/>
        <v>18906</v>
      </c>
      <c r="AB80" s="87">
        <f t="shared" si="18"/>
        <v>206737</v>
      </c>
      <c r="AC80" s="87">
        <f t="shared" si="17"/>
        <v>40268</v>
      </c>
      <c r="AD80" s="87">
        <f t="shared" si="17"/>
        <v>0</v>
      </c>
    </row>
    <row r="81" spans="1:30" ht="13.5">
      <c r="A81" s="17" t="s">
        <v>184</v>
      </c>
      <c r="B81" s="78" t="s">
        <v>258</v>
      </c>
      <c r="C81" s="79" t="s">
        <v>259</v>
      </c>
      <c r="D81" s="87">
        <f t="shared" si="12"/>
        <v>505334</v>
      </c>
      <c r="E81" s="87">
        <f t="shared" si="13"/>
        <v>500381</v>
      </c>
      <c r="F81" s="87">
        <v>127073</v>
      </c>
      <c r="G81" s="87">
        <v>0</v>
      </c>
      <c r="H81" s="87">
        <v>369500</v>
      </c>
      <c r="I81" s="87">
        <v>3808</v>
      </c>
      <c r="J81" s="87">
        <v>272001</v>
      </c>
      <c r="K81" s="87">
        <v>0</v>
      </c>
      <c r="L81" s="87">
        <v>4953</v>
      </c>
      <c r="M81" s="87">
        <f t="shared" si="14"/>
        <v>0</v>
      </c>
      <c r="N81" s="87">
        <f t="shared" si="15"/>
        <v>0</v>
      </c>
      <c r="O81" s="87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f t="shared" si="17"/>
        <v>505334</v>
      </c>
      <c r="W81" s="87">
        <f t="shared" si="17"/>
        <v>500381</v>
      </c>
      <c r="X81" s="87">
        <f t="shared" si="17"/>
        <v>127073</v>
      </c>
      <c r="Y81" s="87">
        <f t="shared" si="17"/>
        <v>0</v>
      </c>
      <c r="Z81" s="87">
        <f t="shared" si="17"/>
        <v>369500</v>
      </c>
      <c r="AA81" s="87">
        <f t="shared" si="17"/>
        <v>3808</v>
      </c>
      <c r="AB81" s="87">
        <f t="shared" si="18"/>
        <v>272001</v>
      </c>
      <c r="AC81" s="87">
        <f t="shared" si="17"/>
        <v>0</v>
      </c>
      <c r="AD81" s="87">
        <f t="shared" si="17"/>
        <v>4953</v>
      </c>
    </row>
    <row r="82" spans="1:30" ht="13.5">
      <c r="A82" s="17" t="s">
        <v>184</v>
      </c>
      <c r="B82" s="78" t="s">
        <v>260</v>
      </c>
      <c r="C82" s="79" t="s">
        <v>171</v>
      </c>
      <c r="D82" s="87">
        <f t="shared" si="12"/>
        <v>1108351</v>
      </c>
      <c r="E82" s="87">
        <f t="shared" si="13"/>
        <v>1108351</v>
      </c>
      <c r="F82" s="87">
        <v>265213</v>
      </c>
      <c r="G82" s="87">
        <v>0</v>
      </c>
      <c r="H82" s="87">
        <v>522700</v>
      </c>
      <c r="I82" s="87">
        <v>270305</v>
      </c>
      <c r="J82" s="87">
        <v>1273566</v>
      </c>
      <c r="K82" s="87">
        <v>50133</v>
      </c>
      <c r="L82" s="87">
        <v>0</v>
      </c>
      <c r="M82" s="87">
        <f t="shared" si="14"/>
        <v>-4985</v>
      </c>
      <c r="N82" s="87">
        <f t="shared" si="15"/>
        <v>-4985</v>
      </c>
      <c r="O82" s="87">
        <v>0</v>
      </c>
      <c r="P82" s="87">
        <v>0</v>
      </c>
      <c r="Q82" s="87">
        <v>0</v>
      </c>
      <c r="R82" s="87">
        <v>0</v>
      </c>
      <c r="S82" s="87">
        <v>586680</v>
      </c>
      <c r="T82" s="87">
        <v>-4985</v>
      </c>
      <c r="U82" s="87">
        <v>0</v>
      </c>
      <c r="V82" s="87">
        <f t="shared" si="17"/>
        <v>1103366</v>
      </c>
      <c r="W82" s="87">
        <f t="shared" si="17"/>
        <v>1103366</v>
      </c>
      <c r="X82" s="87">
        <f t="shared" si="17"/>
        <v>265213</v>
      </c>
      <c r="Y82" s="87">
        <f t="shared" si="17"/>
        <v>0</v>
      </c>
      <c r="Z82" s="87">
        <f t="shared" si="17"/>
        <v>522700</v>
      </c>
      <c r="AA82" s="87">
        <f t="shared" si="17"/>
        <v>270305</v>
      </c>
      <c r="AB82" s="87">
        <f t="shared" si="18"/>
        <v>1860246</v>
      </c>
      <c r="AC82" s="87">
        <f t="shared" si="17"/>
        <v>45148</v>
      </c>
      <c r="AD82" s="87">
        <f t="shared" si="17"/>
        <v>0</v>
      </c>
    </row>
    <row r="83" spans="1:30" ht="13.5">
      <c r="A83" s="17" t="s">
        <v>184</v>
      </c>
      <c r="B83" s="78" t="s">
        <v>261</v>
      </c>
      <c r="C83" s="79" t="s">
        <v>262</v>
      </c>
      <c r="D83" s="87">
        <f t="shared" si="12"/>
        <v>3801329</v>
      </c>
      <c r="E83" s="87">
        <f t="shared" si="13"/>
        <v>3801329</v>
      </c>
      <c r="F83" s="87">
        <v>1078229</v>
      </c>
      <c r="G83" s="87">
        <v>0</v>
      </c>
      <c r="H83" s="87">
        <v>2723100</v>
      </c>
      <c r="I83" s="87">
        <v>0</v>
      </c>
      <c r="J83" s="87">
        <v>155339</v>
      </c>
      <c r="K83" s="87">
        <v>0</v>
      </c>
      <c r="L83" s="87">
        <v>0</v>
      </c>
      <c r="M83" s="87">
        <f t="shared" si="14"/>
        <v>5999</v>
      </c>
      <c r="N83" s="87">
        <f t="shared" si="15"/>
        <v>0</v>
      </c>
      <c r="O83" s="87">
        <v>0</v>
      </c>
      <c r="P83" s="87">
        <v>0</v>
      </c>
      <c r="Q83" s="87">
        <v>0</v>
      </c>
      <c r="R83" s="87">
        <v>0</v>
      </c>
      <c r="S83" s="87">
        <v>446612</v>
      </c>
      <c r="T83" s="87">
        <v>0</v>
      </c>
      <c r="U83" s="87">
        <v>5999</v>
      </c>
      <c r="V83" s="87">
        <f t="shared" si="17"/>
        <v>3807328</v>
      </c>
      <c r="W83" s="87">
        <f t="shared" si="17"/>
        <v>3801329</v>
      </c>
      <c r="X83" s="87">
        <f t="shared" si="17"/>
        <v>1078229</v>
      </c>
      <c r="Y83" s="87">
        <f t="shared" si="17"/>
        <v>0</v>
      </c>
      <c r="Z83" s="87">
        <f t="shared" si="17"/>
        <v>2723100</v>
      </c>
      <c r="AA83" s="87">
        <f t="shared" si="17"/>
        <v>0</v>
      </c>
      <c r="AB83" s="87">
        <f t="shared" si="18"/>
        <v>601951</v>
      </c>
      <c r="AC83" s="87">
        <f t="shared" si="17"/>
        <v>0</v>
      </c>
      <c r="AD83" s="87">
        <f t="shared" si="17"/>
        <v>5999</v>
      </c>
    </row>
    <row r="84" spans="1:30" ht="13.5">
      <c r="A84" s="17" t="s">
        <v>184</v>
      </c>
      <c r="B84" s="78" t="s">
        <v>263</v>
      </c>
      <c r="C84" s="79" t="s">
        <v>264</v>
      </c>
      <c r="D84" s="87">
        <f t="shared" si="12"/>
        <v>1731156</v>
      </c>
      <c r="E84" s="87">
        <f t="shared" si="13"/>
        <v>1699586</v>
      </c>
      <c r="F84" s="87">
        <v>449535</v>
      </c>
      <c r="G84" s="87">
        <v>0</v>
      </c>
      <c r="H84" s="87">
        <v>1201900</v>
      </c>
      <c r="I84" s="87">
        <v>29687</v>
      </c>
      <c r="J84" s="87">
        <v>677523</v>
      </c>
      <c r="K84" s="87">
        <v>18464</v>
      </c>
      <c r="L84" s="87">
        <v>31570</v>
      </c>
      <c r="M84" s="87">
        <f t="shared" si="14"/>
        <v>0</v>
      </c>
      <c r="N84" s="87">
        <f t="shared" si="15"/>
        <v>0</v>
      </c>
      <c r="O84" s="87">
        <v>0</v>
      </c>
      <c r="P84" s="87">
        <v>0</v>
      </c>
      <c r="Q84" s="87">
        <v>0</v>
      </c>
      <c r="R84" s="87">
        <v>0</v>
      </c>
      <c r="S84" s="87">
        <v>0</v>
      </c>
      <c r="T84" s="87">
        <v>0</v>
      </c>
      <c r="U84" s="87">
        <v>0</v>
      </c>
      <c r="V84" s="87">
        <f t="shared" si="17"/>
        <v>1731156</v>
      </c>
      <c r="W84" s="87">
        <f t="shared" si="17"/>
        <v>1699586</v>
      </c>
      <c r="X84" s="87">
        <f t="shared" si="17"/>
        <v>449535</v>
      </c>
      <c r="Y84" s="87">
        <f t="shared" si="17"/>
        <v>0</v>
      </c>
      <c r="Z84" s="87">
        <f t="shared" si="17"/>
        <v>1201900</v>
      </c>
      <c r="AA84" s="87">
        <f t="shared" si="17"/>
        <v>29687</v>
      </c>
      <c r="AB84" s="87">
        <f t="shared" si="18"/>
        <v>677523</v>
      </c>
      <c r="AC84" s="87">
        <f t="shared" si="17"/>
        <v>18464</v>
      </c>
      <c r="AD84" s="87">
        <f t="shared" si="17"/>
        <v>31570</v>
      </c>
    </row>
    <row r="85" spans="1:30" ht="13.5">
      <c r="A85" s="17" t="s">
        <v>184</v>
      </c>
      <c r="B85" s="78" t="s">
        <v>265</v>
      </c>
      <c r="C85" s="79" t="s">
        <v>266</v>
      </c>
      <c r="D85" s="87">
        <f t="shared" si="12"/>
        <v>549</v>
      </c>
      <c r="E85" s="87">
        <f t="shared" si="13"/>
        <v>549</v>
      </c>
      <c r="F85" s="87">
        <v>0</v>
      </c>
      <c r="G85" s="87">
        <v>0</v>
      </c>
      <c r="H85" s="87">
        <v>0</v>
      </c>
      <c r="I85" s="87">
        <v>0</v>
      </c>
      <c r="J85" s="87">
        <v>267729</v>
      </c>
      <c r="K85" s="87">
        <v>549</v>
      </c>
      <c r="L85" s="87">
        <v>0</v>
      </c>
      <c r="M85" s="87">
        <f t="shared" si="14"/>
        <v>1783</v>
      </c>
      <c r="N85" s="87">
        <f t="shared" si="15"/>
        <v>1783</v>
      </c>
      <c r="O85" s="87">
        <v>0</v>
      </c>
      <c r="P85" s="87">
        <v>0</v>
      </c>
      <c r="Q85" s="87">
        <v>0</v>
      </c>
      <c r="R85" s="87">
        <v>1524</v>
      </c>
      <c r="S85" s="87">
        <v>483454</v>
      </c>
      <c r="T85" s="87">
        <v>259</v>
      </c>
      <c r="U85" s="87">
        <v>0</v>
      </c>
      <c r="V85" s="87">
        <f t="shared" si="17"/>
        <v>2332</v>
      </c>
      <c r="W85" s="87">
        <f t="shared" si="17"/>
        <v>2332</v>
      </c>
      <c r="X85" s="87">
        <f t="shared" si="17"/>
        <v>0</v>
      </c>
      <c r="Y85" s="87">
        <f t="shared" si="17"/>
        <v>0</v>
      </c>
      <c r="Z85" s="87">
        <f t="shared" si="17"/>
        <v>0</v>
      </c>
      <c r="AA85" s="87">
        <f t="shared" si="17"/>
        <v>1524</v>
      </c>
      <c r="AB85" s="87">
        <f t="shared" si="18"/>
        <v>751183</v>
      </c>
      <c r="AC85" s="87">
        <f t="shared" si="17"/>
        <v>808</v>
      </c>
      <c r="AD85" s="87">
        <f t="shared" si="17"/>
        <v>0</v>
      </c>
    </row>
    <row r="86" spans="1:30" ht="13.5">
      <c r="A86" s="17" t="s">
        <v>184</v>
      </c>
      <c r="B86" s="78" t="s">
        <v>267</v>
      </c>
      <c r="C86" s="79" t="s">
        <v>268</v>
      </c>
      <c r="D86" s="87">
        <f>E86+L86</f>
        <v>66</v>
      </c>
      <c r="E86" s="87">
        <f>F86+G86+H86+I86+K86</f>
        <v>57</v>
      </c>
      <c r="F86" s="87">
        <v>0</v>
      </c>
      <c r="G86" s="87">
        <v>0</v>
      </c>
      <c r="H86" s="87">
        <v>0</v>
      </c>
      <c r="I86" s="87">
        <v>0</v>
      </c>
      <c r="J86" s="87">
        <v>68227</v>
      </c>
      <c r="K86" s="87">
        <v>57</v>
      </c>
      <c r="L86" s="87">
        <v>9</v>
      </c>
      <c r="M86" s="87">
        <f>N86+U86</f>
        <v>0</v>
      </c>
      <c r="N86" s="87">
        <f>O86+P86+Q86+R86+T86</f>
        <v>0</v>
      </c>
      <c r="O86" s="87">
        <v>0</v>
      </c>
      <c r="P86" s="87">
        <v>0</v>
      </c>
      <c r="Q86" s="87">
        <v>0</v>
      </c>
      <c r="R86" s="87">
        <v>0</v>
      </c>
      <c r="S86" s="87">
        <v>0</v>
      </c>
      <c r="T86" s="87">
        <v>0</v>
      </c>
      <c r="U86" s="87">
        <v>0</v>
      </c>
      <c r="V86" s="87">
        <f>D86+M86</f>
        <v>66</v>
      </c>
      <c r="W86" s="87">
        <f>E86+N86</f>
        <v>57</v>
      </c>
      <c r="X86" s="87">
        <f>F86+O86</f>
        <v>0</v>
      </c>
      <c r="Y86" s="87">
        <f>G86+P86</f>
        <v>0</v>
      </c>
      <c r="Z86" s="87">
        <f>H86+Q86</f>
        <v>0</v>
      </c>
      <c r="AA86" s="87">
        <f>I86+R86</f>
        <v>0</v>
      </c>
      <c r="AB86" s="87">
        <f t="shared" si="18"/>
        <v>68227</v>
      </c>
      <c r="AC86" s="87">
        <f>K86+T86</f>
        <v>57</v>
      </c>
      <c r="AD86" s="87">
        <f>L86+U86</f>
        <v>9</v>
      </c>
    </row>
    <row r="87" spans="1:30" ht="13.5">
      <c r="A87" s="17" t="s">
        <v>184</v>
      </c>
      <c r="B87" s="78" t="s">
        <v>269</v>
      </c>
      <c r="C87" s="79" t="s">
        <v>270</v>
      </c>
      <c r="D87" s="87">
        <f>E87+L87</f>
        <v>60744</v>
      </c>
      <c r="E87" s="87">
        <f>F87+G87+H87+I87+K87</f>
        <v>59891</v>
      </c>
      <c r="F87" s="87">
        <v>0</v>
      </c>
      <c r="G87" s="87">
        <v>0</v>
      </c>
      <c r="H87" s="87">
        <v>0</v>
      </c>
      <c r="I87" s="87">
        <v>59891</v>
      </c>
      <c r="J87" s="87">
        <v>271835</v>
      </c>
      <c r="K87" s="87">
        <v>0</v>
      </c>
      <c r="L87" s="87">
        <v>853</v>
      </c>
      <c r="M87" s="87">
        <f>N87+U87</f>
        <v>0</v>
      </c>
      <c r="N87" s="87">
        <f>O87+P87+Q87+R87+T87</f>
        <v>0</v>
      </c>
      <c r="O87" s="87">
        <v>0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f>D87+M87</f>
        <v>60744</v>
      </c>
      <c r="W87" s="87">
        <f>E87+N87</f>
        <v>59891</v>
      </c>
      <c r="X87" s="87">
        <f>F87+O87</f>
        <v>0</v>
      </c>
      <c r="Y87" s="87">
        <f>G87+P87</f>
        <v>0</v>
      </c>
      <c r="Z87" s="87">
        <f>H87+Q87</f>
        <v>0</v>
      </c>
      <c r="AA87" s="87">
        <f>I87+R87</f>
        <v>59891</v>
      </c>
      <c r="AB87" s="87">
        <f t="shared" si="18"/>
        <v>271835</v>
      </c>
      <c r="AC87" s="87">
        <f>K87+T87</f>
        <v>0</v>
      </c>
      <c r="AD87" s="87">
        <f>L87+U87</f>
        <v>853</v>
      </c>
    </row>
    <row r="88" spans="1:30" ht="13.5">
      <c r="A88" s="95" t="s">
        <v>222</v>
      </c>
      <c r="B88" s="96"/>
      <c r="C88" s="97"/>
      <c r="D88" s="87">
        <f aca="true" t="shared" si="19" ref="D88:AD88">SUM(D7:D87)</f>
        <v>39486808</v>
      </c>
      <c r="E88" s="87">
        <f t="shared" si="19"/>
        <v>25277232</v>
      </c>
      <c r="F88" s="87">
        <f t="shared" si="19"/>
        <v>6389503</v>
      </c>
      <c r="G88" s="87">
        <f t="shared" si="19"/>
        <v>710125</v>
      </c>
      <c r="H88" s="87">
        <f t="shared" si="19"/>
        <v>16771608</v>
      </c>
      <c r="I88" s="87">
        <f t="shared" si="19"/>
        <v>1191224</v>
      </c>
      <c r="J88" s="87">
        <f t="shared" si="19"/>
        <v>5730197</v>
      </c>
      <c r="K88" s="87">
        <f t="shared" si="19"/>
        <v>214772</v>
      </c>
      <c r="L88" s="87">
        <f t="shared" si="19"/>
        <v>14209576</v>
      </c>
      <c r="M88" s="87">
        <f t="shared" si="19"/>
        <v>4249900</v>
      </c>
      <c r="N88" s="87">
        <f t="shared" si="19"/>
        <v>210573</v>
      </c>
      <c r="O88" s="87">
        <f t="shared" si="19"/>
        <v>73119</v>
      </c>
      <c r="P88" s="87">
        <f t="shared" si="19"/>
        <v>66780</v>
      </c>
      <c r="Q88" s="87">
        <f t="shared" si="19"/>
        <v>0</v>
      </c>
      <c r="R88" s="87">
        <f t="shared" si="19"/>
        <v>54407</v>
      </c>
      <c r="S88" s="87">
        <f t="shared" si="19"/>
        <v>3646912</v>
      </c>
      <c r="T88" s="87">
        <f t="shared" si="19"/>
        <v>16267</v>
      </c>
      <c r="U88" s="87">
        <f t="shared" si="19"/>
        <v>4039327</v>
      </c>
      <c r="V88" s="87">
        <f t="shared" si="19"/>
        <v>43736708</v>
      </c>
      <c r="W88" s="87">
        <f t="shared" si="19"/>
        <v>25487805</v>
      </c>
      <c r="X88" s="87">
        <f t="shared" si="19"/>
        <v>6462622</v>
      </c>
      <c r="Y88" s="87">
        <f t="shared" si="19"/>
        <v>776905</v>
      </c>
      <c r="Z88" s="87">
        <f t="shared" si="19"/>
        <v>16771608</v>
      </c>
      <c r="AA88" s="87">
        <f t="shared" si="19"/>
        <v>1245631</v>
      </c>
      <c r="AB88" s="87">
        <f t="shared" si="19"/>
        <v>9377109</v>
      </c>
      <c r="AC88" s="87">
        <f t="shared" si="19"/>
        <v>231039</v>
      </c>
      <c r="AD88" s="87">
        <f t="shared" si="19"/>
        <v>18248903</v>
      </c>
    </row>
  </sheetData>
  <mergeCells count="4">
    <mergeCell ref="A2:A6"/>
    <mergeCell ref="B2:B6"/>
    <mergeCell ref="C2:C6"/>
    <mergeCell ref="A88:C88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&amp;L&amp;16廃棄物処理事業経費（市町村及び事務組合の合計）【歳入】（平成１３年度実績）&amp;R&amp;D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H88"/>
  <sheetViews>
    <sheetView showGridLines="0" workbookViewId="0" topLeftCell="A1">
      <pane xSplit="3" ySplit="6" topLeftCell="D7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7" sqref="D7"/>
    </sheetView>
  </sheetViews>
  <sheetFormatPr defaultColWidth="9.00390625" defaultRowHeight="13.5"/>
  <cols>
    <col min="1" max="1" width="9.00390625" style="20" customWidth="1"/>
    <col min="2" max="2" width="6.625" style="20" customWidth="1"/>
    <col min="3" max="3" width="35.625" style="20" customWidth="1"/>
    <col min="4" max="5" width="11.125" style="21" customWidth="1"/>
    <col min="6" max="6" width="11.125" style="22" customWidth="1"/>
    <col min="7" max="7" width="11.125" style="23" customWidth="1"/>
    <col min="8" max="60" width="11.125" style="22" customWidth="1"/>
    <col min="61" max="16384" width="9.00390625" style="71" customWidth="1"/>
  </cols>
  <sheetData>
    <row r="1" ht="17.25">
      <c r="A1" s="65" t="s">
        <v>232</v>
      </c>
    </row>
    <row r="2" spans="1:60" s="70" customFormat="1" ht="22.5" customHeight="1">
      <c r="A2" s="107" t="s">
        <v>164</v>
      </c>
      <c r="B2" s="109" t="s">
        <v>73</v>
      </c>
      <c r="C2" s="105" t="s">
        <v>110</v>
      </c>
      <c r="D2" s="25" t="s">
        <v>111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0"/>
      <c r="Q2" s="60"/>
      <c r="R2" s="60"/>
      <c r="S2" s="26"/>
      <c r="T2" s="26"/>
      <c r="U2" s="26"/>
      <c r="V2" s="61"/>
      <c r="W2" s="25" t="s">
        <v>165</v>
      </c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60"/>
      <c r="AJ2" s="60"/>
      <c r="AK2" s="60"/>
      <c r="AL2" s="26"/>
      <c r="AM2" s="26"/>
      <c r="AN2" s="26"/>
      <c r="AO2" s="61"/>
      <c r="AP2" s="25" t="s">
        <v>166</v>
      </c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60"/>
      <c r="BC2" s="60"/>
      <c r="BD2" s="60"/>
      <c r="BE2" s="26"/>
      <c r="BF2" s="26"/>
      <c r="BG2" s="26"/>
      <c r="BH2" s="61"/>
    </row>
    <row r="3" spans="1:60" s="70" customFormat="1" ht="22.5" customHeight="1">
      <c r="A3" s="106"/>
      <c r="B3" s="110"/>
      <c r="C3" s="106"/>
      <c r="D3" s="28" t="s">
        <v>112</v>
      </c>
      <c r="E3" s="26"/>
      <c r="F3" s="26"/>
      <c r="G3" s="26"/>
      <c r="H3" s="26"/>
      <c r="I3" s="29"/>
      <c r="J3" s="91" t="s">
        <v>113</v>
      </c>
      <c r="K3" s="28" t="s">
        <v>167</v>
      </c>
      <c r="L3" s="26"/>
      <c r="M3" s="26"/>
      <c r="N3" s="26"/>
      <c r="O3" s="26"/>
      <c r="P3" s="26"/>
      <c r="Q3" s="26"/>
      <c r="R3" s="26"/>
      <c r="S3" s="29"/>
      <c r="T3" s="105" t="s">
        <v>114</v>
      </c>
      <c r="U3" s="105" t="s">
        <v>115</v>
      </c>
      <c r="V3" s="27" t="s">
        <v>168</v>
      </c>
      <c r="W3" s="28" t="s">
        <v>116</v>
      </c>
      <c r="X3" s="26"/>
      <c r="Y3" s="26"/>
      <c r="Z3" s="26"/>
      <c r="AA3" s="26"/>
      <c r="AB3" s="29"/>
      <c r="AC3" s="91" t="s">
        <v>117</v>
      </c>
      <c r="AD3" s="28" t="s">
        <v>167</v>
      </c>
      <c r="AE3" s="26"/>
      <c r="AF3" s="26"/>
      <c r="AG3" s="26"/>
      <c r="AH3" s="26"/>
      <c r="AI3" s="26"/>
      <c r="AJ3" s="26"/>
      <c r="AK3" s="26"/>
      <c r="AL3" s="29"/>
      <c r="AM3" s="105" t="s">
        <v>114</v>
      </c>
      <c r="AN3" s="105" t="s">
        <v>115</v>
      </c>
      <c r="AO3" s="27" t="s">
        <v>168</v>
      </c>
      <c r="AP3" s="28" t="s">
        <v>116</v>
      </c>
      <c r="AQ3" s="26"/>
      <c r="AR3" s="26"/>
      <c r="AS3" s="26"/>
      <c r="AT3" s="26"/>
      <c r="AU3" s="29"/>
      <c r="AV3" s="91" t="s">
        <v>117</v>
      </c>
      <c r="AW3" s="28" t="s">
        <v>167</v>
      </c>
      <c r="AX3" s="26"/>
      <c r="AY3" s="26"/>
      <c r="AZ3" s="26"/>
      <c r="BA3" s="26"/>
      <c r="BB3" s="26"/>
      <c r="BC3" s="26"/>
      <c r="BD3" s="26"/>
      <c r="BE3" s="29"/>
      <c r="BF3" s="105" t="s">
        <v>114</v>
      </c>
      <c r="BG3" s="105" t="s">
        <v>115</v>
      </c>
      <c r="BH3" s="27" t="s">
        <v>168</v>
      </c>
    </row>
    <row r="4" spans="1:60" s="70" customFormat="1" ht="22.5" customHeight="1">
      <c r="A4" s="106"/>
      <c r="B4" s="110"/>
      <c r="C4" s="106"/>
      <c r="D4" s="27" t="s">
        <v>56</v>
      </c>
      <c r="E4" s="30" t="s">
        <v>169</v>
      </c>
      <c r="F4" s="31"/>
      <c r="G4" s="32"/>
      <c r="H4" s="29"/>
      <c r="I4" s="93" t="s">
        <v>118</v>
      </c>
      <c r="J4" s="92"/>
      <c r="K4" s="27" t="s">
        <v>56</v>
      </c>
      <c r="L4" s="105" t="s">
        <v>119</v>
      </c>
      <c r="M4" s="28" t="s">
        <v>170</v>
      </c>
      <c r="N4" s="26"/>
      <c r="O4" s="26"/>
      <c r="P4" s="29"/>
      <c r="Q4" s="105" t="s">
        <v>120</v>
      </c>
      <c r="R4" s="105" t="s">
        <v>121</v>
      </c>
      <c r="S4" s="105" t="s">
        <v>122</v>
      </c>
      <c r="T4" s="106"/>
      <c r="U4" s="106"/>
      <c r="V4" s="34"/>
      <c r="W4" s="27" t="s">
        <v>56</v>
      </c>
      <c r="X4" s="30" t="s">
        <v>169</v>
      </c>
      <c r="Y4" s="31"/>
      <c r="Z4" s="32"/>
      <c r="AA4" s="29"/>
      <c r="AB4" s="93" t="s">
        <v>118</v>
      </c>
      <c r="AC4" s="92"/>
      <c r="AD4" s="27" t="s">
        <v>56</v>
      </c>
      <c r="AE4" s="105" t="s">
        <v>119</v>
      </c>
      <c r="AF4" s="28" t="s">
        <v>170</v>
      </c>
      <c r="AG4" s="26"/>
      <c r="AH4" s="26"/>
      <c r="AI4" s="29"/>
      <c r="AJ4" s="105" t="s">
        <v>120</v>
      </c>
      <c r="AK4" s="105" t="s">
        <v>121</v>
      </c>
      <c r="AL4" s="105" t="s">
        <v>122</v>
      </c>
      <c r="AM4" s="106"/>
      <c r="AN4" s="106"/>
      <c r="AO4" s="34"/>
      <c r="AP4" s="27" t="s">
        <v>56</v>
      </c>
      <c r="AQ4" s="30" t="s">
        <v>169</v>
      </c>
      <c r="AR4" s="31"/>
      <c r="AS4" s="32"/>
      <c r="AT4" s="29"/>
      <c r="AU4" s="93" t="s">
        <v>118</v>
      </c>
      <c r="AV4" s="92"/>
      <c r="AW4" s="27" t="s">
        <v>56</v>
      </c>
      <c r="AX4" s="105" t="s">
        <v>119</v>
      </c>
      <c r="AY4" s="28" t="s">
        <v>170</v>
      </c>
      <c r="AZ4" s="26"/>
      <c r="BA4" s="26"/>
      <c r="BB4" s="29"/>
      <c r="BC4" s="105" t="s">
        <v>120</v>
      </c>
      <c r="BD4" s="105" t="s">
        <v>121</v>
      </c>
      <c r="BE4" s="105" t="s">
        <v>122</v>
      </c>
      <c r="BF4" s="106"/>
      <c r="BG4" s="106"/>
      <c r="BH4" s="34"/>
    </row>
    <row r="5" spans="1:60" s="70" customFormat="1" ht="22.5" customHeight="1">
      <c r="A5" s="106"/>
      <c r="B5" s="110"/>
      <c r="C5" s="106"/>
      <c r="D5" s="34"/>
      <c r="E5" s="27" t="s">
        <v>56</v>
      </c>
      <c r="F5" s="33" t="s">
        <v>123</v>
      </c>
      <c r="G5" s="33" t="s">
        <v>124</v>
      </c>
      <c r="H5" s="33" t="s">
        <v>125</v>
      </c>
      <c r="I5" s="94"/>
      <c r="J5" s="92"/>
      <c r="K5" s="34"/>
      <c r="L5" s="106"/>
      <c r="M5" s="27" t="s">
        <v>56</v>
      </c>
      <c r="N5" s="24" t="s">
        <v>126</v>
      </c>
      <c r="O5" s="24" t="s">
        <v>127</v>
      </c>
      <c r="P5" s="24" t="s">
        <v>128</v>
      </c>
      <c r="Q5" s="106"/>
      <c r="R5" s="106"/>
      <c r="S5" s="106"/>
      <c r="T5" s="106"/>
      <c r="U5" s="106"/>
      <c r="V5" s="34"/>
      <c r="W5" s="34"/>
      <c r="X5" s="27" t="s">
        <v>56</v>
      </c>
      <c r="Y5" s="33" t="s">
        <v>123</v>
      </c>
      <c r="Z5" s="33" t="s">
        <v>124</v>
      </c>
      <c r="AA5" s="33" t="s">
        <v>125</v>
      </c>
      <c r="AB5" s="94"/>
      <c r="AC5" s="92"/>
      <c r="AD5" s="34"/>
      <c r="AE5" s="106"/>
      <c r="AF5" s="27" t="s">
        <v>56</v>
      </c>
      <c r="AG5" s="24" t="s">
        <v>126</v>
      </c>
      <c r="AH5" s="24" t="s">
        <v>127</v>
      </c>
      <c r="AI5" s="24" t="s">
        <v>128</v>
      </c>
      <c r="AJ5" s="106"/>
      <c r="AK5" s="106"/>
      <c r="AL5" s="106"/>
      <c r="AM5" s="106"/>
      <c r="AN5" s="106"/>
      <c r="AO5" s="34"/>
      <c r="AP5" s="34"/>
      <c r="AQ5" s="27" t="s">
        <v>56</v>
      </c>
      <c r="AR5" s="33" t="s">
        <v>123</v>
      </c>
      <c r="AS5" s="33" t="s">
        <v>124</v>
      </c>
      <c r="AT5" s="33" t="s">
        <v>125</v>
      </c>
      <c r="AU5" s="94"/>
      <c r="AV5" s="92"/>
      <c r="AW5" s="34"/>
      <c r="AX5" s="106"/>
      <c r="AY5" s="27" t="s">
        <v>56</v>
      </c>
      <c r="AZ5" s="24" t="s">
        <v>126</v>
      </c>
      <c r="BA5" s="24" t="s">
        <v>127</v>
      </c>
      <c r="BB5" s="24" t="s">
        <v>128</v>
      </c>
      <c r="BC5" s="106"/>
      <c r="BD5" s="106"/>
      <c r="BE5" s="106"/>
      <c r="BF5" s="106"/>
      <c r="BG5" s="106"/>
      <c r="BH5" s="34"/>
    </row>
    <row r="6" spans="1:60" s="70" customFormat="1" ht="22.5" customHeight="1">
      <c r="A6" s="108"/>
      <c r="B6" s="89"/>
      <c r="C6" s="90"/>
      <c r="D6" s="35" t="s">
        <v>59</v>
      </c>
      <c r="E6" s="35" t="s">
        <v>60</v>
      </c>
      <c r="F6" s="36" t="s">
        <v>60</v>
      </c>
      <c r="G6" s="36" t="s">
        <v>60</v>
      </c>
      <c r="H6" s="36" t="s">
        <v>60</v>
      </c>
      <c r="I6" s="39" t="s">
        <v>60</v>
      </c>
      <c r="J6" s="39" t="s">
        <v>60</v>
      </c>
      <c r="K6" s="35" t="s">
        <v>60</v>
      </c>
      <c r="L6" s="35" t="s">
        <v>60</v>
      </c>
      <c r="M6" s="35" t="s">
        <v>60</v>
      </c>
      <c r="N6" s="40" t="s">
        <v>60</v>
      </c>
      <c r="O6" s="40" t="s">
        <v>60</v>
      </c>
      <c r="P6" s="40" t="s">
        <v>60</v>
      </c>
      <c r="Q6" s="35" t="s">
        <v>60</v>
      </c>
      <c r="R6" s="35" t="s">
        <v>60</v>
      </c>
      <c r="S6" s="35" t="s">
        <v>60</v>
      </c>
      <c r="T6" s="35" t="s">
        <v>60</v>
      </c>
      <c r="U6" s="35" t="s">
        <v>60</v>
      </c>
      <c r="V6" s="35" t="s">
        <v>60</v>
      </c>
      <c r="W6" s="35" t="s">
        <v>59</v>
      </c>
      <c r="X6" s="35" t="s">
        <v>60</v>
      </c>
      <c r="Y6" s="36" t="s">
        <v>60</v>
      </c>
      <c r="Z6" s="36" t="s">
        <v>60</v>
      </c>
      <c r="AA6" s="36" t="s">
        <v>60</v>
      </c>
      <c r="AB6" s="39" t="s">
        <v>60</v>
      </c>
      <c r="AC6" s="39" t="s">
        <v>60</v>
      </c>
      <c r="AD6" s="35" t="s">
        <v>60</v>
      </c>
      <c r="AE6" s="35" t="s">
        <v>60</v>
      </c>
      <c r="AF6" s="35" t="s">
        <v>60</v>
      </c>
      <c r="AG6" s="40" t="s">
        <v>60</v>
      </c>
      <c r="AH6" s="40" t="s">
        <v>60</v>
      </c>
      <c r="AI6" s="40" t="s">
        <v>60</v>
      </c>
      <c r="AJ6" s="35" t="s">
        <v>60</v>
      </c>
      <c r="AK6" s="35" t="s">
        <v>60</v>
      </c>
      <c r="AL6" s="35" t="s">
        <v>60</v>
      </c>
      <c r="AM6" s="35" t="s">
        <v>60</v>
      </c>
      <c r="AN6" s="35" t="s">
        <v>60</v>
      </c>
      <c r="AO6" s="35" t="s">
        <v>60</v>
      </c>
      <c r="AP6" s="35" t="s">
        <v>59</v>
      </c>
      <c r="AQ6" s="35" t="s">
        <v>60</v>
      </c>
      <c r="AR6" s="36" t="s">
        <v>60</v>
      </c>
      <c r="AS6" s="36" t="s">
        <v>60</v>
      </c>
      <c r="AT6" s="36" t="s">
        <v>60</v>
      </c>
      <c r="AU6" s="39" t="s">
        <v>60</v>
      </c>
      <c r="AV6" s="39" t="s">
        <v>60</v>
      </c>
      <c r="AW6" s="35" t="s">
        <v>60</v>
      </c>
      <c r="AX6" s="35" t="s">
        <v>60</v>
      </c>
      <c r="AY6" s="35" t="s">
        <v>60</v>
      </c>
      <c r="AZ6" s="40" t="s">
        <v>60</v>
      </c>
      <c r="BA6" s="40" t="s">
        <v>60</v>
      </c>
      <c r="BB6" s="40" t="s">
        <v>60</v>
      </c>
      <c r="BC6" s="35" t="s">
        <v>60</v>
      </c>
      <c r="BD6" s="35" t="s">
        <v>60</v>
      </c>
      <c r="BE6" s="35" t="s">
        <v>60</v>
      </c>
      <c r="BF6" s="35" t="s">
        <v>60</v>
      </c>
      <c r="BG6" s="35" t="s">
        <v>60</v>
      </c>
      <c r="BH6" s="35" t="s">
        <v>60</v>
      </c>
    </row>
    <row r="7" spans="1:60" ht="13.5">
      <c r="A7" s="17" t="s">
        <v>184</v>
      </c>
      <c r="B7" s="76" t="s">
        <v>185</v>
      </c>
      <c r="C7" s="77" t="s">
        <v>186</v>
      </c>
      <c r="D7" s="87">
        <f aca="true" t="shared" si="0" ref="D7:D64">E7+I7</f>
        <v>4665206</v>
      </c>
      <c r="E7" s="87">
        <f aca="true" t="shared" si="1" ref="E7:E64">SUM(F7:H7)</f>
        <v>4665206</v>
      </c>
      <c r="F7" s="87">
        <v>4420556</v>
      </c>
      <c r="G7" s="87">
        <v>244650</v>
      </c>
      <c r="H7" s="87">
        <v>0</v>
      </c>
      <c r="I7" s="87">
        <v>0</v>
      </c>
      <c r="J7" s="87">
        <v>929</v>
      </c>
      <c r="K7" s="87">
        <f aca="true" t="shared" si="2" ref="K7:K64">L7+M7+Q7+R7+S7</f>
        <v>2896958</v>
      </c>
      <c r="L7" s="87">
        <v>1550668</v>
      </c>
      <c r="M7" s="88">
        <f aca="true" t="shared" si="3" ref="M7:M64">SUM(N7:P7)</f>
        <v>398546</v>
      </c>
      <c r="N7" s="87">
        <v>26195</v>
      </c>
      <c r="O7" s="87">
        <v>324595</v>
      </c>
      <c r="P7" s="87">
        <v>47756</v>
      </c>
      <c r="Q7" s="87">
        <v>35795</v>
      </c>
      <c r="R7" s="87">
        <v>911949</v>
      </c>
      <c r="S7" s="87">
        <v>0</v>
      </c>
      <c r="T7" s="87">
        <v>24259</v>
      </c>
      <c r="U7" s="87">
        <v>31297</v>
      </c>
      <c r="V7" s="87">
        <f aca="true" t="shared" si="4" ref="V7:V64">D7+K7+U7</f>
        <v>7593461</v>
      </c>
      <c r="W7" s="87">
        <f aca="true" t="shared" si="5" ref="W7:W64">X7+AB7</f>
        <v>0</v>
      </c>
      <c r="X7" s="87">
        <f aca="true" t="shared" si="6" ref="X7:X64">SUM(Y7:AA7)</f>
        <v>0</v>
      </c>
      <c r="Y7" s="87">
        <v>0</v>
      </c>
      <c r="Z7" s="87">
        <v>0</v>
      </c>
      <c r="AA7" s="87">
        <v>0</v>
      </c>
      <c r="AB7" s="87">
        <v>0</v>
      </c>
      <c r="AC7" s="87">
        <v>3439</v>
      </c>
      <c r="AD7" s="87">
        <f aca="true" t="shared" si="7" ref="AD7:AD64">AE7+AF7+AJ7+AK7+AL7</f>
        <v>269156</v>
      </c>
      <c r="AE7" s="87">
        <v>149709</v>
      </c>
      <c r="AF7" s="88">
        <f aca="true" t="shared" si="8" ref="AF7:AF64">SUM(AG7:AI7)</f>
        <v>101514</v>
      </c>
      <c r="AG7" s="87">
        <v>0</v>
      </c>
      <c r="AH7" s="87">
        <v>101514</v>
      </c>
      <c r="AI7" s="87">
        <v>0</v>
      </c>
      <c r="AJ7" s="87">
        <v>0</v>
      </c>
      <c r="AK7" s="87">
        <v>17933</v>
      </c>
      <c r="AL7" s="87">
        <v>0</v>
      </c>
      <c r="AM7" s="87">
        <v>291644</v>
      </c>
      <c r="AN7" s="87">
        <v>66687</v>
      </c>
      <c r="AO7" s="87">
        <f aca="true" t="shared" si="9" ref="AO7:AO64">W7+AD7+AN7</f>
        <v>335843</v>
      </c>
      <c r="AP7" s="87">
        <f aca="true" t="shared" si="10" ref="AP7:AS54">D7+W7</f>
        <v>4665206</v>
      </c>
      <c r="AQ7" s="87">
        <f t="shared" si="10"/>
        <v>4665206</v>
      </c>
      <c r="AR7" s="87">
        <f t="shared" si="10"/>
        <v>4420556</v>
      </c>
      <c r="AS7" s="87">
        <f t="shared" si="10"/>
        <v>244650</v>
      </c>
      <c r="AT7" s="87">
        <f aca="true" t="shared" si="11" ref="AT7:AT63">H7+AA7</f>
        <v>0</v>
      </c>
      <c r="AU7" s="87">
        <f aca="true" t="shared" si="12" ref="AU7:AV63">I7+AB7</f>
        <v>0</v>
      </c>
      <c r="AV7" s="87">
        <f t="shared" si="12"/>
        <v>4368</v>
      </c>
      <c r="AW7" s="87">
        <f aca="true" t="shared" si="13" ref="AW7:AW52">K7+AD7</f>
        <v>3166114</v>
      </c>
      <c r="AX7" s="87">
        <f aca="true" t="shared" si="14" ref="AX7:AX64">L7+AE7</f>
        <v>1700377</v>
      </c>
      <c r="AY7" s="87">
        <f aca="true" t="shared" si="15" ref="AY7:AY64">M7+AF7</f>
        <v>500060</v>
      </c>
      <c r="AZ7" s="87">
        <f aca="true" t="shared" si="16" ref="AZ7:AZ64">N7+AG7</f>
        <v>26195</v>
      </c>
      <c r="BA7" s="87">
        <f aca="true" t="shared" si="17" ref="BA7:BA70">O7+AH7</f>
        <v>426109</v>
      </c>
      <c r="BB7" s="87">
        <f aca="true" t="shared" si="18" ref="BB7:BB70">P7+AI7</f>
        <v>47756</v>
      </c>
      <c r="BC7" s="87">
        <f aca="true" t="shared" si="19" ref="BC7:BC70">Q7+AJ7</f>
        <v>35795</v>
      </c>
      <c r="BD7" s="87">
        <f aca="true" t="shared" si="20" ref="BD7:BD70">R7+AK7</f>
        <v>929882</v>
      </c>
      <c r="BE7" s="87">
        <f aca="true" t="shared" si="21" ref="BE7:BF70">S7+AL7</f>
        <v>0</v>
      </c>
      <c r="BF7" s="87">
        <f t="shared" si="21"/>
        <v>315903</v>
      </c>
      <c r="BG7" s="87">
        <f aca="true" t="shared" si="22" ref="BG7:BH62">U7+AN7</f>
        <v>97984</v>
      </c>
      <c r="BH7" s="87">
        <f t="shared" si="22"/>
        <v>7929304</v>
      </c>
    </row>
    <row r="8" spans="1:60" ht="13.5">
      <c r="A8" s="17" t="s">
        <v>184</v>
      </c>
      <c r="B8" s="76" t="s">
        <v>187</v>
      </c>
      <c r="C8" s="77" t="s">
        <v>188</v>
      </c>
      <c r="D8" s="87">
        <f t="shared" si="0"/>
        <v>31827</v>
      </c>
      <c r="E8" s="87">
        <f t="shared" si="1"/>
        <v>31827</v>
      </c>
      <c r="F8" s="87">
        <v>0</v>
      </c>
      <c r="G8" s="87">
        <v>30546</v>
      </c>
      <c r="H8" s="87">
        <v>1281</v>
      </c>
      <c r="I8" s="87">
        <v>0</v>
      </c>
      <c r="J8" s="87">
        <v>326432</v>
      </c>
      <c r="K8" s="87">
        <f t="shared" si="2"/>
        <v>1307269</v>
      </c>
      <c r="L8" s="87">
        <v>512529</v>
      </c>
      <c r="M8" s="88">
        <f t="shared" si="3"/>
        <v>105721</v>
      </c>
      <c r="N8" s="87">
        <v>24403</v>
      </c>
      <c r="O8" s="87">
        <v>0</v>
      </c>
      <c r="P8" s="87">
        <v>81318</v>
      </c>
      <c r="Q8" s="87">
        <v>23153</v>
      </c>
      <c r="R8" s="87">
        <v>648909</v>
      </c>
      <c r="S8" s="87">
        <v>16957</v>
      </c>
      <c r="T8" s="87">
        <v>708429</v>
      </c>
      <c r="U8" s="87">
        <v>55417</v>
      </c>
      <c r="V8" s="87">
        <f t="shared" si="4"/>
        <v>1394513</v>
      </c>
      <c r="W8" s="87">
        <f t="shared" si="5"/>
        <v>0</v>
      </c>
      <c r="X8" s="87">
        <f t="shared" si="6"/>
        <v>0</v>
      </c>
      <c r="Y8" s="87">
        <v>0</v>
      </c>
      <c r="Z8" s="87">
        <v>0</v>
      </c>
      <c r="AA8" s="87">
        <v>0</v>
      </c>
      <c r="AB8" s="87">
        <v>0</v>
      </c>
      <c r="AC8" s="87">
        <v>14471</v>
      </c>
      <c r="AD8" s="87">
        <f t="shared" si="7"/>
        <v>7322</v>
      </c>
      <c r="AE8" s="87">
        <v>7322</v>
      </c>
      <c r="AF8" s="88">
        <f t="shared" si="8"/>
        <v>0</v>
      </c>
      <c r="AG8" s="87">
        <v>0</v>
      </c>
      <c r="AH8" s="87">
        <v>0</v>
      </c>
      <c r="AI8" s="87">
        <v>0</v>
      </c>
      <c r="AJ8" s="87">
        <v>0</v>
      </c>
      <c r="AK8" s="87">
        <v>0</v>
      </c>
      <c r="AL8" s="87">
        <v>0</v>
      </c>
      <c r="AM8" s="87">
        <v>392692</v>
      </c>
      <c r="AN8" s="87">
        <v>0</v>
      </c>
      <c r="AO8" s="87">
        <f t="shared" si="9"/>
        <v>7322</v>
      </c>
      <c r="AP8" s="87">
        <f t="shared" si="10"/>
        <v>31827</v>
      </c>
      <c r="AQ8" s="87">
        <f t="shared" si="10"/>
        <v>31827</v>
      </c>
      <c r="AR8" s="87">
        <f t="shared" si="10"/>
        <v>0</v>
      </c>
      <c r="AS8" s="87">
        <f t="shared" si="10"/>
        <v>30546</v>
      </c>
      <c r="AT8" s="87">
        <f t="shared" si="11"/>
        <v>1281</v>
      </c>
      <c r="AU8" s="87">
        <f t="shared" si="12"/>
        <v>0</v>
      </c>
      <c r="AV8" s="87">
        <f t="shared" si="12"/>
        <v>340903</v>
      </c>
      <c r="AW8" s="87">
        <f t="shared" si="13"/>
        <v>1314591</v>
      </c>
      <c r="AX8" s="87">
        <f t="shared" si="14"/>
        <v>519851</v>
      </c>
      <c r="AY8" s="87">
        <f t="shared" si="15"/>
        <v>105721</v>
      </c>
      <c r="AZ8" s="87">
        <f t="shared" si="16"/>
        <v>24403</v>
      </c>
      <c r="BA8" s="87">
        <f t="shared" si="17"/>
        <v>0</v>
      </c>
      <c r="BB8" s="87">
        <f t="shared" si="18"/>
        <v>81318</v>
      </c>
      <c r="BC8" s="87">
        <f t="shared" si="19"/>
        <v>23153</v>
      </c>
      <c r="BD8" s="87">
        <f t="shared" si="20"/>
        <v>648909</v>
      </c>
      <c r="BE8" s="87">
        <f t="shared" si="21"/>
        <v>16957</v>
      </c>
      <c r="BF8" s="87">
        <f t="shared" si="21"/>
        <v>1101121</v>
      </c>
      <c r="BG8" s="87">
        <f t="shared" si="22"/>
        <v>55417</v>
      </c>
      <c r="BH8" s="87">
        <f t="shared" si="22"/>
        <v>1401835</v>
      </c>
    </row>
    <row r="9" spans="1:60" ht="13.5">
      <c r="A9" s="17" t="s">
        <v>184</v>
      </c>
      <c r="B9" s="76" t="s">
        <v>189</v>
      </c>
      <c r="C9" s="77" t="s">
        <v>190</v>
      </c>
      <c r="D9" s="87">
        <f t="shared" si="0"/>
        <v>16699</v>
      </c>
      <c r="E9" s="87">
        <f t="shared" si="1"/>
        <v>16699</v>
      </c>
      <c r="F9" s="87">
        <v>0</v>
      </c>
      <c r="G9" s="87">
        <v>16699</v>
      </c>
      <c r="H9" s="87">
        <v>0</v>
      </c>
      <c r="I9" s="87">
        <v>0</v>
      </c>
      <c r="J9" s="87">
        <v>52506</v>
      </c>
      <c r="K9" s="87">
        <f t="shared" si="2"/>
        <v>1266751</v>
      </c>
      <c r="L9" s="87">
        <v>644190</v>
      </c>
      <c r="M9" s="88">
        <f t="shared" si="3"/>
        <v>40576</v>
      </c>
      <c r="N9" s="87">
        <v>23001</v>
      </c>
      <c r="O9" s="87">
        <v>814</v>
      </c>
      <c r="P9" s="87">
        <v>16761</v>
      </c>
      <c r="Q9" s="87">
        <v>19436</v>
      </c>
      <c r="R9" s="87">
        <v>562549</v>
      </c>
      <c r="S9" s="87">
        <v>0</v>
      </c>
      <c r="T9" s="87">
        <v>1044757</v>
      </c>
      <c r="U9" s="87">
        <v>22798</v>
      </c>
      <c r="V9" s="87">
        <f t="shared" si="4"/>
        <v>1306248</v>
      </c>
      <c r="W9" s="87">
        <f t="shared" si="5"/>
        <v>0</v>
      </c>
      <c r="X9" s="87">
        <f t="shared" si="6"/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f t="shared" si="7"/>
        <v>5000</v>
      </c>
      <c r="AE9" s="87">
        <v>5000</v>
      </c>
      <c r="AF9" s="88">
        <f t="shared" si="8"/>
        <v>0</v>
      </c>
      <c r="AG9" s="87">
        <v>0</v>
      </c>
      <c r="AH9" s="87">
        <v>0</v>
      </c>
      <c r="AI9" s="87">
        <v>0</v>
      </c>
      <c r="AJ9" s="87">
        <v>0</v>
      </c>
      <c r="AK9" s="87">
        <v>0</v>
      </c>
      <c r="AL9" s="87">
        <v>0</v>
      </c>
      <c r="AM9" s="87">
        <v>507479</v>
      </c>
      <c r="AN9" s="87">
        <v>59508</v>
      </c>
      <c r="AO9" s="87">
        <f t="shared" si="9"/>
        <v>64508</v>
      </c>
      <c r="AP9" s="87">
        <f t="shared" si="10"/>
        <v>16699</v>
      </c>
      <c r="AQ9" s="87">
        <f t="shared" si="10"/>
        <v>16699</v>
      </c>
      <c r="AR9" s="87">
        <f t="shared" si="10"/>
        <v>0</v>
      </c>
      <c r="AS9" s="87">
        <f t="shared" si="10"/>
        <v>16699</v>
      </c>
      <c r="AT9" s="87">
        <f t="shared" si="11"/>
        <v>0</v>
      </c>
      <c r="AU9" s="87">
        <f t="shared" si="12"/>
        <v>0</v>
      </c>
      <c r="AV9" s="87">
        <f t="shared" si="12"/>
        <v>52506</v>
      </c>
      <c r="AW9" s="87">
        <f t="shared" si="13"/>
        <v>1271751</v>
      </c>
      <c r="AX9" s="87">
        <f t="shared" si="14"/>
        <v>649190</v>
      </c>
      <c r="AY9" s="87">
        <f t="shared" si="15"/>
        <v>40576</v>
      </c>
      <c r="AZ9" s="87">
        <f t="shared" si="16"/>
        <v>23001</v>
      </c>
      <c r="BA9" s="87">
        <f t="shared" si="17"/>
        <v>814</v>
      </c>
      <c r="BB9" s="87">
        <f t="shared" si="18"/>
        <v>16761</v>
      </c>
      <c r="BC9" s="87">
        <f t="shared" si="19"/>
        <v>19436</v>
      </c>
      <c r="BD9" s="87">
        <f t="shared" si="20"/>
        <v>562549</v>
      </c>
      <c r="BE9" s="87">
        <f t="shared" si="21"/>
        <v>0</v>
      </c>
      <c r="BF9" s="87">
        <f t="shared" si="21"/>
        <v>1552236</v>
      </c>
      <c r="BG9" s="87">
        <f t="shared" si="22"/>
        <v>82306</v>
      </c>
      <c r="BH9" s="87">
        <f t="shared" si="22"/>
        <v>1370756</v>
      </c>
    </row>
    <row r="10" spans="1:60" ht="13.5">
      <c r="A10" s="17" t="s">
        <v>184</v>
      </c>
      <c r="B10" s="76" t="s">
        <v>191</v>
      </c>
      <c r="C10" s="77" t="s">
        <v>192</v>
      </c>
      <c r="D10" s="87">
        <f t="shared" si="0"/>
        <v>0</v>
      </c>
      <c r="E10" s="87">
        <f t="shared" si="1"/>
        <v>0</v>
      </c>
      <c r="F10" s="87">
        <v>0</v>
      </c>
      <c r="G10" s="87">
        <v>0</v>
      </c>
      <c r="H10" s="87">
        <v>0</v>
      </c>
      <c r="I10" s="87">
        <v>0</v>
      </c>
      <c r="J10" s="87">
        <v>20056</v>
      </c>
      <c r="K10" s="87">
        <f t="shared" si="2"/>
        <v>2904</v>
      </c>
      <c r="L10" s="87">
        <v>0</v>
      </c>
      <c r="M10" s="88">
        <f t="shared" si="3"/>
        <v>0</v>
      </c>
      <c r="N10" s="87">
        <v>0</v>
      </c>
      <c r="O10" s="87">
        <v>0</v>
      </c>
      <c r="P10" s="87">
        <v>0</v>
      </c>
      <c r="Q10" s="87">
        <v>0</v>
      </c>
      <c r="R10" s="87">
        <v>2904</v>
      </c>
      <c r="S10" s="87">
        <v>0</v>
      </c>
      <c r="T10" s="87">
        <v>309609</v>
      </c>
      <c r="U10" s="87">
        <v>11090</v>
      </c>
      <c r="V10" s="87">
        <f t="shared" si="4"/>
        <v>13994</v>
      </c>
      <c r="W10" s="87">
        <f t="shared" si="5"/>
        <v>0</v>
      </c>
      <c r="X10" s="87">
        <f t="shared" si="6"/>
        <v>0</v>
      </c>
      <c r="Y10" s="87">
        <v>0</v>
      </c>
      <c r="Z10" s="87">
        <v>0</v>
      </c>
      <c r="AA10" s="87">
        <v>0</v>
      </c>
      <c r="AB10" s="87">
        <v>0</v>
      </c>
      <c r="AC10" s="87">
        <v>0</v>
      </c>
      <c r="AD10" s="87">
        <f t="shared" si="7"/>
        <v>0</v>
      </c>
      <c r="AE10" s="87">
        <v>0</v>
      </c>
      <c r="AF10" s="88">
        <f t="shared" si="8"/>
        <v>0</v>
      </c>
      <c r="AG10" s="87">
        <v>0</v>
      </c>
      <c r="AH10" s="87">
        <v>0</v>
      </c>
      <c r="AI10" s="87">
        <v>0</v>
      </c>
      <c r="AJ10" s="87">
        <v>0</v>
      </c>
      <c r="AK10" s="87">
        <v>0</v>
      </c>
      <c r="AL10" s="87">
        <v>0</v>
      </c>
      <c r="AM10" s="87">
        <v>82065</v>
      </c>
      <c r="AN10" s="87">
        <v>0</v>
      </c>
      <c r="AO10" s="87">
        <f t="shared" si="9"/>
        <v>0</v>
      </c>
      <c r="AP10" s="87">
        <f t="shared" si="10"/>
        <v>0</v>
      </c>
      <c r="AQ10" s="87">
        <f t="shared" si="10"/>
        <v>0</v>
      </c>
      <c r="AR10" s="87">
        <f t="shared" si="10"/>
        <v>0</v>
      </c>
      <c r="AS10" s="87">
        <f t="shared" si="10"/>
        <v>0</v>
      </c>
      <c r="AT10" s="87">
        <f t="shared" si="11"/>
        <v>0</v>
      </c>
      <c r="AU10" s="87">
        <f t="shared" si="12"/>
        <v>0</v>
      </c>
      <c r="AV10" s="87">
        <f t="shared" si="12"/>
        <v>20056</v>
      </c>
      <c r="AW10" s="87">
        <f t="shared" si="13"/>
        <v>2904</v>
      </c>
      <c r="AX10" s="87">
        <f t="shared" si="14"/>
        <v>0</v>
      </c>
      <c r="AY10" s="87">
        <f t="shared" si="15"/>
        <v>0</v>
      </c>
      <c r="AZ10" s="87">
        <f t="shared" si="16"/>
        <v>0</v>
      </c>
      <c r="BA10" s="87">
        <f t="shared" si="17"/>
        <v>0</v>
      </c>
      <c r="BB10" s="87">
        <f t="shared" si="18"/>
        <v>0</v>
      </c>
      <c r="BC10" s="87">
        <f t="shared" si="19"/>
        <v>0</v>
      </c>
      <c r="BD10" s="87">
        <f t="shared" si="20"/>
        <v>2904</v>
      </c>
      <c r="BE10" s="87">
        <f t="shared" si="21"/>
        <v>0</v>
      </c>
      <c r="BF10" s="87">
        <f t="shared" si="21"/>
        <v>391674</v>
      </c>
      <c r="BG10" s="87">
        <f t="shared" si="22"/>
        <v>11090</v>
      </c>
      <c r="BH10" s="87">
        <f t="shared" si="22"/>
        <v>13994</v>
      </c>
    </row>
    <row r="11" spans="1:60" ht="13.5">
      <c r="A11" s="17" t="s">
        <v>184</v>
      </c>
      <c r="B11" s="76" t="s">
        <v>193</v>
      </c>
      <c r="C11" s="77" t="s">
        <v>194</v>
      </c>
      <c r="D11" s="87">
        <f t="shared" si="0"/>
        <v>0</v>
      </c>
      <c r="E11" s="87">
        <f t="shared" si="1"/>
        <v>0</v>
      </c>
      <c r="F11" s="87">
        <v>0</v>
      </c>
      <c r="G11" s="87">
        <v>0</v>
      </c>
      <c r="H11" s="87">
        <v>0</v>
      </c>
      <c r="I11" s="87">
        <v>0</v>
      </c>
      <c r="J11" s="87">
        <v>997</v>
      </c>
      <c r="K11" s="87">
        <f t="shared" si="2"/>
        <v>176360</v>
      </c>
      <c r="L11" s="87">
        <v>19958</v>
      </c>
      <c r="M11" s="88">
        <f t="shared" si="3"/>
        <v>19245</v>
      </c>
      <c r="N11" s="87">
        <v>383</v>
      </c>
      <c r="O11" s="87">
        <v>0</v>
      </c>
      <c r="P11" s="87">
        <v>18862</v>
      </c>
      <c r="Q11" s="87">
        <v>0</v>
      </c>
      <c r="R11" s="87">
        <v>137157</v>
      </c>
      <c r="S11" s="87">
        <v>0</v>
      </c>
      <c r="T11" s="87">
        <v>166023</v>
      </c>
      <c r="U11" s="87">
        <v>4542</v>
      </c>
      <c r="V11" s="87">
        <f t="shared" si="4"/>
        <v>180902</v>
      </c>
      <c r="W11" s="87">
        <f t="shared" si="5"/>
        <v>0</v>
      </c>
      <c r="X11" s="87">
        <f t="shared" si="6"/>
        <v>0</v>
      </c>
      <c r="Y11" s="87">
        <v>0</v>
      </c>
      <c r="Z11" s="87">
        <v>0</v>
      </c>
      <c r="AA11" s="87">
        <v>0</v>
      </c>
      <c r="AB11" s="87">
        <v>0</v>
      </c>
      <c r="AC11" s="87">
        <v>0</v>
      </c>
      <c r="AD11" s="87">
        <f t="shared" si="7"/>
        <v>0</v>
      </c>
      <c r="AE11" s="87">
        <v>0</v>
      </c>
      <c r="AF11" s="88">
        <f t="shared" si="8"/>
        <v>0</v>
      </c>
      <c r="AG11" s="87">
        <v>0</v>
      </c>
      <c r="AH11" s="87">
        <v>0</v>
      </c>
      <c r="AI11" s="87">
        <v>0</v>
      </c>
      <c r="AJ11" s="87">
        <v>0</v>
      </c>
      <c r="AK11" s="87">
        <v>0</v>
      </c>
      <c r="AL11" s="87">
        <v>0</v>
      </c>
      <c r="AM11" s="87">
        <v>256839</v>
      </c>
      <c r="AN11" s="87">
        <v>0</v>
      </c>
      <c r="AO11" s="87">
        <f t="shared" si="9"/>
        <v>0</v>
      </c>
      <c r="AP11" s="87">
        <f t="shared" si="10"/>
        <v>0</v>
      </c>
      <c r="AQ11" s="87">
        <f t="shared" si="10"/>
        <v>0</v>
      </c>
      <c r="AR11" s="87">
        <f t="shared" si="10"/>
        <v>0</v>
      </c>
      <c r="AS11" s="87">
        <f t="shared" si="10"/>
        <v>0</v>
      </c>
      <c r="AT11" s="87">
        <f t="shared" si="11"/>
        <v>0</v>
      </c>
      <c r="AU11" s="87">
        <f t="shared" si="12"/>
        <v>0</v>
      </c>
      <c r="AV11" s="87">
        <f t="shared" si="12"/>
        <v>997</v>
      </c>
      <c r="AW11" s="87">
        <f t="shared" si="13"/>
        <v>176360</v>
      </c>
      <c r="AX11" s="87">
        <f t="shared" si="14"/>
        <v>19958</v>
      </c>
      <c r="AY11" s="87">
        <f t="shared" si="15"/>
        <v>19245</v>
      </c>
      <c r="AZ11" s="87">
        <f t="shared" si="16"/>
        <v>383</v>
      </c>
      <c r="BA11" s="87">
        <f t="shared" si="17"/>
        <v>0</v>
      </c>
      <c r="BB11" s="87">
        <f t="shared" si="18"/>
        <v>18862</v>
      </c>
      <c r="BC11" s="87">
        <f t="shared" si="19"/>
        <v>0</v>
      </c>
      <c r="BD11" s="87">
        <f t="shared" si="20"/>
        <v>137157</v>
      </c>
      <c r="BE11" s="87">
        <f t="shared" si="21"/>
        <v>0</v>
      </c>
      <c r="BF11" s="87">
        <f t="shared" si="21"/>
        <v>422862</v>
      </c>
      <c r="BG11" s="87">
        <f t="shared" si="22"/>
        <v>4542</v>
      </c>
      <c r="BH11" s="87">
        <f t="shared" si="22"/>
        <v>180902</v>
      </c>
    </row>
    <row r="12" spans="1:60" ht="13.5">
      <c r="A12" s="17" t="s">
        <v>184</v>
      </c>
      <c r="B12" s="76" t="s">
        <v>195</v>
      </c>
      <c r="C12" s="77" t="s">
        <v>196</v>
      </c>
      <c r="D12" s="87">
        <f t="shared" si="0"/>
        <v>0</v>
      </c>
      <c r="E12" s="87">
        <f t="shared" si="1"/>
        <v>0</v>
      </c>
      <c r="F12" s="87">
        <v>0</v>
      </c>
      <c r="G12" s="87">
        <v>0</v>
      </c>
      <c r="H12" s="87">
        <v>0</v>
      </c>
      <c r="I12" s="87">
        <v>0</v>
      </c>
      <c r="J12" s="87">
        <v>87900</v>
      </c>
      <c r="K12" s="87">
        <f t="shared" si="2"/>
        <v>15971</v>
      </c>
      <c r="L12" s="87">
        <v>15971</v>
      </c>
      <c r="M12" s="88">
        <f t="shared" si="3"/>
        <v>0</v>
      </c>
      <c r="N12" s="87">
        <v>0</v>
      </c>
      <c r="O12" s="87">
        <v>0</v>
      </c>
      <c r="P12" s="87">
        <v>0</v>
      </c>
      <c r="Q12" s="87">
        <v>0</v>
      </c>
      <c r="R12" s="87">
        <v>0</v>
      </c>
      <c r="S12" s="87">
        <v>0</v>
      </c>
      <c r="T12" s="87">
        <v>355766</v>
      </c>
      <c r="U12" s="87">
        <v>0</v>
      </c>
      <c r="V12" s="87">
        <f t="shared" si="4"/>
        <v>15971</v>
      </c>
      <c r="W12" s="87">
        <f t="shared" si="5"/>
        <v>0</v>
      </c>
      <c r="X12" s="87">
        <f t="shared" si="6"/>
        <v>0</v>
      </c>
      <c r="Y12" s="87">
        <v>0</v>
      </c>
      <c r="Z12" s="87">
        <v>0</v>
      </c>
      <c r="AA12" s="87">
        <v>0</v>
      </c>
      <c r="AB12" s="87">
        <v>0</v>
      </c>
      <c r="AC12" s="87">
        <v>0</v>
      </c>
      <c r="AD12" s="87">
        <f t="shared" si="7"/>
        <v>5323</v>
      </c>
      <c r="AE12" s="87">
        <v>5323</v>
      </c>
      <c r="AF12" s="88">
        <f t="shared" si="8"/>
        <v>0</v>
      </c>
      <c r="AG12" s="87">
        <v>0</v>
      </c>
      <c r="AH12" s="87">
        <v>0</v>
      </c>
      <c r="AI12" s="87">
        <v>0</v>
      </c>
      <c r="AJ12" s="87">
        <v>0</v>
      </c>
      <c r="AK12" s="87">
        <v>0</v>
      </c>
      <c r="AL12" s="87">
        <v>0</v>
      </c>
      <c r="AM12" s="87">
        <v>115085</v>
      </c>
      <c r="AN12" s="87">
        <v>0</v>
      </c>
      <c r="AO12" s="87">
        <f t="shared" si="9"/>
        <v>5323</v>
      </c>
      <c r="AP12" s="87">
        <f t="shared" si="10"/>
        <v>0</v>
      </c>
      <c r="AQ12" s="87">
        <f t="shared" si="10"/>
        <v>0</v>
      </c>
      <c r="AR12" s="87">
        <f t="shared" si="10"/>
        <v>0</v>
      </c>
      <c r="AS12" s="87">
        <f t="shared" si="10"/>
        <v>0</v>
      </c>
      <c r="AT12" s="87">
        <f t="shared" si="11"/>
        <v>0</v>
      </c>
      <c r="AU12" s="87">
        <f t="shared" si="12"/>
        <v>0</v>
      </c>
      <c r="AV12" s="87">
        <f t="shared" si="12"/>
        <v>87900</v>
      </c>
      <c r="AW12" s="87">
        <f t="shared" si="13"/>
        <v>21294</v>
      </c>
      <c r="AX12" s="87">
        <f t="shared" si="14"/>
        <v>21294</v>
      </c>
      <c r="AY12" s="87">
        <f t="shared" si="15"/>
        <v>0</v>
      </c>
      <c r="AZ12" s="87">
        <f t="shared" si="16"/>
        <v>0</v>
      </c>
      <c r="BA12" s="87">
        <f t="shared" si="17"/>
        <v>0</v>
      </c>
      <c r="BB12" s="87">
        <f t="shared" si="18"/>
        <v>0</v>
      </c>
      <c r="BC12" s="87">
        <f t="shared" si="19"/>
        <v>0</v>
      </c>
      <c r="BD12" s="87">
        <f t="shared" si="20"/>
        <v>0</v>
      </c>
      <c r="BE12" s="87">
        <f t="shared" si="21"/>
        <v>0</v>
      </c>
      <c r="BF12" s="87">
        <f t="shared" si="21"/>
        <v>470851</v>
      </c>
      <c r="BG12" s="87">
        <f t="shared" si="22"/>
        <v>0</v>
      </c>
      <c r="BH12" s="87">
        <f t="shared" si="22"/>
        <v>21294</v>
      </c>
    </row>
    <row r="13" spans="1:60" ht="13.5">
      <c r="A13" s="17" t="s">
        <v>184</v>
      </c>
      <c r="B13" s="76" t="s">
        <v>197</v>
      </c>
      <c r="C13" s="77" t="s">
        <v>198</v>
      </c>
      <c r="D13" s="87">
        <f t="shared" si="0"/>
        <v>1126388</v>
      </c>
      <c r="E13" s="87">
        <f t="shared" si="1"/>
        <v>1126388</v>
      </c>
      <c r="F13" s="87">
        <v>426333</v>
      </c>
      <c r="G13" s="87">
        <v>700055</v>
      </c>
      <c r="H13" s="87">
        <v>0</v>
      </c>
      <c r="I13" s="87">
        <v>0</v>
      </c>
      <c r="J13" s="87">
        <v>0</v>
      </c>
      <c r="K13" s="87">
        <f t="shared" si="2"/>
        <v>376449</v>
      </c>
      <c r="L13" s="87">
        <v>57401</v>
      </c>
      <c r="M13" s="88">
        <f t="shared" si="3"/>
        <v>73416</v>
      </c>
      <c r="N13" s="87">
        <v>0</v>
      </c>
      <c r="O13" s="87">
        <v>68278</v>
      </c>
      <c r="P13" s="87">
        <v>5138</v>
      </c>
      <c r="Q13" s="87">
        <v>0</v>
      </c>
      <c r="R13" s="87">
        <v>245632</v>
      </c>
      <c r="S13" s="87">
        <v>0</v>
      </c>
      <c r="T13" s="87">
        <v>0</v>
      </c>
      <c r="U13" s="87">
        <v>18079</v>
      </c>
      <c r="V13" s="87">
        <f t="shared" si="4"/>
        <v>1520916</v>
      </c>
      <c r="W13" s="87">
        <f t="shared" si="5"/>
        <v>0</v>
      </c>
      <c r="X13" s="87">
        <f t="shared" si="6"/>
        <v>0</v>
      </c>
      <c r="Y13" s="87">
        <v>0</v>
      </c>
      <c r="Z13" s="87">
        <v>0</v>
      </c>
      <c r="AA13" s="87">
        <v>0</v>
      </c>
      <c r="AB13" s="87">
        <v>0</v>
      </c>
      <c r="AC13" s="87">
        <v>0</v>
      </c>
      <c r="AD13" s="87">
        <f t="shared" si="7"/>
        <v>0</v>
      </c>
      <c r="AE13" s="87">
        <v>0</v>
      </c>
      <c r="AF13" s="88">
        <f t="shared" si="8"/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121744</v>
      </c>
      <c r="AN13" s="87">
        <v>0</v>
      </c>
      <c r="AO13" s="87">
        <f t="shared" si="9"/>
        <v>0</v>
      </c>
      <c r="AP13" s="87">
        <f t="shared" si="10"/>
        <v>1126388</v>
      </c>
      <c r="AQ13" s="87">
        <f t="shared" si="10"/>
        <v>1126388</v>
      </c>
      <c r="AR13" s="87">
        <f t="shared" si="10"/>
        <v>426333</v>
      </c>
      <c r="AS13" s="87">
        <f t="shared" si="10"/>
        <v>700055</v>
      </c>
      <c r="AT13" s="87">
        <f t="shared" si="11"/>
        <v>0</v>
      </c>
      <c r="AU13" s="87">
        <f t="shared" si="12"/>
        <v>0</v>
      </c>
      <c r="AV13" s="87">
        <f t="shared" si="12"/>
        <v>0</v>
      </c>
      <c r="AW13" s="87">
        <f t="shared" si="13"/>
        <v>376449</v>
      </c>
      <c r="AX13" s="87">
        <f t="shared" si="14"/>
        <v>57401</v>
      </c>
      <c r="AY13" s="87">
        <f t="shared" si="15"/>
        <v>73416</v>
      </c>
      <c r="AZ13" s="87">
        <f t="shared" si="16"/>
        <v>0</v>
      </c>
      <c r="BA13" s="87">
        <f t="shared" si="17"/>
        <v>68278</v>
      </c>
      <c r="BB13" s="87">
        <f t="shared" si="18"/>
        <v>5138</v>
      </c>
      <c r="BC13" s="87">
        <f t="shared" si="19"/>
        <v>0</v>
      </c>
      <c r="BD13" s="87">
        <f t="shared" si="20"/>
        <v>245632</v>
      </c>
      <c r="BE13" s="87">
        <f t="shared" si="21"/>
        <v>0</v>
      </c>
      <c r="BF13" s="87">
        <f t="shared" si="21"/>
        <v>121744</v>
      </c>
      <c r="BG13" s="87">
        <f t="shared" si="22"/>
        <v>18079</v>
      </c>
      <c r="BH13" s="87">
        <f t="shared" si="22"/>
        <v>1520916</v>
      </c>
    </row>
    <row r="14" spans="1:60" ht="13.5">
      <c r="A14" s="17" t="s">
        <v>184</v>
      </c>
      <c r="B14" s="76" t="s">
        <v>199</v>
      </c>
      <c r="C14" s="77" t="s">
        <v>200</v>
      </c>
      <c r="D14" s="87">
        <f t="shared" si="0"/>
        <v>0</v>
      </c>
      <c r="E14" s="87">
        <f t="shared" si="1"/>
        <v>0</v>
      </c>
      <c r="F14" s="87">
        <v>0</v>
      </c>
      <c r="G14" s="87">
        <v>0</v>
      </c>
      <c r="H14" s="87">
        <v>0</v>
      </c>
      <c r="I14" s="87">
        <v>0</v>
      </c>
      <c r="J14" s="87">
        <v>77266</v>
      </c>
      <c r="K14" s="87">
        <f t="shared" si="2"/>
        <v>368116</v>
      </c>
      <c r="L14" s="87">
        <v>126024</v>
      </c>
      <c r="M14" s="88">
        <f t="shared" si="3"/>
        <v>64948</v>
      </c>
      <c r="N14" s="87">
        <v>851</v>
      </c>
      <c r="O14" s="87">
        <v>44265</v>
      </c>
      <c r="P14" s="87">
        <v>19832</v>
      </c>
      <c r="Q14" s="87">
        <v>0</v>
      </c>
      <c r="R14" s="87">
        <v>177144</v>
      </c>
      <c r="S14" s="87">
        <v>0</v>
      </c>
      <c r="T14" s="87">
        <v>0</v>
      </c>
      <c r="U14" s="87">
        <v>7242</v>
      </c>
      <c r="V14" s="87">
        <f t="shared" si="4"/>
        <v>375358</v>
      </c>
      <c r="W14" s="87">
        <f t="shared" si="5"/>
        <v>0</v>
      </c>
      <c r="X14" s="87">
        <f t="shared" si="6"/>
        <v>0</v>
      </c>
      <c r="Y14" s="87">
        <v>0</v>
      </c>
      <c r="Z14" s="87">
        <v>0</v>
      </c>
      <c r="AA14" s="87">
        <v>0</v>
      </c>
      <c r="AB14" s="87">
        <v>0</v>
      </c>
      <c r="AC14" s="87">
        <v>0</v>
      </c>
      <c r="AD14" s="87">
        <f t="shared" si="7"/>
        <v>0</v>
      </c>
      <c r="AE14" s="87">
        <v>0</v>
      </c>
      <c r="AF14" s="88">
        <f t="shared" si="8"/>
        <v>0</v>
      </c>
      <c r="AG14" s="87">
        <v>0</v>
      </c>
      <c r="AH14" s="87">
        <v>0</v>
      </c>
      <c r="AI14" s="87">
        <v>0</v>
      </c>
      <c r="AJ14" s="87">
        <v>0</v>
      </c>
      <c r="AK14" s="87">
        <v>0</v>
      </c>
      <c r="AL14" s="87">
        <v>0</v>
      </c>
      <c r="AM14" s="87">
        <v>159123</v>
      </c>
      <c r="AN14" s="87">
        <v>0</v>
      </c>
      <c r="AO14" s="87">
        <f t="shared" si="9"/>
        <v>0</v>
      </c>
      <c r="AP14" s="87">
        <f t="shared" si="10"/>
        <v>0</v>
      </c>
      <c r="AQ14" s="87">
        <f t="shared" si="10"/>
        <v>0</v>
      </c>
      <c r="AR14" s="87">
        <f t="shared" si="10"/>
        <v>0</v>
      </c>
      <c r="AS14" s="87">
        <f t="shared" si="10"/>
        <v>0</v>
      </c>
      <c r="AT14" s="87">
        <f t="shared" si="11"/>
        <v>0</v>
      </c>
      <c r="AU14" s="87">
        <f t="shared" si="12"/>
        <v>0</v>
      </c>
      <c r="AV14" s="87">
        <f t="shared" si="12"/>
        <v>77266</v>
      </c>
      <c r="AW14" s="87">
        <f t="shared" si="13"/>
        <v>368116</v>
      </c>
      <c r="AX14" s="87">
        <f t="shared" si="14"/>
        <v>126024</v>
      </c>
      <c r="AY14" s="87">
        <f t="shared" si="15"/>
        <v>64948</v>
      </c>
      <c r="AZ14" s="87">
        <f t="shared" si="16"/>
        <v>851</v>
      </c>
      <c r="BA14" s="87">
        <f t="shared" si="17"/>
        <v>44265</v>
      </c>
      <c r="BB14" s="87">
        <f t="shared" si="18"/>
        <v>19832</v>
      </c>
      <c r="BC14" s="87">
        <f t="shared" si="19"/>
        <v>0</v>
      </c>
      <c r="BD14" s="87">
        <f t="shared" si="20"/>
        <v>177144</v>
      </c>
      <c r="BE14" s="87">
        <f t="shared" si="21"/>
        <v>0</v>
      </c>
      <c r="BF14" s="87">
        <f t="shared" si="21"/>
        <v>159123</v>
      </c>
      <c r="BG14" s="87">
        <f t="shared" si="22"/>
        <v>7242</v>
      </c>
      <c r="BH14" s="87">
        <f t="shared" si="22"/>
        <v>375358</v>
      </c>
    </row>
    <row r="15" spans="1:60" ht="13.5">
      <c r="A15" s="17" t="s">
        <v>184</v>
      </c>
      <c r="B15" s="76" t="s">
        <v>201</v>
      </c>
      <c r="C15" s="77" t="s">
        <v>202</v>
      </c>
      <c r="D15" s="87">
        <f t="shared" si="0"/>
        <v>20879</v>
      </c>
      <c r="E15" s="87">
        <f t="shared" si="1"/>
        <v>20879</v>
      </c>
      <c r="F15" s="87">
        <v>0</v>
      </c>
      <c r="G15" s="87">
        <v>0</v>
      </c>
      <c r="H15" s="87">
        <v>20879</v>
      </c>
      <c r="I15" s="87">
        <v>0</v>
      </c>
      <c r="J15" s="87">
        <v>930</v>
      </c>
      <c r="K15" s="87">
        <f t="shared" si="2"/>
        <v>80597</v>
      </c>
      <c r="L15" s="87">
        <v>13211</v>
      </c>
      <c r="M15" s="88">
        <f t="shared" si="3"/>
        <v>9897</v>
      </c>
      <c r="N15" s="87">
        <v>2643</v>
      </c>
      <c r="O15" s="87">
        <v>6908</v>
      </c>
      <c r="P15" s="87">
        <v>346</v>
      </c>
      <c r="Q15" s="87">
        <v>0</v>
      </c>
      <c r="R15" s="87">
        <v>52536</v>
      </c>
      <c r="S15" s="87">
        <v>4953</v>
      </c>
      <c r="T15" s="87">
        <v>24258</v>
      </c>
      <c r="U15" s="87">
        <v>430</v>
      </c>
      <c r="V15" s="87">
        <f t="shared" si="4"/>
        <v>101906</v>
      </c>
      <c r="W15" s="87">
        <f t="shared" si="5"/>
        <v>0</v>
      </c>
      <c r="X15" s="87">
        <f t="shared" si="6"/>
        <v>0</v>
      </c>
      <c r="Y15" s="87">
        <v>0</v>
      </c>
      <c r="Z15" s="87">
        <v>0</v>
      </c>
      <c r="AA15" s="87">
        <v>0</v>
      </c>
      <c r="AB15" s="87">
        <v>0</v>
      </c>
      <c r="AC15" s="87">
        <v>425</v>
      </c>
      <c r="AD15" s="87">
        <f t="shared" si="7"/>
        <v>1321</v>
      </c>
      <c r="AE15" s="87">
        <v>1321</v>
      </c>
      <c r="AF15" s="88">
        <f t="shared" si="8"/>
        <v>0</v>
      </c>
      <c r="AG15" s="87">
        <v>0</v>
      </c>
      <c r="AH15" s="87">
        <v>0</v>
      </c>
      <c r="AI15" s="87">
        <v>0</v>
      </c>
      <c r="AJ15" s="87">
        <v>0</v>
      </c>
      <c r="AK15" s="87">
        <v>0</v>
      </c>
      <c r="AL15" s="87">
        <v>0</v>
      </c>
      <c r="AM15" s="87">
        <v>36046</v>
      </c>
      <c r="AN15" s="87">
        <v>11</v>
      </c>
      <c r="AO15" s="87">
        <f t="shared" si="9"/>
        <v>1332</v>
      </c>
      <c r="AP15" s="87">
        <f t="shared" si="10"/>
        <v>20879</v>
      </c>
      <c r="AQ15" s="87">
        <f t="shared" si="10"/>
        <v>20879</v>
      </c>
      <c r="AR15" s="87">
        <f t="shared" si="10"/>
        <v>0</v>
      </c>
      <c r="AS15" s="87">
        <f t="shared" si="10"/>
        <v>0</v>
      </c>
      <c r="AT15" s="87">
        <f t="shared" si="11"/>
        <v>20879</v>
      </c>
      <c r="AU15" s="87">
        <f t="shared" si="12"/>
        <v>0</v>
      </c>
      <c r="AV15" s="87">
        <f t="shared" si="12"/>
        <v>1355</v>
      </c>
      <c r="AW15" s="87">
        <f t="shared" si="13"/>
        <v>81918</v>
      </c>
      <c r="AX15" s="87">
        <f t="shared" si="14"/>
        <v>14532</v>
      </c>
      <c r="AY15" s="87">
        <f t="shared" si="15"/>
        <v>9897</v>
      </c>
      <c r="AZ15" s="87">
        <f t="shared" si="16"/>
        <v>2643</v>
      </c>
      <c r="BA15" s="87">
        <f t="shared" si="17"/>
        <v>6908</v>
      </c>
      <c r="BB15" s="87">
        <f t="shared" si="18"/>
        <v>346</v>
      </c>
      <c r="BC15" s="87">
        <f t="shared" si="19"/>
        <v>0</v>
      </c>
      <c r="BD15" s="87">
        <f t="shared" si="20"/>
        <v>52536</v>
      </c>
      <c r="BE15" s="87">
        <f t="shared" si="21"/>
        <v>4953</v>
      </c>
      <c r="BF15" s="87">
        <f t="shared" si="21"/>
        <v>60304</v>
      </c>
      <c r="BG15" s="87">
        <f t="shared" si="22"/>
        <v>441</v>
      </c>
      <c r="BH15" s="87">
        <f t="shared" si="22"/>
        <v>103238</v>
      </c>
    </row>
    <row r="16" spans="1:60" ht="13.5">
      <c r="A16" s="17" t="s">
        <v>184</v>
      </c>
      <c r="B16" s="76" t="s">
        <v>203</v>
      </c>
      <c r="C16" s="77" t="s">
        <v>204</v>
      </c>
      <c r="D16" s="87">
        <f t="shared" si="0"/>
        <v>0</v>
      </c>
      <c r="E16" s="87">
        <f t="shared" si="1"/>
        <v>0</v>
      </c>
      <c r="F16" s="87">
        <v>0</v>
      </c>
      <c r="G16" s="87">
        <v>0</v>
      </c>
      <c r="H16" s="87">
        <v>0</v>
      </c>
      <c r="I16" s="87">
        <v>0</v>
      </c>
      <c r="J16" s="87">
        <v>4210</v>
      </c>
      <c r="K16" s="87">
        <f t="shared" si="2"/>
        <v>8794</v>
      </c>
      <c r="L16" s="87">
        <v>8794</v>
      </c>
      <c r="M16" s="88">
        <f t="shared" si="3"/>
        <v>0</v>
      </c>
      <c r="N16" s="87">
        <v>0</v>
      </c>
      <c r="O16" s="87">
        <v>0</v>
      </c>
      <c r="P16" s="87">
        <v>0</v>
      </c>
      <c r="Q16" s="87">
        <v>0</v>
      </c>
      <c r="R16" s="87">
        <v>0</v>
      </c>
      <c r="S16" s="87">
        <v>0</v>
      </c>
      <c r="T16" s="87">
        <v>49081</v>
      </c>
      <c r="U16" s="87">
        <v>249</v>
      </c>
      <c r="V16" s="87">
        <f t="shared" si="4"/>
        <v>9043</v>
      </c>
      <c r="W16" s="87">
        <f t="shared" si="5"/>
        <v>0</v>
      </c>
      <c r="X16" s="87">
        <f t="shared" si="6"/>
        <v>0</v>
      </c>
      <c r="Y16" s="87">
        <v>0</v>
      </c>
      <c r="Z16" s="87">
        <v>0</v>
      </c>
      <c r="AA16" s="87">
        <v>0</v>
      </c>
      <c r="AB16" s="87">
        <v>0</v>
      </c>
      <c r="AC16" s="87">
        <v>630</v>
      </c>
      <c r="AD16" s="87">
        <f t="shared" si="7"/>
        <v>977</v>
      </c>
      <c r="AE16" s="87">
        <v>977</v>
      </c>
      <c r="AF16" s="88">
        <f t="shared" si="8"/>
        <v>0</v>
      </c>
      <c r="AG16" s="87">
        <v>0</v>
      </c>
      <c r="AH16" s="87">
        <v>0</v>
      </c>
      <c r="AI16" s="87">
        <v>0</v>
      </c>
      <c r="AJ16" s="87">
        <v>0</v>
      </c>
      <c r="AK16" s="87">
        <v>0</v>
      </c>
      <c r="AL16" s="87">
        <v>0</v>
      </c>
      <c r="AM16" s="87">
        <v>35809</v>
      </c>
      <c r="AN16" s="87">
        <v>0</v>
      </c>
      <c r="AO16" s="87">
        <f t="shared" si="9"/>
        <v>977</v>
      </c>
      <c r="AP16" s="87">
        <f t="shared" si="10"/>
        <v>0</v>
      </c>
      <c r="AQ16" s="87">
        <f t="shared" si="10"/>
        <v>0</v>
      </c>
      <c r="AR16" s="87">
        <f t="shared" si="10"/>
        <v>0</v>
      </c>
      <c r="AS16" s="87">
        <f t="shared" si="10"/>
        <v>0</v>
      </c>
      <c r="AT16" s="87">
        <f t="shared" si="11"/>
        <v>0</v>
      </c>
      <c r="AU16" s="87">
        <f t="shared" si="12"/>
        <v>0</v>
      </c>
      <c r="AV16" s="87">
        <f t="shared" si="12"/>
        <v>4840</v>
      </c>
      <c r="AW16" s="87">
        <f t="shared" si="13"/>
        <v>9771</v>
      </c>
      <c r="AX16" s="87">
        <f t="shared" si="14"/>
        <v>9771</v>
      </c>
      <c r="AY16" s="87">
        <f t="shared" si="15"/>
        <v>0</v>
      </c>
      <c r="AZ16" s="87">
        <f t="shared" si="16"/>
        <v>0</v>
      </c>
      <c r="BA16" s="87">
        <f t="shared" si="17"/>
        <v>0</v>
      </c>
      <c r="BB16" s="87">
        <f t="shared" si="18"/>
        <v>0</v>
      </c>
      <c r="BC16" s="87">
        <f t="shared" si="19"/>
        <v>0</v>
      </c>
      <c r="BD16" s="87">
        <f t="shared" si="20"/>
        <v>0</v>
      </c>
      <c r="BE16" s="87">
        <f t="shared" si="21"/>
        <v>0</v>
      </c>
      <c r="BF16" s="87">
        <f t="shared" si="21"/>
        <v>84890</v>
      </c>
      <c r="BG16" s="87">
        <f t="shared" si="22"/>
        <v>249</v>
      </c>
      <c r="BH16" s="87">
        <f t="shared" si="22"/>
        <v>10020</v>
      </c>
    </row>
    <row r="17" spans="1:60" ht="13.5">
      <c r="A17" s="17" t="s">
        <v>184</v>
      </c>
      <c r="B17" s="76" t="s">
        <v>205</v>
      </c>
      <c r="C17" s="77" t="s">
        <v>206</v>
      </c>
      <c r="D17" s="87">
        <f t="shared" si="0"/>
        <v>0</v>
      </c>
      <c r="E17" s="87">
        <f t="shared" si="1"/>
        <v>0</v>
      </c>
      <c r="F17" s="87">
        <v>0</v>
      </c>
      <c r="G17" s="87">
        <v>0</v>
      </c>
      <c r="H17" s="87">
        <v>0</v>
      </c>
      <c r="I17" s="87">
        <v>0</v>
      </c>
      <c r="J17" s="87">
        <v>1197</v>
      </c>
      <c r="K17" s="87">
        <f t="shared" si="2"/>
        <v>2703</v>
      </c>
      <c r="L17" s="87">
        <v>2703</v>
      </c>
      <c r="M17" s="88">
        <f t="shared" si="3"/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63697</v>
      </c>
      <c r="U17" s="87">
        <v>0</v>
      </c>
      <c r="V17" s="87">
        <f t="shared" si="4"/>
        <v>2703</v>
      </c>
      <c r="W17" s="87">
        <f t="shared" si="5"/>
        <v>0</v>
      </c>
      <c r="X17" s="87">
        <f t="shared" si="6"/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678</v>
      </c>
      <c r="AD17" s="87">
        <f t="shared" si="7"/>
        <v>2703</v>
      </c>
      <c r="AE17" s="87">
        <v>2703</v>
      </c>
      <c r="AF17" s="88">
        <f t="shared" si="8"/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38578</v>
      </c>
      <c r="AN17" s="87">
        <v>0</v>
      </c>
      <c r="AO17" s="87">
        <f t="shared" si="9"/>
        <v>2703</v>
      </c>
      <c r="AP17" s="87">
        <f t="shared" si="10"/>
        <v>0</v>
      </c>
      <c r="AQ17" s="87">
        <f t="shared" si="10"/>
        <v>0</v>
      </c>
      <c r="AR17" s="87">
        <f t="shared" si="10"/>
        <v>0</v>
      </c>
      <c r="AS17" s="87">
        <f t="shared" si="10"/>
        <v>0</v>
      </c>
      <c r="AT17" s="87">
        <f t="shared" si="11"/>
        <v>0</v>
      </c>
      <c r="AU17" s="87">
        <f t="shared" si="12"/>
        <v>0</v>
      </c>
      <c r="AV17" s="87">
        <f t="shared" si="12"/>
        <v>1875</v>
      </c>
      <c r="AW17" s="87">
        <f t="shared" si="13"/>
        <v>5406</v>
      </c>
      <c r="AX17" s="87">
        <f t="shared" si="14"/>
        <v>5406</v>
      </c>
      <c r="AY17" s="87">
        <f t="shared" si="15"/>
        <v>0</v>
      </c>
      <c r="AZ17" s="87">
        <f t="shared" si="16"/>
        <v>0</v>
      </c>
      <c r="BA17" s="87">
        <f t="shared" si="17"/>
        <v>0</v>
      </c>
      <c r="BB17" s="87">
        <f t="shared" si="18"/>
        <v>0</v>
      </c>
      <c r="BC17" s="87">
        <f t="shared" si="19"/>
        <v>0</v>
      </c>
      <c r="BD17" s="87">
        <f t="shared" si="20"/>
        <v>0</v>
      </c>
      <c r="BE17" s="87">
        <f t="shared" si="21"/>
        <v>0</v>
      </c>
      <c r="BF17" s="87">
        <f t="shared" si="21"/>
        <v>102275</v>
      </c>
      <c r="BG17" s="87">
        <f t="shared" si="22"/>
        <v>0</v>
      </c>
      <c r="BH17" s="87">
        <f t="shared" si="22"/>
        <v>5406</v>
      </c>
    </row>
    <row r="18" spans="1:60" ht="13.5">
      <c r="A18" s="17" t="s">
        <v>184</v>
      </c>
      <c r="B18" s="76" t="s">
        <v>207</v>
      </c>
      <c r="C18" s="77" t="s">
        <v>208</v>
      </c>
      <c r="D18" s="87">
        <f t="shared" si="0"/>
        <v>0</v>
      </c>
      <c r="E18" s="87">
        <f t="shared" si="1"/>
        <v>0</v>
      </c>
      <c r="F18" s="87">
        <v>0</v>
      </c>
      <c r="G18" s="87">
        <v>0</v>
      </c>
      <c r="H18" s="87">
        <v>0</v>
      </c>
      <c r="I18" s="87">
        <v>0</v>
      </c>
      <c r="J18" s="87">
        <v>2104</v>
      </c>
      <c r="K18" s="87">
        <f t="shared" si="2"/>
        <v>2299</v>
      </c>
      <c r="L18" s="87">
        <v>2299</v>
      </c>
      <c r="M18" s="88">
        <f t="shared" si="3"/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24541</v>
      </c>
      <c r="U18" s="87">
        <v>0</v>
      </c>
      <c r="V18" s="87">
        <f t="shared" si="4"/>
        <v>2299</v>
      </c>
      <c r="W18" s="87">
        <f t="shared" si="5"/>
        <v>0</v>
      </c>
      <c r="X18" s="87">
        <f t="shared" si="6"/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539</v>
      </c>
      <c r="AD18" s="87">
        <f t="shared" si="7"/>
        <v>575</v>
      </c>
      <c r="AE18" s="87">
        <v>575</v>
      </c>
      <c r="AF18" s="88">
        <f t="shared" si="8"/>
        <v>0</v>
      </c>
      <c r="AG18" s="87">
        <v>0</v>
      </c>
      <c r="AH18" s="87">
        <v>0</v>
      </c>
      <c r="AI18" s="87">
        <v>0</v>
      </c>
      <c r="AJ18" s="87">
        <v>0</v>
      </c>
      <c r="AK18" s="87">
        <v>0</v>
      </c>
      <c r="AL18" s="87">
        <v>0</v>
      </c>
      <c r="AM18" s="87">
        <v>30632</v>
      </c>
      <c r="AN18" s="87">
        <v>0</v>
      </c>
      <c r="AO18" s="87">
        <f t="shared" si="9"/>
        <v>575</v>
      </c>
      <c r="AP18" s="87">
        <f t="shared" si="10"/>
        <v>0</v>
      </c>
      <c r="AQ18" s="87">
        <f t="shared" si="10"/>
        <v>0</v>
      </c>
      <c r="AR18" s="87">
        <f t="shared" si="10"/>
        <v>0</v>
      </c>
      <c r="AS18" s="87">
        <f t="shared" si="10"/>
        <v>0</v>
      </c>
      <c r="AT18" s="87">
        <f t="shared" si="11"/>
        <v>0</v>
      </c>
      <c r="AU18" s="87">
        <f t="shared" si="12"/>
        <v>0</v>
      </c>
      <c r="AV18" s="87">
        <f t="shared" si="12"/>
        <v>2643</v>
      </c>
      <c r="AW18" s="87">
        <f t="shared" si="13"/>
        <v>2874</v>
      </c>
      <c r="AX18" s="87">
        <f t="shared" si="14"/>
        <v>2874</v>
      </c>
      <c r="AY18" s="87">
        <f t="shared" si="15"/>
        <v>0</v>
      </c>
      <c r="AZ18" s="87">
        <f t="shared" si="16"/>
        <v>0</v>
      </c>
      <c r="BA18" s="87">
        <f t="shared" si="17"/>
        <v>0</v>
      </c>
      <c r="BB18" s="87">
        <f t="shared" si="18"/>
        <v>0</v>
      </c>
      <c r="BC18" s="87">
        <f t="shared" si="19"/>
        <v>0</v>
      </c>
      <c r="BD18" s="87">
        <f t="shared" si="20"/>
        <v>0</v>
      </c>
      <c r="BE18" s="87">
        <f t="shared" si="21"/>
        <v>0</v>
      </c>
      <c r="BF18" s="87">
        <f t="shared" si="21"/>
        <v>55173</v>
      </c>
      <c r="BG18" s="87">
        <f t="shared" si="22"/>
        <v>0</v>
      </c>
      <c r="BH18" s="87">
        <f t="shared" si="22"/>
        <v>2874</v>
      </c>
    </row>
    <row r="19" spans="1:60" ht="13.5">
      <c r="A19" s="17" t="s">
        <v>184</v>
      </c>
      <c r="B19" s="76" t="s">
        <v>209</v>
      </c>
      <c r="C19" s="77" t="s">
        <v>210</v>
      </c>
      <c r="D19" s="87">
        <f t="shared" si="0"/>
        <v>0</v>
      </c>
      <c r="E19" s="87">
        <f t="shared" si="1"/>
        <v>0</v>
      </c>
      <c r="F19" s="87">
        <v>0</v>
      </c>
      <c r="G19" s="87">
        <v>0</v>
      </c>
      <c r="H19" s="87">
        <v>0</v>
      </c>
      <c r="I19" s="87">
        <v>0</v>
      </c>
      <c r="J19" s="87">
        <v>2104</v>
      </c>
      <c r="K19" s="87">
        <f t="shared" si="2"/>
        <v>1665</v>
      </c>
      <c r="L19" s="87">
        <v>1665</v>
      </c>
      <c r="M19" s="88">
        <f t="shared" si="3"/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24541</v>
      </c>
      <c r="U19" s="87">
        <v>0</v>
      </c>
      <c r="V19" s="87">
        <f t="shared" si="4"/>
        <v>1665</v>
      </c>
      <c r="W19" s="87">
        <f t="shared" si="5"/>
        <v>0</v>
      </c>
      <c r="X19" s="87">
        <f t="shared" si="6"/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354</v>
      </c>
      <c r="AD19" s="87">
        <f t="shared" si="7"/>
        <v>416</v>
      </c>
      <c r="AE19" s="87">
        <v>416</v>
      </c>
      <c r="AF19" s="88">
        <f t="shared" si="8"/>
        <v>0</v>
      </c>
      <c r="AG19" s="87">
        <v>0</v>
      </c>
      <c r="AH19" s="87">
        <v>0</v>
      </c>
      <c r="AI19" s="87">
        <v>0</v>
      </c>
      <c r="AJ19" s="87">
        <v>0</v>
      </c>
      <c r="AK19" s="87">
        <v>0</v>
      </c>
      <c r="AL19" s="87">
        <v>0</v>
      </c>
      <c r="AM19" s="87">
        <v>20127</v>
      </c>
      <c r="AN19" s="87">
        <v>0</v>
      </c>
      <c r="AO19" s="87">
        <f t="shared" si="9"/>
        <v>416</v>
      </c>
      <c r="AP19" s="87">
        <f t="shared" si="10"/>
        <v>0</v>
      </c>
      <c r="AQ19" s="87">
        <f t="shared" si="10"/>
        <v>0</v>
      </c>
      <c r="AR19" s="87">
        <f t="shared" si="10"/>
        <v>0</v>
      </c>
      <c r="AS19" s="87">
        <f t="shared" si="10"/>
        <v>0</v>
      </c>
      <c r="AT19" s="87">
        <f t="shared" si="11"/>
        <v>0</v>
      </c>
      <c r="AU19" s="87">
        <f t="shared" si="12"/>
        <v>0</v>
      </c>
      <c r="AV19" s="87">
        <f t="shared" si="12"/>
        <v>2458</v>
      </c>
      <c r="AW19" s="87">
        <f t="shared" si="13"/>
        <v>2081</v>
      </c>
      <c r="AX19" s="87">
        <f t="shared" si="14"/>
        <v>2081</v>
      </c>
      <c r="AY19" s="87">
        <f t="shared" si="15"/>
        <v>0</v>
      </c>
      <c r="AZ19" s="87">
        <f t="shared" si="16"/>
        <v>0</v>
      </c>
      <c r="BA19" s="87">
        <f t="shared" si="17"/>
        <v>0</v>
      </c>
      <c r="BB19" s="87">
        <f t="shared" si="18"/>
        <v>0</v>
      </c>
      <c r="BC19" s="87">
        <f t="shared" si="19"/>
        <v>0</v>
      </c>
      <c r="BD19" s="87">
        <f t="shared" si="20"/>
        <v>0</v>
      </c>
      <c r="BE19" s="87">
        <f t="shared" si="21"/>
        <v>0</v>
      </c>
      <c r="BF19" s="87">
        <f t="shared" si="21"/>
        <v>44668</v>
      </c>
      <c r="BG19" s="87">
        <f t="shared" si="22"/>
        <v>0</v>
      </c>
      <c r="BH19" s="87">
        <f t="shared" si="22"/>
        <v>2081</v>
      </c>
    </row>
    <row r="20" spans="1:60" ht="13.5">
      <c r="A20" s="17" t="s">
        <v>184</v>
      </c>
      <c r="B20" s="76" t="s">
        <v>211</v>
      </c>
      <c r="C20" s="77" t="s">
        <v>233</v>
      </c>
      <c r="D20" s="87">
        <f t="shared" si="0"/>
        <v>0</v>
      </c>
      <c r="E20" s="87">
        <f t="shared" si="1"/>
        <v>0</v>
      </c>
      <c r="F20" s="87">
        <v>0</v>
      </c>
      <c r="G20" s="87">
        <v>0</v>
      </c>
      <c r="H20" s="87">
        <v>0</v>
      </c>
      <c r="I20" s="87">
        <v>0</v>
      </c>
      <c r="J20" s="87">
        <v>798</v>
      </c>
      <c r="K20" s="87">
        <f t="shared" si="2"/>
        <v>3446</v>
      </c>
      <c r="L20" s="87">
        <v>3446</v>
      </c>
      <c r="M20" s="88">
        <f t="shared" si="3"/>
        <v>0</v>
      </c>
      <c r="N20" s="87">
        <v>0</v>
      </c>
      <c r="O20" s="87">
        <v>0</v>
      </c>
      <c r="P20" s="87">
        <v>0</v>
      </c>
      <c r="Q20" s="87">
        <v>0</v>
      </c>
      <c r="R20" s="87">
        <v>0</v>
      </c>
      <c r="S20" s="87">
        <v>0</v>
      </c>
      <c r="T20" s="87">
        <v>45080</v>
      </c>
      <c r="U20" s="87">
        <v>0</v>
      </c>
      <c r="V20" s="87">
        <f t="shared" si="4"/>
        <v>3446</v>
      </c>
      <c r="W20" s="87">
        <f t="shared" si="5"/>
        <v>0</v>
      </c>
      <c r="X20" s="87">
        <f t="shared" si="6"/>
        <v>0</v>
      </c>
      <c r="Y20" s="87">
        <v>0</v>
      </c>
      <c r="Z20" s="87">
        <v>0</v>
      </c>
      <c r="AA20" s="87">
        <v>0</v>
      </c>
      <c r="AB20" s="87">
        <v>0</v>
      </c>
      <c r="AC20" s="87">
        <v>424</v>
      </c>
      <c r="AD20" s="87">
        <f t="shared" si="7"/>
        <v>689</v>
      </c>
      <c r="AE20" s="87">
        <v>689</v>
      </c>
      <c r="AF20" s="88">
        <f t="shared" si="8"/>
        <v>0</v>
      </c>
      <c r="AG20" s="87">
        <v>0</v>
      </c>
      <c r="AH20" s="87">
        <v>0</v>
      </c>
      <c r="AI20" s="87">
        <v>0</v>
      </c>
      <c r="AJ20" s="87">
        <v>0</v>
      </c>
      <c r="AK20" s="87">
        <v>0</v>
      </c>
      <c r="AL20" s="87">
        <v>0</v>
      </c>
      <c r="AM20" s="87">
        <v>24129</v>
      </c>
      <c r="AN20" s="87">
        <v>0</v>
      </c>
      <c r="AO20" s="87">
        <f t="shared" si="9"/>
        <v>689</v>
      </c>
      <c r="AP20" s="87">
        <f t="shared" si="10"/>
        <v>0</v>
      </c>
      <c r="AQ20" s="87">
        <f t="shared" si="10"/>
        <v>0</v>
      </c>
      <c r="AR20" s="87">
        <f t="shared" si="10"/>
        <v>0</v>
      </c>
      <c r="AS20" s="87">
        <f t="shared" si="10"/>
        <v>0</v>
      </c>
      <c r="AT20" s="87">
        <f t="shared" si="11"/>
        <v>0</v>
      </c>
      <c r="AU20" s="87">
        <f t="shared" si="12"/>
        <v>0</v>
      </c>
      <c r="AV20" s="87">
        <f t="shared" si="12"/>
        <v>1222</v>
      </c>
      <c r="AW20" s="87">
        <f t="shared" si="13"/>
        <v>4135</v>
      </c>
      <c r="AX20" s="87">
        <f t="shared" si="14"/>
        <v>4135</v>
      </c>
      <c r="AY20" s="87">
        <f t="shared" si="15"/>
        <v>0</v>
      </c>
      <c r="AZ20" s="87">
        <f t="shared" si="16"/>
        <v>0</v>
      </c>
      <c r="BA20" s="87">
        <f t="shared" si="17"/>
        <v>0</v>
      </c>
      <c r="BB20" s="87">
        <f t="shared" si="18"/>
        <v>0</v>
      </c>
      <c r="BC20" s="87">
        <f t="shared" si="19"/>
        <v>0</v>
      </c>
      <c r="BD20" s="87">
        <f t="shared" si="20"/>
        <v>0</v>
      </c>
      <c r="BE20" s="87">
        <f t="shared" si="21"/>
        <v>0</v>
      </c>
      <c r="BF20" s="87">
        <f t="shared" si="21"/>
        <v>69209</v>
      </c>
      <c r="BG20" s="87">
        <f t="shared" si="22"/>
        <v>0</v>
      </c>
      <c r="BH20" s="87">
        <f t="shared" si="22"/>
        <v>4135</v>
      </c>
    </row>
    <row r="21" spans="1:60" ht="13.5">
      <c r="A21" s="17" t="s">
        <v>184</v>
      </c>
      <c r="B21" s="76" t="s">
        <v>212</v>
      </c>
      <c r="C21" s="77" t="s">
        <v>213</v>
      </c>
      <c r="D21" s="87">
        <f t="shared" si="0"/>
        <v>0</v>
      </c>
      <c r="E21" s="87">
        <f t="shared" si="1"/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f t="shared" si="2"/>
        <v>43255</v>
      </c>
      <c r="L21" s="87">
        <v>204</v>
      </c>
      <c r="M21" s="88">
        <f t="shared" si="3"/>
        <v>367</v>
      </c>
      <c r="N21" s="87">
        <v>367</v>
      </c>
      <c r="O21" s="87">
        <v>0</v>
      </c>
      <c r="P21" s="87">
        <v>0</v>
      </c>
      <c r="Q21" s="87">
        <v>9765</v>
      </c>
      <c r="R21" s="87">
        <v>32919</v>
      </c>
      <c r="S21" s="87">
        <v>0</v>
      </c>
      <c r="T21" s="87">
        <v>76167</v>
      </c>
      <c r="U21" s="87">
        <v>11729</v>
      </c>
      <c r="V21" s="87">
        <f t="shared" si="4"/>
        <v>54984</v>
      </c>
      <c r="W21" s="87">
        <f t="shared" si="5"/>
        <v>0</v>
      </c>
      <c r="X21" s="87">
        <f t="shared" si="6"/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f t="shared" si="7"/>
        <v>0</v>
      </c>
      <c r="AE21" s="87">
        <v>0</v>
      </c>
      <c r="AF21" s="88">
        <f t="shared" si="8"/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27202</v>
      </c>
      <c r="AN21" s="87">
        <v>0</v>
      </c>
      <c r="AO21" s="87">
        <f t="shared" si="9"/>
        <v>0</v>
      </c>
      <c r="AP21" s="87">
        <f t="shared" si="10"/>
        <v>0</v>
      </c>
      <c r="AQ21" s="87">
        <f t="shared" si="10"/>
        <v>0</v>
      </c>
      <c r="AR21" s="87">
        <f t="shared" si="10"/>
        <v>0</v>
      </c>
      <c r="AS21" s="87">
        <f t="shared" si="10"/>
        <v>0</v>
      </c>
      <c r="AT21" s="87">
        <f t="shared" si="11"/>
        <v>0</v>
      </c>
      <c r="AU21" s="87">
        <f t="shared" si="12"/>
        <v>0</v>
      </c>
      <c r="AV21" s="87">
        <f t="shared" si="12"/>
        <v>0</v>
      </c>
      <c r="AW21" s="87">
        <f t="shared" si="13"/>
        <v>43255</v>
      </c>
      <c r="AX21" s="87">
        <f t="shared" si="14"/>
        <v>204</v>
      </c>
      <c r="AY21" s="87">
        <f t="shared" si="15"/>
        <v>367</v>
      </c>
      <c r="AZ21" s="87">
        <f t="shared" si="16"/>
        <v>367</v>
      </c>
      <c r="BA21" s="87">
        <f t="shared" si="17"/>
        <v>0</v>
      </c>
      <c r="BB21" s="87">
        <f t="shared" si="18"/>
        <v>0</v>
      </c>
      <c r="BC21" s="87">
        <f t="shared" si="19"/>
        <v>9765</v>
      </c>
      <c r="BD21" s="87">
        <f t="shared" si="20"/>
        <v>32919</v>
      </c>
      <c r="BE21" s="87">
        <f t="shared" si="21"/>
        <v>0</v>
      </c>
      <c r="BF21" s="87">
        <f t="shared" si="21"/>
        <v>103369</v>
      </c>
      <c r="BG21" s="87">
        <f t="shared" si="22"/>
        <v>11729</v>
      </c>
      <c r="BH21" s="87">
        <f t="shared" si="22"/>
        <v>54984</v>
      </c>
    </row>
    <row r="22" spans="1:60" ht="13.5">
      <c r="A22" s="17" t="s">
        <v>184</v>
      </c>
      <c r="B22" s="76" t="s">
        <v>214</v>
      </c>
      <c r="C22" s="77" t="s">
        <v>215</v>
      </c>
      <c r="D22" s="87">
        <f t="shared" si="0"/>
        <v>340464</v>
      </c>
      <c r="E22" s="87">
        <f t="shared" si="1"/>
        <v>290158</v>
      </c>
      <c r="F22" s="87">
        <v>0</v>
      </c>
      <c r="G22" s="87">
        <v>290158</v>
      </c>
      <c r="H22" s="87">
        <v>0</v>
      </c>
      <c r="I22" s="87">
        <v>50306</v>
      </c>
      <c r="J22" s="87">
        <v>192</v>
      </c>
      <c r="K22" s="87">
        <f t="shared" si="2"/>
        <v>92089</v>
      </c>
      <c r="L22" s="87">
        <v>2461</v>
      </c>
      <c r="M22" s="88">
        <f t="shared" si="3"/>
        <v>34775</v>
      </c>
      <c r="N22" s="87">
        <v>491</v>
      </c>
      <c r="O22" s="87">
        <v>28355</v>
      </c>
      <c r="P22" s="87">
        <v>5929</v>
      </c>
      <c r="Q22" s="87">
        <v>10301</v>
      </c>
      <c r="R22" s="87">
        <v>44552</v>
      </c>
      <c r="S22" s="87">
        <v>0</v>
      </c>
      <c r="T22" s="87">
        <v>31876</v>
      </c>
      <c r="U22" s="87">
        <v>0</v>
      </c>
      <c r="V22" s="87">
        <f t="shared" si="4"/>
        <v>432553</v>
      </c>
      <c r="W22" s="87">
        <f t="shared" si="5"/>
        <v>0</v>
      </c>
      <c r="X22" s="87">
        <f t="shared" si="6"/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f t="shared" si="7"/>
        <v>0</v>
      </c>
      <c r="AE22" s="87">
        <v>0</v>
      </c>
      <c r="AF22" s="88">
        <f t="shared" si="8"/>
        <v>0</v>
      </c>
      <c r="AG22" s="87">
        <v>0</v>
      </c>
      <c r="AH22" s="87">
        <v>0</v>
      </c>
      <c r="AI22" s="87">
        <v>0</v>
      </c>
      <c r="AJ22" s="87">
        <v>0</v>
      </c>
      <c r="AK22" s="87">
        <v>0</v>
      </c>
      <c r="AL22" s="87">
        <v>0</v>
      </c>
      <c r="AM22" s="87">
        <v>49313</v>
      </c>
      <c r="AN22" s="87">
        <v>0</v>
      </c>
      <c r="AO22" s="87">
        <f t="shared" si="9"/>
        <v>0</v>
      </c>
      <c r="AP22" s="87">
        <f t="shared" si="10"/>
        <v>340464</v>
      </c>
      <c r="AQ22" s="87">
        <f t="shared" si="10"/>
        <v>290158</v>
      </c>
      <c r="AR22" s="87">
        <f t="shared" si="10"/>
        <v>0</v>
      </c>
      <c r="AS22" s="87">
        <f t="shared" si="10"/>
        <v>290158</v>
      </c>
      <c r="AT22" s="87">
        <f t="shared" si="11"/>
        <v>0</v>
      </c>
      <c r="AU22" s="87">
        <f t="shared" si="12"/>
        <v>50306</v>
      </c>
      <c r="AV22" s="87">
        <f t="shared" si="12"/>
        <v>192</v>
      </c>
      <c r="AW22" s="87">
        <f t="shared" si="13"/>
        <v>92089</v>
      </c>
      <c r="AX22" s="87">
        <f t="shared" si="14"/>
        <v>2461</v>
      </c>
      <c r="AY22" s="87">
        <f t="shared" si="15"/>
        <v>34775</v>
      </c>
      <c r="AZ22" s="87">
        <f t="shared" si="16"/>
        <v>491</v>
      </c>
      <c r="BA22" s="87">
        <f t="shared" si="17"/>
        <v>28355</v>
      </c>
      <c r="BB22" s="87">
        <f t="shared" si="18"/>
        <v>5929</v>
      </c>
      <c r="BC22" s="87">
        <f t="shared" si="19"/>
        <v>10301</v>
      </c>
      <c r="BD22" s="87">
        <f t="shared" si="20"/>
        <v>44552</v>
      </c>
      <c r="BE22" s="87">
        <f t="shared" si="21"/>
        <v>0</v>
      </c>
      <c r="BF22" s="87">
        <f t="shared" si="21"/>
        <v>81189</v>
      </c>
      <c r="BG22" s="87">
        <f t="shared" si="22"/>
        <v>0</v>
      </c>
      <c r="BH22" s="87">
        <f t="shared" si="22"/>
        <v>432553</v>
      </c>
    </row>
    <row r="23" spans="1:60" ht="13.5">
      <c r="A23" s="17" t="s">
        <v>184</v>
      </c>
      <c r="B23" s="76" t="s">
        <v>216</v>
      </c>
      <c r="C23" s="77" t="s">
        <v>217</v>
      </c>
      <c r="D23" s="87">
        <f t="shared" si="0"/>
        <v>0</v>
      </c>
      <c r="E23" s="87">
        <f t="shared" si="1"/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f t="shared" si="2"/>
        <v>44395</v>
      </c>
      <c r="L23" s="87">
        <v>11015</v>
      </c>
      <c r="M23" s="88">
        <f t="shared" si="3"/>
        <v>11189</v>
      </c>
      <c r="N23" s="87">
        <v>887</v>
      </c>
      <c r="O23" s="87">
        <v>0</v>
      </c>
      <c r="P23" s="87">
        <v>10302</v>
      </c>
      <c r="Q23" s="87">
        <v>0</v>
      </c>
      <c r="R23" s="87">
        <v>22191</v>
      </c>
      <c r="S23" s="87">
        <v>0</v>
      </c>
      <c r="T23" s="87">
        <v>53317</v>
      </c>
      <c r="U23" s="87">
        <v>2255</v>
      </c>
      <c r="V23" s="87">
        <f t="shared" si="4"/>
        <v>46650</v>
      </c>
      <c r="W23" s="87">
        <f t="shared" si="5"/>
        <v>0</v>
      </c>
      <c r="X23" s="87">
        <f t="shared" si="6"/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f t="shared" si="7"/>
        <v>0</v>
      </c>
      <c r="AE23" s="87">
        <v>0</v>
      </c>
      <c r="AF23" s="88">
        <f t="shared" si="8"/>
        <v>0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19041</v>
      </c>
      <c r="AN23" s="87">
        <v>0</v>
      </c>
      <c r="AO23" s="87">
        <f t="shared" si="9"/>
        <v>0</v>
      </c>
      <c r="AP23" s="87">
        <f t="shared" si="10"/>
        <v>0</v>
      </c>
      <c r="AQ23" s="87">
        <f t="shared" si="10"/>
        <v>0</v>
      </c>
      <c r="AR23" s="87">
        <f t="shared" si="10"/>
        <v>0</v>
      </c>
      <c r="AS23" s="87">
        <f t="shared" si="10"/>
        <v>0</v>
      </c>
      <c r="AT23" s="87">
        <f t="shared" si="11"/>
        <v>0</v>
      </c>
      <c r="AU23" s="87">
        <f t="shared" si="12"/>
        <v>0</v>
      </c>
      <c r="AV23" s="87">
        <f t="shared" si="12"/>
        <v>0</v>
      </c>
      <c r="AW23" s="87">
        <f t="shared" si="13"/>
        <v>44395</v>
      </c>
      <c r="AX23" s="87">
        <f t="shared" si="14"/>
        <v>11015</v>
      </c>
      <c r="AY23" s="87">
        <f t="shared" si="15"/>
        <v>11189</v>
      </c>
      <c r="AZ23" s="87">
        <f t="shared" si="16"/>
        <v>887</v>
      </c>
      <c r="BA23" s="87">
        <f t="shared" si="17"/>
        <v>0</v>
      </c>
      <c r="BB23" s="87">
        <f t="shared" si="18"/>
        <v>10302</v>
      </c>
      <c r="BC23" s="87">
        <f t="shared" si="19"/>
        <v>0</v>
      </c>
      <c r="BD23" s="87">
        <f t="shared" si="20"/>
        <v>22191</v>
      </c>
      <c r="BE23" s="87">
        <f t="shared" si="21"/>
        <v>0</v>
      </c>
      <c r="BF23" s="87">
        <f t="shared" si="21"/>
        <v>72358</v>
      </c>
      <c r="BG23" s="87">
        <f t="shared" si="22"/>
        <v>2255</v>
      </c>
      <c r="BH23" s="87">
        <f t="shared" si="22"/>
        <v>46650</v>
      </c>
    </row>
    <row r="24" spans="1:60" ht="13.5">
      <c r="A24" s="17" t="s">
        <v>184</v>
      </c>
      <c r="B24" s="76" t="s">
        <v>218</v>
      </c>
      <c r="C24" s="77" t="s">
        <v>219</v>
      </c>
      <c r="D24" s="87">
        <f t="shared" si="0"/>
        <v>0</v>
      </c>
      <c r="E24" s="87">
        <f t="shared" si="1"/>
        <v>0</v>
      </c>
      <c r="F24" s="87">
        <v>0</v>
      </c>
      <c r="G24" s="87">
        <v>0</v>
      </c>
      <c r="H24" s="87">
        <v>0</v>
      </c>
      <c r="I24" s="87">
        <v>0</v>
      </c>
      <c r="J24" s="87">
        <v>60</v>
      </c>
      <c r="K24" s="87">
        <f t="shared" si="2"/>
        <v>30451</v>
      </c>
      <c r="L24" s="87">
        <v>146</v>
      </c>
      <c r="M24" s="88">
        <f t="shared" si="3"/>
        <v>3847</v>
      </c>
      <c r="N24" s="87">
        <v>0</v>
      </c>
      <c r="O24" s="87">
        <v>0</v>
      </c>
      <c r="P24" s="87">
        <v>3847</v>
      </c>
      <c r="Q24" s="87">
        <v>0</v>
      </c>
      <c r="R24" s="87">
        <v>26458</v>
      </c>
      <c r="S24" s="87">
        <v>0</v>
      </c>
      <c r="T24" s="87">
        <v>9961</v>
      </c>
      <c r="U24" s="87">
        <v>0</v>
      </c>
      <c r="V24" s="87">
        <f t="shared" si="4"/>
        <v>30451</v>
      </c>
      <c r="W24" s="87">
        <f t="shared" si="5"/>
        <v>0</v>
      </c>
      <c r="X24" s="87">
        <f t="shared" si="6"/>
        <v>0</v>
      </c>
      <c r="Y24" s="87">
        <v>0</v>
      </c>
      <c r="Z24" s="87">
        <v>0</v>
      </c>
      <c r="AA24" s="87">
        <v>0</v>
      </c>
      <c r="AB24" s="87">
        <v>0</v>
      </c>
      <c r="AC24" s="87">
        <v>0</v>
      </c>
      <c r="AD24" s="87">
        <f t="shared" si="7"/>
        <v>0</v>
      </c>
      <c r="AE24" s="87">
        <v>0</v>
      </c>
      <c r="AF24" s="88">
        <f t="shared" si="8"/>
        <v>0</v>
      </c>
      <c r="AG24" s="87">
        <v>0</v>
      </c>
      <c r="AH24" s="87">
        <v>0</v>
      </c>
      <c r="AI24" s="87">
        <v>0</v>
      </c>
      <c r="AJ24" s="87">
        <v>0</v>
      </c>
      <c r="AK24" s="87">
        <v>0</v>
      </c>
      <c r="AL24" s="87">
        <v>0</v>
      </c>
      <c r="AM24" s="87">
        <v>15410</v>
      </c>
      <c r="AN24" s="87">
        <v>0</v>
      </c>
      <c r="AO24" s="87">
        <f t="shared" si="9"/>
        <v>0</v>
      </c>
      <c r="AP24" s="87">
        <f t="shared" si="10"/>
        <v>0</v>
      </c>
      <c r="AQ24" s="87">
        <f t="shared" si="10"/>
        <v>0</v>
      </c>
      <c r="AR24" s="87">
        <f t="shared" si="10"/>
        <v>0</v>
      </c>
      <c r="AS24" s="87">
        <f t="shared" si="10"/>
        <v>0</v>
      </c>
      <c r="AT24" s="87">
        <f t="shared" si="11"/>
        <v>0</v>
      </c>
      <c r="AU24" s="87">
        <f t="shared" si="12"/>
        <v>0</v>
      </c>
      <c r="AV24" s="87">
        <f t="shared" si="12"/>
        <v>60</v>
      </c>
      <c r="AW24" s="87">
        <f t="shared" si="13"/>
        <v>30451</v>
      </c>
      <c r="AX24" s="87">
        <f t="shared" si="14"/>
        <v>146</v>
      </c>
      <c r="AY24" s="87">
        <f t="shared" si="15"/>
        <v>3847</v>
      </c>
      <c r="AZ24" s="87">
        <f t="shared" si="16"/>
        <v>0</v>
      </c>
      <c r="BA24" s="87">
        <f t="shared" si="17"/>
        <v>0</v>
      </c>
      <c r="BB24" s="87">
        <f t="shared" si="18"/>
        <v>3847</v>
      </c>
      <c r="BC24" s="87">
        <f t="shared" si="19"/>
        <v>0</v>
      </c>
      <c r="BD24" s="87">
        <f t="shared" si="20"/>
        <v>26458</v>
      </c>
      <c r="BE24" s="87">
        <f t="shared" si="21"/>
        <v>0</v>
      </c>
      <c r="BF24" s="87">
        <f t="shared" si="21"/>
        <v>25371</v>
      </c>
      <c r="BG24" s="87">
        <f t="shared" si="22"/>
        <v>0</v>
      </c>
      <c r="BH24" s="87">
        <f t="shared" si="22"/>
        <v>30451</v>
      </c>
    </row>
    <row r="25" spans="1:60" ht="13.5">
      <c r="A25" s="17" t="s">
        <v>184</v>
      </c>
      <c r="B25" s="76" t="s">
        <v>0</v>
      </c>
      <c r="C25" s="77" t="s">
        <v>1</v>
      </c>
      <c r="D25" s="87">
        <f t="shared" si="0"/>
        <v>0</v>
      </c>
      <c r="E25" s="87">
        <f t="shared" si="1"/>
        <v>0</v>
      </c>
      <c r="F25" s="87">
        <v>0</v>
      </c>
      <c r="G25" s="87">
        <v>0</v>
      </c>
      <c r="H25" s="87">
        <v>0</v>
      </c>
      <c r="I25" s="87">
        <v>0</v>
      </c>
      <c r="J25" s="87">
        <v>0</v>
      </c>
      <c r="K25" s="87">
        <f t="shared" si="2"/>
        <v>16527</v>
      </c>
      <c r="L25" s="87">
        <v>5367</v>
      </c>
      <c r="M25" s="88">
        <f t="shared" si="3"/>
        <v>0</v>
      </c>
      <c r="N25" s="87">
        <v>0</v>
      </c>
      <c r="O25" s="87">
        <v>0</v>
      </c>
      <c r="P25" s="87">
        <v>0</v>
      </c>
      <c r="Q25" s="87">
        <v>0</v>
      </c>
      <c r="R25" s="87">
        <v>11160</v>
      </c>
      <c r="S25" s="87">
        <v>0</v>
      </c>
      <c r="T25" s="87">
        <v>22850</v>
      </c>
      <c r="U25" s="87">
        <v>3606</v>
      </c>
      <c r="V25" s="87">
        <f t="shared" si="4"/>
        <v>20133</v>
      </c>
      <c r="W25" s="87">
        <f t="shared" si="5"/>
        <v>0</v>
      </c>
      <c r="X25" s="87">
        <f t="shared" si="6"/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f t="shared" si="7"/>
        <v>0</v>
      </c>
      <c r="AE25" s="87">
        <v>0</v>
      </c>
      <c r="AF25" s="88">
        <f t="shared" si="8"/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8160</v>
      </c>
      <c r="AN25" s="87">
        <v>0</v>
      </c>
      <c r="AO25" s="87">
        <f t="shared" si="9"/>
        <v>0</v>
      </c>
      <c r="AP25" s="87">
        <f t="shared" si="10"/>
        <v>0</v>
      </c>
      <c r="AQ25" s="87">
        <f t="shared" si="10"/>
        <v>0</v>
      </c>
      <c r="AR25" s="87">
        <f t="shared" si="10"/>
        <v>0</v>
      </c>
      <c r="AS25" s="87">
        <f t="shared" si="10"/>
        <v>0</v>
      </c>
      <c r="AT25" s="87">
        <f t="shared" si="11"/>
        <v>0</v>
      </c>
      <c r="AU25" s="87">
        <f t="shared" si="12"/>
        <v>0</v>
      </c>
      <c r="AV25" s="87">
        <f t="shared" si="12"/>
        <v>0</v>
      </c>
      <c r="AW25" s="87">
        <f t="shared" si="13"/>
        <v>16527</v>
      </c>
      <c r="AX25" s="87">
        <f t="shared" si="14"/>
        <v>5367</v>
      </c>
      <c r="AY25" s="87">
        <f t="shared" si="15"/>
        <v>0</v>
      </c>
      <c r="AZ25" s="87">
        <f t="shared" si="16"/>
        <v>0</v>
      </c>
      <c r="BA25" s="87">
        <f t="shared" si="17"/>
        <v>0</v>
      </c>
      <c r="BB25" s="87">
        <f t="shared" si="18"/>
        <v>0</v>
      </c>
      <c r="BC25" s="87">
        <f t="shared" si="19"/>
        <v>0</v>
      </c>
      <c r="BD25" s="87">
        <f t="shared" si="20"/>
        <v>11160</v>
      </c>
      <c r="BE25" s="87">
        <f t="shared" si="21"/>
        <v>0</v>
      </c>
      <c r="BF25" s="87">
        <f t="shared" si="21"/>
        <v>31010</v>
      </c>
      <c r="BG25" s="87">
        <f t="shared" si="22"/>
        <v>3606</v>
      </c>
      <c r="BH25" s="87">
        <f t="shared" si="22"/>
        <v>20133</v>
      </c>
    </row>
    <row r="26" spans="1:60" ht="13.5">
      <c r="A26" s="17" t="s">
        <v>184</v>
      </c>
      <c r="B26" s="76" t="s">
        <v>2</v>
      </c>
      <c r="C26" s="77" t="s">
        <v>3</v>
      </c>
      <c r="D26" s="87">
        <f t="shared" si="0"/>
        <v>0</v>
      </c>
      <c r="E26" s="87">
        <f t="shared" si="1"/>
        <v>0</v>
      </c>
      <c r="F26" s="87">
        <v>0</v>
      </c>
      <c r="G26" s="87">
        <v>0</v>
      </c>
      <c r="H26" s="87">
        <v>0</v>
      </c>
      <c r="I26" s="87">
        <v>0</v>
      </c>
      <c r="J26" s="87">
        <v>96</v>
      </c>
      <c r="K26" s="87">
        <f t="shared" si="2"/>
        <v>14803</v>
      </c>
      <c r="L26" s="87">
        <v>0</v>
      </c>
      <c r="M26" s="88">
        <f t="shared" si="3"/>
        <v>817</v>
      </c>
      <c r="N26" s="87">
        <v>0</v>
      </c>
      <c r="O26" s="87">
        <v>0</v>
      </c>
      <c r="P26" s="87">
        <v>817</v>
      </c>
      <c r="Q26" s="87">
        <v>0</v>
      </c>
      <c r="R26" s="87">
        <v>13986</v>
      </c>
      <c r="S26" s="87">
        <v>0</v>
      </c>
      <c r="T26" s="87">
        <v>15938</v>
      </c>
      <c r="U26" s="87">
        <v>0</v>
      </c>
      <c r="V26" s="87">
        <f t="shared" si="4"/>
        <v>14803</v>
      </c>
      <c r="W26" s="87">
        <f t="shared" si="5"/>
        <v>0</v>
      </c>
      <c r="X26" s="87">
        <f t="shared" si="6"/>
        <v>0</v>
      </c>
      <c r="Y26" s="87">
        <v>0</v>
      </c>
      <c r="Z26" s="87">
        <v>0</v>
      </c>
      <c r="AA26" s="87">
        <v>0</v>
      </c>
      <c r="AB26" s="87">
        <v>0</v>
      </c>
      <c r="AC26" s="87">
        <v>0</v>
      </c>
      <c r="AD26" s="87">
        <f t="shared" si="7"/>
        <v>0</v>
      </c>
      <c r="AE26" s="87">
        <v>0</v>
      </c>
      <c r="AF26" s="88">
        <f t="shared" si="8"/>
        <v>0</v>
      </c>
      <c r="AG26" s="87">
        <v>0</v>
      </c>
      <c r="AH26" s="87">
        <v>0</v>
      </c>
      <c r="AI26" s="87">
        <v>0</v>
      </c>
      <c r="AJ26" s="87">
        <v>0</v>
      </c>
      <c r="AK26" s="87">
        <v>0</v>
      </c>
      <c r="AL26" s="87">
        <v>0</v>
      </c>
      <c r="AM26" s="87">
        <v>24657</v>
      </c>
      <c r="AN26" s="87">
        <v>0</v>
      </c>
      <c r="AO26" s="87">
        <f t="shared" si="9"/>
        <v>0</v>
      </c>
      <c r="AP26" s="87">
        <f t="shared" si="10"/>
        <v>0</v>
      </c>
      <c r="AQ26" s="87">
        <f t="shared" si="10"/>
        <v>0</v>
      </c>
      <c r="AR26" s="87">
        <f t="shared" si="10"/>
        <v>0</v>
      </c>
      <c r="AS26" s="87">
        <f t="shared" si="10"/>
        <v>0</v>
      </c>
      <c r="AT26" s="87">
        <f t="shared" si="11"/>
        <v>0</v>
      </c>
      <c r="AU26" s="87">
        <f t="shared" si="12"/>
        <v>0</v>
      </c>
      <c r="AV26" s="87">
        <f t="shared" si="12"/>
        <v>96</v>
      </c>
      <c r="AW26" s="87">
        <f t="shared" si="13"/>
        <v>14803</v>
      </c>
      <c r="AX26" s="87">
        <f t="shared" si="14"/>
        <v>0</v>
      </c>
      <c r="AY26" s="87">
        <f t="shared" si="15"/>
        <v>817</v>
      </c>
      <c r="AZ26" s="87">
        <f t="shared" si="16"/>
        <v>0</v>
      </c>
      <c r="BA26" s="87">
        <f t="shared" si="17"/>
        <v>0</v>
      </c>
      <c r="BB26" s="87">
        <f t="shared" si="18"/>
        <v>817</v>
      </c>
      <c r="BC26" s="87">
        <f t="shared" si="19"/>
        <v>0</v>
      </c>
      <c r="BD26" s="87">
        <f t="shared" si="20"/>
        <v>13986</v>
      </c>
      <c r="BE26" s="87">
        <f t="shared" si="21"/>
        <v>0</v>
      </c>
      <c r="BF26" s="87">
        <f t="shared" si="21"/>
        <v>40595</v>
      </c>
      <c r="BG26" s="87">
        <f t="shared" si="22"/>
        <v>0</v>
      </c>
      <c r="BH26" s="87">
        <f t="shared" si="22"/>
        <v>14803</v>
      </c>
    </row>
    <row r="27" spans="1:60" ht="13.5">
      <c r="A27" s="17" t="s">
        <v>184</v>
      </c>
      <c r="B27" s="76" t="s">
        <v>4</v>
      </c>
      <c r="C27" s="77" t="s">
        <v>5</v>
      </c>
      <c r="D27" s="87">
        <f t="shared" si="0"/>
        <v>4401</v>
      </c>
      <c r="E27" s="87">
        <f t="shared" si="1"/>
        <v>4401</v>
      </c>
      <c r="F27" s="87">
        <v>0</v>
      </c>
      <c r="G27" s="87">
        <v>4401</v>
      </c>
      <c r="H27" s="87">
        <v>0</v>
      </c>
      <c r="I27" s="87">
        <v>0</v>
      </c>
      <c r="J27" s="87">
        <v>46</v>
      </c>
      <c r="K27" s="87">
        <f t="shared" si="2"/>
        <v>7117</v>
      </c>
      <c r="L27" s="87">
        <v>0</v>
      </c>
      <c r="M27" s="88">
        <f t="shared" si="3"/>
        <v>2531</v>
      </c>
      <c r="N27" s="87">
        <v>0</v>
      </c>
      <c r="O27" s="87">
        <v>0</v>
      </c>
      <c r="P27" s="87">
        <v>2531</v>
      </c>
      <c r="Q27" s="87">
        <v>0</v>
      </c>
      <c r="R27" s="87">
        <v>4586</v>
      </c>
      <c r="S27" s="87">
        <v>0</v>
      </c>
      <c r="T27" s="87">
        <v>7637</v>
      </c>
      <c r="U27" s="87">
        <v>0</v>
      </c>
      <c r="V27" s="87">
        <f t="shared" si="4"/>
        <v>11518</v>
      </c>
      <c r="W27" s="87">
        <f t="shared" si="5"/>
        <v>0</v>
      </c>
      <c r="X27" s="87">
        <f t="shared" si="6"/>
        <v>0</v>
      </c>
      <c r="Y27" s="87">
        <v>0</v>
      </c>
      <c r="Z27" s="87">
        <v>0</v>
      </c>
      <c r="AA27" s="87">
        <v>0</v>
      </c>
      <c r="AB27" s="87">
        <v>0</v>
      </c>
      <c r="AC27" s="87">
        <v>0</v>
      </c>
      <c r="AD27" s="87">
        <f t="shared" si="7"/>
        <v>0</v>
      </c>
      <c r="AE27" s="87">
        <v>0</v>
      </c>
      <c r="AF27" s="88">
        <f t="shared" si="8"/>
        <v>0</v>
      </c>
      <c r="AG27" s="87">
        <v>0</v>
      </c>
      <c r="AH27" s="87">
        <v>0</v>
      </c>
      <c r="AI27" s="87">
        <v>0</v>
      </c>
      <c r="AJ27" s="87">
        <v>0</v>
      </c>
      <c r="AK27" s="87">
        <v>0</v>
      </c>
      <c r="AL27" s="87">
        <v>0</v>
      </c>
      <c r="AM27" s="87">
        <v>11814</v>
      </c>
      <c r="AN27" s="87">
        <v>0</v>
      </c>
      <c r="AO27" s="87">
        <f t="shared" si="9"/>
        <v>0</v>
      </c>
      <c r="AP27" s="87">
        <f t="shared" si="10"/>
        <v>4401</v>
      </c>
      <c r="AQ27" s="87">
        <f t="shared" si="10"/>
        <v>4401</v>
      </c>
      <c r="AR27" s="87">
        <f t="shared" si="10"/>
        <v>0</v>
      </c>
      <c r="AS27" s="87">
        <f t="shared" si="10"/>
        <v>4401</v>
      </c>
      <c r="AT27" s="87">
        <f t="shared" si="11"/>
        <v>0</v>
      </c>
      <c r="AU27" s="87">
        <f t="shared" si="12"/>
        <v>0</v>
      </c>
      <c r="AV27" s="87">
        <f t="shared" si="12"/>
        <v>46</v>
      </c>
      <c r="AW27" s="87">
        <f t="shared" si="13"/>
        <v>7117</v>
      </c>
      <c r="AX27" s="87">
        <f t="shared" si="14"/>
        <v>0</v>
      </c>
      <c r="AY27" s="87">
        <f t="shared" si="15"/>
        <v>2531</v>
      </c>
      <c r="AZ27" s="87">
        <f t="shared" si="16"/>
        <v>0</v>
      </c>
      <c r="BA27" s="87">
        <f t="shared" si="17"/>
        <v>0</v>
      </c>
      <c r="BB27" s="87">
        <f t="shared" si="18"/>
        <v>2531</v>
      </c>
      <c r="BC27" s="87">
        <f t="shared" si="19"/>
        <v>0</v>
      </c>
      <c r="BD27" s="87">
        <f t="shared" si="20"/>
        <v>4586</v>
      </c>
      <c r="BE27" s="87">
        <f t="shared" si="21"/>
        <v>0</v>
      </c>
      <c r="BF27" s="87">
        <f t="shared" si="21"/>
        <v>19451</v>
      </c>
      <c r="BG27" s="87">
        <f t="shared" si="22"/>
        <v>0</v>
      </c>
      <c r="BH27" s="87">
        <f t="shared" si="22"/>
        <v>11518</v>
      </c>
    </row>
    <row r="28" spans="1:60" ht="13.5">
      <c r="A28" s="17" t="s">
        <v>184</v>
      </c>
      <c r="B28" s="76" t="s">
        <v>6</v>
      </c>
      <c r="C28" s="77" t="s">
        <v>7</v>
      </c>
      <c r="D28" s="87">
        <f t="shared" si="0"/>
        <v>0</v>
      </c>
      <c r="E28" s="87">
        <f t="shared" si="1"/>
        <v>0</v>
      </c>
      <c r="F28" s="87">
        <v>0</v>
      </c>
      <c r="G28" s="87">
        <v>0</v>
      </c>
      <c r="H28" s="87">
        <v>0</v>
      </c>
      <c r="I28" s="87">
        <v>0</v>
      </c>
      <c r="J28" s="87">
        <v>72</v>
      </c>
      <c r="K28" s="87">
        <f t="shared" si="2"/>
        <v>32709</v>
      </c>
      <c r="L28" s="87">
        <v>1752</v>
      </c>
      <c r="M28" s="88">
        <f t="shared" si="3"/>
        <v>4787</v>
      </c>
      <c r="N28" s="87">
        <v>0</v>
      </c>
      <c r="O28" s="87">
        <v>0</v>
      </c>
      <c r="P28" s="87">
        <v>4787</v>
      </c>
      <c r="Q28" s="87">
        <v>0</v>
      </c>
      <c r="R28" s="87">
        <v>26170</v>
      </c>
      <c r="S28" s="87">
        <v>0</v>
      </c>
      <c r="T28" s="87">
        <v>11953</v>
      </c>
      <c r="U28" s="87">
        <v>0</v>
      </c>
      <c r="V28" s="87">
        <f t="shared" si="4"/>
        <v>32709</v>
      </c>
      <c r="W28" s="87">
        <f t="shared" si="5"/>
        <v>0</v>
      </c>
      <c r="X28" s="87">
        <f t="shared" si="6"/>
        <v>0</v>
      </c>
      <c r="Y28" s="87">
        <v>0</v>
      </c>
      <c r="Z28" s="87">
        <v>0</v>
      </c>
      <c r="AA28" s="87">
        <v>0</v>
      </c>
      <c r="AB28" s="87">
        <v>0</v>
      </c>
      <c r="AC28" s="87">
        <v>0</v>
      </c>
      <c r="AD28" s="87">
        <f t="shared" si="7"/>
        <v>0</v>
      </c>
      <c r="AE28" s="87">
        <v>0</v>
      </c>
      <c r="AF28" s="88">
        <f t="shared" si="8"/>
        <v>0</v>
      </c>
      <c r="AG28" s="87">
        <v>0</v>
      </c>
      <c r="AH28" s="87">
        <v>0</v>
      </c>
      <c r="AI28" s="87">
        <v>0</v>
      </c>
      <c r="AJ28" s="87">
        <v>0</v>
      </c>
      <c r="AK28" s="87">
        <v>0</v>
      </c>
      <c r="AL28" s="87">
        <v>0</v>
      </c>
      <c r="AM28" s="87">
        <v>18492</v>
      </c>
      <c r="AN28" s="87">
        <v>0</v>
      </c>
      <c r="AO28" s="87">
        <f t="shared" si="9"/>
        <v>0</v>
      </c>
      <c r="AP28" s="87">
        <f t="shared" si="10"/>
        <v>0</v>
      </c>
      <c r="AQ28" s="87">
        <f t="shared" si="10"/>
        <v>0</v>
      </c>
      <c r="AR28" s="87">
        <f t="shared" si="10"/>
        <v>0</v>
      </c>
      <c r="AS28" s="87">
        <f t="shared" si="10"/>
        <v>0</v>
      </c>
      <c r="AT28" s="87">
        <f t="shared" si="11"/>
        <v>0</v>
      </c>
      <c r="AU28" s="87">
        <f t="shared" si="12"/>
        <v>0</v>
      </c>
      <c r="AV28" s="87">
        <f t="shared" si="12"/>
        <v>72</v>
      </c>
      <c r="AW28" s="87">
        <f t="shared" si="13"/>
        <v>32709</v>
      </c>
      <c r="AX28" s="87">
        <f t="shared" si="14"/>
        <v>1752</v>
      </c>
      <c r="AY28" s="87">
        <f t="shared" si="15"/>
        <v>4787</v>
      </c>
      <c r="AZ28" s="87">
        <f t="shared" si="16"/>
        <v>0</v>
      </c>
      <c r="BA28" s="87">
        <f t="shared" si="17"/>
        <v>0</v>
      </c>
      <c r="BB28" s="87">
        <f t="shared" si="18"/>
        <v>4787</v>
      </c>
      <c r="BC28" s="87">
        <f t="shared" si="19"/>
        <v>0</v>
      </c>
      <c r="BD28" s="87">
        <f t="shared" si="20"/>
        <v>26170</v>
      </c>
      <c r="BE28" s="87">
        <f t="shared" si="21"/>
        <v>0</v>
      </c>
      <c r="BF28" s="87">
        <f t="shared" si="21"/>
        <v>30445</v>
      </c>
      <c r="BG28" s="87">
        <f t="shared" si="22"/>
        <v>0</v>
      </c>
      <c r="BH28" s="87">
        <f t="shared" si="22"/>
        <v>32709</v>
      </c>
    </row>
    <row r="29" spans="1:60" ht="13.5">
      <c r="A29" s="17" t="s">
        <v>184</v>
      </c>
      <c r="B29" s="76" t="s">
        <v>8</v>
      </c>
      <c r="C29" s="77" t="s">
        <v>9</v>
      </c>
      <c r="D29" s="87">
        <f t="shared" si="0"/>
        <v>0</v>
      </c>
      <c r="E29" s="87">
        <f t="shared" si="1"/>
        <v>0</v>
      </c>
      <c r="F29" s="87">
        <v>0</v>
      </c>
      <c r="G29" s="87">
        <v>0</v>
      </c>
      <c r="H29" s="87">
        <v>0</v>
      </c>
      <c r="I29" s="87">
        <v>0</v>
      </c>
      <c r="J29" s="87">
        <v>9079</v>
      </c>
      <c r="K29" s="87">
        <f t="shared" si="2"/>
        <v>4770</v>
      </c>
      <c r="L29" s="87">
        <v>4770</v>
      </c>
      <c r="M29" s="88">
        <f t="shared" si="3"/>
        <v>0</v>
      </c>
      <c r="N29" s="87">
        <v>0</v>
      </c>
      <c r="O29" s="87">
        <v>0</v>
      </c>
      <c r="P29" s="87">
        <v>0</v>
      </c>
      <c r="Q29" s="87">
        <v>0</v>
      </c>
      <c r="R29" s="87">
        <v>0</v>
      </c>
      <c r="S29" s="87">
        <v>0</v>
      </c>
      <c r="T29" s="87">
        <v>59072</v>
      </c>
      <c r="U29" s="87">
        <v>3690</v>
      </c>
      <c r="V29" s="87">
        <f t="shared" si="4"/>
        <v>8460</v>
      </c>
      <c r="W29" s="87">
        <f t="shared" si="5"/>
        <v>0</v>
      </c>
      <c r="X29" s="87">
        <f t="shared" si="6"/>
        <v>0</v>
      </c>
      <c r="Y29" s="87">
        <v>0</v>
      </c>
      <c r="Z29" s="87">
        <v>0</v>
      </c>
      <c r="AA29" s="87">
        <v>0</v>
      </c>
      <c r="AB29" s="87">
        <v>0</v>
      </c>
      <c r="AC29" s="87">
        <v>1933</v>
      </c>
      <c r="AD29" s="87">
        <f t="shared" si="7"/>
        <v>1193</v>
      </c>
      <c r="AE29" s="87">
        <v>1193</v>
      </c>
      <c r="AF29" s="88">
        <f t="shared" si="8"/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52452</v>
      </c>
      <c r="AN29" s="87">
        <v>0</v>
      </c>
      <c r="AO29" s="87">
        <f t="shared" si="9"/>
        <v>1193</v>
      </c>
      <c r="AP29" s="87">
        <f t="shared" si="10"/>
        <v>0</v>
      </c>
      <c r="AQ29" s="87">
        <f t="shared" si="10"/>
        <v>0</v>
      </c>
      <c r="AR29" s="87">
        <f t="shared" si="10"/>
        <v>0</v>
      </c>
      <c r="AS29" s="87">
        <f t="shared" si="10"/>
        <v>0</v>
      </c>
      <c r="AT29" s="87">
        <f t="shared" si="11"/>
        <v>0</v>
      </c>
      <c r="AU29" s="87">
        <f t="shared" si="12"/>
        <v>0</v>
      </c>
      <c r="AV29" s="87">
        <f t="shared" si="12"/>
        <v>11012</v>
      </c>
      <c r="AW29" s="87">
        <f t="shared" si="13"/>
        <v>5963</v>
      </c>
      <c r="AX29" s="87">
        <f t="shared" si="14"/>
        <v>5963</v>
      </c>
      <c r="AY29" s="87">
        <f t="shared" si="15"/>
        <v>0</v>
      </c>
      <c r="AZ29" s="87">
        <f t="shared" si="16"/>
        <v>0</v>
      </c>
      <c r="BA29" s="87">
        <f t="shared" si="17"/>
        <v>0</v>
      </c>
      <c r="BB29" s="87">
        <f t="shared" si="18"/>
        <v>0</v>
      </c>
      <c r="BC29" s="87">
        <f t="shared" si="19"/>
        <v>0</v>
      </c>
      <c r="BD29" s="87">
        <f t="shared" si="20"/>
        <v>0</v>
      </c>
      <c r="BE29" s="87">
        <f t="shared" si="21"/>
        <v>0</v>
      </c>
      <c r="BF29" s="87">
        <f t="shared" si="21"/>
        <v>111524</v>
      </c>
      <c r="BG29" s="87">
        <f t="shared" si="22"/>
        <v>3690</v>
      </c>
      <c r="BH29" s="87">
        <f t="shared" si="22"/>
        <v>9653</v>
      </c>
    </row>
    <row r="30" spans="1:60" ht="13.5">
      <c r="A30" s="17" t="s">
        <v>184</v>
      </c>
      <c r="B30" s="76" t="s">
        <v>10</v>
      </c>
      <c r="C30" s="77" t="s">
        <v>11</v>
      </c>
      <c r="D30" s="87">
        <f t="shared" si="0"/>
        <v>0</v>
      </c>
      <c r="E30" s="87">
        <f t="shared" si="1"/>
        <v>0</v>
      </c>
      <c r="F30" s="87">
        <v>0</v>
      </c>
      <c r="G30" s="87">
        <v>0</v>
      </c>
      <c r="H30" s="87">
        <v>0</v>
      </c>
      <c r="I30" s="87">
        <v>0</v>
      </c>
      <c r="J30" s="87">
        <v>3142</v>
      </c>
      <c r="K30" s="87">
        <f t="shared" si="2"/>
        <v>1090</v>
      </c>
      <c r="L30" s="87">
        <v>1090</v>
      </c>
      <c r="M30" s="88">
        <f t="shared" si="3"/>
        <v>0</v>
      </c>
      <c r="N30" s="87">
        <v>0</v>
      </c>
      <c r="O30" s="87">
        <v>0</v>
      </c>
      <c r="P30" s="87">
        <v>0</v>
      </c>
      <c r="Q30" s="87">
        <v>0</v>
      </c>
      <c r="R30" s="87">
        <v>0</v>
      </c>
      <c r="S30" s="87">
        <v>0</v>
      </c>
      <c r="T30" s="87">
        <v>23586</v>
      </c>
      <c r="U30" s="87">
        <v>0</v>
      </c>
      <c r="V30" s="87">
        <f t="shared" si="4"/>
        <v>1090</v>
      </c>
      <c r="W30" s="87">
        <f t="shared" si="5"/>
        <v>0</v>
      </c>
      <c r="X30" s="87">
        <f t="shared" si="6"/>
        <v>0</v>
      </c>
      <c r="Y30" s="87">
        <v>0</v>
      </c>
      <c r="Z30" s="87">
        <v>0</v>
      </c>
      <c r="AA30" s="87">
        <v>0</v>
      </c>
      <c r="AB30" s="87">
        <v>0</v>
      </c>
      <c r="AC30" s="87">
        <v>220</v>
      </c>
      <c r="AD30" s="87">
        <f t="shared" si="7"/>
        <v>121</v>
      </c>
      <c r="AE30" s="87">
        <v>121</v>
      </c>
      <c r="AF30" s="88">
        <f t="shared" si="8"/>
        <v>0</v>
      </c>
      <c r="AG30" s="87">
        <v>0</v>
      </c>
      <c r="AH30" s="87">
        <v>0</v>
      </c>
      <c r="AI30" s="87">
        <v>0</v>
      </c>
      <c r="AJ30" s="87">
        <v>0</v>
      </c>
      <c r="AK30" s="87">
        <v>0</v>
      </c>
      <c r="AL30" s="87">
        <v>0</v>
      </c>
      <c r="AM30" s="87">
        <v>5966</v>
      </c>
      <c r="AN30" s="87">
        <v>0</v>
      </c>
      <c r="AO30" s="87">
        <f t="shared" si="9"/>
        <v>121</v>
      </c>
      <c r="AP30" s="87">
        <f t="shared" si="10"/>
        <v>0</v>
      </c>
      <c r="AQ30" s="87">
        <f t="shared" si="10"/>
        <v>0</v>
      </c>
      <c r="AR30" s="87">
        <f t="shared" si="10"/>
        <v>0</v>
      </c>
      <c r="AS30" s="87">
        <f t="shared" si="10"/>
        <v>0</v>
      </c>
      <c r="AT30" s="87">
        <f t="shared" si="11"/>
        <v>0</v>
      </c>
      <c r="AU30" s="87">
        <f t="shared" si="12"/>
        <v>0</v>
      </c>
      <c r="AV30" s="87">
        <f t="shared" si="12"/>
        <v>3362</v>
      </c>
      <c r="AW30" s="87">
        <f t="shared" si="13"/>
        <v>1211</v>
      </c>
      <c r="AX30" s="87">
        <f t="shared" si="14"/>
        <v>1211</v>
      </c>
      <c r="AY30" s="87">
        <f t="shared" si="15"/>
        <v>0</v>
      </c>
      <c r="AZ30" s="87">
        <f t="shared" si="16"/>
        <v>0</v>
      </c>
      <c r="BA30" s="87">
        <f t="shared" si="17"/>
        <v>0</v>
      </c>
      <c r="BB30" s="87">
        <f t="shared" si="18"/>
        <v>0</v>
      </c>
      <c r="BC30" s="87">
        <f t="shared" si="19"/>
        <v>0</v>
      </c>
      <c r="BD30" s="87">
        <f t="shared" si="20"/>
        <v>0</v>
      </c>
      <c r="BE30" s="87">
        <f t="shared" si="21"/>
        <v>0</v>
      </c>
      <c r="BF30" s="87">
        <f t="shared" si="21"/>
        <v>29552</v>
      </c>
      <c r="BG30" s="87">
        <f t="shared" si="22"/>
        <v>0</v>
      </c>
      <c r="BH30" s="87">
        <f t="shared" si="22"/>
        <v>1211</v>
      </c>
    </row>
    <row r="31" spans="1:60" ht="13.5">
      <c r="A31" s="17" t="s">
        <v>184</v>
      </c>
      <c r="B31" s="76" t="s">
        <v>12</v>
      </c>
      <c r="C31" s="77" t="s">
        <v>13</v>
      </c>
      <c r="D31" s="87">
        <f t="shared" si="0"/>
        <v>0</v>
      </c>
      <c r="E31" s="87">
        <f t="shared" si="1"/>
        <v>0</v>
      </c>
      <c r="F31" s="87">
        <v>0</v>
      </c>
      <c r="G31" s="87">
        <v>0</v>
      </c>
      <c r="H31" s="87">
        <v>0</v>
      </c>
      <c r="I31" s="87">
        <v>0</v>
      </c>
      <c r="J31" s="87">
        <v>1844</v>
      </c>
      <c r="K31" s="87">
        <f t="shared" si="2"/>
        <v>5429</v>
      </c>
      <c r="L31" s="87">
        <v>5429</v>
      </c>
      <c r="M31" s="88">
        <f t="shared" si="3"/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16095</v>
      </c>
      <c r="U31" s="87">
        <v>0</v>
      </c>
      <c r="V31" s="87">
        <f t="shared" si="4"/>
        <v>5429</v>
      </c>
      <c r="W31" s="87">
        <f t="shared" si="5"/>
        <v>0</v>
      </c>
      <c r="X31" s="87">
        <f t="shared" si="6"/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228</v>
      </c>
      <c r="AD31" s="87">
        <f t="shared" si="7"/>
        <v>1357</v>
      </c>
      <c r="AE31" s="87">
        <v>1357</v>
      </c>
      <c r="AF31" s="88">
        <f t="shared" si="8"/>
        <v>0</v>
      </c>
      <c r="AG31" s="87">
        <v>0</v>
      </c>
      <c r="AH31" s="87">
        <v>0</v>
      </c>
      <c r="AI31" s="87">
        <v>0</v>
      </c>
      <c r="AJ31" s="87">
        <v>0</v>
      </c>
      <c r="AK31" s="87">
        <v>0</v>
      </c>
      <c r="AL31" s="87">
        <v>0</v>
      </c>
      <c r="AM31" s="87">
        <v>6191</v>
      </c>
      <c r="AN31" s="87">
        <v>0</v>
      </c>
      <c r="AO31" s="87">
        <f t="shared" si="9"/>
        <v>1357</v>
      </c>
      <c r="AP31" s="87">
        <f t="shared" si="10"/>
        <v>0</v>
      </c>
      <c r="AQ31" s="87">
        <f t="shared" si="10"/>
        <v>0</v>
      </c>
      <c r="AR31" s="87">
        <f t="shared" si="10"/>
        <v>0</v>
      </c>
      <c r="AS31" s="87">
        <f t="shared" si="10"/>
        <v>0</v>
      </c>
      <c r="AT31" s="87">
        <f t="shared" si="11"/>
        <v>0</v>
      </c>
      <c r="AU31" s="87">
        <f t="shared" si="12"/>
        <v>0</v>
      </c>
      <c r="AV31" s="87">
        <f t="shared" si="12"/>
        <v>2072</v>
      </c>
      <c r="AW31" s="87">
        <f t="shared" si="13"/>
        <v>6786</v>
      </c>
      <c r="AX31" s="87">
        <f t="shared" si="14"/>
        <v>6786</v>
      </c>
      <c r="AY31" s="87">
        <f t="shared" si="15"/>
        <v>0</v>
      </c>
      <c r="AZ31" s="87">
        <f t="shared" si="16"/>
        <v>0</v>
      </c>
      <c r="BA31" s="87">
        <f t="shared" si="17"/>
        <v>0</v>
      </c>
      <c r="BB31" s="87">
        <f t="shared" si="18"/>
        <v>0</v>
      </c>
      <c r="BC31" s="87">
        <f t="shared" si="19"/>
        <v>0</v>
      </c>
      <c r="BD31" s="87">
        <f t="shared" si="20"/>
        <v>0</v>
      </c>
      <c r="BE31" s="87">
        <f t="shared" si="21"/>
        <v>0</v>
      </c>
      <c r="BF31" s="87">
        <f t="shared" si="21"/>
        <v>22286</v>
      </c>
      <c r="BG31" s="87">
        <f t="shared" si="22"/>
        <v>0</v>
      </c>
      <c r="BH31" s="87">
        <f t="shared" si="22"/>
        <v>6786</v>
      </c>
    </row>
    <row r="32" spans="1:60" ht="13.5">
      <c r="A32" s="17" t="s">
        <v>184</v>
      </c>
      <c r="B32" s="76" t="s">
        <v>14</v>
      </c>
      <c r="C32" s="77" t="s">
        <v>15</v>
      </c>
      <c r="D32" s="87">
        <f t="shared" si="0"/>
        <v>0</v>
      </c>
      <c r="E32" s="87">
        <f t="shared" si="1"/>
        <v>0</v>
      </c>
      <c r="F32" s="87">
        <v>0</v>
      </c>
      <c r="G32" s="87">
        <v>0</v>
      </c>
      <c r="H32" s="87">
        <v>0</v>
      </c>
      <c r="I32" s="87">
        <v>0</v>
      </c>
      <c r="J32" s="87">
        <v>11766</v>
      </c>
      <c r="K32" s="87">
        <f t="shared" si="2"/>
        <v>49416</v>
      </c>
      <c r="L32" s="87">
        <v>3216</v>
      </c>
      <c r="M32" s="88">
        <f t="shared" si="3"/>
        <v>2909</v>
      </c>
      <c r="N32" s="87">
        <v>0</v>
      </c>
      <c r="O32" s="87">
        <v>0</v>
      </c>
      <c r="P32" s="87">
        <v>2909</v>
      </c>
      <c r="Q32" s="87">
        <v>0</v>
      </c>
      <c r="R32" s="87">
        <v>43291</v>
      </c>
      <c r="S32" s="87">
        <v>0</v>
      </c>
      <c r="T32" s="87">
        <v>25534</v>
      </c>
      <c r="U32" s="87">
        <v>0</v>
      </c>
      <c r="V32" s="87">
        <f t="shared" si="4"/>
        <v>49416</v>
      </c>
      <c r="W32" s="87">
        <f t="shared" si="5"/>
        <v>0</v>
      </c>
      <c r="X32" s="87">
        <f t="shared" si="6"/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1043</v>
      </c>
      <c r="AD32" s="87">
        <f t="shared" si="7"/>
        <v>3076</v>
      </c>
      <c r="AE32" s="87">
        <v>3076</v>
      </c>
      <c r="AF32" s="88">
        <f t="shared" si="8"/>
        <v>0</v>
      </c>
      <c r="AG32" s="87">
        <v>0</v>
      </c>
      <c r="AH32" s="87">
        <v>0</v>
      </c>
      <c r="AI32" s="87">
        <v>0</v>
      </c>
      <c r="AJ32" s="87">
        <v>0</v>
      </c>
      <c r="AK32" s="87">
        <v>0</v>
      </c>
      <c r="AL32" s="87">
        <v>0</v>
      </c>
      <c r="AM32" s="87">
        <v>28310</v>
      </c>
      <c r="AN32" s="87">
        <v>0</v>
      </c>
      <c r="AO32" s="87">
        <f t="shared" si="9"/>
        <v>3076</v>
      </c>
      <c r="AP32" s="87">
        <f t="shared" si="10"/>
        <v>0</v>
      </c>
      <c r="AQ32" s="87">
        <f t="shared" si="10"/>
        <v>0</v>
      </c>
      <c r="AR32" s="87">
        <f t="shared" si="10"/>
        <v>0</v>
      </c>
      <c r="AS32" s="87">
        <f t="shared" si="10"/>
        <v>0</v>
      </c>
      <c r="AT32" s="87">
        <f t="shared" si="11"/>
        <v>0</v>
      </c>
      <c r="AU32" s="87">
        <f t="shared" si="12"/>
        <v>0</v>
      </c>
      <c r="AV32" s="87">
        <f t="shared" si="12"/>
        <v>12809</v>
      </c>
      <c r="AW32" s="87">
        <f t="shared" si="13"/>
        <v>52492</v>
      </c>
      <c r="AX32" s="87">
        <f t="shared" si="14"/>
        <v>6292</v>
      </c>
      <c r="AY32" s="87">
        <f t="shared" si="15"/>
        <v>2909</v>
      </c>
      <c r="AZ32" s="87">
        <f t="shared" si="16"/>
        <v>0</v>
      </c>
      <c r="BA32" s="87">
        <f t="shared" si="17"/>
        <v>0</v>
      </c>
      <c r="BB32" s="87">
        <f t="shared" si="18"/>
        <v>2909</v>
      </c>
      <c r="BC32" s="87">
        <f t="shared" si="19"/>
        <v>0</v>
      </c>
      <c r="BD32" s="87">
        <f t="shared" si="20"/>
        <v>43291</v>
      </c>
      <c r="BE32" s="87">
        <f t="shared" si="21"/>
        <v>0</v>
      </c>
      <c r="BF32" s="87">
        <f t="shared" si="21"/>
        <v>53844</v>
      </c>
      <c r="BG32" s="87">
        <f t="shared" si="22"/>
        <v>0</v>
      </c>
      <c r="BH32" s="87">
        <f t="shared" si="22"/>
        <v>52492</v>
      </c>
    </row>
    <row r="33" spans="1:60" ht="13.5">
      <c r="A33" s="17" t="s">
        <v>184</v>
      </c>
      <c r="B33" s="76" t="s">
        <v>16</v>
      </c>
      <c r="C33" s="77" t="s">
        <v>17</v>
      </c>
      <c r="D33" s="87">
        <f t="shared" si="0"/>
        <v>0</v>
      </c>
      <c r="E33" s="87">
        <f t="shared" si="1"/>
        <v>0</v>
      </c>
      <c r="F33" s="87">
        <v>0</v>
      </c>
      <c r="G33" s="87">
        <v>0</v>
      </c>
      <c r="H33" s="87">
        <v>0</v>
      </c>
      <c r="I33" s="87">
        <v>0</v>
      </c>
      <c r="J33" s="87">
        <v>12039</v>
      </c>
      <c r="K33" s="87">
        <f t="shared" si="2"/>
        <v>35306</v>
      </c>
      <c r="L33" s="87">
        <v>9929</v>
      </c>
      <c r="M33" s="88">
        <f t="shared" si="3"/>
        <v>3788</v>
      </c>
      <c r="N33" s="87">
        <v>1394</v>
      </c>
      <c r="O33" s="87">
        <v>0</v>
      </c>
      <c r="P33" s="87">
        <v>2394</v>
      </c>
      <c r="Q33" s="87">
        <v>0</v>
      </c>
      <c r="R33" s="87">
        <v>21589</v>
      </c>
      <c r="S33" s="87">
        <v>0</v>
      </c>
      <c r="T33" s="87">
        <v>26126</v>
      </c>
      <c r="U33" s="87">
        <v>0</v>
      </c>
      <c r="V33" s="87">
        <f t="shared" si="4"/>
        <v>35306</v>
      </c>
      <c r="W33" s="87">
        <f t="shared" si="5"/>
        <v>0</v>
      </c>
      <c r="X33" s="87">
        <f t="shared" si="6"/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2743</v>
      </c>
      <c r="AD33" s="87">
        <f t="shared" si="7"/>
        <v>6095</v>
      </c>
      <c r="AE33" s="87">
        <v>6095</v>
      </c>
      <c r="AF33" s="88">
        <f t="shared" si="8"/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74451</v>
      </c>
      <c r="AN33" s="87">
        <v>0</v>
      </c>
      <c r="AO33" s="87">
        <f t="shared" si="9"/>
        <v>6095</v>
      </c>
      <c r="AP33" s="87">
        <f t="shared" si="10"/>
        <v>0</v>
      </c>
      <c r="AQ33" s="87">
        <f t="shared" si="10"/>
        <v>0</v>
      </c>
      <c r="AR33" s="87">
        <f t="shared" si="10"/>
        <v>0</v>
      </c>
      <c r="AS33" s="87">
        <f t="shared" si="10"/>
        <v>0</v>
      </c>
      <c r="AT33" s="87">
        <f t="shared" si="11"/>
        <v>0</v>
      </c>
      <c r="AU33" s="87">
        <f t="shared" si="12"/>
        <v>0</v>
      </c>
      <c r="AV33" s="87">
        <f t="shared" si="12"/>
        <v>14782</v>
      </c>
      <c r="AW33" s="87">
        <f t="shared" si="13"/>
        <v>41401</v>
      </c>
      <c r="AX33" s="87">
        <f t="shared" si="14"/>
        <v>16024</v>
      </c>
      <c r="AY33" s="87">
        <f t="shared" si="15"/>
        <v>3788</v>
      </c>
      <c r="AZ33" s="87">
        <f t="shared" si="16"/>
        <v>1394</v>
      </c>
      <c r="BA33" s="87">
        <f t="shared" si="17"/>
        <v>0</v>
      </c>
      <c r="BB33" s="87">
        <f t="shared" si="18"/>
        <v>2394</v>
      </c>
      <c r="BC33" s="87">
        <f t="shared" si="19"/>
        <v>0</v>
      </c>
      <c r="BD33" s="87">
        <f t="shared" si="20"/>
        <v>21589</v>
      </c>
      <c r="BE33" s="87">
        <f t="shared" si="21"/>
        <v>0</v>
      </c>
      <c r="BF33" s="87">
        <f t="shared" si="21"/>
        <v>100577</v>
      </c>
      <c r="BG33" s="87">
        <f t="shared" si="22"/>
        <v>0</v>
      </c>
      <c r="BH33" s="87">
        <f t="shared" si="22"/>
        <v>41401</v>
      </c>
    </row>
    <row r="34" spans="1:60" ht="13.5">
      <c r="A34" s="17" t="s">
        <v>184</v>
      </c>
      <c r="B34" s="76" t="s">
        <v>18</v>
      </c>
      <c r="C34" s="77" t="s">
        <v>19</v>
      </c>
      <c r="D34" s="87">
        <f t="shared" si="0"/>
        <v>0</v>
      </c>
      <c r="E34" s="87">
        <f t="shared" si="1"/>
        <v>0</v>
      </c>
      <c r="F34" s="87">
        <v>0</v>
      </c>
      <c r="G34" s="87">
        <v>0</v>
      </c>
      <c r="H34" s="87">
        <v>0</v>
      </c>
      <c r="I34" s="87">
        <v>0</v>
      </c>
      <c r="J34" s="87">
        <v>4928</v>
      </c>
      <c r="K34" s="87">
        <f t="shared" si="2"/>
        <v>5990</v>
      </c>
      <c r="L34" s="87">
        <v>1864</v>
      </c>
      <c r="M34" s="88">
        <f t="shared" si="3"/>
        <v>4126</v>
      </c>
      <c r="N34" s="87">
        <v>0</v>
      </c>
      <c r="O34" s="87">
        <v>0</v>
      </c>
      <c r="P34" s="87">
        <v>4126</v>
      </c>
      <c r="Q34" s="87">
        <v>0</v>
      </c>
      <c r="R34" s="87">
        <v>0</v>
      </c>
      <c r="S34" s="87">
        <v>0</v>
      </c>
      <c r="T34" s="87">
        <v>76060</v>
      </c>
      <c r="U34" s="87">
        <v>1103</v>
      </c>
      <c r="V34" s="87">
        <f t="shared" si="4"/>
        <v>7093</v>
      </c>
      <c r="W34" s="87">
        <f t="shared" si="5"/>
        <v>0</v>
      </c>
      <c r="X34" s="87">
        <f t="shared" si="6"/>
        <v>0</v>
      </c>
      <c r="Y34" s="87">
        <v>0</v>
      </c>
      <c r="Z34" s="87">
        <v>0</v>
      </c>
      <c r="AA34" s="87">
        <v>0</v>
      </c>
      <c r="AB34" s="87">
        <v>0</v>
      </c>
      <c r="AC34" s="87">
        <v>0</v>
      </c>
      <c r="AD34" s="87">
        <f t="shared" si="7"/>
        <v>0</v>
      </c>
      <c r="AE34" s="87">
        <v>0</v>
      </c>
      <c r="AF34" s="88">
        <f t="shared" si="8"/>
        <v>0</v>
      </c>
      <c r="AG34" s="87">
        <v>0</v>
      </c>
      <c r="AH34" s="87">
        <v>0</v>
      </c>
      <c r="AI34" s="87">
        <v>0</v>
      </c>
      <c r="AJ34" s="87">
        <v>0</v>
      </c>
      <c r="AK34" s="87">
        <v>0</v>
      </c>
      <c r="AL34" s="87">
        <v>0</v>
      </c>
      <c r="AM34" s="87">
        <v>13213</v>
      </c>
      <c r="AN34" s="87">
        <v>0</v>
      </c>
      <c r="AO34" s="87">
        <f t="shared" si="9"/>
        <v>0</v>
      </c>
      <c r="AP34" s="87">
        <f t="shared" si="10"/>
        <v>0</v>
      </c>
      <c r="AQ34" s="87">
        <f t="shared" si="10"/>
        <v>0</v>
      </c>
      <c r="AR34" s="87">
        <f t="shared" si="10"/>
        <v>0</v>
      </c>
      <c r="AS34" s="87">
        <f t="shared" si="10"/>
        <v>0</v>
      </c>
      <c r="AT34" s="87">
        <f t="shared" si="11"/>
        <v>0</v>
      </c>
      <c r="AU34" s="87">
        <f t="shared" si="12"/>
        <v>0</v>
      </c>
      <c r="AV34" s="87">
        <f t="shared" si="12"/>
        <v>4928</v>
      </c>
      <c r="AW34" s="87">
        <f t="shared" si="13"/>
        <v>5990</v>
      </c>
      <c r="AX34" s="87">
        <f t="shared" si="14"/>
        <v>1864</v>
      </c>
      <c r="AY34" s="87">
        <f t="shared" si="15"/>
        <v>4126</v>
      </c>
      <c r="AZ34" s="87">
        <f t="shared" si="16"/>
        <v>0</v>
      </c>
      <c r="BA34" s="87">
        <f t="shared" si="17"/>
        <v>0</v>
      </c>
      <c r="BB34" s="87">
        <f t="shared" si="18"/>
        <v>4126</v>
      </c>
      <c r="BC34" s="87">
        <f t="shared" si="19"/>
        <v>0</v>
      </c>
      <c r="BD34" s="87">
        <f t="shared" si="20"/>
        <v>0</v>
      </c>
      <c r="BE34" s="87">
        <f t="shared" si="21"/>
        <v>0</v>
      </c>
      <c r="BF34" s="87">
        <f t="shared" si="21"/>
        <v>89273</v>
      </c>
      <c r="BG34" s="87">
        <f t="shared" si="22"/>
        <v>1103</v>
      </c>
      <c r="BH34" s="87">
        <f t="shared" si="22"/>
        <v>7093</v>
      </c>
    </row>
    <row r="35" spans="1:60" ht="13.5">
      <c r="A35" s="17" t="s">
        <v>184</v>
      </c>
      <c r="B35" s="76" t="s">
        <v>20</v>
      </c>
      <c r="C35" s="77" t="s">
        <v>21</v>
      </c>
      <c r="D35" s="87">
        <f t="shared" si="0"/>
        <v>0</v>
      </c>
      <c r="E35" s="87">
        <f t="shared" si="1"/>
        <v>0</v>
      </c>
      <c r="F35" s="87">
        <v>0</v>
      </c>
      <c r="G35" s="87">
        <v>0</v>
      </c>
      <c r="H35" s="87">
        <v>0</v>
      </c>
      <c r="I35" s="87">
        <v>0</v>
      </c>
      <c r="J35" s="87">
        <v>9039</v>
      </c>
      <c r="K35" s="87">
        <f t="shared" si="2"/>
        <v>14624</v>
      </c>
      <c r="L35" s="87">
        <v>8000</v>
      </c>
      <c r="M35" s="88">
        <f t="shared" si="3"/>
        <v>2535</v>
      </c>
      <c r="N35" s="87">
        <v>0</v>
      </c>
      <c r="O35" s="87">
        <v>0</v>
      </c>
      <c r="P35" s="87">
        <v>2535</v>
      </c>
      <c r="Q35" s="87">
        <v>0</v>
      </c>
      <c r="R35" s="87">
        <v>0</v>
      </c>
      <c r="S35" s="87">
        <v>4089</v>
      </c>
      <c r="T35" s="87">
        <v>139537</v>
      </c>
      <c r="U35" s="87">
        <v>3511</v>
      </c>
      <c r="V35" s="87">
        <f t="shared" si="4"/>
        <v>18135</v>
      </c>
      <c r="W35" s="87">
        <f t="shared" si="5"/>
        <v>0</v>
      </c>
      <c r="X35" s="87">
        <f t="shared" si="6"/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f t="shared" si="7"/>
        <v>0</v>
      </c>
      <c r="AE35" s="87">
        <v>0</v>
      </c>
      <c r="AF35" s="88">
        <f t="shared" si="8"/>
        <v>0</v>
      </c>
      <c r="AG35" s="87">
        <v>0</v>
      </c>
      <c r="AH35" s="87">
        <v>0</v>
      </c>
      <c r="AI35" s="87">
        <v>0</v>
      </c>
      <c r="AJ35" s="87">
        <v>0</v>
      </c>
      <c r="AK35" s="87">
        <v>0</v>
      </c>
      <c r="AL35" s="87">
        <v>0</v>
      </c>
      <c r="AM35" s="87">
        <v>48068</v>
      </c>
      <c r="AN35" s="87">
        <v>0</v>
      </c>
      <c r="AO35" s="87">
        <f t="shared" si="9"/>
        <v>0</v>
      </c>
      <c r="AP35" s="87">
        <f t="shared" si="10"/>
        <v>0</v>
      </c>
      <c r="AQ35" s="87">
        <f t="shared" si="10"/>
        <v>0</v>
      </c>
      <c r="AR35" s="87">
        <f t="shared" si="10"/>
        <v>0</v>
      </c>
      <c r="AS35" s="87">
        <f t="shared" si="10"/>
        <v>0</v>
      </c>
      <c r="AT35" s="87">
        <f t="shared" si="11"/>
        <v>0</v>
      </c>
      <c r="AU35" s="87">
        <f t="shared" si="12"/>
        <v>0</v>
      </c>
      <c r="AV35" s="87">
        <f t="shared" si="12"/>
        <v>9039</v>
      </c>
      <c r="AW35" s="87">
        <f t="shared" si="13"/>
        <v>14624</v>
      </c>
      <c r="AX35" s="87">
        <f t="shared" si="14"/>
        <v>8000</v>
      </c>
      <c r="AY35" s="87">
        <f t="shared" si="15"/>
        <v>2535</v>
      </c>
      <c r="AZ35" s="87">
        <f t="shared" si="16"/>
        <v>0</v>
      </c>
      <c r="BA35" s="87">
        <f t="shared" si="17"/>
        <v>0</v>
      </c>
      <c r="BB35" s="87">
        <f t="shared" si="18"/>
        <v>2535</v>
      </c>
      <c r="BC35" s="87">
        <f t="shared" si="19"/>
        <v>0</v>
      </c>
      <c r="BD35" s="87">
        <f t="shared" si="20"/>
        <v>0</v>
      </c>
      <c r="BE35" s="87">
        <f t="shared" si="21"/>
        <v>4089</v>
      </c>
      <c r="BF35" s="87">
        <f t="shared" si="21"/>
        <v>187605</v>
      </c>
      <c r="BG35" s="87">
        <f t="shared" si="22"/>
        <v>3511</v>
      </c>
      <c r="BH35" s="87">
        <f t="shared" si="22"/>
        <v>18135</v>
      </c>
    </row>
    <row r="36" spans="1:60" ht="13.5">
      <c r="A36" s="17" t="s">
        <v>184</v>
      </c>
      <c r="B36" s="76" t="s">
        <v>22</v>
      </c>
      <c r="C36" s="77" t="s">
        <v>23</v>
      </c>
      <c r="D36" s="87">
        <f t="shared" si="0"/>
        <v>0</v>
      </c>
      <c r="E36" s="87">
        <f t="shared" si="1"/>
        <v>0</v>
      </c>
      <c r="F36" s="87">
        <v>0</v>
      </c>
      <c r="G36" s="87">
        <v>0</v>
      </c>
      <c r="H36" s="87">
        <v>0</v>
      </c>
      <c r="I36" s="87">
        <v>0</v>
      </c>
      <c r="J36" s="87">
        <v>16902</v>
      </c>
      <c r="K36" s="87">
        <f t="shared" si="2"/>
        <v>106828</v>
      </c>
      <c r="L36" s="87">
        <v>26021</v>
      </c>
      <c r="M36" s="88">
        <f t="shared" si="3"/>
        <v>13733</v>
      </c>
      <c r="N36" s="87">
        <v>378</v>
      </c>
      <c r="O36" s="87">
        <v>7337</v>
      </c>
      <c r="P36" s="87">
        <v>6018</v>
      </c>
      <c r="Q36" s="87">
        <v>0</v>
      </c>
      <c r="R36" s="87">
        <v>67074</v>
      </c>
      <c r="S36" s="87">
        <v>0</v>
      </c>
      <c r="T36" s="87">
        <v>36680</v>
      </c>
      <c r="U36" s="87">
        <v>0</v>
      </c>
      <c r="V36" s="87">
        <f t="shared" si="4"/>
        <v>106828</v>
      </c>
      <c r="W36" s="87">
        <f t="shared" si="5"/>
        <v>0</v>
      </c>
      <c r="X36" s="87">
        <f t="shared" si="6"/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2633</v>
      </c>
      <c r="AD36" s="87">
        <f t="shared" si="7"/>
        <v>1089</v>
      </c>
      <c r="AE36" s="87">
        <v>1089</v>
      </c>
      <c r="AF36" s="88">
        <f t="shared" si="8"/>
        <v>0</v>
      </c>
      <c r="AG36" s="87">
        <v>0</v>
      </c>
      <c r="AH36" s="87">
        <v>0</v>
      </c>
      <c r="AI36" s="87">
        <v>0</v>
      </c>
      <c r="AJ36" s="87">
        <v>0</v>
      </c>
      <c r="AK36" s="87">
        <v>0</v>
      </c>
      <c r="AL36" s="87">
        <v>0</v>
      </c>
      <c r="AM36" s="87">
        <v>71450</v>
      </c>
      <c r="AN36" s="87">
        <v>0</v>
      </c>
      <c r="AO36" s="87">
        <f t="shared" si="9"/>
        <v>1089</v>
      </c>
      <c r="AP36" s="87">
        <f t="shared" si="10"/>
        <v>0</v>
      </c>
      <c r="AQ36" s="87">
        <f t="shared" si="10"/>
        <v>0</v>
      </c>
      <c r="AR36" s="87">
        <f t="shared" si="10"/>
        <v>0</v>
      </c>
      <c r="AS36" s="87">
        <f t="shared" si="10"/>
        <v>0</v>
      </c>
      <c r="AT36" s="87">
        <f t="shared" si="11"/>
        <v>0</v>
      </c>
      <c r="AU36" s="87">
        <f t="shared" si="12"/>
        <v>0</v>
      </c>
      <c r="AV36" s="87">
        <f t="shared" si="12"/>
        <v>19535</v>
      </c>
      <c r="AW36" s="87">
        <f t="shared" si="13"/>
        <v>107917</v>
      </c>
      <c r="AX36" s="87">
        <f t="shared" si="14"/>
        <v>27110</v>
      </c>
      <c r="AY36" s="87">
        <f t="shared" si="15"/>
        <v>13733</v>
      </c>
      <c r="AZ36" s="87">
        <f t="shared" si="16"/>
        <v>378</v>
      </c>
      <c r="BA36" s="87">
        <f t="shared" si="17"/>
        <v>7337</v>
      </c>
      <c r="BB36" s="87">
        <f t="shared" si="18"/>
        <v>6018</v>
      </c>
      <c r="BC36" s="87">
        <f t="shared" si="19"/>
        <v>0</v>
      </c>
      <c r="BD36" s="87">
        <f t="shared" si="20"/>
        <v>67074</v>
      </c>
      <c r="BE36" s="87">
        <f t="shared" si="21"/>
        <v>0</v>
      </c>
      <c r="BF36" s="87">
        <f t="shared" si="21"/>
        <v>108130</v>
      </c>
      <c r="BG36" s="87">
        <f t="shared" si="22"/>
        <v>0</v>
      </c>
      <c r="BH36" s="87">
        <f t="shared" si="22"/>
        <v>107917</v>
      </c>
    </row>
    <row r="37" spans="1:60" ht="13.5">
      <c r="A37" s="17" t="s">
        <v>184</v>
      </c>
      <c r="B37" s="76" t="s">
        <v>24</v>
      </c>
      <c r="C37" s="77" t="s">
        <v>25</v>
      </c>
      <c r="D37" s="87">
        <f t="shared" si="0"/>
        <v>0</v>
      </c>
      <c r="E37" s="87">
        <f t="shared" si="1"/>
        <v>0</v>
      </c>
      <c r="F37" s="87">
        <v>0</v>
      </c>
      <c r="G37" s="87">
        <v>0</v>
      </c>
      <c r="H37" s="87">
        <v>0</v>
      </c>
      <c r="I37" s="87">
        <v>0</v>
      </c>
      <c r="J37" s="87">
        <v>2465</v>
      </c>
      <c r="K37" s="87">
        <f t="shared" si="2"/>
        <v>1800</v>
      </c>
      <c r="L37" s="87">
        <v>1800</v>
      </c>
      <c r="M37" s="88">
        <f t="shared" si="3"/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38061</v>
      </c>
      <c r="U37" s="87">
        <v>0</v>
      </c>
      <c r="V37" s="87">
        <f t="shared" si="4"/>
        <v>1800</v>
      </c>
      <c r="W37" s="87">
        <f t="shared" si="5"/>
        <v>0</v>
      </c>
      <c r="X37" s="87">
        <f t="shared" si="6"/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f t="shared" si="7"/>
        <v>0</v>
      </c>
      <c r="AE37" s="87">
        <v>0</v>
      </c>
      <c r="AF37" s="88">
        <f t="shared" si="8"/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8941</v>
      </c>
      <c r="AN37" s="87">
        <v>0</v>
      </c>
      <c r="AO37" s="87">
        <f t="shared" si="9"/>
        <v>0</v>
      </c>
      <c r="AP37" s="87">
        <f t="shared" si="10"/>
        <v>0</v>
      </c>
      <c r="AQ37" s="87">
        <f t="shared" si="10"/>
        <v>0</v>
      </c>
      <c r="AR37" s="87">
        <f t="shared" si="10"/>
        <v>0</v>
      </c>
      <c r="AS37" s="87">
        <f t="shared" si="10"/>
        <v>0</v>
      </c>
      <c r="AT37" s="87">
        <f t="shared" si="11"/>
        <v>0</v>
      </c>
      <c r="AU37" s="87">
        <f t="shared" si="12"/>
        <v>0</v>
      </c>
      <c r="AV37" s="87">
        <f t="shared" si="12"/>
        <v>2465</v>
      </c>
      <c r="AW37" s="87">
        <f t="shared" si="13"/>
        <v>1800</v>
      </c>
      <c r="AX37" s="87">
        <f t="shared" si="14"/>
        <v>1800</v>
      </c>
      <c r="AY37" s="87">
        <f t="shared" si="15"/>
        <v>0</v>
      </c>
      <c r="AZ37" s="87">
        <f t="shared" si="16"/>
        <v>0</v>
      </c>
      <c r="BA37" s="87">
        <f t="shared" si="17"/>
        <v>0</v>
      </c>
      <c r="BB37" s="87">
        <f t="shared" si="18"/>
        <v>0</v>
      </c>
      <c r="BC37" s="87">
        <f t="shared" si="19"/>
        <v>0</v>
      </c>
      <c r="BD37" s="87">
        <f t="shared" si="20"/>
        <v>0</v>
      </c>
      <c r="BE37" s="87">
        <f t="shared" si="21"/>
        <v>0</v>
      </c>
      <c r="BF37" s="87">
        <f t="shared" si="21"/>
        <v>47002</v>
      </c>
      <c r="BG37" s="87">
        <f t="shared" si="22"/>
        <v>0</v>
      </c>
      <c r="BH37" s="87">
        <f t="shared" si="22"/>
        <v>1800</v>
      </c>
    </row>
    <row r="38" spans="1:60" ht="13.5">
      <c r="A38" s="17" t="s">
        <v>184</v>
      </c>
      <c r="B38" s="76" t="s">
        <v>26</v>
      </c>
      <c r="C38" s="77" t="s">
        <v>27</v>
      </c>
      <c r="D38" s="87">
        <f t="shared" si="0"/>
        <v>0</v>
      </c>
      <c r="E38" s="87">
        <f t="shared" si="1"/>
        <v>0</v>
      </c>
      <c r="F38" s="87">
        <v>0</v>
      </c>
      <c r="G38" s="87">
        <v>0</v>
      </c>
      <c r="H38" s="87">
        <v>0</v>
      </c>
      <c r="I38" s="87">
        <v>0</v>
      </c>
      <c r="J38" s="87">
        <v>3473</v>
      </c>
      <c r="K38" s="87">
        <f t="shared" si="2"/>
        <v>0</v>
      </c>
      <c r="L38" s="87">
        <v>0</v>
      </c>
      <c r="M38" s="88">
        <f t="shared" si="3"/>
        <v>0</v>
      </c>
      <c r="N38" s="87">
        <v>0</v>
      </c>
      <c r="O38" s="87">
        <v>0</v>
      </c>
      <c r="P38" s="87">
        <v>0</v>
      </c>
      <c r="Q38" s="87">
        <v>0</v>
      </c>
      <c r="R38" s="87">
        <v>0</v>
      </c>
      <c r="S38" s="87">
        <v>0</v>
      </c>
      <c r="T38" s="87">
        <v>53606</v>
      </c>
      <c r="U38" s="87">
        <v>0</v>
      </c>
      <c r="V38" s="87">
        <f t="shared" si="4"/>
        <v>0</v>
      </c>
      <c r="W38" s="87">
        <f t="shared" si="5"/>
        <v>0</v>
      </c>
      <c r="X38" s="87">
        <f t="shared" si="6"/>
        <v>0</v>
      </c>
      <c r="Y38" s="87">
        <v>0</v>
      </c>
      <c r="Z38" s="87">
        <v>0</v>
      </c>
      <c r="AA38" s="87">
        <v>0</v>
      </c>
      <c r="AB38" s="87">
        <v>0</v>
      </c>
      <c r="AC38" s="87">
        <v>0</v>
      </c>
      <c r="AD38" s="87">
        <f t="shared" si="7"/>
        <v>0</v>
      </c>
      <c r="AE38" s="87">
        <v>0</v>
      </c>
      <c r="AF38" s="88">
        <f t="shared" si="8"/>
        <v>0</v>
      </c>
      <c r="AG38" s="87">
        <v>0</v>
      </c>
      <c r="AH38" s="87">
        <v>0</v>
      </c>
      <c r="AI38" s="87">
        <v>0</v>
      </c>
      <c r="AJ38" s="87">
        <v>0</v>
      </c>
      <c r="AK38" s="87">
        <v>0</v>
      </c>
      <c r="AL38" s="87">
        <v>0</v>
      </c>
      <c r="AM38" s="87">
        <v>12668</v>
      </c>
      <c r="AN38" s="87">
        <v>0</v>
      </c>
      <c r="AO38" s="87">
        <f t="shared" si="9"/>
        <v>0</v>
      </c>
      <c r="AP38" s="87">
        <f t="shared" si="10"/>
        <v>0</v>
      </c>
      <c r="AQ38" s="87">
        <f t="shared" si="10"/>
        <v>0</v>
      </c>
      <c r="AR38" s="87">
        <f t="shared" si="10"/>
        <v>0</v>
      </c>
      <c r="AS38" s="87">
        <f t="shared" si="10"/>
        <v>0</v>
      </c>
      <c r="AT38" s="87">
        <f t="shared" si="11"/>
        <v>0</v>
      </c>
      <c r="AU38" s="87">
        <f t="shared" si="12"/>
        <v>0</v>
      </c>
      <c r="AV38" s="87">
        <f t="shared" si="12"/>
        <v>3473</v>
      </c>
      <c r="AW38" s="87">
        <f t="shared" si="13"/>
        <v>0</v>
      </c>
      <c r="AX38" s="87">
        <f t="shared" si="14"/>
        <v>0</v>
      </c>
      <c r="AY38" s="87">
        <f t="shared" si="15"/>
        <v>0</v>
      </c>
      <c r="AZ38" s="87">
        <f t="shared" si="16"/>
        <v>0</v>
      </c>
      <c r="BA38" s="87">
        <f t="shared" si="17"/>
        <v>0</v>
      </c>
      <c r="BB38" s="87">
        <f t="shared" si="18"/>
        <v>0</v>
      </c>
      <c r="BC38" s="87">
        <f t="shared" si="19"/>
        <v>0</v>
      </c>
      <c r="BD38" s="87">
        <f t="shared" si="20"/>
        <v>0</v>
      </c>
      <c r="BE38" s="87">
        <f t="shared" si="21"/>
        <v>0</v>
      </c>
      <c r="BF38" s="87">
        <f t="shared" si="21"/>
        <v>66274</v>
      </c>
      <c r="BG38" s="87">
        <f t="shared" si="22"/>
        <v>0</v>
      </c>
      <c r="BH38" s="87">
        <f t="shared" si="22"/>
        <v>0</v>
      </c>
    </row>
    <row r="39" spans="1:60" ht="13.5">
      <c r="A39" s="17" t="s">
        <v>184</v>
      </c>
      <c r="B39" s="76" t="s">
        <v>28</v>
      </c>
      <c r="C39" s="77" t="s">
        <v>29</v>
      </c>
      <c r="D39" s="87">
        <f t="shared" si="0"/>
        <v>0</v>
      </c>
      <c r="E39" s="87">
        <f t="shared" si="1"/>
        <v>0</v>
      </c>
      <c r="F39" s="87">
        <v>0</v>
      </c>
      <c r="G39" s="87">
        <v>0</v>
      </c>
      <c r="H39" s="87">
        <v>0</v>
      </c>
      <c r="I39" s="87">
        <v>0</v>
      </c>
      <c r="J39" s="87">
        <v>4184</v>
      </c>
      <c r="K39" s="87">
        <f t="shared" si="2"/>
        <v>20805</v>
      </c>
      <c r="L39" s="87">
        <v>3661</v>
      </c>
      <c r="M39" s="88">
        <f t="shared" si="3"/>
        <v>1657</v>
      </c>
      <c r="N39" s="87">
        <v>70</v>
      </c>
      <c r="O39" s="87">
        <v>250</v>
      </c>
      <c r="P39" s="87">
        <v>1337</v>
      </c>
      <c r="Q39" s="87">
        <v>0</v>
      </c>
      <c r="R39" s="87">
        <v>15487</v>
      </c>
      <c r="S39" s="87">
        <v>0</v>
      </c>
      <c r="T39" s="87">
        <v>9081</v>
      </c>
      <c r="U39" s="87">
        <v>18</v>
      </c>
      <c r="V39" s="87">
        <f t="shared" si="4"/>
        <v>20823</v>
      </c>
      <c r="W39" s="87">
        <f t="shared" si="5"/>
        <v>0</v>
      </c>
      <c r="X39" s="87">
        <f t="shared" si="6"/>
        <v>0</v>
      </c>
      <c r="Y39" s="87">
        <v>0</v>
      </c>
      <c r="Z39" s="87">
        <v>0</v>
      </c>
      <c r="AA39" s="87">
        <v>0</v>
      </c>
      <c r="AB39" s="87">
        <v>0</v>
      </c>
      <c r="AC39" s="87">
        <v>417</v>
      </c>
      <c r="AD39" s="87">
        <f t="shared" si="7"/>
        <v>646</v>
      </c>
      <c r="AE39" s="87">
        <v>646</v>
      </c>
      <c r="AF39" s="88">
        <f t="shared" si="8"/>
        <v>0</v>
      </c>
      <c r="AG39" s="87">
        <v>0</v>
      </c>
      <c r="AH39" s="87">
        <v>0</v>
      </c>
      <c r="AI39" s="87">
        <v>0</v>
      </c>
      <c r="AJ39" s="87">
        <v>0</v>
      </c>
      <c r="AK39" s="87">
        <v>0</v>
      </c>
      <c r="AL39" s="87">
        <v>0</v>
      </c>
      <c r="AM39" s="87">
        <v>11327</v>
      </c>
      <c r="AN39" s="87">
        <v>0</v>
      </c>
      <c r="AO39" s="87">
        <f t="shared" si="9"/>
        <v>646</v>
      </c>
      <c r="AP39" s="87">
        <f t="shared" si="10"/>
        <v>0</v>
      </c>
      <c r="AQ39" s="87">
        <f t="shared" si="10"/>
        <v>0</v>
      </c>
      <c r="AR39" s="87">
        <f t="shared" si="10"/>
        <v>0</v>
      </c>
      <c r="AS39" s="87">
        <f t="shared" si="10"/>
        <v>0</v>
      </c>
      <c r="AT39" s="87">
        <f t="shared" si="11"/>
        <v>0</v>
      </c>
      <c r="AU39" s="87">
        <f t="shared" si="12"/>
        <v>0</v>
      </c>
      <c r="AV39" s="87">
        <f t="shared" si="12"/>
        <v>4601</v>
      </c>
      <c r="AW39" s="87">
        <f t="shared" si="13"/>
        <v>21451</v>
      </c>
      <c r="AX39" s="87">
        <f t="shared" si="14"/>
        <v>4307</v>
      </c>
      <c r="AY39" s="87">
        <f t="shared" si="15"/>
        <v>1657</v>
      </c>
      <c r="AZ39" s="87">
        <f t="shared" si="16"/>
        <v>70</v>
      </c>
      <c r="BA39" s="87">
        <f t="shared" si="17"/>
        <v>250</v>
      </c>
      <c r="BB39" s="87">
        <f t="shared" si="18"/>
        <v>1337</v>
      </c>
      <c r="BC39" s="87">
        <f t="shared" si="19"/>
        <v>0</v>
      </c>
      <c r="BD39" s="87">
        <f t="shared" si="20"/>
        <v>15487</v>
      </c>
      <c r="BE39" s="87">
        <f t="shared" si="21"/>
        <v>0</v>
      </c>
      <c r="BF39" s="87">
        <f t="shared" si="21"/>
        <v>20408</v>
      </c>
      <c r="BG39" s="87">
        <f t="shared" si="22"/>
        <v>18</v>
      </c>
      <c r="BH39" s="87">
        <f t="shared" si="22"/>
        <v>21469</v>
      </c>
    </row>
    <row r="40" spans="1:60" ht="13.5">
      <c r="A40" s="17" t="s">
        <v>184</v>
      </c>
      <c r="B40" s="76" t="s">
        <v>30</v>
      </c>
      <c r="C40" s="77" t="s">
        <v>31</v>
      </c>
      <c r="D40" s="87">
        <f t="shared" si="0"/>
        <v>0</v>
      </c>
      <c r="E40" s="87">
        <f t="shared" si="1"/>
        <v>0</v>
      </c>
      <c r="F40" s="87">
        <v>0</v>
      </c>
      <c r="G40" s="87">
        <v>0</v>
      </c>
      <c r="H40" s="87">
        <v>0</v>
      </c>
      <c r="I40" s="87">
        <v>0</v>
      </c>
      <c r="J40" s="87">
        <v>12456</v>
      </c>
      <c r="K40" s="87">
        <f t="shared" si="2"/>
        <v>44929</v>
      </c>
      <c r="L40" s="87">
        <v>3043</v>
      </c>
      <c r="M40" s="88">
        <f t="shared" si="3"/>
        <v>7002</v>
      </c>
      <c r="N40" s="87">
        <v>0</v>
      </c>
      <c r="O40" s="87">
        <v>0</v>
      </c>
      <c r="P40" s="87">
        <v>7002</v>
      </c>
      <c r="Q40" s="87">
        <v>0</v>
      </c>
      <c r="R40" s="87">
        <v>34884</v>
      </c>
      <c r="S40" s="87">
        <v>0</v>
      </c>
      <c r="T40" s="87">
        <v>27033</v>
      </c>
      <c r="U40" s="87">
        <v>0</v>
      </c>
      <c r="V40" s="87">
        <f t="shared" si="4"/>
        <v>44929</v>
      </c>
      <c r="W40" s="87">
        <f t="shared" si="5"/>
        <v>0</v>
      </c>
      <c r="X40" s="87">
        <f t="shared" si="6"/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3241</v>
      </c>
      <c r="AD40" s="87">
        <f t="shared" si="7"/>
        <v>0</v>
      </c>
      <c r="AE40" s="87">
        <v>0</v>
      </c>
      <c r="AF40" s="88">
        <f t="shared" si="8"/>
        <v>0</v>
      </c>
      <c r="AG40" s="87">
        <v>0</v>
      </c>
      <c r="AH40" s="87">
        <v>0</v>
      </c>
      <c r="AI40" s="87">
        <v>0</v>
      </c>
      <c r="AJ40" s="87">
        <v>0</v>
      </c>
      <c r="AK40" s="87">
        <v>0</v>
      </c>
      <c r="AL40" s="87">
        <v>0</v>
      </c>
      <c r="AM40" s="87">
        <v>87946</v>
      </c>
      <c r="AN40" s="87">
        <v>0</v>
      </c>
      <c r="AO40" s="87">
        <f t="shared" si="9"/>
        <v>0</v>
      </c>
      <c r="AP40" s="87">
        <f t="shared" si="10"/>
        <v>0</v>
      </c>
      <c r="AQ40" s="87">
        <f t="shared" si="10"/>
        <v>0</v>
      </c>
      <c r="AR40" s="87">
        <f t="shared" si="10"/>
        <v>0</v>
      </c>
      <c r="AS40" s="87">
        <f t="shared" si="10"/>
        <v>0</v>
      </c>
      <c r="AT40" s="87">
        <f t="shared" si="11"/>
        <v>0</v>
      </c>
      <c r="AU40" s="87">
        <f t="shared" si="12"/>
        <v>0</v>
      </c>
      <c r="AV40" s="87">
        <f t="shared" si="12"/>
        <v>15697</v>
      </c>
      <c r="AW40" s="87">
        <f t="shared" si="13"/>
        <v>44929</v>
      </c>
      <c r="AX40" s="87">
        <f t="shared" si="14"/>
        <v>3043</v>
      </c>
      <c r="AY40" s="87">
        <f t="shared" si="15"/>
        <v>7002</v>
      </c>
      <c r="AZ40" s="87">
        <f t="shared" si="16"/>
        <v>0</v>
      </c>
      <c r="BA40" s="87">
        <f t="shared" si="17"/>
        <v>0</v>
      </c>
      <c r="BB40" s="87">
        <f t="shared" si="18"/>
        <v>7002</v>
      </c>
      <c r="BC40" s="87">
        <f t="shared" si="19"/>
        <v>0</v>
      </c>
      <c r="BD40" s="87">
        <f t="shared" si="20"/>
        <v>34884</v>
      </c>
      <c r="BE40" s="87">
        <f t="shared" si="21"/>
        <v>0</v>
      </c>
      <c r="BF40" s="87">
        <f t="shared" si="21"/>
        <v>114979</v>
      </c>
      <c r="BG40" s="87">
        <f t="shared" si="22"/>
        <v>0</v>
      </c>
      <c r="BH40" s="87">
        <f t="shared" si="22"/>
        <v>44929</v>
      </c>
    </row>
    <row r="41" spans="1:60" ht="13.5">
      <c r="A41" s="17" t="s">
        <v>184</v>
      </c>
      <c r="B41" s="76" t="s">
        <v>32</v>
      </c>
      <c r="C41" s="77" t="s">
        <v>33</v>
      </c>
      <c r="D41" s="87">
        <f t="shared" si="0"/>
        <v>0</v>
      </c>
      <c r="E41" s="87">
        <f t="shared" si="1"/>
        <v>0</v>
      </c>
      <c r="F41" s="87">
        <v>0</v>
      </c>
      <c r="G41" s="87">
        <v>0</v>
      </c>
      <c r="H41" s="87">
        <v>0</v>
      </c>
      <c r="I41" s="87">
        <v>0</v>
      </c>
      <c r="J41" s="87">
        <v>145</v>
      </c>
      <c r="K41" s="87">
        <f t="shared" si="2"/>
        <v>49444</v>
      </c>
      <c r="L41" s="87">
        <v>15385</v>
      </c>
      <c r="M41" s="88">
        <f t="shared" si="3"/>
        <v>5998</v>
      </c>
      <c r="N41" s="87">
        <v>2425</v>
      </c>
      <c r="O41" s="87">
        <v>2564</v>
      </c>
      <c r="P41" s="87">
        <v>1009</v>
      </c>
      <c r="Q41" s="87">
        <v>0</v>
      </c>
      <c r="R41" s="87">
        <v>28061</v>
      </c>
      <c r="S41" s="87">
        <v>0</v>
      </c>
      <c r="T41" s="87">
        <v>24240</v>
      </c>
      <c r="U41" s="87">
        <v>0</v>
      </c>
      <c r="V41" s="87">
        <f t="shared" si="4"/>
        <v>49444</v>
      </c>
      <c r="W41" s="87">
        <f t="shared" si="5"/>
        <v>0</v>
      </c>
      <c r="X41" s="87">
        <f t="shared" si="6"/>
        <v>0</v>
      </c>
      <c r="Y41" s="87">
        <v>0</v>
      </c>
      <c r="Z41" s="87">
        <v>0</v>
      </c>
      <c r="AA41" s="87">
        <v>0</v>
      </c>
      <c r="AB41" s="87">
        <v>0</v>
      </c>
      <c r="AC41" s="87">
        <v>0</v>
      </c>
      <c r="AD41" s="87">
        <f t="shared" si="7"/>
        <v>0</v>
      </c>
      <c r="AE41" s="87">
        <v>0</v>
      </c>
      <c r="AF41" s="88">
        <f t="shared" si="8"/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37499</v>
      </c>
      <c r="AN41" s="87">
        <v>0</v>
      </c>
      <c r="AO41" s="87">
        <f t="shared" si="9"/>
        <v>0</v>
      </c>
      <c r="AP41" s="87">
        <f t="shared" si="10"/>
        <v>0</v>
      </c>
      <c r="AQ41" s="87">
        <f t="shared" si="10"/>
        <v>0</v>
      </c>
      <c r="AR41" s="87">
        <f t="shared" si="10"/>
        <v>0</v>
      </c>
      <c r="AS41" s="87">
        <f t="shared" si="10"/>
        <v>0</v>
      </c>
      <c r="AT41" s="87">
        <f t="shared" si="11"/>
        <v>0</v>
      </c>
      <c r="AU41" s="87">
        <f t="shared" si="12"/>
        <v>0</v>
      </c>
      <c r="AV41" s="87">
        <f t="shared" si="12"/>
        <v>145</v>
      </c>
      <c r="AW41" s="87">
        <f t="shared" si="13"/>
        <v>49444</v>
      </c>
      <c r="AX41" s="87">
        <f t="shared" si="14"/>
        <v>15385</v>
      </c>
      <c r="AY41" s="87">
        <f t="shared" si="15"/>
        <v>5998</v>
      </c>
      <c r="AZ41" s="87">
        <f t="shared" si="16"/>
        <v>2425</v>
      </c>
      <c r="BA41" s="87">
        <f t="shared" si="17"/>
        <v>2564</v>
      </c>
      <c r="BB41" s="87">
        <f t="shared" si="18"/>
        <v>1009</v>
      </c>
      <c r="BC41" s="87">
        <f t="shared" si="19"/>
        <v>0</v>
      </c>
      <c r="BD41" s="87">
        <f t="shared" si="20"/>
        <v>28061</v>
      </c>
      <c r="BE41" s="87">
        <f t="shared" si="21"/>
        <v>0</v>
      </c>
      <c r="BF41" s="87">
        <f t="shared" si="21"/>
        <v>61739</v>
      </c>
      <c r="BG41" s="87">
        <f t="shared" si="22"/>
        <v>0</v>
      </c>
      <c r="BH41" s="87">
        <f t="shared" si="22"/>
        <v>49444</v>
      </c>
    </row>
    <row r="42" spans="1:60" ht="13.5">
      <c r="A42" s="17" t="s">
        <v>184</v>
      </c>
      <c r="B42" s="76" t="s">
        <v>34</v>
      </c>
      <c r="C42" s="77" t="s">
        <v>35</v>
      </c>
      <c r="D42" s="87">
        <f t="shared" si="0"/>
        <v>0</v>
      </c>
      <c r="E42" s="87">
        <f t="shared" si="1"/>
        <v>0</v>
      </c>
      <c r="F42" s="87">
        <v>0</v>
      </c>
      <c r="G42" s="87">
        <v>0</v>
      </c>
      <c r="H42" s="87">
        <v>0</v>
      </c>
      <c r="I42" s="87">
        <v>0</v>
      </c>
      <c r="J42" s="87">
        <v>128</v>
      </c>
      <c r="K42" s="87">
        <f t="shared" si="2"/>
        <v>43332</v>
      </c>
      <c r="L42" s="87">
        <v>3602</v>
      </c>
      <c r="M42" s="88">
        <f t="shared" si="3"/>
        <v>11197</v>
      </c>
      <c r="N42" s="87">
        <v>0</v>
      </c>
      <c r="O42" s="87">
        <v>1928</v>
      </c>
      <c r="P42" s="87">
        <v>9269</v>
      </c>
      <c r="Q42" s="87">
        <v>0</v>
      </c>
      <c r="R42" s="87">
        <v>28533</v>
      </c>
      <c r="S42" s="87">
        <v>0</v>
      </c>
      <c r="T42" s="87">
        <v>21251</v>
      </c>
      <c r="U42" s="87">
        <v>0</v>
      </c>
      <c r="V42" s="87">
        <f t="shared" si="4"/>
        <v>43332</v>
      </c>
      <c r="W42" s="87">
        <f t="shared" si="5"/>
        <v>0</v>
      </c>
      <c r="X42" s="87">
        <f t="shared" si="6"/>
        <v>0</v>
      </c>
      <c r="Y42" s="87">
        <v>0</v>
      </c>
      <c r="Z42" s="87">
        <v>0</v>
      </c>
      <c r="AA42" s="87">
        <v>0</v>
      </c>
      <c r="AB42" s="87">
        <v>0</v>
      </c>
      <c r="AC42" s="87">
        <v>0</v>
      </c>
      <c r="AD42" s="87">
        <f t="shared" si="7"/>
        <v>3602</v>
      </c>
      <c r="AE42" s="87">
        <v>3602</v>
      </c>
      <c r="AF42" s="88">
        <f t="shared" si="8"/>
        <v>0</v>
      </c>
      <c r="AG42" s="87">
        <v>0</v>
      </c>
      <c r="AH42" s="87">
        <v>0</v>
      </c>
      <c r="AI42" s="87">
        <v>0</v>
      </c>
      <c r="AJ42" s="87">
        <v>0</v>
      </c>
      <c r="AK42" s="87">
        <v>0</v>
      </c>
      <c r="AL42" s="87">
        <v>0</v>
      </c>
      <c r="AM42" s="87">
        <v>32875</v>
      </c>
      <c r="AN42" s="87">
        <v>0</v>
      </c>
      <c r="AO42" s="87">
        <f t="shared" si="9"/>
        <v>3602</v>
      </c>
      <c r="AP42" s="87">
        <f t="shared" si="10"/>
        <v>0</v>
      </c>
      <c r="AQ42" s="87">
        <f t="shared" si="10"/>
        <v>0</v>
      </c>
      <c r="AR42" s="87">
        <f t="shared" si="10"/>
        <v>0</v>
      </c>
      <c r="AS42" s="87">
        <f t="shared" si="10"/>
        <v>0</v>
      </c>
      <c r="AT42" s="87">
        <f t="shared" si="11"/>
        <v>0</v>
      </c>
      <c r="AU42" s="87">
        <f t="shared" si="12"/>
        <v>0</v>
      </c>
      <c r="AV42" s="87">
        <f t="shared" si="12"/>
        <v>128</v>
      </c>
      <c r="AW42" s="87">
        <f t="shared" si="13"/>
        <v>46934</v>
      </c>
      <c r="AX42" s="87">
        <f t="shared" si="14"/>
        <v>7204</v>
      </c>
      <c r="AY42" s="87">
        <f t="shared" si="15"/>
        <v>11197</v>
      </c>
      <c r="AZ42" s="87">
        <f t="shared" si="16"/>
        <v>0</v>
      </c>
      <c r="BA42" s="87">
        <f t="shared" si="17"/>
        <v>1928</v>
      </c>
      <c r="BB42" s="87">
        <f t="shared" si="18"/>
        <v>9269</v>
      </c>
      <c r="BC42" s="87">
        <f t="shared" si="19"/>
        <v>0</v>
      </c>
      <c r="BD42" s="87">
        <f t="shared" si="20"/>
        <v>28533</v>
      </c>
      <c r="BE42" s="87">
        <f t="shared" si="21"/>
        <v>0</v>
      </c>
      <c r="BF42" s="87">
        <f t="shared" si="21"/>
        <v>54126</v>
      </c>
      <c r="BG42" s="87">
        <f t="shared" si="22"/>
        <v>0</v>
      </c>
      <c r="BH42" s="87">
        <f t="shared" si="22"/>
        <v>46934</v>
      </c>
    </row>
    <row r="43" spans="1:60" ht="13.5">
      <c r="A43" s="17" t="s">
        <v>184</v>
      </c>
      <c r="B43" s="76" t="s">
        <v>36</v>
      </c>
      <c r="C43" s="77" t="s">
        <v>37</v>
      </c>
      <c r="D43" s="87">
        <f t="shared" si="0"/>
        <v>1197</v>
      </c>
      <c r="E43" s="87">
        <f t="shared" si="1"/>
        <v>1197</v>
      </c>
      <c r="F43" s="87">
        <v>0</v>
      </c>
      <c r="G43" s="87">
        <v>0</v>
      </c>
      <c r="H43" s="87">
        <v>1197</v>
      </c>
      <c r="I43" s="87">
        <v>0</v>
      </c>
      <c r="J43" s="87">
        <v>155</v>
      </c>
      <c r="K43" s="87">
        <f t="shared" si="2"/>
        <v>51652</v>
      </c>
      <c r="L43" s="87">
        <v>17552</v>
      </c>
      <c r="M43" s="88">
        <f t="shared" si="3"/>
        <v>7709</v>
      </c>
      <c r="N43" s="87">
        <v>0</v>
      </c>
      <c r="O43" s="87">
        <v>2661</v>
      </c>
      <c r="P43" s="87">
        <v>5048</v>
      </c>
      <c r="Q43" s="87">
        <v>0</v>
      </c>
      <c r="R43" s="87">
        <v>26325</v>
      </c>
      <c r="S43" s="87">
        <v>66</v>
      </c>
      <c r="T43" s="87">
        <v>25900</v>
      </c>
      <c r="U43" s="87">
        <v>0</v>
      </c>
      <c r="V43" s="87">
        <f t="shared" si="4"/>
        <v>52849</v>
      </c>
      <c r="W43" s="87">
        <f t="shared" si="5"/>
        <v>0</v>
      </c>
      <c r="X43" s="87">
        <f t="shared" si="6"/>
        <v>0</v>
      </c>
      <c r="Y43" s="87">
        <v>0</v>
      </c>
      <c r="Z43" s="87">
        <v>0</v>
      </c>
      <c r="AA43" s="87">
        <v>0</v>
      </c>
      <c r="AB43" s="87">
        <v>0</v>
      </c>
      <c r="AC43" s="87">
        <v>0</v>
      </c>
      <c r="AD43" s="87">
        <f t="shared" si="7"/>
        <v>0</v>
      </c>
      <c r="AE43" s="87">
        <v>0</v>
      </c>
      <c r="AF43" s="88">
        <f t="shared" si="8"/>
        <v>0</v>
      </c>
      <c r="AG43" s="87">
        <v>0</v>
      </c>
      <c r="AH43" s="87">
        <v>0</v>
      </c>
      <c r="AI43" s="87">
        <v>0</v>
      </c>
      <c r="AJ43" s="87">
        <v>0</v>
      </c>
      <c r="AK43" s="87">
        <v>0</v>
      </c>
      <c r="AL43" s="87">
        <v>0</v>
      </c>
      <c r="AM43" s="87">
        <v>40067</v>
      </c>
      <c r="AN43" s="87">
        <v>0</v>
      </c>
      <c r="AO43" s="87">
        <f t="shared" si="9"/>
        <v>0</v>
      </c>
      <c r="AP43" s="87">
        <f t="shared" si="10"/>
        <v>1197</v>
      </c>
      <c r="AQ43" s="87">
        <f t="shared" si="10"/>
        <v>1197</v>
      </c>
      <c r="AR43" s="87">
        <f t="shared" si="10"/>
        <v>0</v>
      </c>
      <c r="AS43" s="87">
        <f t="shared" si="10"/>
        <v>0</v>
      </c>
      <c r="AT43" s="87">
        <f t="shared" si="11"/>
        <v>1197</v>
      </c>
      <c r="AU43" s="87">
        <f t="shared" si="12"/>
        <v>0</v>
      </c>
      <c r="AV43" s="87">
        <f t="shared" si="12"/>
        <v>155</v>
      </c>
      <c r="AW43" s="87">
        <f t="shared" si="13"/>
        <v>51652</v>
      </c>
      <c r="AX43" s="87">
        <f t="shared" si="14"/>
        <v>17552</v>
      </c>
      <c r="AY43" s="87">
        <f t="shared" si="15"/>
        <v>7709</v>
      </c>
      <c r="AZ43" s="87">
        <f t="shared" si="16"/>
        <v>0</v>
      </c>
      <c r="BA43" s="87">
        <f t="shared" si="17"/>
        <v>2661</v>
      </c>
      <c r="BB43" s="87">
        <f t="shared" si="18"/>
        <v>5048</v>
      </c>
      <c r="BC43" s="87">
        <f t="shared" si="19"/>
        <v>0</v>
      </c>
      <c r="BD43" s="87">
        <f t="shared" si="20"/>
        <v>26325</v>
      </c>
      <c r="BE43" s="87">
        <f t="shared" si="21"/>
        <v>66</v>
      </c>
      <c r="BF43" s="87">
        <f t="shared" si="21"/>
        <v>65967</v>
      </c>
      <c r="BG43" s="87">
        <f t="shared" si="22"/>
        <v>0</v>
      </c>
      <c r="BH43" s="87">
        <f t="shared" si="22"/>
        <v>52849</v>
      </c>
    </row>
    <row r="44" spans="1:60" ht="13.5">
      <c r="A44" s="17" t="s">
        <v>184</v>
      </c>
      <c r="B44" s="76" t="s">
        <v>38</v>
      </c>
      <c r="C44" s="77" t="s">
        <v>39</v>
      </c>
      <c r="D44" s="87">
        <f t="shared" si="0"/>
        <v>36435</v>
      </c>
      <c r="E44" s="87">
        <f t="shared" si="1"/>
        <v>0</v>
      </c>
      <c r="F44" s="87">
        <v>0</v>
      </c>
      <c r="G44" s="87">
        <v>0</v>
      </c>
      <c r="H44" s="87">
        <v>0</v>
      </c>
      <c r="I44" s="87">
        <v>36435</v>
      </c>
      <c r="J44" s="87">
        <v>46</v>
      </c>
      <c r="K44" s="87">
        <f t="shared" si="2"/>
        <v>21048</v>
      </c>
      <c r="L44" s="87">
        <v>0</v>
      </c>
      <c r="M44" s="88">
        <f t="shared" si="3"/>
        <v>163</v>
      </c>
      <c r="N44" s="87">
        <v>0</v>
      </c>
      <c r="O44" s="87">
        <v>0</v>
      </c>
      <c r="P44" s="87">
        <v>163</v>
      </c>
      <c r="Q44" s="87">
        <v>0</v>
      </c>
      <c r="R44" s="87">
        <v>19016</v>
      </c>
      <c r="S44" s="87">
        <v>1869</v>
      </c>
      <c r="T44" s="87">
        <v>7637</v>
      </c>
      <c r="U44" s="87">
        <v>0</v>
      </c>
      <c r="V44" s="87">
        <f t="shared" si="4"/>
        <v>57483</v>
      </c>
      <c r="W44" s="87">
        <f t="shared" si="5"/>
        <v>0</v>
      </c>
      <c r="X44" s="87">
        <f t="shared" si="6"/>
        <v>0</v>
      </c>
      <c r="Y44" s="87">
        <v>0</v>
      </c>
      <c r="Z44" s="87">
        <v>0</v>
      </c>
      <c r="AA44" s="87">
        <v>0</v>
      </c>
      <c r="AB44" s="87">
        <v>0</v>
      </c>
      <c r="AC44" s="87">
        <v>0</v>
      </c>
      <c r="AD44" s="87">
        <f t="shared" si="7"/>
        <v>0</v>
      </c>
      <c r="AE44" s="87">
        <v>0</v>
      </c>
      <c r="AF44" s="88">
        <f t="shared" si="8"/>
        <v>0</v>
      </c>
      <c r="AG44" s="87">
        <v>0</v>
      </c>
      <c r="AH44" s="87">
        <v>0</v>
      </c>
      <c r="AI44" s="87">
        <v>0</v>
      </c>
      <c r="AJ44" s="87">
        <v>0</v>
      </c>
      <c r="AK44" s="87">
        <v>0</v>
      </c>
      <c r="AL44" s="87">
        <v>0</v>
      </c>
      <c r="AM44" s="87">
        <v>11814</v>
      </c>
      <c r="AN44" s="87">
        <v>0</v>
      </c>
      <c r="AO44" s="87">
        <f t="shared" si="9"/>
        <v>0</v>
      </c>
      <c r="AP44" s="87">
        <f t="shared" si="10"/>
        <v>36435</v>
      </c>
      <c r="AQ44" s="87">
        <f t="shared" si="10"/>
        <v>0</v>
      </c>
      <c r="AR44" s="87">
        <f t="shared" si="10"/>
        <v>0</v>
      </c>
      <c r="AS44" s="87">
        <f t="shared" si="10"/>
        <v>0</v>
      </c>
      <c r="AT44" s="87">
        <f t="shared" si="11"/>
        <v>0</v>
      </c>
      <c r="AU44" s="87">
        <f t="shared" si="12"/>
        <v>36435</v>
      </c>
      <c r="AV44" s="87">
        <f t="shared" si="12"/>
        <v>46</v>
      </c>
      <c r="AW44" s="87">
        <f t="shared" si="13"/>
        <v>21048</v>
      </c>
      <c r="AX44" s="87">
        <f t="shared" si="14"/>
        <v>0</v>
      </c>
      <c r="AY44" s="87">
        <f t="shared" si="15"/>
        <v>163</v>
      </c>
      <c r="AZ44" s="87">
        <f t="shared" si="16"/>
        <v>0</v>
      </c>
      <c r="BA44" s="87">
        <f t="shared" si="17"/>
        <v>0</v>
      </c>
      <c r="BB44" s="87">
        <f t="shared" si="18"/>
        <v>163</v>
      </c>
      <c r="BC44" s="87">
        <f t="shared" si="19"/>
        <v>0</v>
      </c>
      <c r="BD44" s="87">
        <f t="shared" si="20"/>
        <v>19016</v>
      </c>
      <c r="BE44" s="87">
        <f t="shared" si="21"/>
        <v>1869</v>
      </c>
      <c r="BF44" s="87">
        <f t="shared" si="21"/>
        <v>19451</v>
      </c>
      <c r="BG44" s="87">
        <f t="shared" si="22"/>
        <v>0</v>
      </c>
      <c r="BH44" s="87">
        <f t="shared" si="22"/>
        <v>57483</v>
      </c>
    </row>
    <row r="45" spans="1:60" ht="13.5">
      <c r="A45" s="17" t="s">
        <v>184</v>
      </c>
      <c r="B45" s="76" t="s">
        <v>40</v>
      </c>
      <c r="C45" s="77" t="s">
        <v>41</v>
      </c>
      <c r="D45" s="87">
        <f t="shared" si="0"/>
        <v>0</v>
      </c>
      <c r="E45" s="87">
        <f t="shared" si="1"/>
        <v>0</v>
      </c>
      <c r="F45" s="87">
        <v>0</v>
      </c>
      <c r="G45" s="87">
        <v>0</v>
      </c>
      <c r="H45" s="87">
        <v>0</v>
      </c>
      <c r="I45" s="87">
        <v>0</v>
      </c>
      <c r="J45" s="87">
        <v>58</v>
      </c>
      <c r="K45" s="87">
        <f t="shared" si="2"/>
        <v>17156</v>
      </c>
      <c r="L45" s="87">
        <v>2228</v>
      </c>
      <c r="M45" s="88">
        <f t="shared" si="3"/>
        <v>1089</v>
      </c>
      <c r="N45" s="87">
        <v>28</v>
      </c>
      <c r="O45" s="87">
        <v>143</v>
      </c>
      <c r="P45" s="87">
        <v>918</v>
      </c>
      <c r="Q45" s="87">
        <v>0</v>
      </c>
      <c r="R45" s="87">
        <v>13839</v>
      </c>
      <c r="S45" s="87">
        <v>0</v>
      </c>
      <c r="T45" s="87">
        <v>9629</v>
      </c>
      <c r="U45" s="87">
        <v>0</v>
      </c>
      <c r="V45" s="87">
        <f t="shared" si="4"/>
        <v>17156</v>
      </c>
      <c r="W45" s="87">
        <f t="shared" si="5"/>
        <v>0</v>
      </c>
      <c r="X45" s="87">
        <f t="shared" si="6"/>
        <v>0</v>
      </c>
      <c r="Y45" s="87">
        <v>0</v>
      </c>
      <c r="Z45" s="87">
        <v>0</v>
      </c>
      <c r="AA45" s="87">
        <v>0</v>
      </c>
      <c r="AB45" s="87">
        <v>0</v>
      </c>
      <c r="AC45" s="87">
        <v>0</v>
      </c>
      <c r="AD45" s="87">
        <f t="shared" si="7"/>
        <v>0</v>
      </c>
      <c r="AE45" s="87">
        <v>0</v>
      </c>
      <c r="AF45" s="88">
        <f t="shared" si="8"/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14897</v>
      </c>
      <c r="AN45" s="87">
        <v>0</v>
      </c>
      <c r="AO45" s="87">
        <f t="shared" si="9"/>
        <v>0</v>
      </c>
      <c r="AP45" s="87">
        <f t="shared" si="10"/>
        <v>0</v>
      </c>
      <c r="AQ45" s="87">
        <f t="shared" si="10"/>
        <v>0</v>
      </c>
      <c r="AR45" s="87">
        <f t="shared" si="10"/>
        <v>0</v>
      </c>
      <c r="AS45" s="87">
        <f t="shared" si="10"/>
        <v>0</v>
      </c>
      <c r="AT45" s="87">
        <f t="shared" si="11"/>
        <v>0</v>
      </c>
      <c r="AU45" s="87">
        <f t="shared" si="12"/>
        <v>0</v>
      </c>
      <c r="AV45" s="87">
        <f t="shared" si="12"/>
        <v>58</v>
      </c>
      <c r="AW45" s="87">
        <f t="shared" si="13"/>
        <v>17156</v>
      </c>
      <c r="AX45" s="87">
        <f t="shared" si="14"/>
        <v>2228</v>
      </c>
      <c r="AY45" s="87">
        <f t="shared" si="15"/>
        <v>1089</v>
      </c>
      <c r="AZ45" s="87">
        <f t="shared" si="16"/>
        <v>28</v>
      </c>
      <c r="BA45" s="87">
        <f t="shared" si="17"/>
        <v>143</v>
      </c>
      <c r="BB45" s="87">
        <f t="shared" si="18"/>
        <v>918</v>
      </c>
      <c r="BC45" s="87">
        <f t="shared" si="19"/>
        <v>0</v>
      </c>
      <c r="BD45" s="87">
        <f t="shared" si="20"/>
        <v>13839</v>
      </c>
      <c r="BE45" s="87">
        <f t="shared" si="21"/>
        <v>0</v>
      </c>
      <c r="BF45" s="87">
        <f t="shared" si="21"/>
        <v>24526</v>
      </c>
      <c r="BG45" s="87">
        <f t="shared" si="22"/>
        <v>0</v>
      </c>
      <c r="BH45" s="87">
        <f t="shared" si="22"/>
        <v>17156</v>
      </c>
    </row>
    <row r="46" spans="1:60" ht="13.5">
      <c r="A46" s="17" t="s">
        <v>184</v>
      </c>
      <c r="B46" s="76" t="s">
        <v>42</v>
      </c>
      <c r="C46" s="77" t="s">
        <v>43</v>
      </c>
      <c r="D46" s="87">
        <f t="shared" si="0"/>
        <v>0</v>
      </c>
      <c r="E46" s="87">
        <f t="shared" si="1"/>
        <v>0</v>
      </c>
      <c r="F46" s="87">
        <v>0</v>
      </c>
      <c r="G46" s="87">
        <v>0</v>
      </c>
      <c r="H46" s="87">
        <v>0</v>
      </c>
      <c r="I46" s="87">
        <v>0</v>
      </c>
      <c r="J46" s="87">
        <v>0</v>
      </c>
      <c r="K46" s="87">
        <f t="shared" si="2"/>
        <v>90037</v>
      </c>
      <c r="L46" s="87">
        <v>25422</v>
      </c>
      <c r="M46" s="88">
        <f t="shared" si="3"/>
        <v>11629</v>
      </c>
      <c r="N46" s="87">
        <v>1282</v>
      </c>
      <c r="O46" s="87">
        <v>0</v>
      </c>
      <c r="P46" s="87">
        <v>10347</v>
      </c>
      <c r="Q46" s="87">
        <v>0</v>
      </c>
      <c r="R46" s="87">
        <v>52986</v>
      </c>
      <c r="S46" s="87">
        <v>0</v>
      </c>
      <c r="T46" s="87">
        <v>143176</v>
      </c>
      <c r="U46" s="87">
        <v>9694</v>
      </c>
      <c r="V46" s="87">
        <f t="shared" si="4"/>
        <v>99731</v>
      </c>
      <c r="W46" s="87">
        <f t="shared" si="5"/>
        <v>0</v>
      </c>
      <c r="X46" s="87">
        <f t="shared" si="6"/>
        <v>0</v>
      </c>
      <c r="Y46" s="87">
        <v>0</v>
      </c>
      <c r="Z46" s="87">
        <v>0</v>
      </c>
      <c r="AA46" s="87">
        <v>0</v>
      </c>
      <c r="AB46" s="87">
        <v>0</v>
      </c>
      <c r="AC46" s="87">
        <v>1016</v>
      </c>
      <c r="AD46" s="87">
        <f t="shared" si="7"/>
        <v>0</v>
      </c>
      <c r="AE46" s="87">
        <v>0</v>
      </c>
      <c r="AF46" s="88">
        <f t="shared" si="8"/>
        <v>0</v>
      </c>
      <c r="AG46" s="87">
        <v>0</v>
      </c>
      <c r="AH46" s="87">
        <v>0</v>
      </c>
      <c r="AI46" s="87">
        <v>0</v>
      </c>
      <c r="AJ46" s="87">
        <v>0</v>
      </c>
      <c r="AK46" s="87">
        <v>0</v>
      </c>
      <c r="AL46" s="87">
        <v>0</v>
      </c>
      <c r="AM46" s="87">
        <v>55070</v>
      </c>
      <c r="AN46" s="87">
        <v>0</v>
      </c>
      <c r="AO46" s="87">
        <f t="shared" si="9"/>
        <v>0</v>
      </c>
      <c r="AP46" s="87">
        <f t="shared" si="10"/>
        <v>0</v>
      </c>
      <c r="AQ46" s="87">
        <f t="shared" si="10"/>
        <v>0</v>
      </c>
      <c r="AR46" s="87">
        <f t="shared" si="10"/>
        <v>0</v>
      </c>
      <c r="AS46" s="87">
        <f t="shared" si="10"/>
        <v>0</v>
      </c>
      <c r="AT46" s="87">
        <f t="shared" si="11"/>
        <v>0</v>
      </c>
      <c r="AU46" s="87">
        <f t="shared" si="12"/>
        <v>0</v>
      </c>
      <c r="AV46" s="87">
        <f t="shared" si="12"/>
        <v>1016</v>
      </c>
      <c r="AW46" s="87">
        <f t="shared" si="13"/>
        <v>90037</v>
      </c>
      <c r="AX46" s="87">
        <f t="shared" si="14"/>
        <v>25422</v>
      </c>
      <c r="AY46" s="87">
        <f t="shared" si="15"/>
        <v>11629</v>
      </c>
      <c r="AZ46" s="87">
        <f t="shared" si="16"/>
        <v>1282</v>
      </c>
      <c r="BA46" s="87">
        <f t="shared" si="17"/>
        <v>0</v>
      </c>
      <c r="BB46" s="87">
        <f t="shared" si="18"/>
        <v>10347</v>
      </c>
      <c r="BC46" s="87">
        <f t="shared" si="19"/>
        <v>0</v>
      </c>
      <c r="BD46" s="87">
        <f t="shared" si="20"/>
        <v>52986</v>
      </c>
      <c r="BE46" s="87">
        <f t="shared" si="21"/>
        <v>0</v>
      </c>
      <c r="BF46" s="87">
        <f t="shared" si="21"/>
        <v>198246</v>
      </c>
      <c r="BG46" s="87">
        <f t="shared" si="22"/>
        <v>9694</v>
      </c>
      <c r="BH46" s="87">
        <f t="shared" si="22"/>
        <v>99731</v>
      </c>
    </row>
    <row r="47" spans="1:60" ht="13.5">
      <c r="A47" s="17" t="s">
        <v>184</v>
      </c>
      <c r="B47" s="76" t="s">
        <v>44</v>
      </c>
      <c r="C47" s="77" t="s">
        <v>45</v>
      </c>
      <c r="D47" s="87">
        <f t="shared" si="0"/>
        <v>0</v>
      </c>
      <c r="E47" s="87">
        <f t="shared" si="1"/>
        <v>0</v>
      </c>
      <c r="F47" s="87">
        <v>0</v>
      </c>
      <c r="G47" s="87">
        <v>0</v>
      </c>
      <c r="H47" s="87">
        <v>0</v>
      </c>
      <c r="I47" s="87">
        <v>0</v>
      </c>
      <c r="J47" s="87">
        <v>263</v>
      </c>
      <c r="K47" s="87">
        <f t="shared" si="2"/>
        <v>0</v>
      </c>
      <c r="L47" s="87">
        <v>0</v>
      </c>
      <c r="M47" s="88">
        <f t="shared" si="3"/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95012</v>
      </c>
      <c r="U47" s="87">
        <v>0</v>
      </c>
      <c r="V47" s="87">
        <f t="shared" si="4"/>
        <v>0</v>
      </c>
      <c r="W47" s="87">
        <f t="shared" si="5"/>
        <v>0</v>
      </c>
      <c r="X47" s="87">
        <f t="shared" si="6"/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f t="shared" si="7"/>
        <v>0</v>
      </c>
      <c r="AE47" s="87">
        <v>0</v>
      </c>
      <c r="AF47" s="88">
        <f t="shared" si="8"/>
        <v>0</v>
      </c>
      <c r="AG47" s="87">
        <v>0</v>
      </c>
      <c r="AH47" s="87">
        <v>0</v>
      </c>
      <c r="AI47" s="87">
        <v>0</v>
      </c>
      <c r="AJ47" s="87">
        <v>0</v>
      </c>
      <c r="AK47" s="87">
        <v>0</v>
      </c>
      <c r="AL47" s="87">
        <v>0</v>
      </c>
      <c r="AM47" s="87">
        <v>26168</v>
      </c>
      <c r="AN47" s="87">
        <v>6710</v>
      </c>
      <c r="AO47" s="87">
        <f t="shared" si="9"/>
        <v>6710</v>
      </c>
      <c r="AP47" s="87">
        <f t="shared" si="10"/>
        <v>0</v>
      </c>
      <c r="AQ47" s="87">
        <f t="shared" si="10"/>
        <v>0</v>
      </c>
      <c r="AR47" s="87">
        <f t="shared" si="10"/>
        <v>0</v>
      </c>
      <c r="AS47" s="87">
        <f t="shared" si="10"/>
        <v>0</v>
      </c>
      <c r="AT47" s="87">
        <f t="shared" si="11"/>
        <v>0</v>
      </c>
      <c r="AU47" s="87">
        <f t="shared" si="12"/>
        <v>0</v>
      </c>
      <c r="AV47" s="87">
        <f t="shared" si="12"/>
        <v>263</v>
      </c>
      <c r="AW47" s="87">
        <f t="shared" si="13"/>
        <v>0</v>
      </c>
      <c r="AX47" s="87">
        <f t="shared" si="14"/>
        <v>0</v>
      </c>
      <c r="AY47" s="87">
        <f t="shared" si="15"/>
        <v>0</v>
      </c>
      <c r="AZ47" s="87">
        <f t="shared" si="16"/>
        <v>0</v>
      </c>
      <c r="BA47" s="87">
        <f t="shared" si="17"/>
        <v>0</v>
      </c>
      <c r="BB47" s="87">
        <f t="shared" si="18"/>
        <v>0</v>
      </c>
      <c r="BC47" s="87">
        <f t="shared" si="19"/>
        <v>0</v>
      </c>
      <c r="BD47" s="87">
        <f t="shared" si="20"/>
        <v>0</v>
      </c>
      <c r="BE47" s="87">
        <f t="shared" si="21"/>
        <v>0</v>
      </c>
      <c r="BF47" s="87">
        <f t="shared" si="21"/>
        <v>121180</v>
      </c>
      <c r="BG47" s="87">
        <f t="shared" si="22"/>
        <v>6710</v>
      </c>
      <c r="BH47" s="87">
        <f t="shared" si="22"/>
        <v>6710</v>
      </c>
    </row>
    <row r="48" spans="1:60" ht="13.5">
      <c r="A48" s="17" t="s">
        <v>184</v>
      </c>
      <c r="B48" s="76" t="s">
        <v>46</v>
      </c>
      <c r="C48" s="77" t="s">
        <v>47</v>
      </c>
      <c r="D48" s="87">
        <f t="shared" si="0"/>
        <v>0</v>
      </c>
      <c r="E48" s="87">
        <f t="shared" si="1"/>
        <v>0</v>
      </c>
      <c r="F48" s="87">
        <v>0</v>
      </c>
      <c r="G48" s="87">
        <v>0</v>
      </c>
      <c r="H48" s="87">
        <v>0</v>
      </c>
      <c r="I48" s="87">
        <v>0</v>
      </c>
      <c r="J48" s="87">
        <v>2125</v>
      </c>
      <c r="K48" s="87">
        <f t="shared" si="2"/>
        <v>51428</v>
      </c>
      <c r="L48" s="87">
        <v>3052</v>
      </c>
      <c r="M48" s="88">
        <f t="shared" si="3"/>
        <v>708</v>
      </c>
      <c r="N48" s="87">
        <v>0</v>
      </c>
      <c r="O48" s="87">
        <v>0</v>
      </c>
      <c r="P48" s="87">
        <v>708</v>
      </c>
      <c r="Q48" s="87">
        <v>0</v>
      </c>
      <c r="R48" s="87">
        <v>47668</v>
      </c>
      <c r="S48" s="87">
        <v>0</v>
      </c>
      <c r="T48" s="87">
        <v>41993</v>
      </c>
      <c r="U48" s="87">
        <v>0</v>
      </c>
      <c r="V48" s="87">
        <f t="shared" si="4"/>
        <v>51428</v>
      </c>
      <c r="W48" s="87">
        <f t="shared" si="5"/>
        <v>0</v>
      </c>
      <c r="X48" s="87">
        <f t="shared" si="6"/>
        <v>0</v>
      </c>
      <c r="Y48" s="87">
        <v>0</v>
      </c>
      <c r="Z48" s="87">
        <v>0</v>
      </c>
      <c r="AA48" s="87">
        <v>0</v>
      </c>
      <c r="AB48" s="87">
        <v>0</v>
      </c>
      <c r="AC48" s="87">
        <v>0</v>
      </c>
      <c r="AD48" s="87">
        <f t="shared" si="7"/>
        <v>0</v>
      </c>
      <c r="AE48" s="87">
        <v>0</v>
      </c>
      <c r="AF48" s="88">
        <f t="shared" si="8"/>
        <v>0</v>
      </c>
      <c r="AG48" s="87">
        <v>0</v>
      </c>
      <c r="AH48" s="87">
        <v>0</v>
      </c>
      <c r="AI48" s="87">
        <v>0</v>
      </c>
      <c r="AJ48" s="87">
        <v>0</v>
      </c>
      <c r="AK48" s="87">
        <v>0</v>
      </c>
      <c r="AL48" s="87">
        <v>0</v>
      </c>
      <c r="AM48" s="87">
        <v>20534</v>
      </c>
      <c r="AN48" s="87">
        <v>0</v>
      </c>
      <c r="AO48" s="87">
        <f t="shared" si="9"/>
        <v>0</v>
      </c>
      <c r="AP48" s="87">
        <f t="shared" si="10"/>
        <v>0</v>
      </c>
      <c r="AQ48" s="87">
        <f t="shared" si="10"/>
        <v>0</v>
      </c>
      <c r="AR48" s="87">
        <f t="shared" si="10"/>
        <v>0</v>
      </c>
      <c r="AS48" s="87">
        <f t="shared" si="10"/>
        <v>0</v>
      </c>
      <c r="AT48" s="87">
        <f t="shared" si="11"/>
        <v>0</v>
      </c>
      <c r="AU48" s="87">
        <f t="shared" si="12"/>
        <v>0</v>
      </c>
      <c r="AV48" s="87">
        <f t="shared" si="12"/>
        <v>2125</v>
      </c>
      <c r="AW48" s="87">
        <f t="shared" si="13"/>
        <v>51428</v>
      </c>
      <c r="AX48" s="87">
        <f t="shared" si="14"/>
        <v>3052</v>
      </c>
      <c r="AY48" s="87">
        <f t="shared" si="15"/>
        <v>708</v>
      </c>
      <c r="AZ48" s="87">
        <f t="shared" si="16"/>
        <v>0</v>
      </c>
      <c r="BA48" s="87">
        <f t="shared" si="17"/>
        <v>0</v>
      </c>
      <c r="BB48" s="87">
        <f t="shared" si="18"/>
        <v>708</v>
      </c>
      <c r="BC48" s="87">
        <f t="shared" si="19"/>
        <v>0</v>
      </c>
      <c r="BD48" s="87">
        <f t="shared" si="20"/>
        <v>47668</v>
      </c>
      <c r="BE48" s="87">
        <f t="shared" si="21"/>
        <v>0</v>
      </c>
      <c r="BF48" s="87">
        <f t="shared" si="21"/>
        <v>62527</v>
      </c>
      <c r="BG48" s="87">
        <f t="shared" si="22"/>
        <v>0</v>
      </c>
      <c r="BH48" s="87">
        <f t="shared" si="22"/>
        <v>51428</v>
      </c>
    </row>
    <row r="49" spans="1:60" ht="13.5">
      <c r="A49" s="17" t="s">
        <v>184</v>
      </c>
      <c r="B49" s="76" t="s">
        <v>48</v>
      </c>
      <c r="C49" s="77" t="s">
        <v>49</v>
      </c>
      <c r="D49" s="87">
        <f t="shared" si="0"/>
        <v>0</v>
      </c>
      <c r="E49" s="87">
        <f t="shared" si="1"/>
        <v>0</v>
      </c>
      <c r="F49" s="87">
        <v>0</v>
      </c>
      <c r="G49" s="87">
        <v>0</v>
      </c>
      <c r="H49" s="87">
        <v>0</v>
      </c>
      <c r="I49" s="87">
        <v>0</v>
      </c>
      <c r="J49" s="87">
        <v>3786</v>
      </c>
      <c r="K49" s="87">
        <f t="shared" si="2"/>
        <v>1275</v>
      </c>
      <c r="L49" s="87">
        <v>1275</v>
      </c>
      <c r="M49" s="88">
        <f t="shared" si="3"/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35516</v>
      </c>
      <c r="U49" s="87">
        <v>0</v>
      </c>
      <c r="V49" s="87">
        <f t="shared" si="4"/>
        <v>1275</v>
      </c>
      <c r="W49" s="87">
        <f t="shared" si="5"/>
        <v>0</v>
      </c>
      <c r="X49" s="87">
        <f t="shared" si="6"/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f t="shared" si="7"/>
        <v>318</v>
      </c>
      <c r="AE49" s="87">
        <v>318</v>
      </c>
      <c r="AF49" s="88">
        <f t="shared" si="8"/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18177</v>
      </c>
      <c r="AN49" s="87">
        <v>0</v>
      </c>
      <c r="AO49" s="87">
        <f t="shared" si="9"/>
        <v>318</v>
      </c>
      <c r="AP49" s="87">
        <f t="shared" si="10"/>
        <v>0</v>
      </c>
      <c r="AQ49" s="87">
        <f t="shared" si="10"/>
        <v>0</v>
      </c>
      <c r="AR49" s="87">
        <f t="shared" si="10"/>
        <v>0</v>
      </c>
      <c r="AS49" s="87">
        <f t="shared" si="10"/>
        <v>0</v>
      </c>
      <c r="AT49" s="87">
        <f t="shared" si="11"/>
        <v>0</v>
      </c>
      <c r="AU49" s="87">
        <f t="shared" si="12"/>
        <v>0</v>
      </c>
      <c r="AV49" s="87">
        <f t="shared" si="12"/>
        <v>3786</v>
      </c>
      <c r="AW49" s="87">
        <f t="shared" si="13"/>
        <v>1593</v>
      </c>
      <c r="AX49" s="87">
        <f t="shared" si="14"/>
        <v>1593</v>
      </c>
      <c r="AY49" s="87">
        <f t="shared" si="15"/>
        <v>0</v>
      </c>
      <c r="AZ49" s="87">
        <f t="shared" si="16"/>
        <v>0</v>
      </c>
      <c r="BA49" s="87">
        <f t="shared" si="17"/>
        <v>0</v>
      </c>
      <c r="BB49" s="87">
        <f t="shared" si="18"/>
        <v>0</v>
      </c>
      <c r="BC49" s="87">
        <f t="shared" si="19"/>
        <v>0</v>
      </c>
      <c r="BD49" s="87">
        <f t="shared" si="20"/>
        <v>0</v>
      </c>
      <c r="BE49" s="87">
        <f t="shared" si="21"/>
        <v>0</v>
      </c>
      <c r="BF49" s="87">
        <f t="shared" si="21"/>
        <v>53693</v>
      </c>
      <c r="BG49" s="87">
        <f t="shared" si="22"/>
        <v>0</v>
      </c>
      <c r="BH49" s="87">
        <f t="shared" si="22"/>
        <v>1593</v>
      </c>
    </row>
    <row r="50" spans="1:60" ht="13.5">
      <c r="A50" s="17" t="s">
        <v>184</v>
      </c>
      <c r="B50" s="76" t="s">
        <v>50</v>
      </c>
      <c r="C50" s="77" t="s">
        <v>51</v>
      </c>
      <c r="D50" s="87">
        <f t="shared" si="0"/>
        <v>0</v>
      </c>
      <c r="E50" s="87">
        <f t="shared" si="1"/>
        <v>0</v>
      </c>
      <c r="F50" s="87">
        <v>0</v>
      </c>
      <c r="G50" s="87">
        <v>0</v>
      </c>
      <c r="H50" s="87">
        <v>0</v>
      </c>
      <c r="I50" s="87">
        <v>0</v>
      </c>
      <c r="J50" s="87">
        <v>3716</v>
      </c>
      <c r="K50" s="87">
        <f t="shared" si="2"/>
        <v>850</v>
      </c>
      <c r="L50" s="87">
        <v>850</v>
      </c>
      <c r="M50" s="88">
        <f t="shared" si="3"/>
        <v>0</v>
      </c>
      <c r="N50" s="87">
        <v>0</v>
      </c>
      <c r="O50" s="87">
        <v>0</v>
      </c>
      <c r="P50" s="87">
        <v>0</v>
      </c>
      <c r="Q50" s="87">
        <v>0</v>
      </c>
      <c r="R50" s="87">
        <v>0</v>
      </c>
      <c r="S50" s="87">
        <v>0</v>
      </c>
      <c r="T50" s="87">
        <v>34854</v>
      </c>
      <c r="U50" s="87">
        <v>0</v>
      </c>
      <c r="V50" s="87">
        <f t="shared" si="4"/>
        <v>850</v>
      </c>
      <c r="W50" s="87">
        <f t="shared" si="5"/>
        <v>0</v>
      </c>
      <c r="X50" s="87">
        <f t="shared" si="6"/>
        <v>0</v>
      </c>
      <c r="Y50" s="87">
        <v>0</v>
      </c>
      <c r="Z50" s="87">
        <v>0</v>
      </c>
      <c r="AA50" s="87">
        <v>0</v>
      </c>
      <c r="AB50" s="87">
        <v>0</v>
      </c>
      <c r="AC50" s="87">
        <v>0</v>
      </c>
      <c r="AD50" s="87">
        <f t="shared" si="7"/>
        <v>212</v>
      </c>
      <c r="AE50" s="87">
        <v>212</v>
      </c>
      <c r="AF50" s="88">
        <f t="shared" si="8"/>
        <v>0</v>
      </c>
      <c r="AG50" s="87">
        <v>0</v>
      </c>
      <c r="AH50" s="87">
        <v>0</v>
      </c>
      <c r="AI50" s="87">
        <v>0</v>
      </c>
      <c r="AJ50" s="87">
        <v>0</v>
      </c>
      <c r="AK50" s="87">
        <v>0</v>
      </c>
      <c r="AL50" s="87">
        <v>0</v>
      </c>
      <c r="AM50" s="87">
        <v>24196</v>
      </c>
      <c r="AN50" s="87">
        <v>0</v>
      </c>
      <c r="AO50" s="87">
        <f t="shared" si="9"/>
        <v>212</v>
      </c>
      <c r="AP50" s="87">
        <f t="shared" si="10"/>
        <v>0</v>
      </c>
      <c r="AQ50" s="87">
        <f t="shared" si="10"/>
        <v>0</v>
      </c>
      <c r="AR50" s="87">
        <f t="shared" si="10"/>
        <v>0</v>
      </c>
      <c r="AS50" s="87">
        <f t="shared" si="10"/>
        <v>0</v>
      </c>
      <c r="AT50" s="87">
        <f t="shared" si="11"/>
        <v>0</v>
      </c>
      <c r="AU50" s="87">
        <f t="shared" si="12"/>
        <v>0</v>
      </c>
      <c r="AV50" s="87">
        <f t="shared" si="12"/>
        <v>3716</v>
      </c>
      <c r="AW50" s="87">
        <f t="shared" si="13"/>
        <v>1062</v>
      </c>
      <c r="AX50" s="87">
        <f t="shared" si="14"/>
        <v>1062</v>
      </c>
      <c r="AY50" s="87">
        <f t="shared" si="15"/>
        <v>0</v>
      </c>
      <c r="AZ50" s="87">
        <f t="shared" si="16"/>
        <v>0</v>
      </c>
      <c r="BA50" s="87">
        <f t="shared" si="17"/>
        <v>0</v>
      </c>
      <c r="BB50" s="87">
        <f t="shared" si="18"/>
        <v>0</v>
      </c>
      <c r="BC50" s="87">
        <f t="shared" si="19"/>
        <v>0</v>
      </c>
      <c r="BD50" s="87">
        <f t="shared" si="20"/>
        <v>0</v>
      </c>
      <c r="BE50" s="87">
        <f t="shared" si="21"/>
        <v>0</v>
      </c>
      <c r="BF50" s="87">
        <f t="shared" si="21"/>
        <v>59050</v>
      </c>
      <c r="BG50" s="87">
        <f t="shared" si="22"/>
        <v>0</v>
      </c>
      <c r="BH50" s="87">
        <f t="shared" si="22"/>
        <v>1062</v>
      </c>
    </row>
    <row r="51" spans="1:60" ht="13.5">
      <c r="A51" s="17" t="s">
        <v>184</v>
      </c>
      <c r="B51" s="76" t="s">
        <v>52</v>
      </c>
      <c r="C51" s="77" t="s">
        <v>129</v>
      </c>
      <c r="D51" s="87">
        <f t="shared" si="0"/>
        <v>839461</v>
      </c>
      <c r="E51" s="87">
        <f t="shared" si="1"/>
        <v>839461</v>
      </c>
      <c r="F51" s="87">
        <v>0</v>
      </c>
      <c r="G51" s="87">
        <v>839461</v>
      </c>
      <c r="H51" s="87">
        <v>0</v>
      </c>
      <c r="I51" s="87">
        <v>0</v>
      </c>
      <c r="J51" s="87">
        <v>0</v>
      </c>
      <c r="K51" s="87">
        <f t="shared" si="2"/>
        <v>34226</v>
      </c>
      <c r="L51" s="87">
        <v>10787</v>
      </c>
      <c r="M51" s="88">
        <f t="shared" si="3"/>
        <v>7542</v>
      </c>
      <c r="N51" s="87">
        <v>4039</v>
      </c>
      <c r="O51" s="87">
        <v>0</v>
      </c>
      <c r="P51" s="87">
        <v>3503</v>
      </c>
      <c r="Q51" s="87">
        <v>9738</v>
      </c>
      <c r="R51" s="87">
        <v>5460</v>
      </c>
      <c r="S51" s="87">
        <v>699</v>
      </c>
      <c r="T51" s="87">
        <v>36724</v>
      </c>
      <c r="U51" s="87">
        <v>0</v>
      </c>
      <c r="V51" s="87">
        <f t="shared" si="4"/>
        <v>873687</v>
      </c>
      <c r="W51" s="87">
        <f t="shared" si="5"/>
        <v>0</v>
      </c>
      <c r="X51" s="87">
        <f t="shared" si="6"/>
        <v>0</v>
      </c>
      <c r="Y51" s="87">
        <v>0</v>
      </c>
      <c r="Z51" s="87">
        <v>0</v>
      </c>
      <c r="AA51" s="87">
        <v>0</v>
      </c>
      <c r="AB51" s="87">
        <v>0</v>
      </c>
      <c r="AC51" s="87">
        <v>422</v>
      </c>
      <c r="AD51" s="87">
        <f t="shared" si="7"/>
        <v>0</v>
      </c>
      <c r="AE51" s="87">
        <v>0</v>
      </c>
      <c r="AF51" s="88">
        <f t="shared" si="8"/>
        <v>0</v>
      </c>
      <c r="AG51" s="87">
        <v>0</v>
      </c>
      <c r="AH51" s="87">
        <v>0</v>
      </c>
      <c r="AI51" s="87">
        <v>0</v>
      </c>
      <c r="AJ51" s="87">
        <v>0</v>
      </c>
      <c r="AK51" s="87">
        <v>0</v>
      </c>
      <c r="AL51" s="87">
        <v>0</v>
      </c>
      <c r="AM51" s="87">
        <v>23826</v>
      </c>
      <c r="AN51" s="87">
        <v>0</v>
      </c>
      <c r="AO51" s="87">
        <f t="shared" si="9"/>
        <v>0</v>
      </c>
      <c r="AP51" s="87">
        <f t="shared" si="10"/>
        <v>839461</v>
      </c>
      <c r="AQ51" s="87">
        <f t="shared" si="10"/>
        <v>839461</v>
      </c>
      <c r="AR51" s="87">
        <f t="shared" si="10"/>
        <v>0</v>
      </c>
      <c r="AS51" s="87">
        <f t="shared" si="10"/>
        <v>839461</v>
      </c>
      <c r="AT51" s="87">
        <f t="shared" si="11"/>
        <v>0</v>
      </c>
      <c r="AU51" s="87">
        <f t="shared" si="12"/>
        <v>0</v>
      </c>
      <c r="AV51" s="87">
        <f t="shared" si="12"/>
        <v>422</v>
      </c>
      <c r="AW51" s="87">
        <f t="shared" si="13"/>
        <v>34226</v>
      </c>
      <c r="AX51" s="87">
        <f t="shared" si="14"/>
        <v>10787</v>
      </c>
      <c r="AY51" s="87">
        <f t="shared" si="15"/>
        <v>7542</v>
      </c>
      <c r="AZ51" s="87">
        <f t="shared" si="16"/>
        <v>4039</v>
      </c>
      <c r="BA51" s="87">
        <f t="shared" si="17"/>
        <v>0</v>
      </c>
      <c r="BB51" s="87">
        <f t="shared" si="18"/>
        <v>3503</v>
      </c>
      <c r="BC51" s="87">
        <f t="shared" si="19"/>
        <v>9738</v>
      </c>
      <c r="BD51" s="87">
        <f t="shared" si="20"/>
        <v>5460</v>
      </c>
      <c r="BE51" s="87">
        <f t="shared" si="21"/>
        <v>699</v>
      </c>
      <c r="BF51" s="87">
        <f t="shared" si="21"/>
        <v>60550</v>
      </c>
      <c r="BG51" s="87">
        <f t="shared" si="22"/>
        <v>0</v>
      </c>
      <c r="BH51" s="87">
        <f t="shared" si="22"/>
        <v>873687</v>
      </c>
    </row>
    <row r="52" spans="1:60" ht="13.5">
      <c r="A52" s="17" t="s">
        <v>184</v>
      </c>
      <c r="B52" s="76" t="s">
        <v>130</v>
      </c>
      <c r="C52" s="77" t="s">
        <v>131</v>
      </c>
      <c r="D52" s="87">
        <f t="shared" si="0"/>
        <v>0</v>
      </c>
      <c r="E52" s="87">
        <f t="shared" si="1"/>
        <v>0</v>
      </c>
      <c r="F52" s="87">
        <v>0</v>
      </c>
      <c r="G52" s="87">
        <v>0</v>
      </c>
      <c r="H52" s="87">
        <v>0</v>
      </c>
      <c r="I52" s="87">
        <v>0</v>
      </c>
      <c r="J52" s="87">
        <v>262</v>
      </c>
      <c r="K52" s="87">
        <f t="shared" si="2"/>
        <v>0</v>
      </c>
      <c r="L52" s="87">
        <v>0</v>
      </c>
      <c r="M52" s="88">
        <f t="shared" si="3"/>
        <v>0</v>
      </c>
      <c r="N52" s="87">
        <v>0</v>
      </c>
      <c r="O52" s="87">
        <v>0</v>
      </c>
      <c r="P52" s="87">
        <v>0</v>
      </c>
      <c r="Q52" s="87">
        <v>0</v>
      </c>
      <c r="R52" s="87">
        <v>0</v>
      </c>
      <c r="S52" s="87">
        <v>0</v>
      </c>
      <c r="T52" s="87">
        <v>85801</v>
      </c>
      <c r="U52" s="87">
        <v>0</v>
      </c>
      <c r="V52" s="87">
        <f t="shared" si="4"/>
        <v>0</v>
      </c>
      <c r="W52" s="87">
        <f t="shared" si="5"/>
        <v>0</v>
      </c>
      <c r="X52" s="87">
        <f t="shared" si="6"/>
        <v>0</v>
      </c>
      <c r="Y52" s="87">
        <v>0</v>
      </c>
      <c r="Z52" s="87">
        <v>0</v>
      </c>
      <c r="AA52" s="87">
        <v>0</v>
      </c>
      <c r="AB52" s="87">
        <v>0</v>
      </c>
      <c r="AC52" s="87">
        <v>0</v>
      </c>
      <c r="AD52" s="87">
        <f t="shared" si="7"/>
        <v>0</v>
      </c>
      <c r="AE52" s="87">
        <v>0</v>
      </c>
      <c r="AF52" s="88">
        <f t="shared" si="8"/>
        <v>0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22805</v>
      </c>
      <c r="AN52" s="87">
        <v>0</v>
      </c>
      <c r="AO52" s="87">
        <f t="shared" si="9"/>
        <v>0</v>
      </c>
      <c r="AP52" s="87">
        <f t="shared" si="10"/>
        <v>0</v>
      </c>
      <c r="AQ52" s="87">
        <f t="shared" si="10"/>
        <v>0</v>
      </c>
      <c r="AR52" s="87">
        <f t="shared" si="10"/>
        <v>0</v>
      </c>
      <c r="AS52" s="87">
        <f t="shared" si="10"/>
        <v>0</v>
      </c>
      <c r="AT52" s="87">
        <f t="shared" si="11"/>
        <v>0</v>
      </c>
      <c r="AU52" s="87">
        <f t="shared" si="12"/>
        <v>0</v>
      </c>
      <c r="AV52" s="87">
        <f t="shared" si="12"/>
        <v>262</v>
      </c>
      <c r="AW52" s="87">
        <f t="shared" si="13"/>
        <v>0</v>
      </c>
      <c r="AX52" s="87">
        <f t="shared" si="14"/>
        <v>0</v>
      </c>
      <c r="AY52" s="87">
        <f t="shared" si="15"/>
        <v>0</v>
      </c>
      <c r="AZ52" s="87">
        <f t="shared" si="16"/>
        <v>0</v>
      </c>
      <c r="BA52" s="87">
        <f t="shared" si="17"/>
        <v>0</v>
      </c>
      <c r="BB52" s="87">
        <f t="shared" si="18"/>
        <v>0</v>
      </c>
      <c r="BC52" s="87">
        <f t="shared" si="19"/>
        <v>0</v>
      </c>
      <c r="BD52" s="87">
        <f t="shared" si="20"/>
        <v>0</v>
      </c>
      <c r="BE52" s="87">
        <f t="shared" si="21"/>
        <v>0</v>
      </c>
      <c r="BF52" s="87">
        <f t="shared" si="21"/>
        <v>108606</v>
      </c>
      <c r="BG52" s="87">
        <f t="shared" si="22"/>
        <v>0</v>
      </c>
      <c r="BH52" s="87">
        <f t="shared" si="22"/>
        <v>0</v>
      </c>
    </row>
    <row r="53" spans="1:60" ht="13.5">
      <c r="A53" s="17" t="s">
        <v>184</v>
      </c>
      <c r="B53" s="76" t="s">
        <v>132</v>
      </c>
      <c r="C53" s="77" t="s">
        <v>133</v>
      </c>
      <c r="D53" s="87">
        <f t="shared" si="0"/>
        <v>0</v>
      </c>
      <c r="E53" s="87">
        <f t="shared" si="1"/>
        <v>0</v>
      </c>
      <c r="F53" s="87">
        <v>0</v>
      </c>
      <c r="G53" s="87">
        <v>0</v>
      </c>
      <c r="H53" s="87">
        <v>0</v>
      </c>
      <c r="I53" s="87">
        <v>0</v>
      </c>
      <c r="J53" s="87">
        <v>262</v>
      </c>
      <c r="K53" s="87">
        <f t="shared" si="2"/>
        <v>0</v>
      </c>
      <c r="L53" s="87">
        <v>0</v>
      </c>
      <c r="M53" s="88">
        <f t="shared" si="3"/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83889</v>
      </c>
      <c r="U53" s="87">
        <v>0</v>
      </c>
      <c r="V53" s="87">
        <f t="shared" si="4"/>
        <v>0</v>
      </c>
      <c r="W53" s="87">
        <f t="shared" si="5"/>
        <v>0</v>
      </c>
      <c r="X53" s="87">
        <f t="shared" si="6"/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0</v>
      </c>
      <c r="AD53" s="87">
        <f t="shared" si="7"/>
        <v>0</v>
      </c>
      <c r="AE53" s="87">
        <v>0</v>
      </c>
      <c r="AF53" s="88">
        <f t="shared" si="8"/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25050</v>
      </c>
      <c r="AN53" s="87">
        <v>0</v>
      </c>
      <c r="AO53" s="87">
        <f t="shared" si="9"/>
        <v>0</v>
      </c>
      <c r="AP53" s="87">
        <f t="shared" si="10"/>
        <v>0</v>
      </c>
      <c r="AQ53" s="87">
        <f t="shared" si="10"/>
        <v>0</v>
      </c>
      <c r="AR53" s="87">
        <f t="shared" si="10"/>
        <v>0</v>
      </c>
      <c r="AS53" s="87">
        <f t="shared" si="10"/>
        <v>0</v>
      </c>
      <c r="AT53" s="87">
        <f t="shared" si="11"/>
        <v>0</v>
      </c>
      <c r="AU53" s="87">
        <f t="shared" si="12"/>
        <v>0</v>
      </c>
      <c r="AV53" s="87">
        <f t="shared" si="12"/>
        <v>262</v>
      </c>
      <c r="AW53" s="87">
        <f aca="true" t="shared" si="23" ref="AW53:AW87">K53+AD53</f>
        <v>0</v>
      </c>
      <c r="AX53" s="87">
        <f t="shared" si="14"/>
        <v>0</v>
      </c>
      <c r="AY53" s="87">
        <f t="shared" si="15"/>
        <v>0</v>
      </c>
      <c r="AZ53" s="87">
        <f t="shared" si="16"/>
        <v>0</v>
      </c>
      <c r="BA53" s="87">
        <f t="shared" si="17"/>
        <v>0</v>
      </c>
      <c r="BB53" s="87">
        <f t="shared" si="18"/>
        <v>0</v>
      </c>
      <c r="BC53" s="87">
        <f t="shared" si="19"/>
        <v>0</v>
      </c>
      <c r="BD53" s="87">
        <f t="shared" si="20"/>
        <v>0</v>
      </c>
      <c r="BE53" s="87">
        <f t="shared" si="21"/>
        <v>0</v>
      </c>
      <c r="BF53" s="87">
        <f t="shared" si="21"/>
        <v>108939</v>
      </c>
      <c r="BG53" s="87">
        <f t="shared" si="22"/>
        <v>0</v>
      </c>
      <c r="BH53" s="87">
        <f t="shared" si="22"/>
        <v>0</v>
      </c>
    </row>
    <row r="54" spans="1:60" ht="13.5">
      <c r="A54" s="17" t="s">
        <v>184</v>
      </c>
      <c r="B54" s="76" t="s">
        <v>134</v>
      </c>
      <c r="C54" s="77" t="s">
        <v>135</v>
      </c>
      <c r="D54" s="87">
        <f t="shared" si="0"/>
        <v>0</v>
      </c>
      <c r="E54" s="87">
        <f t="shared" si="1"/>
        <v>0</v>
      </c>
      <c r="F54" s="87">
        <v>0</v>
      </c>
      <c r="G54" s="87">
        <v>0</v>
      </c>
      <c r="H54" s="87">
        <v>0</v>
      </c>
      <c r="I54" s="87">
        <v>0</v>
      </c>
      <c r="J54" s="87">
        <v>262</v>
      </c>
      <c r="K54" s="87">
        <f t="shared" si="2"/>
        <v>0</v>
      </c>
      <c r="L54" s="87">
        <v>0</v>
      </c>
      <c r="M54" s="88">
        <f t="shared" si="3"/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73765</v>
      </c>
      <c r="U54" s="87">
        <v>0</v>
      </c>
      <c r="V54" s="87">
        <f t="shared" si="4"/>
        <v>0</v>
      </c>
      <c r="W54" s="87">
        <f t="shared" si="5"/>
        <v>0</v>
      </c>
      <c r="X54" s="87">
        <f t="shared" si="6"/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0</v>
      </c>
      <c r="AD54" s="87">
        <f t="shared" si="7"/>
        <v>0</v>
      </c>
      <c r="AE54" s="87">
        <v>0</v>
      </c>
      <c r="AF54" s="88">
        <f t="shared" si="8"/>
        <v>0</v>
      </c>
      <c r="AG54" s="87">
        <v>0</v>
      </c>
      <c r="AH54" s="87">
        <v>0</v>
      </c>
      <c r="AI54" s="87">
        <v>0</v>
      </c>
      <c r="AJ54" s="87">
        <v>0</v>
      </c>
      <c r="AK54" s="87">
        <v>0</v>
      </c>
      <c r="AL54" s="87">
        <v>0</v>
      </c>
      <c r="AM54" s="87">
        <v>20684</v>
      </c>
      <c r="AN54" s="87">
        <v>0</v>
      </c>
      <c r="AO54" s="87">
        <f t="shared" si="9"/>
        <v>0</v>
      </c>
      <c r="AP54" s="87">
        <f t="shared" si="10"/>
        <v>0</v>
      </c>
      <c r="AQ54" s="87">
        <f t="shared" si="10"/>
        <v>0</v>
      </c>
      <c r="AR54" s="87">
        <f t="shared" si="10"/>
        <v>0</v>
      </c>
      <c r="AS54" s="87">
        <f aca="true" t="shared" si="24" ref="AP54:AS73">G54+Z54</f>
        <v>0</v>
      </c>
      <c r="AT54" s="87">
        <f t="shared" si="11"/>
        <v>0</v>
      </c>
      <c r="AU54" s="87">
        <f t="shared" si="12"/>
        <v>0</v>
      </c>
      <c r="AV54" s="87">
        <f t="shared" si="12"/>
        <v>262</v>
      </c>
      <c r="AW54" s="87">
        <f t="shared" si="23"/>
        <v>0</v>
      </c>
      <c r="AX54" s="87">
        <f t="shared" si="14"/>
        <v>0</v>
      </c>
      <c r="AY54" s="87">
        <f t="shared" si="15"/>
        <v>0</v>
      </c>
      <c r="AZ54" s="87">
        <f t="shared" si="16"/>
        <v>0</v>
      </c>
      <c r="BA54" s="87">
        <f t="shared" si="17"/>
        <v>0</v>
      </c>
      <c r="BB54" s="87">
        <f t="shared" si="18"/>
        <v>0</v>
      </c>
      <c r="BC54" s="87">
        <f t="shared" si="19"/>
        <v>0</v>
      </c>
      <c r="BD54" s="87">
        <f t="shared" si="20"/>
        <v>0</v>
      </c>
      <c r="BE54" s="87">
        <f t="shared" si="21"/>
        <v>0</v>
      </c>
      <c r="BF54" s="87">
        <f t="shared" si="21"/>
        <v>94449</v>
      </c>
      <c r="BG54" s="87">
        <f t="shared" si="22"/>
        <v>0</v>
      </c>
      <c r="BH54" s="87">
        <f t="shared" si="22"/>
        <v>0</v>
      </c>
    </row>
    <row r="55" spans="1:60" ht="13.5">
      <c r="A55" s="17" t="s">
        <v>184</v>
      </c>
      <c r="B55" s="76" t="s">
        <v>136</v>
      </c>
      <c r="C55" s="77" t="s">
        <v>137</v>
      </c>
      <c r="D55" s="87">
        <f t="shared" si="0"/>
        <v>0</v>
      </c>
      <c r="E55" s="87">
        <f t="shared" si="1"/>
        <v>0</v>
      </c>
      <c r="F55" s="87">
        <v>0</v>
      </c>
      <c r="G55" s="87">
        <v>0</v>
      </c>
      <c r="H55" s="87">
        <v>0</v>
      </c>
      <c r="I55" s="87">
        <v>0</v>
      </c>
      <c r="J55" s="87">
        <v>5962</v>
      </c>
      <c r="K55" s="87">
        <f t="shared" si="2"/>
        <v>2086</v>
      </c>
      <c r="L55" s="87">
        <v>2086</v>
      </c>
      <c r="M55" s="88">
        <f t="shared" si="3"/>
        <v>0</v>
      </c>
      <c r="N55" s="87">
        <v>0</v>
      </c>
      <c r="O55" s="87">
        <v>0</v>
      </c>
      <c r="P55" s="87">
        <v>0</v>
      </c>
      <c r="Q55" s="87">
        <v>0</v>
      </c>
      <c r="R55" s="87">
        <v>0</v>
      </c>
      <c r="S55" s="87">
        <v>0</v>
      </c>
      <c r="T55" s="87">
        <v>55921</v>
      </c>
      <c r="U55" s="87">
        <v>0</v>
      </c>
      <c r="V55" s="87">
        <f t="shared" si="4"/>
        <v>2086</v>
      </c>
      <c r="W55" s="87">
        <f t="shared" si="5"/>
        <v>0</v>
      </c>
      <c r="X55" s="87">
        <f t="shared" si="6"/>
        <v>0</v>
      </c>
      <c r="Y55" s="87">
        <v>0</v>
      </c>
      <c r="Z55" s="87">
        <v>0</v>
      </c>
      <c r="AA55" s="87">
        <v>0</v>
      </c>
      <c r="AB55" s="87">
        <v>0</v>
      </c>
      <c r="AC55" s="87">
        <v>0</v>
      </c>
      <c r="AD55" s="87">
        <f t="shared" si="7"/>
        <v>522</v>
      </c>
      <c r="AE55" s="87">
        <v>522</v>
      </c>
      <c r="AF55" s="88">
        <f t="shared" si="8"/>
        <v>0</v>
      </c>
      <c r="AG55" s="87">
        <v>0</v>
      </c>
      <c r="AH55" s="87">
        <v>0</v>
      </c>
      <c r="AI55" s="87">
        <v>0</v>
      </c>
      <c r="AJ55" s="87">
        <v>0</v>
      </c>
      <c r="AK55" s="87">
        <v>0</v>
      </c>
      <c r="AL55" s="87">
        <v>0</v>
      </c>
      <c r="AM55" s="87">
        <v>32758</v>
      </c>
      <c r="AN55" s="87">
        <v>0</v>
      </c>
      <c r="AO55" s="87">
        <f t="shared" si="9"/>
        <v>522</v>
      </c>
      <c r="AP55" s="87">
        <f t="shared" si="24"/>
        <v>0</v>
      </c>
      <c r="AQ55" s="87">
        <f t="shared" si="24"/>
        <v>0</v>
      </c>
      <c r="AR55" s="87">
        <f t="shared" si="24"/>
        <v>0</v>
      </c>
      <c r="AS55" s="87">
        <f t="shared" si="24"/>
        <v>0</v>
      </c>
      <c r="AT55" s="87">
        <f t="shared" si="11"/>
        <v>0</v>
      </c>
      <c r="AU55" s="87">
        <f t="shared" si="12"/>
        <v>0</v>
      </c>
      <c r="AV55" s="87">
        <f t="shared" si="12"/>
        <v>5962</v>
      </c>
      <c r="AW55" s="87">
        <f t="shared" si="23"/>
        <v>2608</v>
      </c>
      <c r="AX55" s="87">
        <f t="shared" si="14"/>
        <v>2608</v>
      </c>
      <c r="AY55" s="87">
        <f t="shared" si="15"/>
        <v>0</v>
      </c>
      <c r="AZ55" s="87">
        <f t="shared" si="16"/>
        <v>0</v>
      </c>
      <c r="BA55" s="87">
        <f t="shared" si="17"/>
        <v>0</v>
      </c>
      <c r="BB55" s="87">
        <f t="shared" si="18"/>
        <v>0</v>
      </c>
      <c r="BC55" s="87">
        <f t="shared" si="19"/>
        <v>0</v>
      </c>
      <c r="BD55" s="87">
        <f t="shared" si="20"/>
        <v>0</v>
      </c>
      <c r="BE55" s="87">
        <f t="shared" si="21"/>
        <v>0</v>
      </c>
      <c r="BF55" s="87">
        <f t="shared" si="21"/>
        <v>88679</v>
      </c>
      <c r="BG55" s="87">
        <f t="shared" si="22"/>
        <v>0</v>
      </c>
      <c r="BH55" s="87">
        <f t="shared" si="22"/>
        <v>2608</v>
      </c>
    </row>
    <row r="56" spans="1:60" ht="13.5">
      <c r="A56" s="17" t="s">
        <v>184</v>
      </c>
      <c r="B56" s="76" t="s">
        <v>138</v>
      </c>
      <c r="C56" s="77" t="s">
        <v>139</v>
      </c>
      <c r="D56" s="87">
        <f t="shared" si="0"/>
        <v>3443</v>
      </c>
      <c r="E56" s="87">
        <f t="shared" si="1"/>
        <v>3443</v>
      </c>
      <c r="F56" s="87">
        <v>0</v>
      </c>
      <c r="G56" s="87">
        <v>3443</v>
      </c>
      <c r="H56" s="87">
        <v>0</v>
      </c>
      <c r="I56" s="87">
        <v>0</v>
      </c>
      <c r="J56" s="87">
        <v>0</v>
      </c>
      <c r="K56" s="87">
        <f t="shared" si="2"/>
        <v>62555</v>
      </c>
      <c r="L56" s="87">
        <v>8760</v>
      </c>
      <c r="M56" s="88">
        <f t="shared" si="3"/>
        <v>6766</v>
      </c>
      <c r="N56" s="87">
        <v>0</v>
      </c>
      <c r="O56" s="87">
        <v>0</v>
      </c>
      <c r="P56" s="87">
        <v>6766</v>
      </c>
      <c r="Q56" s="87">
        <v>0</v>
      </c>
      <c r="R56" s="87">
        <v>47029</v>
      </c>
      <c r="S56" s="87">
        <v>0</v>
      </c>
      <c r="T56" s="87">
        <v>91935</v>
      </c>
      <c r="U56" s="87">
        <v>0</v>
      </c>
      <c r="V56" s="87">
        <f t="shared" si="4"/>
        <v>65998</v>
      </c>
      <c r="W56" s="87">
        <f t="shared" si="5"/>
        <v>0</v>
      </c>
      <c r="X56" s="87">
        <f t="shared" si="6"/>
        <v>0</v>
      </c>
      <c r="Y56" s="87">
        <v>0</v>
      </c>
      <c r="Z56" s="87">
        <v>0</v>
      </c>
      <c r="AA56" s="87">
        <v>0</v>
      </c>
      <c r="AB56" s="87">
        <v>0</v>
      </c>
      <c r="AC56" s="87">
        <v>781</v>
      </c>
      <c r="AD56" s="87">
        <f t="shared" si="7"/>
        <v>27634</v>
      </c>
      <c r="AE56" s="87">
        <v>19</v>
      </c>
      <c r="AF56" s="88">
        <f t="shared" si="8"/>
        <v>0</v>
      </c>
      <c r="AG56" s="87">
        <v>0</v>
      </c>
      <c r="AH56" s="87">
        <v>0</v>
      </c>
      <c r="AI56" s="87">
        <v>0</v>
      </c>
      <c r="AJ56" s="87">
        <v>0</v>
      </c>
      <c r="AK56" s="87">
        <v>27615</v>
      </c>
      <c r="AL56" s="87">
        <v>0</v>
      </c>
      <c r="AM56" s="87">
        <v>39838</v>
      </c>
      <c r="AN56" s="87">
        <v>0</v>
      </c>
      <c r="AO56" s="87">
        <f t="shared" si="9"/>
        <v>27634</v>
      </c>
      <c r="AP56" s="87">
        <f t="shared" si="24"/>
        <v>3443</v>
      </c>
      <c r="AQ56" s="87">
        <f t="shared" si="24"/>
        <v>3443</v>
      </c>
      <c r="AR56" s="87">
        <f t="shared" si="24"/>
        <v>0</v>
      </c>
      <c r="AS56" s="87">
        <f t="shared" si="24"/>
        <v>3443</v>
      </c>
      <c r="AT56" s="87">
        <f t="shared" si="11"/>
        <v>0</v>
      </c>
      <c r="AU56" s="87">
        <f t="shared" si="12"/>
        <v>0</v>
      </c>
      <c r="AV56" s="87">
        <f t="shared" si="12"/>
        <v>781</v>
      </c>
      <c r="AW56" s="87">
        <f t="shared" si="23"/>
        <v>90189</v>
      </c>
      <c r="AX56" s="87">
        <f t="shared" si="14"/>
        <v>8779</v>
      </c>
      <c r="AY56" s="87">
        <f t="shared" si="15"/>
        <v>6766</v>
      </c>
      <c r="AZ56" s="87">
        <f t="shared" si="16"/>
        <v>0</v>
      </c>
      <c r="BA56" s="87">
        <f t="shared" si="17"/>
        <v>0</v>
      </c>
      <c r="BB56" s="87">
        <f t="shared" si="18"/>
        <v>6766</v>
      </c>
      <c r="BC56" s="87">
        <f t="shared" si="19"/>
        <v>0</v>
      </c>
      <c r="BD56" s="87">
        <f t="shared" si="20"/>
        <v>74644</v>
      </c>
      <c r="BE56" s="87">
        <f t="shared" si="21"/>
        <v>0</v>
      </c>
      <c r="BF56" s="87">
        <f t="shared" si="21"/>
        <v>131773</v>
      </c>
      <c r="BG56" s="87">
        <f t="shared" si="22"/>
        <v>0</v>
      </c>
      <c r="BH56" s="87">
        <f t="shared" si="22"/>
        <v>93632</v>
      </c>
    </row>
    <row r="57" spans="1:60" ht="13.5">
      <c r="A57" s="17" t="s">
        <v>184</v>
      </c>
      <c r="B57" s="76" t="s">
        <v>140</v>
      </c>
      <c r="C57" s="77" t="s">
        <v>141</v>
      </c>
      <c r="D57" s="87">
        <f t="shared" si="0"/>
        <v>0</v>
      </c>
      <c r="E57" s="87">
        <f t="shared" si="1"/>
        <v>0</v>
      </c>
      <c r="F57" s="87">
        <v>0</v>
      </c>
      <c r="G57" s="87">
        <v>0</v>
      </c>
      <c r="H57" s="87">
        <v>0</v>
      </c>
      <c r="I57" s="87">
        <v>0</v>
      </c>
      <c r="J57" s="87">
        <v>11572</v>
      </c>
      <c r="K57" s="87">
        <f t="shared" si="2"/>
        <v>107358</v>
      </c>
      <c r="L57" s="87">
        <v>45830</v>
      </c>
      <c r="M57" s="88">
        <f t="shared" si="3"/>
        <v>29615</v>
      </c>
      <c r="N57" s="87">
        <v>0</v>
      </c>
      <c r="O57" s="87">
        <v>29033</v>
      </c>
      <c r="P57" s="87">
        <v>582</v>
      </c>
      <c r="Q57" s="87">
        <v>0</v>
      </c>
      <c r="R57" s="87">
        <v>31903</v>
      </c>
      <c r="S57" s="87">
        <v>10</v>
      </c>
      <c r="T57" s="87">
        <v>0</v>
      </c>
      <c r="U57" s="87">
        <v>0</v>
      </c>
      <c r="V57" s="87">
        <f t="shared" si="4"/>
        <v>107358</v>
      </c>
      <c r="W57" s="87">
        <f t="shared" si="5"/>
        <v>0</v>
      </c>
      <c r="X57" s="87">
        <f t="shared" si="6"/>
        <v>0</v>
      </c>
      <c r="Y57" s="87">
        <v>0</v>
      </c>
      <c r="Z57" s="87">
        <v>0</v>
      </c>
      <c r="AA57" s="87">
        <v>0</v>
      </c>
      <c r="AB57" s="87">
        <v>0</v>
      </c>
      <c r="AC57" s="87">
        <v>435</v>
      </c>
      <c r="AD57" s="87">
        <f t="shared" si="7"/>
        <v>0</v>
      </c>
      <c r="AE57" s="87">
        <v>0</v>
      </c>
      <c r="AF57" s="88">
        <f t="shared" si="8"/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25021</v>
      </c>
      <c r="AN57" s="87">
        <v>0</v>
      </c>
      <c r="AO57" s="87">
        <f t="shared" si="9"/>
        <v>0</v>
      </c>
      <c r="AP57" s="87">
        <f t="shared" si="24"/>
        <v>0</v>
      </c>
      <c r="AQ57" s="87">
        <f t="shared" si="24"/>
        <v>0</v>
      </c>
      <c r="AR57" s="87">
        <f t="shared" si="24"/>
        <v>0</v>
      </c>
      <c r="AS57" s="87">
        <f t="shared" si="24"/>
        <v>0</v>
      </c>
      <c r="AT57" s="87">
        <f t="shared" si="11"/>
        <v>0</v>
      </c>
      <c r="AU57" s="87">
        <f t="shared" si="12"/>
        <v>0</v>
      </c>
      <c r="AV57" s="87">
        <f t="shared" si="12"/>
        <v>12007</v>
      </c>
      <c r="AW57" s="87">
        <f t="shared" si="23"/>
        <v>107358</v>
      </c>
      <c r="AX57" s="87">
        <f t="shared" si="14"/>
        <v>45830</v>
      </c>
      <c r="AY57" s="87">
        <f t="shared" si="15"/>
        <v>29615</v>
      </c>
      <c r="AZ57" s="87">
        <f t="shared" si="16"/>
        <v>0</v>
      </c>
      <c r="BA57" s="87">
        <f t="shared" si="17"/>
        <v>29033</v>
      </c>
      <c r="BB57" s="87">
        <f t="shared" si="18"/>
        <v>582</v>
      </c>
      <c r="BC57" s="87">
        <f t="shared" si="19"/>
        <v>0</v>
      </c>
      <c r="BD57" s="87">
        <f t="shared" si="20"/>
        <v>31903</v>
      </c>
      <c r="BE57" s="87">
        <f t="shared" si="21"/>
        <v>10</v>
      </c>
      <c r="BF57" s="87">
        <f t="shared" si="21"/>
        <v>25021</v>
      </c>
      <c r="BG57" s="87">
        <f t="shared" si="22"/>
        <v>0</v>
      </c>
      <c r="BH57" s="87">
        <f t="shared" si="22"/>
        <v>107358</v>
      </c>
    </row>
    <row r="58" spans="1:60" ht="13.5">
      <c r="A58" s="17" t="s">
        <v>184</v>
      </c>
      <c r="B58" s="76" t="s">
        <v>142</v>
      </c>
      <c r="C58" s="77" t="s">
        <v>143</v>
      </c>
      <c r="D58" s="87">
        <f t="shared" si="0"/>
        <v>0</v>
      </c>
      <c r="E58" s="87">
        <f t="shared" si="1"/>
        <v>0</v>
      </c>
      <c r="F58" s="87">
        <v>0</v>
      </c>
      <c r="G58" s="87">
        <v>0</v>
      </c>
      <c r="H58" s="87">
        <v>0</v>
      </c>
      <c r="I58" s="87">
        <v>0</v>
      </c>
      <c r="J58" s="87">
        <v>21343</v>
      </c>
      <c r="K58" s="87">
        <f t="shared" si="2"/>
        <v>143207</v>
      </c>
      <c r="L58" s="87">
        <v>19831</v>
      </c>
      <c r="M58" s="88">
        <f t="shared" si="3"/>
        <v>22371</v>
      </c>
      <c r="N58" s="87">
        <v>241</v>
      </c>
      <c r="O58" s="87">
        <v>14194</v>
      </c>
      <c r="P58" s="87">
        <v>7936</v>
      </c>
      <c r="Q58" s="87">
        <v>0</v>
      </c>
      <c r="R58" s="87">
        <v>95772</v>
      </c>
      <c r="S58" s="87">
        <v>5233</v>
      </c>
      <c r="T58" s="87">
        <v>0</v>
      </c>
      <c r="U58" s="87">
        <v>0</v>
      </c>
      <c r="V58" s="87">
        <f t="shared" si="4"/>
        <v>143207</v>
      </c>
      <c r="W58" s="87">
        <f t="shared" si="5"/>
        <v>0</v>
      </c>
      <c r="X58" s="87">
        <f t="shared" si="6"/>
        <v>0</v>
      </c>
      <c r="Y58" s="87">
        <v>0</v>
      </c>
      <c r="Z58" s="87">
        <v>0</v>
      </c>
      <c r="AA58" s="87">
        <v>0</v>
      </c>
      <c r="AB58" s="87">
        <v>0</v>
      </c>
      <c r="AC58" s="87">
        <v>629</v>
      </c>
      <c r="AD58" s="87">
        <f t="shared" si="7"/>
        <v>0</v>
      </c>
      <c r="AE58" s="87">
        <v>0</v>
      </c>
      <c r="AF58" s="88">
        <f t="shared" si="8"/>
        <v>0</v>
      </c>
      <c r="AG58" s="87">
        <v>0</v>
      </c>
      <c r="AH58" s="87">
        <v>0</v>
      </c>
      <c r="AI58" s="87">
        <v>0</v>
      </c>
      <c r="AJ58" s="87">
        <v>0</v>
      </c>
      <c r="AK58" s="87">
        <v>0</v>
      </c>
      <c r="AL58" s="87">
        <v>0</v>
      </c>
      <c r="AM58" s="87">
        <v>36344</v>
      </c>
      <c r="AN58" s="87">
        <v>0</v>
      </c>
      <c r="AO58" s="87">
        <f t="shared" si="9"/>
        <v>0</v>
      </c>
      <c r="AP58" s="87">
        <f t="shared" si="24"/>
        <v>0</v>
      </c>
      <c r="AQ58" s="87">
        <f t="shared" si="24"/>
        <v>0</v>
      </c>
      <c r="AR58" s="87">
        <f t="shared" si="24"/>
        <v>0</v>
      </c>
      <c r="AS58" s="87">
        <f t="shared" si="24"/>
        <v>0</v>
      </c>
      <c r="AT58" s="87">
        <f t="shared" si="11"/>
        <v>0</v>
      </c>
      <c r="AU58" s="87">
        <f t="shared" si="12"/>
        <v>0</v>
      </c>
      <c r="AV58" s="87">
        <f t="shared" si="12"/>
        <v>21972</v>
      </c>
      <c r="AW58" s="87">
        <f t="shared" si="23"/>
        <v>143207</v>
      </c>
      <c r="AX58" s="87">
        <f t="shared" si="14"/>
        <v>19831</v>
      </c>
      <c r="AY58" s="87">
        <f t="shared" si="15"/>
        <v>22371</v>
      </c>
      <c r="AZ58" s="87">
        <f t="shared" si="16"/>
        <v>241</v>
      </c>
      <c r="BA58" s="87">
        <f t="shared" si="17"/>
        <v>14194</v>
      </c>
      <c r="BB58" s="87">
        <f t="shared" si="18"/>
        <v>7936</v>
      </c>
      <c r="BC58" s="87">
        <f t="shared" si="19"/>
        <v>0</v>
      </c>
      <c r="BD58" s="87">
        <f t="shared" si="20"/>
        <v>95772</v>
      </c>
      <c r="BE58" s="87">
        <f t="shared" si="21"/>
        <v>5233</v>
      </c>
      <c r="BF58" s="87">
        <f t="shared" si="21"/>
        <v>36344</v>
      </c>
      <c r="BG58" s="87">
        <f t="shared" si="22"/>
        <v>0</v>
      </c>
      <c r="BH58" s="87">
        <f t="shared" si="22"/>
        <v>143207</v>
      </c>
    </row>
    <row r="59" spans="1:60" ht="13.5">
      <c r="A59" s="17" t="s">
        <v>184</v>
      </c>
      <c r="B59" s="76" t="s">
        <v>144</v>
      </c>
      <c r="C59" s="77" t="s">
        <v>145</v>
      </c>
      <c r="D59" s="87">
        <f t="shared" si="0"/>
        <v>3000</v>
      </c>
      <c r="E59" s="87">
        <f t="shared" si="1"/>
        <v>3000</v>
      </c>
      <c r="F59" s="87">
        <v>3000</v>
      </c>
      <c r="G59" s="87">
        <v>0</v>
      </c>
      <c r="H59" s="87">
        <v>0</v>
      </c>
      <c r="I59" s="87">
        <v>0</v>
      </c>
      <c r="J59" s="87">
        <v>11341</v>
      </c>
      <c r="K59" s="87">
        <f t="shared" si="2"/>
        <v>68480</v>
      </c>
      <c r="L59" s="87">
        <v>53213</v>
      </c>
      <c r="M59" s="88">
        <f t="shared" si="3"/>
        <v>9956</v>
      </c>
      <c r="N59" s="87">
        <v>3104</v>
      </c>
      <c r="O59" s="87">
        <v>4894</v>
      </c>
      <c r="P59" s="87">
        <v>1958</v>
      </c>
      <c r="Q59" s="87">
        <v>0</v>
      </c>
      <c r="R59" s="87">
        <v>5030</v>
      </c>
      <c r="S59" s="87">
        <v>281</v>
      </c>
      <c r="T59" s="87">
        <v>0</v>
      </c>
      <c r="U59" s="87">
        <v>0</v>
      </c>
      <c r="V59" s="87">
        <f t="shared" si="4"/>
        <v>71480</v>
      </c>
      <c r="W59" s="87">
        <f t="shared" si="5"/>
        <v>0</v>
      </c>
      <c r="X59" s="87">
        <f t="shared" si="6"/>
        <v>0</v>
      </c>
      <c r="Y59" s="87">
        <v>0</v>
      </c>
      <c r="Z59" s="87">
        <v>0</v>
      </c>
      <c r="AA59" s="87">
        <v>0</v>
      </c>
      <c r="AB59" s="87">
        <v>0</v>
      </c>
      <c r="AC59" s="87">
        <v>481</v>
      </c>
      <c r="AD59" s="87">
        <f t="shared" si="7"/>
        <v>0</v>
      </c>
      <c r="AE59" s="87">
        <v>0</v>
      </c>
      <c r="AF59" s="88">
        <f t="shared" si="8"/>
        <v>0</v>
      </c>
      <c r="AG59" s="87">
        <v>0</v>
      </c>
      <c r="AH59" s="87">
        <v>0</v>
      </c>
      <c r="AI59" s="87">
        <v>0</v>
      </c>
      <c r="AJ59" s="87">
        <v>0</v>
      </c>
      <c r="AK59" s="87">
        <v>0</v>
      </c>
      <c r="AL59" s="87">
        <v>0</v>
      </c>
      <c r="AM59" s="87">
        <v>26290</v>
      </c>
      <c r="AN59" s="87">
        <v>0</v>
      </c>
      <c r="AO59" s="87">
        <f t="shared" si="9"/>
        <v>0</v>
      </c>
      <c r="AP59" s="87">
        <f t="shared" si="24"/>
        <v>3000</v>
      </c>
      <c r="AQ59" s="87">
        <f t="shared" si="24"/>
        <v>3000</v>
      </c>
      <c r="AR59" s="87">
        <f t="shared" si="24"/>
        <v>3000</v>
      </c>
      <c r="AS59" s="87">
        <f t="shared" si="24"/>
        <v>0</v>
      </c>
      <c r="AT59" s="87">
        <f t="shared" si="11"/>
        <v>0</v>
      </c>
      <c r="AU59" s="87">
        <f t="shared" si="12"/>
        <v>0</v>
      </c>
      <c r="AV59" s="87">
        <f t="shared" si="12"/>
        <v>11822</v>
      </c>
      <c r="AW59" s="87">
        <f t="shared" si="23"/>
        <v>68480</v>
      </c>
      <c r="AX59" s="87">
        <f t="shared" si="14"/>
        <v>53213</v>
      </c>
      <c r="AY59" s="87">
        <f t="shared" si="15"/>
        <v>9956</v>
      </c>
      <c r="AZ59" s="87">
        <f t="shared" si="16"/>
        <v>3104</v>
      </c>
      <c r="BA59" s="87">
        <f t="shared" si="17"/>
        <v>4894</v>
      </c>
      <c r="BB59" s="87">
        <f t="shared" si="18"/>
        <v>1958</v>
      </c>
      <c r="BC59" s="87">
        <f t="shared" si="19"/>
        <v>0</v>
      </c>
      <c r="BD59" s="87">
        <f t="shared" si="20"/>
        <v>5030</v>
      </c>
      <c r="BE59" s="87">
        <f t="shared" si="21"/>
        <v>281</v>
      </c>
      <c r="BF59" s="87">
        <f t="shared" si="21"/>
        <v>26290</v>
      </c>
      <c r="BG59" s="87">
        <f t="shared" si="22"/>
        <v>0</v>
      </c>
      <c r="BH59" s="87">
        <f t="shared" si="22"/>
        <v>71480</v>
      </c>
    </row>
    <row r="60" spans="1:60" ht="13.5">
      <c r="A60" s="17" t="s">
        <v>184</v>
      </c>
      <c r="B60" s="76" t="s">
        <v>146</v>
      </c>
      <c r="C60" s="77" t="s">
        <v>147</v>
      </c>
      <c r="D60" s="87">
        <f t="shared" si="0"/>
        <v>0</v>
      </c>
      <c r="E60" s="87">
        <f t="shared" si="1"/>
        <v>0</v>
      </c>
      <c r="F60" s="87">
        <v>0</v>
      </c>
      <c r="G60" s="87">
        <v>0</v>
      </c>
      <c r="H60" s="87">
        <v>0</v>
      </c>
      <c r="I60" s="87">
        <v>0</v>
      </c>
      <c r="J60" s="87">
        <v>12551</v>
      </c>
      <c r="K60" s="87">
        <f t="shared" si="2"/>
        <v>160554</v>
      </c>
      <c r="L60" s="87">
        <v>45653</v>
      </c>
      <c r="M60" s="88">
        <f t="shared" si="3"/>
        <v>52343</v>
      </c>
      <c r="N60" s="87">
        <v>0</v>
      </c>
      <c r="O60" s="87">
        <v>47670</v>
      </c>
      <c r="P60" s="87">
        <v>4673</v>
      </c>
      <c r="Q60" s="87">
        <v>0</v>
      </c>
      <c r="R60" s="87">
        <v>47018</v>
      </c>
      <c r="S60" s="87">
        <v>15540</v>
      </c>
      <c r="T60" s="87">
        <v>0</v>
      </c>
      <c r="U60" s="87">
        <v>2563</v>
      </c>
      <c r="V60" s="87">
        <f t="shared" si="4"/>
        <v>163117</v>
      </c>
      <c r="W60" s="87">
        <f t="shared" si="5"/>
        <v>0</v>
      </c>
      <c r="X60" s="87">
        <f t="shared" si="6"/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561</v>
      </c>
      <c r="AD60" s="87">
        <f t="shared" si="7"/>
        <v>620</v>
      </c>
      <c r="AE60" s="87">
        <v>0</v>
      </c>
      <c r="AF60" s="88">
        <f t="shared" si="8"/>
        <v>0</v>
      </c>
      <c r="AG60" s="87">
        <v>0</v>
      </c>
      <c r="AH60" s="87">
        <v>0</v>
      </c>
      <c r="AI60" s="87">
        <v>0</v>
      </c>
      <c r="AJ60" s="87">
        <v>0</v>
      </c>
      <c r="AK60" s="87">
        <v>620</v>
      </c>
      <c r="AL60" s="87">
        <v>0</v>
      </c>
      <c r="AM60" s="87">
        <v>29684</v>
      </c>
      <c r="AN60" s="87">
        <v>0</v>
      </c>
      <c r="AO60" s="87">
        <f t="shared" si="9"/>
        <v>620</v>
      </c>
      <c r="AP60" s="87">
        <f t="shared" si="24"/>
        <v>0</v>
      </c>
      <c r="AQ60" s="87">
        <f t="shared" si="24"/>
        <v>0</v>
      </c>
      <c r="AR60" s="87">
        <f t="shared" si="24"/>
        <v>0</v>
      </c>
      <c r="AS60" s="87">
        <f t="shared" si="24"/>
        <v>0</v>
      </c>
      <c r="AT60" s="87">
        <f t="shared" si="11"/>
        <v>0</v>
      </c>
      <c r="AU60" s="87">
        <f t="shared" si="12"/>
        <v>0</v>
      </c>
      <c r="AV60" s="87">
        <f t="shared" si="12"/>
        <v>13112</v>
      </c>
      <c r="AW60" s="87">
        <f t="shared" si="23"/>
        <v>161174</v>
      </c>
      <c r="AX60" s="87">
        <f t="shared" si="14"/>
        <v>45653</v>
      </c>
      <c r="AY60" s="87">
        <f t="shared" si="15"/>
        <v>52343</v>
      </c>
      <c r="AZ60" s="87">
        <f t="shared" si="16"/>
        <v>0</v>
      </c>
      <c r="BA60" s="87">
        <f t="shared" si="17"/>
        <v>47670</v>
      </c>
      <c r="BB60" s="87">
        <f t="shared" si="18"/>
        <v>4673</v>
      </c>
      <c r="BC60" s="87">
        <f t="shared" si="19"/>
        <v>0</v>
      </c>
      <c r="BD60" s="87">
        <f t="shared" si="20"/>
        <v>47638</v>
      </c>
      <c r="BE60" s="87">
        <f t="shared" si="21"/>
        <v>15540</v>
      </c>
      <c r="BF60" s="87">
        <f t="shared" si="21"/>
        <v>29684</v>
      </c>
      <c r="BG60" s="87">
        <f t="shared" si="22"/>
        <v>2563</v>
      </c>
      <c r="BH60" s="87">
        <f t="shared" si="22"/>
        <v>163737</v>
      </c>
    </row>
    <row r="61" spans="1:60" ht="13.5">
      <c r="A61" s="17" t="s">
        <v>184</v>
      </c>
      <c r="B61" s="76" t="s">
        <v>148</v>
      </c>
      <c r="C61" s="77" t="s">
        <v>149</v>
      </c>
      <c r="D61" s="87">
        <f t="shared" si="0"/>
        <v>0</v>
      </c>
      <c r="E61" s="87">
        <f t="shared" si="1"/>
        <v>0</v>
      </c>
      <c r="F61" s="87">
        <v>0</v>
      </c>
      <c r="G61" s="87">
        <v>0</v>
      </c>
      <c r="H61" s="87">
        <v>0</v>
      </c>
      <c r="I61" s="87">
        <v>0</v>
      </c>
      <c r="J61" s="87">
        <v>6649</v>
      </c>
      <c r="K61" s="87">
        <f t="shared" si="2"/>
        <v>76709</v>
      </c>
      <c r="L61" s="87">
        <v>13287</v>
      </c>
      <c r="M61" s="88">
        <f t="shared" si="3"/>
        <v>14200</v>
      </c>
      <c r="N61" s="87">
        <v>2285</v>
      </c>
      <c r="O61" s="87">
        <v>8565</v>
      </c>
      <c r="P61" s="87">
        <v>3350</v>
      </c>
      <c r="Q61" s="87">
        <v>12842</v>
      </c>
      <c r="R61" s="87">
        <v>35379</v>
      </c>
      <c r="S61" s="87">
        <v>1001</v>
      </c>
      <c r="T61" s="87">
        <v>0</v>
      </c>
      <c r="U61" s="87">
        <v>0</v>
      </c>
      <c r="V61" s="87">
        <f t="shared" si="4"/>
        <v>76709</v>
      </c>
      <c r="W61" s="87">
        <f t="shared" si="5"/>
        <v>0</v>
      </c>
      <c r="X61" s="87">
        <f t="shared" si="6"/>
        <v>0</v>
      </c>
      <c r="Y61" s="87">
        <v>0</v>
      </c>
      <c r="Z61" s="87">
        <v>0</v>
      </c>
      <c r="AA61" s="87">
        <v>0</v>
      </c>
      <c r="AB61" s="87">
        <v>0</v>
      </c>
      <c r="AC61" s="87">
        <v>269</v>
      </c>
      <c r="AD61" s="87">
        <f t="shared" si="7"/>
        <v>0</v>
      </c>
      <c r="AE61" s="87">
        <v>0</v>
      </c>
      <c r="AF61" s="88">
        <f t="shared" si="8"/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15259</v>
      </c>
      <c r="AN61" s="87">
        <v>0</v>
      </c>
      <c r="AO61" s="87">
        <f t="shared" si="9"/>
        <v>0</v>
      </c>
      <c r="AP61" s="87">
        <f t="shared" si="24"/>
        <v>0</v>
      </c>
      <c r="AQ61" s="87">
        <f t="shared" si="24"/>
        <v>0</v>
      </c>
      <c r="AR61" s="87">
        <f t="shared" si="24"/>
        <v>0</v>
      </c>
      <c r="AS61" s="87">
        <f t="shared" si="24"/>
        <v>0</v>
      </c>
      <c r="AT61" s="87">
        <f t="shared" si="11"/>
        <v>0</v>
      </c>
      <c r="AU61" s="87">
        <f t="shared" si="12"/>
        <v>0</v>
      </c>
      <c r="AV61" s="87">
        <f t="shared" si="12"/>
        <v>6918</v>
      </c>
      <c r="AW61" s="87">
        <f t="shared" si="23"/>
        <v>76709</v>
      </c>
      <c r="AX61" s="87">
        <f t="shared" si="14"/>
        <v>13287</v>
      </c>
      <c r="AY61" s="87">
        <f t="shared" si="15"/>
        <v>14200</v>
      </c>
      <c r="AZ61" s="87">
        <f t="shared" si="16"/>
        <v>2285</v>
      </c>
      <c r="BA61" s="87">
        <f t="shared" si="17"/>
        <v>8565</v>
      </c>
      <c r="BB61" s="87">
        <f t="shared" si="18"/>
        <v>3350</v>
      </c>
      <c r="BC61" s="87">
        <f t="shared" si="19"/>
        <v>12842</v>
      </c>
      <c r="BD61" s="87">
        <f t="shared" si="20"/>
        <v>35379</v>
      </c>
      <c r="BE61" s="87">
        <f t="shared" si="21"/>
        <v>1001</v>
      </c>
      <c r="BF61" s="87">
        <f t="shared" si="21"/>
        <v>15259</v>
      </c>
      <c r="BG61" s="87">
        <f t="shared" si="22"/>
        <v>0</v>
      </c>
      <c r="BH61" s="87">
        <f t="shared" si="22"/>
        <v>76709</v>
      </c>
    </row>
    <row r="62" spans="1:60" ht="13.5">
      <c r="A62" s="17" t="s">
        <v>184</v>
      </c>
      <c r="B62" s="76" t="s">
        <v>150</v>
      </c>
      <c r="C62" s="77" t="s">
        <v>151</v>
      </c>
      <c r="D62" s="87">
        <f t="shared" si="0"/>
        <v>6773</v>
      </c>
      <c r="E62" s="87">
        <f t="shared" si="1"/>
        <v>6773</v>
      </c>
      <c r="F62" s="87">
        <v>4463</v>
      </c>
      <c r="G62" s="87">
        <v>2310</v>
      </c>
      <c r="H62" s="87">
        <v>0</v>
      </c>
      <c r="I62" s="87">
        <v>0</v>
      </c>
      <c r="J62" s="87">
        <v>7813</v>
      </c>
      <c r="K62" s="87">
        <f t="shared" si="2"/>
        <v>63832</v>
      </c>
      <c r="L62" s="87">
        <v>2016</v>
      </c>
      <c r="M62" s="88">
        <f t="shared" si="3"/>
        <v>4359</v>
      </c>
      <c r="N62" s="87">
        <v>0</v>
      </c>
      <c r="O62" s="87">
        <v>2360</v>
      </c>
      <c r="P62" s="87">
        <v>1999</v>
      </c>
      <c r="Q62" s="87">
        <v>0</v>
      </c>
      <c r="R62" s="87">
        <v>57337</v>
      </c>
      <c r="S62" s="87">
        <v>120</v>
      </c>
      <c r="T62" s="87">
        <v>0</v>
      </c>
      <c r="U62" s="87">
        <v>10</v>
      </c>
      <c r="V62" s="87">
        <f t="shared" si="4"/>
        <v>70615</v>
      </c>
      <c r="W62" s="87">
        <f t="shared" si="5"/>
        <v>0</v>
      </c>
      <c r="X62" s="87">
        <f t="shared" si="6"/>
        <v>0</v>
      </c>
      <c r="Y62" s="87">
        <v>0</v>
      </c>
      <c r="Z62" s="87">
        <v>0</v>
      </c>
      <c r="AA62" s="87">
        <v>0</v>
      </c>
      <c r="AB62" s="87">
        <v>0</v>
      </c>
      <c r="AC62" s="87">
        <v>281</v>
      </c>
      <c r="AD62" s="87">
        <f t="shared" si="7"/>
        <v>0</v>
      </c>
      <c r="AE62" s="87">
        <v>0</v>
      </c>
      <c r="AF62" s="88">
        <f t="shared" si="8"/>
        <v>0</v>
      </c>
      <c r="AG62" s="87">
        <v>0</v>
      </c>
      <c r="AH62" s="87">
        <v>0</v>
      </c>
      <c r="AI62" s="87">
        <v>0</v>
      </c>
      <c r="AJ62" s="87">
        <v>0</v>
      </c>
      <c r="AK62" s="87">
        <v>0</v>
      </c>
      <c r="AL62" s="87">
        <v>0</v>
      </c>
      <c r="AM62" s="87">
        <v>15750</v>
      </c>
      <c r="AN62" s="87">
        <v>0</v>
      </c>
      <c r="AO62" s="87">
        <f t="shared" si="9"/>
        <v>0</v>
      </c>
      <c r="AP62" s="87">
        <f t="shared" si="24"/>
        <v>6773</v>
      </c>
      <c r="AQ62" s="87">
        <f t="shared" si="24"/>
        <v>6773</v>
      </c>
      <c r="AR62" s="87">
        <f t="shared" si="24"/>
        <v>4463</v>
      </c>
      <c r="AS62" s="87">
        <f t="shared" si="24"/>
        <v>2310</v>
      </c>
      <c r="AT62" s="87">
        <f t="shared" si="11"/>
        <v>0</v>
      </c>
      <c r="AU62" s="87">
        <f t="shared" si="12"/>
        <v>0</v>
      </c>
      <c r="AV62" s="87">
        <f t="shared" si="12"/>
        <v>8094</v>
      </c>
      <c r="AW62" s="87">
        <f t="shared" si="23"/>
        <v>63832</v>
      </c>
      <c r="AX62" s="87">
        <f t="shared" si="14"/>
        <v>2016</v>
      </c>
      <c r="AY62" s="87">
        <f t="shared" si="15"/>
        <v>4359</v>
      </c>
      <c r="AZ62" s="87">
        <f t="shared" si="16"/>
        <v>0</v>
      </c>
      <c r="BA62" s="87">
        <f t="shared" si="17"/>
        <v>2360</v>
      </c>
      <c r="BB62" s="87">
        <f t="shared" si="18"/>
        <v>1999</v>
      </c>
      <c r="BC62" s="87">
        <f t="shared" si="19"/>
        <v>0</v>
      </c>
      <c r="BD62" s="87">
        <f t="shared" si="20"/>
        <v>57337</v>
      </c>
      <c r="BE62" s="87">
        <f t="shared" si="21"/>
        <v>120</v>
      </c>
      <c r="BF62" s="87">
        <f t="shared" si="21"/>
        <v>15750</v>
      </c>
      <c r="BG62" s="87">
        <f t="shared" si="22"/>
        <v>10</v>
      </c>
      <c r="BH62" s="87">
        <f t="shared" si="22"/>
        <v>70615</v>
      </c>
    </row>
    <row r="63" spans="1:60" ht="13.5">
      <c r="A63" s="17" t="s">
        <v>184</v>
      </c>
      <c r="B63" s="76" t="s">
        <v>152</v>
      </c>
      <c r="C63" s="77" t="s">
        <v>153</v>
      </c>
      <c r="D63" s="87">
        <f t="shared" si="0"/>
        <v>0</v>
      </c>
      <c r="E63" s="87">
        <f t="shared" si="1"/>
        <v>0</v>
      </c>
      <c r="F63" s="87">
        <v>0</v>
      </c>
      <c r="G63" s="87">
        <v>0</v>
      </c>
      <c r="H63" s="87">
        <v>0</v>
      </c>
      <c r="I63" s="87">
        <v>0</v>
      </c>
      <c r="J63" s="87">
        <v>6804</v>
      </c>
      <c r="K63" s="87">
        <f t="shared" si="2"/>
        <v>79351</v>
      </c>
      <c r="L63" s="87">
        <v>8737</v>
      </c>
      <c r="M63" s="88">
        <f t="shared" si="3"/>
        <v>12139</v>
      </c>
      <c r="N63" s="87">
        <v>0</v>
      </c>
      <c r="O63" s="87">
        <v>7670</v>
      </c>
      <c r="P63" s="87">
        <v>4469</v>
      </c>
      <c r="Q63" s="87">
        <v>1268</v>
      </c>
      <c r="R63" s="87">
        <v>48062</v>
      </c>
      <c r="S63" s="87">
        <v>9145</v>
      </c>
      <c r="T63" s="87">
        <v>0</v>
      </c>
      <c r="U63" s="87">
        <v>0</v>
      </c>
      <c r="V63" s="87">
        <f t="shared" si="4"/>
        <v>79351</v>
      </c>
      <c r="W63" s="87">
        <f t="shared" si="5"/>
        <v>0</v>
      </c>
      <c r="X63" s="87">
        <f t="shared" si="6"/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267</v>
      </c>
      <c r="AD63" s="87">
        <f t="shared" si="7"/>
        <v>0</v>
      </c>
      <c r="AE63" s="87">
        <v>0</v>
      </c>
      <c r="AF63" s="88">
        <f t="shared" si="8"/>
        <v>0</v>
      </c>
      <c r="AG63" s="87">
        <v>0</v>
      </c>
      <c r="AH63" s="87">
        <v>0</v>
      </c>
      <c r="AI63" s="87">
        <v>0</v>
      </c>
      <c r="AJ63" s="87">
        <v>0</v>
      </c>
      <c r="AK63" s="87">
        <v>0</v>
      </c>
      <c r="AL63" s="87">
        <v>0</v>
      </c>
      <c r="AM63" s="87">
        <v>15265</v>
      </c>
      <c r="AN63" s="87">
        <v>0</v>
      </c>
      <c r="AO63" s="87">
        <f t="shared" si="9"/>
        <v>0</v>
      </c>
      <c r="AP63" s="87">
        <f t="shared" si="24"/>
        <v>0</v>
      </c>
      <c r="AQ63" s="87">
        <f t="shared" si="24"/>
        <v>0</v>
      </c>
      <c r="AR63" s="87">
        <f t="shared" si="24"/>
        <v>0</v>
      </c>
      <c r="AS63" s="87">
        <f t="shared" si="24"/>
        <v>0</v>
      </c>
      <c r="AT63" s="87">
        <f t="shared" si="11"/>
        <v>0</v>
      </c>
      <c r="AU63" s="87">
        <f t="shared" si="12"/>
        <v>0</v>
      </c>
      <c r="AV63" s="87">
        <f t="shared" si="12"/>
        <v>7071</v>
      </c>
      <c r="AW63" s="87">
        <f t="shared" si="23"/>
        <v>79351</v>
      </c>
      <c r="AX63" s="87">
        <f t="shared" si="14"/>
        <v>8737</v>
      </c>
      <c r="AY63" s="87">
        <f t="shared" si="15"/>
        <v>12139</v>
      </c>
      <c r="AZ63" s="87">
        <f t="shared" si="16"/>
        <v>0</v>
      </c>
      <c r="BA63" s="87">
        <f t="shared" si="17"/>
        <v>7670</v>
      </c>
      <c r="BB63" s="87">
        <f t="shared" si="18"/>
        <v>4469</v>
      </c>
      <c r="BC63" s="87">
        <f t="shared" si="19"/>
        <v>1268</v>
      </c>
      <c r="BD63" s="87">
        <f t="shared" si="20"/>
        <v>48062</v>
      </c>
      <c r="BE63" s="87">
        <f t="shared" si="21"/>
        <v>9145</v>
      </c>
      <c r="BF63" s="87">
        <f t="shared" si="21"/>
        <v>15265</v>
      </c>
      <c r="BG63" s="87">
        <f aca="true" t="shared" si="25" ref="BG63:BG87">U63+AN63</f>
        <v>0</v>
      </c>
      <c r="BH63" s="87">
        <f aca="true" t="shared" si="26" ref="BH63:BH87">V63+AO63</f>
        <v>79351</v>
      </c>
    </row>
    <row r="64" spans="1:60" ht="13.5">
      <c r="A64" s="17" t="s">
        <v>184</v>
      </c>
      <c r="B64" s="76" t="s">
        <v>154</v>
      </c>
      <c r="C64" s="77" t="s">
        <v>155</v>
      </c>
      <c r="D64" s="87">
        <f t="shared" si="0"/>
        <v>269745</v>
      </c>
      <c r="E64" s="87">
        <f t="shared" si="1"/>
        <v>269745</v>
      </c>
      <c r="F64" s="87">
        <v>0</v>
      </c>
      <c r="G64" s="87">
        <v>269745</v>
      </c>
      <c r="H64" s="87">
        <v>0</v>
      </c>
      <c r="I64" s="87">
        <v>0</v>
      </c>
      <c r="J64" s="87">
        <v>12576</v>
      </c>
      <c r="K64" s="87">
        <f t="shared" si="2"/>
        <v>34255</v>
      </c>
      <c r="L64" s="87">
        <v>5580</v>
      </c>
      <c r="M64" s="88">
        <f t="shared" si="3"/>
        <v>0</v>
      </c>
      <c r="N64" s="87">
        <v>0</v>
      </c>
      <c r="O64" s="87">
        <v>0</v>
      </c>
      <c r="P64" s="87">
        <v>0</v>
      </c>
      <c r="Q64" s="87">
        <v>0</v>
      </c>
      <c r="R64" s="87">
        <v>28675</v>
      </c>
      <c r="S64" s="87">
        <v>0</v>
      </c>
      <c r="T64" s="87">
        <v>90416</v>
      </c>
      <c r="U64" s="87">
        <v>45</v>
      </c>
      <c r="V64" s="87">
        <f t="shared" si="4"/>
        <v>304045</v>
      </c>
      <c r="W64" s="87">
        <f t="shared" si="5"/>
        <v>0</v>
      </c>
      <c r="X64" s="87">
        <f t="shared" si="6"/>
        <v>0</v>
      </c>
      <c r="Y64" s="87">
        <v>0</v>
      </c>
      <c r="Z64" s="87">
        <v>0</v>
      </c>
      <c r="AA64" s="87">
        <v>0</v>
      </c>
      <c r="AB64" s="87">
        <v>0</v>
      </c>
      <c r="AC64" s="87">
        <v>2249</v>
      </c>
      <c r="AD64" s="87">
        <f t="shared" si="7"/>
        <v>678</v>
      </c>
      <c r="AE64" s="87">
        <v>620</v>
      </c>
      <c r="AF64" s="88">
        <f t="shared" si="8"/>
        <v>0</v>
      </c>
      <c r="AG64" s="87">
        <v>0</v>
      </c>
      <c r="AH64" s="87">
        <v>0</v>
      </c>
      <c r="AI64" s="87">
        <v>0</v>
      </c>
      <c r="AJ64" s="87">
        <v>0</v>
      </c>
      <c r="AK64" s="87">
        <v>58</v>
      </c>
      <c r="AL64" s="87">
        <v>0</v>
      </c>
      <c r="AM64" s="87">
        <v>55249</v>
      </c>
      <c r="AN64" s="87">
        <v>15741</v>
      </c>
      <c r="AO64" s="87">
        <f t="shared" si="9"/>
        <v>16419</v>
      </c>
      <c r="AP64" s="87">
        <f t="shared" si="24"/>
        <v>269745</v>
      </c>
      <c r="AQ64" s="87">
        <f t="shared" si="24"/>
        <v>269745</v>
      </c>
      <c r="AR64" s="87">
        <f t="shared" si="24"/>
        <v>0</v>
      </c>
      <c r="AS64" s="87">
        <f t="shared" si="24"/>
        <v>269745</v>
      </c>
      <c r="AT64" s="87">
        <f aca="true" t="shared" si="27" ref="AT64:AT87">H64+AA64</f>
        <v>0</v>
      </c>
      <c r="AU64" s="87">
        <f aca="true" t="shared" si="28" ref="AU64:AV87">I64+AB64</f>
        <v>0</v>
      </c>
      <c r="AV64" s="87">
        <f t="shared" si="28"/>
        <v>14825</v>
      </c>
      <c r="AW64" s="87">
        <f t="shared" si="23"/>
        <v>34933</v>
      </c>
      <c r="AX64" s="87">
        <f t="shared" si="14"/>
        <v>6200</v>
      </c>
      <c r="AY64" s="87">
        <f t="shared" si="15"/>
        <v>0</v>
      </c>
      <c r="AZ64" s="87">
        <f t="shared" si="16"/>
        <v>0</v>
      </c>
      <c r="BA64" s="87">
        <f t="shared" si="17"/>
        <v>0</v>
      </c>
      <c r="BB64" s="87">
        <f t="shared" si="18"/>
        <v>0</v>
      </c>
      <c r="BC64" s="87">
        <f t="shared" si="19"/>
        <v>0</v>
      </c>
      <c r="BD64" s="87">
        <f t="shared" si="20"/>
        <v>28733</v>
      </c>
      <c r="BE64" s="87">
        <f t="shared" si="21"/>
        <v>0</v>
      </c>
      <c r="BF64" s="87">
        <f t="shared" si="21"/>
        <v>145665</v>
      </c>
      <c r="BG64" s="87">
        <f t="shared" si="25"/>
        <v>15786</v>
      </c>
      <c r="BH64" s="87">
        <f t="shared" si="26"/>
        <v>320464</v>
      </c>
    </row>
    <row r="65" spans="1:60" ht="13.5">
      <c r="A65" s="17" t="s">
        <v>184</v>
      </c>
      <c r="B65" s="76" t="s">
        <v>156</v>
      </c>
      <c r="C65" s="77" t="s">
        <v>157</v>
      </c>
      <c r="D65" s="87">
        <f aca="true" t="shared" si="29" ref="D65:D87">E65+I65</f>
        <v>0</v>
      </c>
      <c r="E65" s="87">
        <f aca="true" t="shared" si="30" ref="E65:E87">SUM(F65:H65)</f>
        <v>0</v>
      </c>
      <c r="F65" s="87">
        <v>0</v>
      </c>
      <c r="G65" s="87">
        <v>0</v>
      </c>
      <c r="H65" s="87">
        <v>0</v>
      </c>
      <c r="I65" s="87">
        <v>0</v>
      </c>
      <c r="J65" s="87">
        <v>9787</v>
      </c>
      <c r="K65" s="87">
        <f aca="true" t="shared" si="31" ref="K65:K87">L65+M65+Q65+R65+S65</f>
        <v>36308</v>
      </c>
      <c r="L65" s="87">
        <v>2000</v>
      </c>
      <c r="M65" s="88">
        <f aca="true" t="shared" si="32" ref="M65:M87">SUM(N65:P65)</f>
        <v>0</v>
      </c>
      <c r="N65" s="87">
        <v>0</v>
      </c>
      <c r="O65" s="87">
        <v>0</v>
      </c>
      <c r="P65" s="87">
        <v>0</v>
      </c>
      <c r="Q65" s="87">
        <v>0</v>
      </c>
      <c r="R65" s="87">
        <v>34308</v>
      </c>
      <c r="S65" s="87">
        <v>0</v>
      </c>
      <c r="T65" s="87">
        <v>65475</v>
      </c>
      <c r="U65" s="87">
        <v>0</v>
      </c>
      <c r="V65" s="87">
        <f aca="true" t="shared" si="33" ref="V65:V87">D65+K65+U65</f>
        <v>36308</v>
      </c>
      <c r="W65" s="87">
        <f aca="true" t="shared" si="34" ref="W65:W87">X65+AB65</f>
        <v>0</v>
      </c>
      <c r="X65" s="87">
        <f aca="true" t="shared" si="35" ref="X65:X87">SUM(Y65:AA65)</f>
        <v>0</v>
      </c>
      <c r="Y65" s="87">
        <v>0</v>
      </c>
      <c r="Z65" s="87">
        <v>0</v>
      </c>
      <c r="AA65" s="87">
        <v>0</v>
      </c>
      <c r="AB65" s="87">
        <v>0</v>
      </c>
      <c r="AC65" s="87">
        <v>0</v>
      </c>
      <c r="AD65" s="87">
        <f aca="true" t="shared" si="36" ref="AD65:AD87">AE65+AF65+AJ65+AK65+AL65</f>
        <v>1500</v>
      </c>
      <c r="AE65" s="87">
        <v>1500</v>
      </c>
      <c r="AF65" s="88">
        <f aca="true" t="shared" si="37" ref="AF65:AF87">SUM(AG65:AI65)</f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45059</v>
      </c>
      <c r="AN65" s="87">
        <v>6339</v>
      </c>
      <c r="AO65" s="87">
        <f aca="true" t="shared" si="38" ref="AO65:AO87">W65+AD65+AN65</f>
        <v>7839</v>
      </c>
      <c r="AP65" s="87">
        <f t="shared" si="24"/>
        <v>0</v>
      </c>
      <c r="AQ65" s="87">
        <f t="shared" si="24"/>
        <v>0</v>
      </c>
      <c r="AR65" s="87">
        <f t="shared" si="24"/>
        <v>0</v>
      </c>
      <c r="AS65" s="87">
        <f t="shared" si="24"/>
        <v>0</v>
      </c>
      <c r="AT65" s="87">
        <f t="shared" si="27"/>
        <v>0</v>
      </c>
      <c r="AU65" s="87">
        <f t="shared" si="28"/>
        <v>0</v>
      </c>
      <c r="AV65" s="87">
        <f t="shared" si="28"/>
        <v>9787</v>
      </c>
      <c r="AW65" s="87">
        <f t="shared" si="23"/>
        <v>37808</v>
      </c>
      <c r="AX65" s="87">
        <f aca="true" t="shared" si="39" ref="AX65:AX87">L65+AE65</f>
        <v>3500</v>
      </c>
      <c r="AY65" s="87">
        <f aca="true" t="shared" si="40" ref="AY65:AY87">M65+AF65</f>
        <v>0</v>
      </c>
      <c r="AZ65" s="87">
        <f aca="true" t="shared" si="41" ref="AZ65:AZ87">N65+AG65</f>
        <v>0</v>
      </c>
      <c r="BA65" s="87">
        <f t="shared" si="17"/>
        <v>0</v>
      </c>
      <c r="BB65" s="87">
        <f t="shared" si="18"/>
        <v>0</v>
      </c>
      <c r="BC65" s="87">
        <f t="shared" si="19"/>
        <v>0</v>
      </c>
      <c r="BD65" s="87">
        <f t="shared" si="20"/>
        <v>34308</v>
      </c>
      <c r="BE65" s="87">
        <f t="shared" si="21"/>
        <v>0</v>
      </c>
      <c r="BF65" s="87">
        <f t="shared" si="21"/>
        <v>110534</v>
      </c>
      <c r="BG65" s="87">
        <f t="shared" si="25"/>
        <v>6339</v>
      </c>
      <c r="BH65" s="87">
        <f t="shared" si="26"/>
        <v>44147</v>
      </c>
    </row>
    <row r="66" spans="1:60" ht="13.5">
      <c r="A66" s="17" t="s">
        <v>184</v>
      </c>
      <c r="B66" s="76" t="s">
        <v>158</v>
      </c>
      <c r="C66" s="77" t="s">
        <v>159</v>
      </c>
      <c r="D66" s="87">
        <f t="shared" si="29"/>
        <v>0</v>
      </c>
      <c r="E66" s="87">
        <f t="shared" si="30"/>
        <v>0</v>
      </c>
      <c r="F66" s="87">
        <v>0</v>
      </c>
      <c r="G66" s="87">
        <v>0</v>
      </c>
      <c r="H66" s="87">
        <v>0</v>
      </c>
      <c r="I66" s="87">
        <v>0</v>
      </c>
      <c r="J66" s="87">
        <v>7186</v>
      </c>
      <c r="K66" s="87">
        <f t="shared" si="31"/>
        <v>14065</v>
      </c>
      <c r="L66" s="87">
        <v>1085</v>
      </c>
      <c r="M66" s="88">
        <f t="shared" si="32"/>
        <v>350</v>
      </c>
      <c r="N66" s="87">
        <v>350</v>
      </c>
      <c r="O66" s="87">
        <v>0</v>
      </c>
      <c r="P66" s="87">
        <v>0</v>
      </c>
      <c r="Q66" s="87">
        <v>0</v>
      </c>
      <c r="R66" s="87">
        <v>12630</v>
      </c>
      <c r="S66" s="87">
        <v>0</v>
      </c>
      <c r="T66" s="87">
        <v>43398</v>
      </c>
      <c r="U66" s="87">
        <v>0</v>
      </c>
      <c r="V66" s="87">
        <f t="shared" si="33"/>
        <v>14065</v>
      </c>
      <c r="W66" s="87">
        <f t="shared" si="34"/>
        <v>0</v>
      </c>
      <c r="X66" s="87">
        <f t="shared" si="35"/>
        <v>0</v>
      </c>
      <c r="Y66" s="87">
        <v>0</v>
      </c>
      <c r="Z66" s="87">
        <v>0</v>
      </c>
      <c r="AA66" s="87">
        <v>0</v>
      </c>
      <c r="AB66" s="87">
        <v>0</v>
      </c>
      <c r="AC66" s="87">
        <v>1413</v>
      </c>
      <c r="AD66" s="87">
        <f t="shared" si="36"/>
        <v>1085</v>
      </c>
      <c r="AE66" s="87">
        <v>1085</v>
      </c>
      <c r="AF66" s="88">
        <f t="shared" si="37"/>
        <v>0</v>
      </c>
      <c r="AG66" s="87">
        <v>0</v>
      </c>
      <c r="AH66" s="87">
        <v>0</v>
      </c>
      <c r="AI66" s="87">
        <v>0</v>
      </c>
      <c r="AJ66" s="87">
        <v>0</v>
      </c>
      <c r="AK66" s="87">
        <v>0</v>
      </c>
      <c r="AL66" s="87">
        <v>0</v>
      </c>
      <c r="AM66" s="87">
        <v>34700</v>
      </c>
      <c r="AN66" s="87">
        <v>9993</v>
      </c>
      <c r="AO66" s="87">
        <f t="shared" si="38"/>
        <v>11078</v>
      </c>
      <c r="AP66" s="87">
        <f t="shared" si="24"/>
        <v>0</v>
      </c>
      <c r="AQ66" s="87">
        <f t="shared" si="24"/>
        <v>0</v>
      </c>
      <c r="AR66" s="87">
        <f t="shared" si="24"/>
        <v>0</v>
      </c>
      <c r="AS66" s="87">
        <f t="shared" si="24"/>
        <v>0</v>
      </c>
      <c r="AT66" s="87">
        <f t="shared" si="27"/>
        <v>0</v>
      </c>
      <c r="AU66" s="87">
        <f t="shared" si="28"/>
        <v>0</v>
      </c>
      <c r="AV66" s="87">
        <f t="shared" si="28"/>
        <v>8599</v>
      </c>
      <c r="AW66" s="87">
        <f t="shared" si="23"/>
        <v>15150</v>
      </c>
      <c r="AX66" s="87">
        <f t="shared" si="39"/>
        <v>2170</v>
      </c>
      <c r="AY66" s="87">
        <f t="shared" si="40"/>
        <v>350</v>
      </c>
      <c r="AZ66" s="87">
        <f t="shared" si="41"/>
        <v>350</v>
      </c>
      <c r="BA66" s="87">
        <f t="shared" si="17"/>
        <v>0</v>
      </c>
      <c r="BB66" s="87">
        <f t="shared" si="18"/>
        <v>0</v>
      </c>
      <c r="BC66" s="87">
        <f t="shared" si="19"/>
        <v>0</v>
      </c>
      <c r="BD66" s="87">
        <f t="shared" si="20"/>
        <v>12630</v>
      </c>
      <c r="BE66" s="87">
        <f t="shared" si="21"/>
        <v>0</v>
      </c>
      <c r="BF66" s="87">
        <f t="shared" si="21"/>
        <v>78098</v>
      </c>
      <c r="BG66" s="87">
        <f t="shared" si="25"/>
        <v>9993</v>
      </c>
      <c r="BH66" s="87">
        <f t="shared" si="26"/>
        <v>25143</v>
      </c>
    </row>
    <row r="67" spans="1:60" ht="13.5">
      <c r="A67" s="17" t="s">
        <v>184</v>
      </c>
      <c r="B67" s="76" t="s">
        <v>160</v>
      </c>
      <c r="C67" s="77" t="s">
        <v>161</v>
      </c>
      <c r="D67" s="87">
        <f t="shared" si="29"/>
        <v>0</v>
      </c>
      <c r="E67" s="87">
        <f t="shared" si="30"/>
        <v>0</v>
      </c>
      <c r="F67" s="87">
        <v>0</v>
      </c>
      <c r="G67" s="87">
        <v>0</v>
      </c>
      <c r="H67" s="87">
        <v>0</v>
      </c>
      <c r="I67" s="87">
        <v>0</v>
      </c>
      <c r="J67" s="87">
        <v>8983</v>
      </c>
      <c r="K67" s="87">
        <f t="shared" si="31"/>
        <v>23068</v>
      </c>
      <c r="L67" s="87">
        <v>949</v>
      </c>
      <c r="M67" s="88">
        <f t="shared" si="32"/>
        <v>0</v>
      </c>
      <c r="N67" s="87">
        <v>0</v>
      </c>
      <c r="O67" s="87">
        <v>0</v>
      </c>
      <c r="P67" s="87">
        <v>0</v>
      </c>
      <c r="Q67" s="87">
        <v>0</v>
      </c>
      <c r="R67" s="87">
        <v>22119</v>
      </c>
      <c r="S67" s="87">
        <v>0</v>
      </c>
      <c r="T67" s="87">
        <v>57723</v>
      </c>
      <c r="U67" s="87">
        <v>0</v>
      </c>
      <c r="V67" s="87">
        <f t="shared" si="33"/>
        <v>23068</v>
      </c>
      <c r="W67" s="87">
        <f t="shared" si="34"/>
        <v>0</v>
      </c>
      <c r="X67" s="87">
        <f t="shared" si="35"/>
        <v>0</v>
      </c>
      <c r="Y67" s="87">
        <v>0</v>
      </c>
      <c r="Z67" s="87">
        <v>0</v>
      </c>
      <c r="AA67" s="87">
        <v>0</v>
      </c>
      <c r="AB67" s="87">
        <v>0</v>
      </c>
      <c r="AC67" s="87">
        <v>1674</v>
      </c>
      <c r="AD67" s="87">
        <f t="shared" si="36"/>
        <v>949</v>
      </c>
      <c r="AE67" s="87">
        <v>949</v>
      </c>
      <c r="AF67" s="88">
        <f t="shared" si="37"/>
        <v>0</v>
      </c>
      <c r="AG67" s="87">
        <v>0</v>
      </c>
      <c r="AH67" s="87">
        <v>0</v>
      </c>
      <c r="AI67" s="87">
        <v>0</v>
      </c>
      <c r="AJ67" s="87">
        <v>0</v>
      </c>
      <c r="AK67" s="87">
        <v>0</v>
      </c>
      <c r="AL67" s="87">
        <v>0</v>
      </c>
      <c r="AM67" s="87">
        <v>41115</v>
      </c>
      <c r="AN67" s="87">
        <v>8553</v>
      </c>
      <c r="AO67" s="87">
        <f t="shared" si="38"/>
        <v>9502</v>
      </c>
      <c r="AP67" s="87">
        <f t="shared" si="24"/>
        <v>0</v>
      </c>
      <c r="AQ67" s="87">
        <f t="shared" si="24"/>
        <v>0</v>
      </c>
      <c r="AR67" s="87">
        <f t="shared" si="24"/>
        <v>0</v>
      </c>
      <c r="AS67" s="87">
        <f t="shared" si="24"/>
        <v>0</v>
      </c>
      <c r="AT67" s="87">
        <f t="shared" si="27"/>
        <v>0</v>
      </c>
      <c r="AU67" s="87">
        <f t="shared" si="28"/>
        <v>0</v>
      </c>
      <c r="AV67" s="87">
        <f t="shared" si="28"/>
        <v>10657</v>
      </c>
      <c r="AW67" s="87">
        <f t="shared" si="23"/>
        <v>24017</v>
      </c>
      <c r="AX67" s="87">
        <f t="shared" si="39"/>
        <v>1898</v>
      </c>
      <c r="AY67" s="87">
        <f t="shared" si="40"/>
        <v>0</v>
      </c>
      <c r="AZ67" s="87">
        <f t="shared" si="41"/>
        <v>0</v>
      </c>
      <c r="BA67" s="87">
        <f t="shared" si="17"/>
        <v>0</v>
      </c>
      <c r="BB67" s="87">
        <f t="shared" si="18"/>
        <v>0</v>
      </c>
      <c r="BC67" s="87">
        <f t="shared" si="19"/>
        <v>0</v>
      </c>
      <c r="BD67" s="87">
        <f t="shared" si="20"/>
        <v>22119</v>
      </c>
      <c r="BE67" s="87">
        <f t="shared" si="21"/>
        <v>0</v>
      </c>
      <c r="BF67" s="87">
        <f t="shared" si="21"/>
        <v>98838</v>
      </c>
      <c r="BG67" s="87">
        <f t="shared" si="25"/>
        <v>8553</v>
      </c>
      <c r="BH67" s="87">
        <f t="shared" si="26"/>
        <v>32570</v>
      </c>
    </row>
    <row r="68" spans="1:60" ht="13.5">
      <c r="A68" s="17" t="s">
        <v>184</v>
      </c>
      <c r="B68" s="76" t="s">
        <v>162</v>
      </c>
      <c r="C68" s="77" t="s">
        <v>163</v>
      </c>
      <c r="D68" s="87">
        <f t="shared" si="29"/>
        <v>0</v>
      </c>
      <c r="E68" s="87">
        <f t="shared" si="30"/>
        <v>0</v>
      </c>
      <c r="F68" s="87">
        <v>0</v>
      </c>
      <c r="G68" s="87">
        <v>0</v>
      </c>
      <c r="H68" s="87">
        <v>0</v>
      </c>
      <c r="I68" s="87">
        <v>0</v>
      </c>
      <c r="J68" s="87">
        <v>7186</v>
      </c>
      <c r="K68" s="87">
        <f t="shared" si="31"/>
        <v>17967</v>
      </c>
      <c r="L68" s="87">
        <v>2350</v>
      </c>
      <c r="M68" s="88">
        <f t="shared" si="32"/>
        <v>0</v>
      </c>
      <c r="N68" s="87">
        <v>0</v>
      </c>
      <c r="O68" s="87">
        <v>0</v>
      </c>
      <c r="P68" s="87">
        <v>0</v>
      </c>
      <c r="Q68" s="87">
        <v>0</v>
      </c>
      <c r="R68" s="87">
        <v>15617</v>
      </c>
      <c r="S68" s="87">
        <v>0</v>
      </c>
      <c r="T68" s="87">
        <v>44533</v>
      </c>
      <c r="U68" s="87">
        <v>0</v>
      </c>
      <c r="V68" s="87">
        <f t="shared" si="33"/>
        <v>17967</v>
      </c>
      <c r="W68" s="87">
        <f t="shared" si="34"/>
        <v>0</v>
      </c>
      <c r="X68" s="87">
        <f t="shared" si="35"/>
        <v>0</v>
      </c>
      <c r="Y68" s="87">
        <v>0</v>
      </c>
      <c r="Z68" s="87">
        <v>0</v>
      </c>
      <c r="AA68" s="87">
        <v>0</v>
      </c>
      <c r="AB68" s="87">
        <v>0</v>
      </c>
      <c r="AC68" s="87">
        <v>1395</v>
      </c>
      <c r="AD68" s="87">
        <f t="shared" si="36"/>
        <v>470</v>
      </c>
      <c r="AE68" s="87">
        <v>470</v>
      </c>
      <c r="AF68" s="88">
        <f t="shared" si="37"/>
        <v>0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34254</v>
      </c>
      <c r="AN68" s="87">
        <v>6069</v>
      </c>
      <c r="AO68" s="87">
        <f t="shared" si="38"/>
        <v>6539</v>
      </c>
      <c r="AP68" s="87">
        <f t="shared" si="24"/>
        <v>0</v>
      </c>
      <c r="AQ68" s="87">
        <f t="shared" si="24"/>
        <v>0</v>
      </c>
      <c r="AR68" s="87">
        <f t="shared" si="24"/>
        <v>0</v>
      </c>
      <c r="AS68" s="87">
        <f t="shared" si="24"/>
        <v>0</v>
      </c>
      <c r="AT68" s="87">
        <f t="shared" si="27"/>
        <v>0</v>
      </c>
      <c r="AU68" s="87">
        <f t="shared" si="28"/>
        <v>0</v>
      </c>
      <c r="AV68" s="87">
        <f t="shared" si="28"/>
        <v>8581</v>
      </c>
      <c r="AW68" s="87">
        <f t="shared" si="23"/>
        <v>18437</v>
      </c>
      <c r="AX68" s="87">
        <f t="shared" si="39"/>
        <v>2820</v>
      </c>
      <c r="AY68" s="87">
        <f t="shared" si="40"/>
        <v>0</v>
      </c>
      <c r="AZ68" s="87">
        <f t="shared" si="41"/>
        <v>0</v>
      </c>
      <c r="BA68" s="87">
        <f t="shared" si="17"/>
        <v>0</v>
      </c>
      <c r="BB68" s="87">
        <f t="shared" si="18"/>
        <v>0</v>
      </c>
      <c r="BC68" s="87">
        <f t="shared" si="19"/>
        <v>0</v>
      </c>
      <c r="BD68" s="87">
        <f t="shared" si="20"/>
        <v>15617</v>
      </c>
      <c r="BE68" s="87">
        <f t="shared" si="21"/>
        <v>0</v>
      </c>
      <c r="BF68" s="87">
        <f t="shared" si="21"/>
        <v>78787</v>
      </c>
      <c r="BG68" s="87">
        <f t="shared" si="25"/>
        <v>6069</v>
      </c>
      <c r="BH68" s="87">
        <f t="shared" si="26"/>
        <v>24506</v>
      </c>
    </row>
    <row r="69" spans="1:60" ht="13.5">
      <c r="A69" s="17" t="s">
        <v>184</v>
      </c>
      <c r="B69" s="76" t="s">
        <v>234</v>
      </c>
      <c r="C69" s="77" t="s">
        <v>235</v>
      </c>
      <c r="D69" s="87">
        <f t="shared" si="29"/>
        <v>0</v>
      </c>
      <c r="E69" s="87">
        <f t="shared" si="30"/>
        <v>0</v>
      </c>
      <c r="F69" s="87">
        <v>0</v>
      </c>
      <c r="G69" s="87">
        <v>0</v>
      </c>
      <c r="H69" s="87">
        <v>0</v>
      </c>
      <c r="I69" s="87">
        <v>0</v>
      </c>
      <c r="J69" s="87">
        <v>3156</v>
      </c>
      <c r="K69" s="87">
        <f t="shared" si="31"/>
        <v>5673</v>
      </c>
      <c r="L69" s="87">
        <v>0</v>
      </c>
      <c r="M69" s="88">
        <f t="shared" si="32"/>
        <v>2581</v>
      </c>
      <c r="N69" s="87">
        <v>0</v>
      </c>
      <c r="O69" s="87">
        <v>2581</v>
      </c>
      <c r="P69" s="87">
        <v>0</v>
      </c>
      <c r="Q69" s="87">
        <v>0</v>
      </c>
      <c r="R69" s="87">
        <v>3092</v>
      </c>
      <c r="S69" s="87">
        <v>0</v>
      </c>
      <c r="T69" s="87">
        <v>62050</v>
      </c>
      <c r="U69" s="87">
        <v>0</v>
      </c>
      <c r="V69" s="87">
        <f t="shared" si="33"/>
        <v>5673</v>
      </c>
      <c r="W69" s="87">
        <f t="shared" si="34"/>
        <v>0</v>
      </c>
      <c r="X69" s="87">
        <f t="shared" si="35"/>
        <v>0</v>
      </c>
      <c r="Y69" s="87">
        <v>0</v>
      </c>
      <c r="Z69" s="87">
        <v>0</v>
      </c>
      <c r="AA69" s="87">
        <v>0</v>
      </c>
      <c r="AB69" s="87">
        <v>0</v>
      </c>
      <c r="AC69" s="87">
        <v>0</v>
      </c>
      <c r="AD69" s="87">
        <f t="shared" si="36"/>
        <v>0</v>
      </c>
      <c r="AE69" s="87">
        <v>0</v>
      </c>
      <c r="AF69" s="88">
        <f t="shared" si="37"/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30507</v>
      </c>
      <c r="AN69" s="87">
        <v>11712</v>
      </c>
      <c r="AO69" s="87">
        <f t="shared" si="38"/>
        <v>11712</v>
      </c>
      <c r="AP69" s="87">
        <f t="shared" si="24"/>
        <v>0</v>
      </c>
      <c r="AQ69" s="87">
        <f t="shared" si="24"/>
        <v>0</v>
      </c>
      <c r="AR69" s="87">
        <f t="shared" si="24"/>
        <v>0</v>
      </c>
      <c r="AS69" s="87">
        <f t="shared" si="24"/>
        <v>0</v>
      </c>
      <c r="AT69" s="87">
        <f t="shared" si="27"/>
        <v>0</v>
      </c>
      <c r="AU69" s="87">
        <f t="shared" si="28"/>
        <v>0</v>
      </c>
      <c r="AV69" s="87">
        <f t="shared" si="28"/>
        <v>3156</v>
      </c>
      <c r="AW69" s="87">
        <f t="shared" si="23"/>
        <v>5673</v>
      </c>
      <c r="AX69" s="87">
        <f t="shared" si="39"/>
        <v>0</v>
      </c>
      <c r="AY69" s="87">
        <f t="shared" si="40"/>
        <v>2581</v>
      </c>
      <c r="AZ69" s="87">
        <f t="shared" si="41"/>
        <v>0</v>
      </c>
      <c r="BA69" s="87">
        <f t="shared" si="17"/>
        <v>2581</v>
      </c>
      <c r="BB69" s="87">
        <f t="shared" si="18"/>
        <v>0</v>
      </c>
      <c r="BC69" s="87">
        <f t="shared" si="19"/>
        <v>0</v>
      </c>
      <c r="BD69" s="87">
        <f t="shared" si="20"/>
        <v>3092</v>
      </c>
      <c r="BE69" s="87">
        <f t="shared" si="21"/>
        <v>0</v>
      </c>
      <c r="BF69" s="87">
        <f t="shared" si="21"/>
        <v>92557</v>
      </c>
      <c r="BG69" s="87">
        <f t="shared" si="25"/>
        <v>11712</v>
      </c>
      <c r="BH69" s="87">
        <f t="shared" si="26"/>
        <v>17385</v>
      </c>
    </row>
    <row r="70" spans="1:60" ht="13.5">
      <c r="A70" s="17" t="s">
        <v>184</v>
      </c>
      <c r="B70" s="76" t="s">
        <v>236</v>
      </c>
      <c r="C70" s="77" t="s">
        <v>237</v>
      </c>
      <c r="D70" s="87">
        <f t="shared" si="29"/>
        <v>0</v>
      </c>
      <c r="E70" s="87">
        <f t="shared" si="30"/>
        <v>0</v>
      </c>
      <c r="F70" s="87">
        <v>0</v>
      </c>
      <c r="G70" s="87">
        <v>0</v>
      </c>
      <c r="H70" s="87">
        <v>0</v>
      </c>
      <c r="I70" s="87">
        <v>0</v>
      </c>
      <c r="J70" s="87">
        <v>1457</v>
      </c>
      <c r="K70" s="87">
        <f t="shared" si="31"/>
        <v>20859</v>
      </c>
      <c r="L70" s="87">
        <v>2202</v>
      </c>
      <c r="M70" s="88">
        <f t="shared" si="32"/>
        <v>9162</v>
      </c>
      <c r="N70" s="87">
        <v>0</v>
      </c>
      <c r="O70" s="87">
        <v>0</v>
      </c>
      <c r="P70" s="87">
        <v>9162</v>
      </c>
      <c r="Q70" s="87">
        <v>0</v>
      </c>
      <c r="R70" s="87">
        <v>5715</v>
      </c>
      <c r="S70" s="87">
        <v>3780</v>
      </c>
      <c r="T70" s="87">
        <v>31521</v>
      </c>
      <c r="U70" s="87">
        <v>1241</v>
      </c>
      <c r="V70" s="87">
        <f t="shared" si="33"/>
        <v>22100</v>
      </c>
      <c r="W70" s="87">
        <f t="shared" si="34"/>
        <v>2888</v>
      </c>
      <c r="X70" s="87">
        <f t="shared" si="35"/>
        <v>2888</v>
      </c>
      <c r="Y70" s="87">
        <v>2888</v>
      </c>
      <c r="Z70" s="87">
        <v>0</v>
      </c>
      <c r="AA70" s="87">
        <v>0</v>
      </c>
      <c r="AB70" s="87">
        <v>0</v>
      </c>
      <c r="AC70" s="87">
        <v>0</v>
      </c>
      <c r="AD70" s="87">
        <f t="shared" si="36"/>
        <v>13156</v>
      </c>
      <c r="AE70" s="87">
        <v>2073</v>
      </c>
      <c r="AF70" s="88">
        <f t="shared" si="37"/>
        <v>10607</v>
      </c>
      <c r="AG70" s="87">
        <v>0</v>
      </c>
      <c r="AH70" s="87">
        <v>10607</v>
      </c>
      <c r="AI70" s="87">
        <v>0</v>
      </c>
      <c r="AJ70" s="87">
        <v>0</v>
      </c>
      <c r="AK70" s="87">
        <v>476</v>
      </c>
      <c r="AL70" s="87">
        <v>0</v>
      </c>
      <c r="AM70" s="87">
        <v>14080</v>
      </c>
      <c r="AN70" s="87">
        <v>439</v>
      </c>
      <c r="AO70" s="87">
        <f t="shared" si="38"/>
        <v>16483</v>
      </c>
      <c r="AP70" s="87">
        <f t="shared" si="24"/>
        <v>2888</v>
      </c>
      <c r="AQ70" s="87">
        <f t="shared" si="24"/>
        <v>2888</v>
      </c>
      <c r="AR70" s="87">
        <f t="shared" si="24"/>
        <v>2888</v>
      </c>
      <c r="AS70" s="87">
        <f t="shared" si="24"/>
        <v>0</v>
      </c>
      <c r="AT70" s="87">
        <f t="shared" si="27"/>
        <v>0</v>
      </c>
      <c r="AU70" s="87">
        <f t="shared" si="28"/>
        <v>0</v>
      </c>
      <c r="AV70" s="87">
        <f t="shared" si="28"/>
        <v>1457</v>
      </c>
      <c r="AW70" s="87">
        <f t="shared" si="23"/>
        <v>34015</v>
      </c>
      <c r="AX70" s="87">
        <f t="shared" si="39"/>
        <v>4275</v>
      </c>
      <c r="AY70" s="87">
        <f t="shared" si="40"/>
        <v>19769</v>
      </c>
      <c r="AZ70" s="87">
        <f t="shared" si="41"/>
        <v>0</v>
      </c>
      <c r="BA70" s="87">
        <f t="shared" si="17"/>
        <v>10607</v>
      </c>
      <c r="BB70" s="87">
        <f t="shared" si="18"/>
        <v>9162</v>
      </c>
      <c r="BC70" s="87">
        <f t="shared" si="19"/>
        <v>0</v>
      </c>
      <c r="BD70" s="87">
        <f t="shared" si="20"/>
        <v>6191</v>
      </c>
      <c r="BE70" s="87">
        <f t="shared" si="21"/>
        <v>3780</v>
      </c>
      <c r="BF70" s="87">
        <f t="shared" si="21"/>
        <v>45601</v>
      </c>
      <c r="BG70" s="87">
        <f t="shared" si="25"/>
        <v>1680</v>
      </c>
      <c r="BH70" s="87">
        <f t="shared" si="26"/>
        <v>38583</v>
      </c>
    </row>
    <row r="71" spans="1:60" ht="13.5">
      <c r="A71" s="17" t="s">
        <v>184</v>
      </c>
      <c r="B71" s="76" t="s">
        <v>238</v>
      </c>
      <c r="C71" s="77" t="s">
        <v>239</v>
      </c>
      <c r="D71" s="87">
        <f t="shared" si="29"/>
        <v>0</v>
      </c>
      <c r="E71" s="87">
        <f t="shared" si="30"/>
        <v>0</v>
      </c>
      <c r="F71" s="87">
        <v>0</v>
      </c>
      <c r="G71" s="87">
        <v>0</v>
      </c>
      <c r="H71" s="87">
        <v>0</v>
      </c>
      <c r="I71" s="87">
        <v>0</v>
      </c>
      <c r="J71" s="87">
        <v>1457</v>
      </c>
      <c r="K71" s="87">
        <f t="shared" si="31"/>
        <v>69585</v>
      </c>
      <c r="L71" s="87">
        <v>2853</v>
      </c>
      <c r="M71" s="88">
        <f t="shared" si="32"/>
        <v>55573</v>
      </c>
      <c r="N71" s="87">
        <v>0</v>
      </c>
      <c r="O71" s="87">
        <v>0</v>
      </c>
      <c r="P71" s="87">
        <v>55573</v>
      </c>
      <c r="Q71" s="87">
        <v>0</v>
      </c>
      <c r="R71" s="87">
        <v>11159</v>
      </c>
      <c r="S71" s="87">
        <v>0</v>
      </c>
      <c r="T71" s="87">
        <v>32544</v>
      </c>
      <c r="U71" s="87">
        <v>0</v>
      </c>
      <c r="V71" s="87">
        <f t="shared" si="33"/>
        <v>69585</v>
      </c>
      <c r="W71" s="87">
        <f t="shared" si="34"/>
        <v>0</v>
      </c>
      <c r="X71" s="87">
        <f t="shared" si="35"/>
        <v>0</v>
      </c>
      <c r="Y71" s="87">
        <v>0</v>
      </c>
      <c r="Z71" s="87">
        <v>0</v>
      </c>
      <c r="AA71" s="87">
        <v>0</v>
      </c>
      <c r="AB71" s="87">
        <v>0</v>
      </c>
      <c r="AC71" s="87">
        <v>0</v>
      </c>
      <c r="AD71" s="87">
        <f t="shared" si="36"/>
        <v>475</v>
      </c>
      <c r="AE71" s="87">
        <v>475</v>
      </c>
      <c r="AF71" s="88">
        <f t="shared" si="37"/>
        <v>0</v>
      </c>
      <c r="AG71" s="87">
        <v>0</v>
      </c>
      <c r="AH71" s="87">
        <v>0</v>
      </c>
      <c r="AI71" s="87">
        <v>0</v>
      </c>
      <c r="AJ71" s="87">
        <v>0</v>
      </c>
      <c r="AK71" s="87">
        <v>0</v>
      </c>
      <c r="AL71" s="87">
        <v>0</v>
      </c>
      <c r="AM71" s="87">
        <v>14080</v>
      </c>
      <c r="AN71" s="87">
        <v>0</v>
      </c>
      <c r="AO71" s="87">
        <f t="shared" si="38"/>
        <v>475</v>
      </c>
      <c r="AP71" s="87">
        <f t="shared" si="24"/>
        <v>0</v>
      </c>
      <c r="AQ71" s="87">
        <f t="shared" si="24"/>
        <v>0</v>
      </c>
      <c r="AR71" s="87">
        <f t="shared" si="24"/>
        <v>0</v>
      </c>
      <c r="AS71" s="87">
        <f t="shared" si="24"/>
        <v>0</v>
      </c>
      <c r="AT71" s="87">
        <f t="shared" si="27"/>
        <v>0</v>
      </c>
      <c r="AU71" s="87">
        <f t="shared" si="28"/>
        <v>0</v>
      </c>
      <c r="AV71" s="87">
        <f t="shared" si="28"/>
        <v>1457</v>
      </c>
      <c r="AW71" s="87">
        <f t="shared" si="23"/>
        <v>70060</v>
      </c>
      <c r="AX71" s="87">
        <f t="shared" si="39"/>
        <v>3328</v>
      </c>
      <c r="AY71" s="87">
        <f t="shared" si="40"/>
        <v>55573</v>
      </c>
      <c r="AZ71" s="87">
        <f t="shared" si="41"/>
        <v>0</v>
      </c>
      <c r="BA71" s="87">
        <f aca="true" t="shared" si="42" ref="BA71:BA87">O71+AH71</f>
        <v>0</v>
      </c>
      <c r="BB71" s="87">
        <f aca="true" t="shared" si="43" ref="BB71:BB87">P71+AI71</f>
        <v>55573</v>
      </c>
      <c r="BC71" s="87">
        <f aca="true" t="shared" si="44" ref="BC71:BC87">Q71+AJ71</f>
        <v>0</v>
      </c>
      <c r="BD71" s="87">
        <f aca="true" t="shared" si="45" ref="BD71:BD87">R71+AK71</f>
        <v>11159</v>
      </c>
      <c r="BE71" s="87">
        <f aca="true" t="shared" si="46" ref="BE71:BF87">S71+AL71</f>
        <v>0</v>
      </c>
      <c r="BF71" s="87">
        <f t="shared" si="46"/>
        <v>46624</v>
      </c>
      <c r="BG71" s="87">
        <f t="shared" si="25"/>
        <v>0</v>
      </c>
      <c r="BH71" s="87">
        <f t="shared" si="26"/>
        <v>70060</v>
      </c>
    </row>
    <row r="72" spans="1:60" ht="13.5">
      <c r="A72" s="17" t="s">
        <v>184</v>
      </c>
      <c r="B72" s="76" t="s">
        <v>240</v>
      </c>
      <c r="C72" s="77" t="s">
        <v>241</v>
      </c>
      <c r="D72" s="87">
        <f t="shared" si="29"/>
        <v>0</v>
      </c>
      <c r="E72" s="87">
        <f t="shared" si="30"/>
        <v>0</v>
      </c>
      <c r="F72" s="87">
        <v>0</v>
      </c>
      <c r="G72" s="87">
        <v>0</v>
      </c>
      <c r="H72" s="87">
        <v>0</v>
      </c>
      <c r="I72" s="87">
        <v>0</v>
      </c>
      <c r="J72" s="87">
        <v>1215</v>
      </c>
      <c r="K72" s="87">
        <f t="shared" si="31"/>
        <v>5614</v>
      </c>
      <c r="L72" s="87">
        <v>932</v>
      </c>
      <c r="M72" s="88">
        <f t="shared" si="32"/>
        <v>0</v>
      </c>
      <c r="N72" s="87">
        <v>0</v>
      </c>
      <c r="O72" s="87">
        <v>0</v>
      </c>
      <c r="P72" s="87">
        <v>0</v>
      </c>
      <c r="Q72" s="87">
        <v>0</v>
      </c>
      <c r="R72" s="87">
        <v>4682</v>
      </c>
      <c r="S72" s="87">
        <v>0</v>
      </c>
      <c r="T72" s="87">
        <v>8131</v>
      </c>
      <c r="U72" s="87">
        <v>0</v>
      </c>
      <c r="V72" s="87">
        <f t="shared" si="33"/>
        <v>5614</v>
      </c>
      <c r="W72" s="87">
        <f t="shared" si="34"/>
        <v>0</v>
      </c>
      <c r="X72" s="87">
        <f t="shared" si="35"/>
        <v>0</v>
      </c>
      <c r="Y72" s="87">
        <v>0</v>
      </c>
      <c r="Z72" s="87">
        <v>0</v>
      </c>
      <c r="AA72" s="87">
        <v>0</v>
      </c>
      <c r="AB72" s="87">
        <v>0</v>
      </c>
      <c r="AC72" s="87">
        <v>0</v>
      </c>
      <c r="AD72" s="87">
        <f t="shared" si="36"/>
        <v>932</v>
      </c>
      <c r="AE72" s="87">
        <v>932</v>
      </c>
      <c r="AF72" s="88">
        <f t="shared" si="37"/>
        <v>0</v>
      </c>
      <c r="AG72" s="87">
        <v>0</v>
      </c>
      <c r="AH72" s="87">
        <v>0</v>
      </c>
      <c r="AI72" s="87">
        <v>0</v>
      </c>
      <c r="AJ72" s="87">
        <v>0</v>
      </c>
      <c r="AK72" s="87">
        <v>0</v>
      </c>
      <c r="AL72" s="87">
        <v>0</v>
      </c>
      <c r="AM72" s="87">
        <v>7186</v>
      </c>
      <c r="AN72" s="87">
        <v>0</v>
      </c>
      <c r="AO72" s="87">
        <f t="shared" si="38"/>
        <v>932</v>
      </c>
      <c r="AP72" s="87">
        <f t="shared" si="24"/>
        <v>0</v>
      </c>
      <c r="AQ72" s="87">
        <f t="shared" si="24"/>
        <v>0</v>
      </c>
      <c r="AR72" s="87">
        <f t="shared" si="24"/>
        <v>0</v>
      </c>
      <c r="AS72" s="87">
        <f t="shared" si="24"/>
        <v>0</v>
      </c>
      <c r="AT72" s="87">
        <f t="shared" si="27"/>
        <v>0</v>
      </c>
      <c r="AU72" s="87">
        <f t="shared" si="28"/>
        <v>0</v>
      </c>
      <c r="AV72" s="87">
        <f t="shared" si="28"/>
        <v>1215</v>
      </c>
      <c r="AW72" s="87">
        <f t="shared" si="23"/>
        <v>6546</v>
      </c>
      <c r="AX72" s="87">
        <f t="shared" si="39"/>
        <v>1864</v>
      </c>
      <c r="AY72" s="87">
        <f t="shared" si="40"/>
        <v>0</v>
      </c>
      <c r="AZ72" s="87">
        <f t="shared" si="41"/>
        <v>0</v>
      </c>
      <c r="BA72" s="87">
        <f t="shared" si="42"/>
        <v>0</v>
      </c>
      <c r="BB72" s="87">
        <f t="shared" si="43"/>
        <v>0</v>
      </c>
      <c r="BC72" s="87">
        <f t="shared" si="44"/>
        <v>0</v>
      </c>
      <c r="BD72" s="87">
        <f t="shared" si="45"/>
        <v>4682</v>
      </c>
      <c r="BE72" s="87">
        <f t="shared" si="46"/>
        <v>0</v>
      </c>
      <c r="BF72" s="87">
        <f t="shared" si="46"/>
        <v>15317</v>
      </c>
      <c r="BG72" s="87">
        <f t="shared" si="25"/>
        <v>0</v>
      </c>
      <c r="BH72" s="87">
        <f t="shared" si="26"/>
        <v>6546</v>
      </c>
    </row>
    <row r="73" spans="1:60" ht="13.5">
      <c r="A73" s="17" t="s">
        <v>184</v>
      </c>
      <c r="B73" s="76" t="s">
        <v>242</v>
      </c>
      <c r="C73" s="77" t="s">
        <v>243</v>
      </c>
      <c r="D73" s="87">
        <f t="shared" si="29"/>
        <v>0</v>
      </c>
      <c r="E73" s="87">
        <f t="shared" si="30"/>
        <v>0</v>
      </c>
      <c r="F73" s="87">
        <v>0</v>
      </c>
      <c r="G73" s="87">
        <v>0</v>
      </c>
      <c r="H73" s="87">
        <v>0</v>
      </c>
      <c r="I73" s="87">
        <v>0</v>
      </c>
      <c r="J73" s="87">
        <v>1235</v>
      </c>
      <c r="K73" s="87">
        <f t="shared" si="31"/>
        <v>10025</v>
      </c>
      <c r="L73" s="87">
        <v>4356</v>
      </c>
      <c r="M73" s="88">
        <f t="shared" si="32"/>
        <v>0</v>
      </c>
      <c r="N73" s="87">
        <v>0</v>
      </c>
      <c r="O73" s="87">
        <v>0</v>
      </c>
      <c r="P73" s="87">
        <v>0</v>
      </c>
      <c r="Q73" s="87">
        <v>0</v>
      </c>
      <c r="R73" s="87">
        <v>5669</v>
      </c>
      <c r="S73" s="87">
        <v>0</v>
      </c>
      <c r="T73" s="87">
        <v>8259</v>
      </c>
      <c r="U73" s="87">
        <v>0</v>
      </c>
      <c r="V73" s="87">
        <f t="shared" si="33"/>
        <v>10025</v>
      </c>
      <c r="W73" s="87">
        <f t="shared" si="34"/>
        <v>0</v>
      </c>
      <c r="X73" s="87">
        <f t="shared" si="35"/>
        <v>0</v>
      </c>
      <c r="Y73" s="87">
        <v>0</v>
      </c>
      <c r="Z73" s="87">
        <v>0</v>
      </c>
      <c r="AA73" s="87">
        <v>0</v>
      </c>
      <c r="AB73" s="87">
        <v>0</v>
      </c>
      <c r="AC73" s="87">
        <v>0</v>
      </c>
      <c r="AD73" s="87">
        <f t="shared" si="36"/>
        <v>0</v>
      </c>
      <c r="AE73" s="87">
        <v>0</v>
      </c>
      <c r="AF73" s="88">
        <f t="shared" si="37"/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8456</v>
      </c>
      <c r="AN73" s="87">
        <v>0</v>
      </c>
      <c r="AO73" s="87">
        <f t="shared" si="38"/>
        <v>0</v>
      </c>
      <c r="AP73" s="87">
        <f t="shared" si="24"/>
        <v>0</v>
      </c>
      <c r="AQ73" s="87">
        <f t="shared" si="24"/>
        <v>0</v>
      </c>
      <c r="AR73" s="87">
        <f t="shared" si="24"/>
        <v>0</v>
      </c>
      <c r="AS73" s="87">
        <f t="shared" si="24"/>
        <v>0</v>
      </c>
      <c r="AT73" s="87">
        <f t="shared" si="27"/>
        <v>0</v>
      </c>
      <c r="AU73" s="87">
        <f t="shared" si="28"/>
        <v>0</v>
      </c>
      <c r="AV73" s="87">
        <f t="shared" si="28"/>
        <v>1235</v>
      </c>
      <c r="AW73" s="87">
        <f t="shared" si="23"/>
        <v>10025</v>
      </c>
      <c r="AX73" s="87">
        <f t="shared" si="39"/>
        <v>4356</v>
      </c>
      <c r="AY73" s="87">
        <f t="shared" si="40"/>
        <v>0</v>
      </c>
      <c r="AZ73" s="87">
        <f t="shared" si="41"/>
        <v>0</v>
      </c>
      <c r="BA73" s="87">
        <f t="shared" si="42"/>
        <v>0</v>
      </c>
      <c r="BB73" s="87">
        <f t="shared" si="43"/>
        <v>0</v>
      </c>
      <c r="BC73" s="87">
        <f t="shared" si="44"/>
        <v>0</v>
      </c>
      <c r="BD73" s="87">
        <f t="shared" si="45"/>
        <v>5669</v>
      </c>
      <c r="BE73" s="87">
        <f t="shared" si="46"/>
        <v>0</v>
      </c>
      <c r="BF73" s="87">
        <f t="shared" si="46"/>
        <v>16715</v>
      </c>
      <c r="BG73" s="87">
        <f t="shared" si="25"/>
        <v>0</v>
      </c>
      <c r="BH73" s="87">
        <f t="shared" si="26"/>
        <v>10025</v>
      </c>
    </row>
    <row r="74" spans="1:60" ht="13.5">
      <c r="A74" s="17" t="s">
        <v>184</v>
      </c>
      <c r="B74" s="78" t="s">
        <v>244</v>
      </c>
      <c r="C74" s="79" t="s">
        <v>245</v>
      </c>
      <c r="D74" s="87">
        <f t="shared" si="29"/>
        <v>1049</v>
      </c>
      <c r="E74" s="87">
        <f t="shared" si="30"/>
        <v>1049</v>
      </c>
      <c r="F74" s="87">
        <v>0</v>
      </c>
      <c r="G74" s="87">
        <v>1049</v>
      </c>
      <c r="H74" s="87">
        <v>0</v>
      </c>
      <c r="I74" s="87">
        <v>0</v>
      </c>
      <c r="J74" s="87" t="s">
        <v>220</v>
      </c>
      <c r="K74" s="87">
        <f t="shared" si="31"/>
        <v>405353</v>
      </c>
      <c r="L74" s="87">
        <v>96917</v>
      </c>
      <c r="M74" s="88">
        <f t="shared" si="32"/>
        <v>165386</v>
      </c>
      <c r="N74" s="87">
        <v>0</v>
      </c>
      <c r="O74" s="87">
        <v>150377</v>
      </c>
      <c r="P74" s="87">
        <v>15009</v>
      </c>
      <c r="Q74" s="87">
        <v>0</v>
      </c>
      <c r="R74" s="87">
        <v>143050</v>
      </c>
      <c r="S74" s="87">
        <v>0</v>
      </c>
      <c r="T74" s="87" t="s">
        <v>220</v>
      </c>
      <c r="U74" s="87">
        <v>0</v>
      </c>
      <c r="V74" s="87">
        <f t="shared" si="33"/>
        <v>406402</v>
      </c>
      <c r="W74" s="87">
        <f t="shared" si="34"/>
        <v>0</v>
      </c>
      <c r="X74" s="87">
        <f t="shared" si="35"/>
        <v>0</v>
      </c>
      <c r="Y74" s="87">
        <v>0</v>
      </c>
      <c r="Z74" s="87">
        <v>0</v>
      </c>
      <c r="AA74" s="87">
        <v>0</v>
      </c>
      <c r="AB74" s="87">
        <v>0</v>
      </c>
      <c r="AC74" s="87" t="s">
        <v>220</v>
      </c>
      <c r="AD74" s="87">
        <f t="shared" si="36"/>
        <v>98688</v>
      </c>
      <c r="AE74" s="87">
        <v>24971</v>
      </c>
      <c r="AF74" s="88">
        <f t="shared" si="37"/>
        <v>68416</v>
      </c>
      <c r="AG74" s="87">
        <v>0</v>
      </c>
      <c r="AH74" s="87">
        <v>68416</v>
      </c>
      <c r="AI74" s="87">
        <v>0</v>
      </c>
      <c r="AJ74" s="87">
        <v>0</v>
      </c>
      <c r="AK74" s="87">
        <v>5301</v>
      </c>
      <c r="AL74" s="87">
        <v>0</v>
      </c>
      <c r="AM74" s="87" t="s">
        <v>220</v>
      </c>
      <c r="AN74" s="87">
        <v>0</v>
      </c>
      <c r="AO74" s="87">
        <f t="shared" si="38"/>
        <v>98688</v>
      </c>
      <c r="AP74" s="87">
        <f aca="true" t="shared" si="47" ref="AP74:AP87">D74+W74</f>
        <v>1049</v>
      </c>
      <c r="AQ74" s="87">
        <f aca="true" t="shared" si="48" ref="AQ74:AQ87">E74+X74</f>
        <v>1049</v>
      </c>
      <c r="AR74" s="87">
        <f aca="true" t="shared" si="49" ref="AR74:AR87">F74+Y74</f>
        <v>0</v>
      </c>
      <c r="AS74" s="87">
        <f aca="true" t="shared" si="50" ref="AS74:AS87">G74+Z74</f>
        <v>1049</v>
      </c>
      <c r="AT74" s="87">
        <f t="shared" si="27"/>
        <v>0</v>
      </c>
      <c r="AU74" s="87">
        <f t="shared" si="28"/>
        <v>0</v>
      </c>
      <c r="AV74" s="88" t="s">
        <v>71</v>
      </c>
      <c r="AW74" s="87">
        <f t="shared" si="23"/>
        <v>504041</v>
      </c>
      <c r="AX74" s="87">
        <f t="shared" si="39"/>
        <v>121888</v>
      </c>
      <c r="AY74" s="87">
        <f t="shared" si="40"/>
        <v>233802</v>
      </c>
      <c r="AZ74" s="87">
        <f t="shared" si="41"/>
        <v>0</v>
      </c>
      <c r="BA74" s="87">
        <f t="shared" si="42"/>
        <v>218793</v>
      </c>
      <c r="BB74" s="87">
        <f t="shared" si="43"/>
        <v>15009</v>
      </c>
      <c r="BC74" s="87">
        <f t="shared" si="44"/>
        <v>0</v>
      </c>
      <c r="BD74" s="87">
        <f t="shared" si="45"/>
        <v>148351</v>
      </c>
      <c r="BE74" s="87">
        <f t="shared" si="46"/>
        <v>0</v>
      </c>
      <c r="BF74" s="88" t="s">
        <v>71</v>
      </c>
      <c r="BG74" s="87">
        <f t="shared" si="25"/>
        <v>0</v>
      </c>
      <c r="BH74" s="87">
        <f t="shared" si="26"/>
        <v>505090</v>
      </c>
    </row>
    <row r="75" spans="1:60" ht="13.5">
      <c r="A75" s="17" t="s">
        <v>184</v>
      </c>
      <c r="B75" s="78" t="s">
        <v>246</v>
      </c>
      <c r="C75" s="79" t="s">
        <v>247</v>
      </c>
      <c r="D75" s="87">
        <f t="shared" si="29"/>
        <v>10493577</v>
      </c>
      <c r="E75" s="87">
        <f t="shared" si="30"/>
        <v>10493577</v>
      </c>
      <c r="F75" s="87">
        <v>10493577</v>
      </c>
      <c r="G75" s="87">
        <v>0</v>
      </c>
      <c r="H75" s="87">
        <v>0</v>
      </c>
      <c r="I75" s="87">
        <v>0</v>
      </c>
      <c r="J75" s="87" t="s">
        <v>220</v>
      </c>
      <c r="K75" s="87">
        <f t="shared" si="31"/>
        <v>936750</v>
      </c>
      <c r="L75" s="87">
        <v>514082</v>
      </c>
      <c r="M75" s="88">
        <f t="shared" si="32"/>
        <v>307328</v>
      </c>
      <c r="N75" s="87">
        <v>0</v>
      </c>
      <c r="O75" s="87">
        <v>274072</v>
      </c>
      <c r="P75" s="87">
        <v>33256</v>
      </c>
      <c r="Q75" s="87">
        <v>0</v>
      </c>
      <c r="R75" s="87">
        <v>65940</v>
      </c>
      <c r="S75" s="87">
        <v>49400</v>
      </c>
      <c r="T75" s="87" t="s">
        <v>220</v>
      </c>
      <c r="U75" s="87">
        <v>0</v>
      </c>
      <c r="V75" s="87">
        <f t="shared" si="33"/>
        <v>11430327</v>
      </c>
      <c r="W75" s="87">
        <f t="shared" si="34"/>
        <v>26929</v>
      </c>
      <c r="X75" s="87">
        <f t="shared" si="35"/>
        <v>26929</v>
      </c>
      <c r="Y75" s="87">
        <v>26929</v>
      </c>
      <c r="Z75" s="87">
        <v>0</v>
      </c>
      <c r="AA75" s="87">
        <v>0</v>
      </c>
      <c r="AB75" s="87">
        <v>0</v>
      </c>
      <c r="AC75" s="87" t="s">
        <v>220</v>
      </c>
      <c r="AD75" s="87">
        <f t="shared" si="36"/>
        <v>741632</v>
      </c>
      <c r="AE75" s="87">
        <v>309814</v>
      </c>
      <c r="AF75" s="88">
        <f t="shared" si="37"/>
        <v>386065</v>
      </c>
      <c r="AG75" s="87">
        <v>0</v>
      </c>
      <c r="AH75" s="87">
        <v>356822</v>
      </c>
      <c r="AI75" s="87">
        <v>29243</v>
      </c>
      <c r="AJ75" s="87">
        <v>0</v>
      </c>
      <c r="AK75" s="87">
        <v>0</v>
      </c>
      <c r="AL75" s="87">
        <v>45753</v>
      </c>
      <c r="AM75" s="87" t="s">
        <v>220</v>
      </c>
      <c r="AN75" s="87">
        <v>0</v>
      </c>
      <c r="AO75" s="87">
        <f t="shared" si="38"/>
        <v>768561</v>
      </c>
      <c r="AP75" s="87">
        <f t="shared" si="47"/>
        <v>10520506</v>
      </c>
      <c r="AQ75" s="87">
        <f t="shared" si="48"/>
        <v>10520506</v>
      </c>
      <c r="AR75" s="87">
        <f t="shared" si="49"/>
        <v>10520506</v>
      </c>
      <c r="AS75" s="87">
        <f t="shared" si="50"/>
        <v>0</v>
      </c>
      <c r="AT75" s="87">
        <f t="shared" si="27"/>
        <v>0</v>
      </c>
      <c r="AU75" s="87">
        <f t="shared" si="28"/>
        <v>0</v>
      </c>
      <c r="AV75" s="88" t="s">
        <v>71</v>
      </c>
      <c r="AW75" s="87">
        <f t="shared" si="23"/>
        <v>1678382</v>
      </c>
      <c r="AX75" s="87">
        <f t="shared" si="39"/>
        <v>823896</v>
      </c>
      <c r="AY75" s="87">
        <f t="shared" si="40"/>
        <v>693393</v>
      </c>
      <c r="AZ75" s="87">
        <f t="shared" si="41"/>
        <v>0</v>
      </c>
      <c r="BA75" s="87">
        <f t="shared" si="42"/>
        <v>630894</v>
      </c>
      <c r="BB75" s="87">
        <f t="shared" si="43"/>
        <v>62499</v>
      </c>
      <c r="BC75" s="87">
        <f t="shared" si="44"/>
        <v>0</v>
      </c>
      <c r="BD75" s="87">
        <f t="shared" si="45"/>
        <v>65940</v>
      </c>
      <c r="BE75" s="87">
        <f t="shared" si="46"/>
        <v>95153</v>
      </c>
      <c r="BF75" s="88" t="s">
        <v>71</v>
      </c>
      <c r="BG75" s="87">
        <f t="shared" si="25"/>
        <v>0</v>
      </c>
      <c r="BH75" s="87">
        <f t="shared" si="26"/>
        <v>12198888</v>
      </c>
    </row>
    <row r="76" spans="1:60" ht="13.5">
      <c r="A76" s="17" t="s">
        <v>184</v>
      </c>
      <c r="B76" s="78" t="s">
        <v>248</v>
      </c>
      <c r="C76" s="79" t="s">
        <v>249</v>
      </c>
      <c r="D76" s="87">
        <f t="shared" si="29"/>
        <v>279950</v>
      </c>
      <c r="E76" s="87">
        <f t="shared" si="30"/>
        <v>279950</v>
      </c>
      <c r="F76" s="87">
        <v>0</v>
      </c>
      <c r="G76" s="87">
        <v>279950</v>
      </c>
      <c r="H76" s="87">
        <v>0</v>
      </c>
      <c r="I76" s="87">
        <v>0</v>
      </c>
      <c r="J76" s="87" t="s">
        <v>220</v>
      </c>
      <c r="K76" s="87">
        <f t="shared" si="31"/>
        <v>616873</v>
      </c>
      <c r="L76" s="87">
        <v>276274</v>
      </c>
      <c r="M76" s="88">
        <f t="shared" si="32"/>
        <v>195795</v>
      </c>
      <c r="N76" s="87">
        <v>0</v>
      </c>
      <c r="O76" s="87">
        <v>175459</v>
      </c>
      <c r="P76" s="87">
        <v>20336</v>
      </c>
      <c r="Q76" s="87">
        <v>0</v>
      </c>
      <c r="R76" s="87">
        <v>144804</v>
      </c>
      <c r="S76" s="87">
        <v>0</v>
      </c>
      <c r="T76" s="87" t="s">
        <v>220</v>
      </c>
      <c r="U76" s="87">
        <v>0</v>
      </c>
      <c r="V76" s="87">
        <f t="shared" si="33"/>
        <v>896823</v>
      </c>
      <c r="W76" s="87">
        <f t="shared" si="34"/>
        <v>0</v>
      </c>
      <c r="X76" s="87">
        <f t="shared" si="35"/>
        <v>0</v>
      </c>
      <c r="Y76" s="87">
        <v>0</v>
      </c>
      <c r="Z76" s="87">
        <v>0</v>
      </c>
      <c r="AA76" s="87">
        <v>0</v>
      </c>
      <c r="AB76" s="87">
        <v>0</v>
      </c>
      <c r="AC76" s="87" t="s">
        <v>220</v>
      </c>
      <c r="AD76" s="87">
        <f t="shared" si="36"/>
        <v>164955</v>
      </c>
      <c r="AE76" s="87">
        <v>69068</v>
      </c>
      <c r="AF76" s="88">
        <f t="shared" si="37"/>
        <v>95887</v>
      </c>
      <c r="AG76" s="87">
        <v>0</v>
      </c>
      <c r="AH76" s="87">
        <v>95887</v>
      </c>
      <c r="AI76" s="87">
        <v>0</v>
      </c>
      <c r="AJ76" s="87">
        <v>0</v>
      </c>
      <c r="AK76" s="87">
        <v>0</v>
      </c>
      <c r="AL76" s="87">
        <v>0</v>
      </c>
      <c r="AM76" s="87" t="s">
        <v>220</v>
      </c>
      <c r="AN76" s="87">
        <v>0</v>
      </c>
      <c r="AO76" s="87">
        <f t="shared" si="38"/>
        <v>164955</v>
      </c>
      <c r="AP76" s="87">
        <f t="shared" si="47"/>
        <v>279950</v>
      </c>
      <c r="AQ76" s="87">
        <f t="shared" si="48"/>
        <v>279950</v>
      </c>
      <c r="AR76" s="87">
        <f t="shared" si="49"/>
        <v>0</v>
      </c>
      <c r="AS76" s="87">
        <f t="shared" si="50"/>
        <v>279950</v>
      </c>
      <c r="AT76" s="87">
        <f t="shared" si="27"/>
        <v>0</v>
      </c>
      <c r="AU76" s="87">
        <f t="shared" si="28"/>
        <v>0</v>
      </c>
      <c r="AV76" s="88" t="s">
        <v>71</v>
      </c>
      <c r="AW76" s="87">
        <f t="shared" si="23"/>
        <v>781828</v>
      </c>
      <c r="AX76" s="87">
        <f t="shared" si="39"/>
        <v>345342</v>
      </c>
      <c r="AY76" s="87">
        <f t="shared" si="40"/>
        <v>291682</v>
      </c>
      <c r="AZ76" s="87">
        <f t="shared" si="41"/>
        <v>0</v>
      </c>
      <c r="BA76" s="87">
        <f t="shared" si="42"/>
        <v>271346</v>
      </c>
      <c r="BB76" s="87">
        <f t="shared" si="43"/>
        <v>20336</v>
      </c>
      <c r="BC76" s="87">
        <f t="shared" si="44"/>
        <v>0</v>
      </c>
      <c r="BD76" s="87">
        <f t="shared" si="45"/>
        <v>144804</v>
      </c>
      <c r="BE76" s="87">
        <f t="shared" si="46"/>
        <v>0</v>
      </c>
      <c r="BF76" s="88" t="s">
        <v>71</v>
      </c>
      <c r="BG76" s="87">
        <f t="shared" si="25"/>
        <v>0</v>
      </c>
      <c r="BH76" s="87">
        <f t="shared" si="26"/>
        <v>1061778</v>
      </c>
    </row>
    <row r="77" spans="1:60" ht="13.5">
      <c r="A77" s="17" t="s">
        <v>184</v>
      </c>
      <c r="B77" s="78" t="s">
        <v>250</v>
      </c>
      <c r="C77" s="79" t="s">
        <v>251</v>
      </c>
      <c r="D77" s="87">
        <f t="shared" si="29"/>
        <v>1995</v>
      </c>
      <c r="E77" s="87">
        <f t="shared" si="30"/>
        <v>0</v>
      </c>
      <c r="F77" s="87">
        <v>0</v>
      </c>
      <c r="G77" s="87">
        <v>0</v>
      </c>
      <c r="H77" s="87">
        <v>0</v>
      </c>
      <c r="I77" s="87">
        <v>1995</v>
      </c>
      <c r="J77" s="87" t="s">
        <v>220</v>
      </c>
      <c r="K77" s="87">
        <f t="shared" si="31"/>
        <v>363792</v>
      </c>
      <c r="L77" s="87">
        <v>181298</v>
      </c>
      <c r="M77" s="88">
        <f t="shared" si="32"/>
        <v>159332</v>
      </c>
      <c r="N77" s="87">
        <v>0</v>
      </c>
      <c r="O77" s="87">
        <v>159332</v>
      </c>
      <c r="P77" s="87">
        <v>0</v>
      </c>
      <c r="Q77" s="87">
        <v>0</v>
      </c>
      <c r="R77" s="87">
        <v>18496</v>
      </c>
      <c r="S77" s="87">
        <v>4666</v>
      </c>
      <c r="T77" s="87" t="s">
        <v>220</v>
      </c>
      <c r="U77" s="87">
        <v>0</v>
      </c>
      <c r="V77" s="87">
        <f t="shared" si="33"/>
        <v>365787</v>
      </c>
      <c r="W77" s="87">
        <f t="shared" si="34"/>
        <v>0</v>
      </c>
      <c r="X77" s="87">
        <f t="shared" si="35"/>
        <v>0</v>
      </c>
      <c r="Y77" s="87">
        <v>0</v>
      </c>
      <c r="Z77" s="87">
        <v>0</v>
      </c>
      <c r="AA77" s="87">
        <v>0</v>
      </c>
      <c r="AB77" s="87">
        <v>0</v>
      </c>
      <c r="AC77" s="87" t="s">
        <v>220</v>
      </c>
      <c r="AD77" s="87">
        <f t="shared" si="36"/>
        <v>516892</v>
      </c>
      <c r="AE77" s="87">
        <v>141666</v>
      </c>
      <c r="AF77" s="88">
        <f t="shared" si="37"/>
        <v>219816</v>
      </c>
      <c r="AG77" s="87">
        <v>0</v>
      </c>
      <c r="AH77" s="87">
        <v>219816</v>
      </c>
      <c r="AI77" s="87">
        <v>0</v>
      </c>
      <c r="AJ77" s="87">
        <v>0</v>
      </c>
      <c r="AK77" s="87">
        <v>148781</v>
      </c>
      <c r="AL77" s="87">
        <v>6629</v>
      </c>
      <c r="AM77" s="87" t="s">
        <v>220</v>
      </c>
      <c r="AN77" s="87">
        <v>0</v>
      </c>
      <c r="AO77" s="87">
        <f t="shared" si="38"/>
        <v>516892</v>
      </c>
      <c r="AP77" s="87">
        <f t="shared" si="47"/>
        <v>1995</v>
      </c>
      <c r="AQ77" s="87">
        <f t="shared" si="48"/>
        <v>0</v>
      </c>
      <c r="AR77" s="87">
        <f t="shared" si="49"/>
        <v>0</v>
      </c>
      <c r="AS77" s="87">
        <f t="shared" si="50"/>
        <v>0</v>
      </c>
      <c r="AT77" s="87">
        <f t="shared" si="27"/>
        <v>0</v>
      </c>
      <c r="AU77" s="87">
        <f t="shared" si="28"/>
        <v>1995</v>
      </c>
      <c r="AV77" s="88" t="s">
        <v>71</v>
      </c>
      <c r="AW77" s="87">
        <f t="shared" si="23"/>
        <v>880684</v>
      </c>
      <c r="AX77" s="87">
        <f t="shared" si="39"/>
        <v>322964</v>
      </c>
      <c r="AY77" s="87">
        <f t="shared" si="40"/>
        <v>379148</v>
      </c>
      <c r="AZ77" s="87">
        <f t="shared" si="41"/>
        <v>0</v>
      </c>
      <c r="BA77" s="87">
        <f t="shared" si="42"/>
        <v>379148</v>
      </c>
      <c r="BB77" s="87">
        <f t="shared" si="43"/>
        <v>0</v>
      </c>
      <c r="BC77" s="87">
        <f t="shared" si="44"/>
        <v>0</v>
      </c>
      <c r="BD77" s="87">
        <f t="shared" si="45"/>
        <v>167277</v>
      </c>
      <c r="BE77" s="87">
        <f t="shared" si="46"/>
        <v>11295</v>
      </c>
      <c r="BF77" s="88" t="s">
        <v>71</v>
      </c>
      <c r="BG77" s="87">
        <f t="shared" si="25"/>
        <v>0</v>
      </c>
      <c r="BH77" s="87">
        <f t="shared" si="26"/>
        <v>882679</v>
      </c>
    </row>
    <row r="78" spans="1:60" ht="13.5">
      <c r="A78" s="17" t="s">
        <v>184</v>
      </c>
      <c r="B78" s="78" t="s">
        <v>252</v>
      </c>
      <c r="C78" s="79" t="s">
        <v>253</v>
      </c>
      <c r="D78" s="87">
        <f t="shared" si="29"/>
        <v>0</v>
      </c>
      <c r="E78" s="87">
        <f t="shared" si="30"/>
        <v>0</v>
      </c>
      <c r="F78" s="87">
        <v>0</v>
      </c>
      <c r="G78" s="87">
        <v>0</v>
      </c>
      <c r="H78" s="87">
        <v>0</v>
      </c>
      <c r="I78" s="87">
        <v>0</v>
      </c>
      <c r="J78" s="87" t="s">
        <v>220</v>
      </c>
      <c r="K78" s="87">
        <f t="shared" si="31"/>
        <v>0</v>
      </c>
      <c r="L78" s="87">
        <v>0</v>
      </c>
      <c r="M78" s="88">
        <f t="shared" si="32"/>
        <v>0</v>
      </c>
      <c r="N78" s="87">
        <v>0</v>
      </c>
      <c r="O78" s="87">
        <v>0</v>
      </c>
      <c r="P78" s="87">
        <v>0</v>
      </c>
      <c r="Q78" s="87">
        <v>0</v>
      </c>
      <c r="R78" s="87">
        <v>0</v>
      </c>
      <c r="S78" s="87">
        <v>0</v>
      </c>
      <c r="T78" s="87" t="s">
        <v>220</v>
      </c>
      <c r="U78" s="87">
        <v>0</v>
      </c>
      <c r="V78" s="87">
        <f t="shared" si="33"/>
        <v>0</v>
      </c>
      <c r="W78" s="87">
        <f t="shared" si="34"/>
        <v>0</v>
      </c>
      <c r="X78" s="87">
        <f t="shared" si="35"/>
        <v>0</v>
      </c>
      <c r="Y78" s="87">
        <v>0</v>
      </c>
      <c r="Z78" s="87">
        <v>0</v>
      </c>
      <c r="AA78" s="87">
        <v>0</v>
      </c>
      <c r="AB78" s="87">
        <v>0</v>
      </c>
      <c r="AC78" s="87" t="s">
        <v>220</v>
      </c>
      <c r="AD78" s="87">
        <f t="shared" si="36"/>
        <v>374152</v>
      </c>
      <c r="AE78" s="87">
        <v>64538</v>
      </c>
      <c r="AF78" s="88">
        <f t="shared" si="37"/>
        <v>195105</v>
      </c>
      <c r="AG78" s="87">
        <v>0</v>
      </c>
      <c r="AH78" s="87">
        <v>195105</v>
      </c>
      <c r="AI78" s="87">
        <v>0</v>
      </c>
      <c r="AJ78" s="87">
        <v>0</v>
      </c>
      <c r="AK78" s="87">
        <v>80849</v>
      </c>
      <c r="AL78" s="87">
        <v>33660</v>
      </c>
      <c r="AM78" s="87" t="s">
        <v>220</v>
      </c>
      <c r="AN78" s="87">
        <v>0</v>
      </c>
      <c r="AO78" s="87">
        <f t="shared" si="38"/>
        <v>374152</v>
      </c>
      <c r="AP78" s="87">
        <f t="shared" si="47"/>
        <v>0</v>
      </c>
      <c r="AQ78" s="87">
        <f t="shared" si="48"/>
        <v>0</v>
      </c>
      <c r="AR78" s="87">
        <f t="shared" si="49"/>
        <v>0</v>
      </c>
      <c r="AS78" s="87">
        <f t="shared" si="50"/>
        <v>0</v>
      </c>
      <c r="AT78" s="87">
        <f t="shared" si="27"/>
        <v>0</v>
      </c>
      <c r="AU78" s="87">
        <f t="shared" si="28"/>
        <v>0</v>
      </c>
      <c r="AV78" s="88" t="s">
        <v>71</v>
      </c>
      <c r="AW78" s="87">
        <f t="shared" si="23"/>
        <v>374152</v>
      </c>
      <c r="AX78" s="87">
        <f t="shared" si="39"/>
        <v>64538</v>
      </c>
      <c r="AY78" s="87">
        <f t="shared" si="40"/>
        <v>195105</v>
      </c>
      <c r="AZ78" s="87">
        <f t="shared" si="41"/>
        <v>0</v>
      </c>
      <c r="BA78" s="87">
        <f t="shared" si="42"/>
        <v>195105</v>
      </c>
      <c r="BB78" s="87">
        <f t="shared" si="43"/>
        <v>0</v>
      </c>
      <c r="BC78" s="87">
        <f t="shared" si="44"/>
        <v>0</v>
      </c>
      <c r="BD78" s="87">
        <f t="shared" si="45"/>
        <v>80849</v>
      </c>
      <c r="BE78" s="87">
        <f t="shared" si="46"/>
        <v>33660</v>
      </c>
      <c r="BF78" s="88" t="s">
        <v>71</v>
      </c>
      <c r="BG78" s="87">
        <f t="shared" si="25"/>
        <v>0</v>
      </c>
      <c r="BH78" s="87">
        <f t="shared" si="26"/>
        <v>374152</v>
      </c>
    </row>
    <row r="79" spans="1:60" ht="13.5">
      <c r="A79" s="17" t="s">
        <v>184</v>
      </c>
      <c r="B79" s="78" t="s">
        <v>254</v>
      </c>
      <c r="C79" s="79" t="s">
        <v>255</v>
      </c>
      <c r="D79" s="87">
        <f t="shared" si="29"/>
        <v>0</v>
      </c>
      <c r="E79" s="87">
        <f t="shared" si="30"/>
        <v>0</v>
      </c>
      <c r="F79" s="87">
        <v>0</v>
      </c>
      <c r="G79" s="87">
        <v>0</v>
      </c>
      <c r="H79" s="87">
        <v>0</v>
      </c>
      <c r="I79" s="87">
        <v>0</v>
      </c>
      <c r="J79" s="87" t="s">
        <v>220</v>
      </c>
      <c r="K79" s="87">
        <f t="shared" si="31"/>
        <v>0</v>
      </c>
      <c r="L79" s="87">
        <v>0</v>
      </c>
      <c r="M79" s="88">
        <f t="shared" si="32"/>
        <v>0</v>
      </c>
      <c r="N79" s="87">
        <v>0</v>
      </c>
      <c r="O79" s="87">
        <v>0</v>
      </c>
      <c r="P79" s="87">
        <v>0</v>
      </c>
      <c r="Q79" s="87">
        <v>0</v>
      </c>
      <c r="R79" s="87">
        <v>0</v>
      </c>
      <c r="S79" s="87">
        <v>0</v>
      </c>
      <c r="T79" s="87" t="s">
        <v>220</v>
      </c>
      <c r="U79" s="87">
        <v>0</v>
      </c>
      <c r="V79" s="87">
        <f t="shared" si="33"/>
        <v>0</v>
      </c>
      <c r="W79" s="87">
        <f t="shared" si="34"/>
        <v>6731</v>
      </c>
      <c r="X79" s="87">
        <f t="shared" si="35"/>
        <v>6731</v>
      </c>
      <c r="Y79" s="87">
        <v>6731</v>
      </c>
      <c r="Z79" s="87">
        <v>0</v>
      </c>
      <c r="AA79" s="87">
        <v>0</v>
      </c>
      <c r="AB79" s="87">
        <v>0</v>
      </c>
      <c r="AC79" s="87" t="s">
        <v>220</v>
      </c>
      <c r="AD79" s="87">
        <f t="shared" si="36"/>
        <v>173184</v>
      </c>
      <c r="AE79" s="87">
        <v>64170</v>
      </c>
      <c r="AF79" s="88">
        <f t="shared" si="37"/>
        <v>71614</v>
      </c>
      <c r="AG79" s="87">
        <v>0</v>
      </c>
      <c r="AH79" s="87">
        <v>71614</v>
      </c>
      <c r="AI79" s="87">
        <v>0</v>
      </c>
      <c r="AJ79" s="87">
        <v>0</v>
      </c>
      <c r="AK79" s="87">
        <v>35120</v>
      </c>
      <c r="AL79" s="87">
        <v>2280</v>
      </c>
      <c r="AM79" s="87" t="s">
        <v>220</v>
      </c>
      <c r="AN79" s="87">
        <v>0</v>
      </c>
      <c r="AO79" s="87">
        <f t="shared" si="38"/>
        <v>179915</v>
      </c>
      <c r="AP79" s="87">
        <f t="shared" si="47"/>
        <v>6731</v>
      </c>
      <c r="AQ79" s="87">
        <f t="shared" si="48"/>
        <v>6731</v>
      </c>
      <c r="AR79" s="87">
        <f t="shared" si="49"/>
        <v>6731</v>
      </c>
      <c r="AS79" s="87">
        <f t="shared" si="50"/>
        <v>0</v>
      </c>
      <c r="AT79" s="87">
        <f t="shared" si="27"/>
        <v>0</v>
      </c>
      <c r="AU79" s="87">
        <f t="shared" si="28"/>
        <v>0</v>
      </c>
      <c r="AV79" s="88" t="s">
        <v>71</v>
      </c>
      <c r="AW79" s="87">
        <f t="shared" si="23"/>
        <v>173184</v>
      </c>
      <c r="AX79" s="87">
        <f t="shared" si="39"/>
        <v>64170</v>
      </c>
      <c r="AY79" s="87">
        <f t="shared" si="40"/>
        <v>71614</v>
      </c>
      <c r="AZ79" s="87">
        <f t="shared" si="41"/>
        <v>0</v>
      </c>
      <c r="BA79" s="87">
        <f t="shared" si="42"/>
        <v>71614</v>
      </c>
      <c r="BB79" s="87">
        <f t="shared" si="43"/>
        <v>0</v>
      </c>
      <c r="BC79" s="87">
        <f t="shared" si="44"/>
        <v>0</v>
      </c>
      <c r="BD79" s="87">
        <f t="shared" si="45"/>
        <v>35120</v>
      </c>
      <c r="BE79" s="87">
        <f t="shared" si="46"/>
        <v>2280</v>
      </c>
      <c r="BF79" s="88" t="s">
        <v>71</v>
      </c>
      <c r="BG79" s="87">
        <f t="shared" si="25"/>
        <v>0</v>
      </c>
      <c r="BH79" s="87">
        <f t="shared" si="26"/>
        <v>179915</v>
      </c>
    </row>
    <row r="80" spans="1:60" ht="13.5">
      <c r="A80" s="17" t="s">
        <v>184</v>
      </c>
      <c r="B80" s="78" t="s">
        <v>256</v>
      </c>
      <c r="C80" s="79" t="s">
        <v>257</v>
      </c>
      <c r="D80" s="87">
        <f t="shared" si="29"/>
        <v>0</v>
      </c>
      <c r="E80" s="87">
        <f t="shared" si="30"/>
        <v>0</v>
      </c>
      <c r="F80" s="87">
        <v>0</v>
      </c>
      <c r="G80" s="87">
        <v>0</v>
      </c>
      <c r="H80" s="87">
        <v>0</v>
      </c>
      <c r="I80" s="87">
        <v>0</v>
      </c>
      <c r="J80" s="87" t="s">
        <v>220</v>
      </c>
      <c r="K80" s="87">
        <f t="shared" si="31"/>
        <v>192579</v>
      </c>
      <c r="L80" s="87">
        <v>114731</v>
      </c>
      <c r="M80" s="88">
        <f t="shared" si="32"/>
        <v>77848</v>
      </c>
      <c r="N80" s="87">
        <v>0</v>
      </c>
      <c r="O80" s="87">
        <v>72462</v>
      </c>
      <c r="P80" s="87">
        <v>5386</v>
      </c>
      <c r="Q80" s="87">
        <v>0</v>
      </c>
      <c r="R80" s="87">
        <v>0</v>
      </c>
      <c r="S80" s="87">
        <v>0</v>
      </c>
      <c r="T80" s="87" t="s">
        <v>220</v>
      </c>
      <c r="U80" s="87">
        <v>0</v>
      </c>
      <c r="V80" s="87">
        <f t="shared" si="33"/>
        <v>192579</v>
      </c>
      <c r="W80" s="87">
        <f t="shared" si="34"/>
        <v>0</v>
      </c>
      <c r="X80" s="87">
        <f t="shared" si="35"/>
        <v>0</v>
      </c>
      <c r="Y80" s="87">
        <v>0</v>
      </c>
      <c r="Z80" s="87">
        <v>0</v>
      </c>
      <c r="AA80" s="87">
        <v>0</v>
      </c>
      <c r="AB80" s="87">
        <v>0</v>
      </c>
      <c r="AC80" s="87" t="s">
        <v>220</v>
      </c>
      <c r="AD80" s="87">
        <f t="shared" si="36"/>
        <v>73332</v>
      </c>
      <c r="AE80" s="87">
        <v>22956</v>
      </c>
      <c r="AF80" s="88">
        <f t="shared" si="37"/>
        <v>50376</v>
      </c>
      <c r="AG80" s="87">
        <v>0</v>
      </c>
      <c r="AH80" s="87">
        <v>50376</v>
      </c>
      <c r="AI80" s="87">
        <v>0</v>
      </c>
      <c r="AJ80" s="87">
        <v>0</v>
      </c>
      <c r="AK80" s="87">
        <v>0</v>
      </c>
      <c r="AL80" s="87">
        <v>0</v>
      </c>
      <c r="AM80" s="87" t="s">
        <v>220</v>
      </c>
      <c r="AN80" s="87">
        <v>0</v>
      </c>
      <c r="AO80" s="87">
        <f t="shared" si="38"/>
        <v>73332</v>
      </c>
      <c r="AP80" s="87">
        <f t="shared" si="47"/>
        <v>0</v>
      </c>
      <c r="AQ80" s="87">
        <f t="shared" si="48"/>
        <v>0</v>
      </c>
      <c r="AR80" s="87">
        <f t="shared" si="49"/>
        <v>0</v>
      </c>
      <c r="AS80" s="87">
        <f t="shared" si="50"/>
        <v>0</v>
      </c>
      <c r="AT80" s="87">
        <f t="shared" si="27"/>
        <v>0</v>
      </c>
      <c r="AU80" s="87">
        <f t="shared" si="28"/>
        <v>0</v>
      </c>
      <c r="AV80" s="88" t="s">
        <v>71</v>
      </c>
      <c r="AW80" s="87">
        <f t="shared" si="23"/>
        <v>265911</v>
      </c>
      <c r="AX80" s="87">
        <f t="shared" si="39"/>
        <v>137687</v>
      </c>
      <c r="AY80" s="87">
        <f t="shared" si="40"/>
        <v>128224</v>
      </c>
      <c r="AZ80" s="87">
        <f t="shared" si="41"/>
        <v>0</v>
      </c>
      <c r="BA80" s="87">
        <f t="shared" si="42"/>
        <v>122838</v>
      </c>
      <c r="BB80" s="87">
        <f t="shared" si="43"/>
        <v>5386</v>
      </c>
      <c r="BC80" s="87">
        <f t="shared" si="44"/>
        <v>0</v>
      </c>
      <c r="BD80" s="87">
        <f t="shared" si="45"/>
        <v>0</v>
      </c>
      <c r="BE80" s="87">
        <f t="shared" si="46"/>
        <v>0</v>
      </c>
      <c r="BF80" s="88" t="s">
        <v>71</v>
      </c>
      <c r="BG80" s="87">
        <f t="shared" si="25"/>
        <v>0</v>
      </c>
      <c r="BH80" s="87">
        <f t="shared" si="26"/>
        <v>265911</v>
      </c>
    </row>
    <row r="81" spans="1:60" ht="13.5">
      <c r="A81" s="17" t="s">
        <v>184</v>
      </c>
      <c r="B81" s="78" t="s">
        <v>258</v>
      </c>
      <c r="C81" s="79" t="s">
        <v>259</v>
      </c>
      <c r="D81" s="87">
        <f t="shared" si="29"/>
        <v>537953</v>
      </c>
      <c r="E81" s="87">
        <f t="shared" si="30"/>
        <v>532553</v>
      </c>
      <c r="F81" s="87">
        <v>532553</v>
      </c>
      <c r="G81" s="87">
        <v>0</v>
      </c>
      <c r="H81" s="87">
        <v>0</v>
      </c>
      <c r="I81" s="87">
        <v>5400</v>
      </c>
      <c r="J81" s="87" t="s">
        <v>220</v>
      </c>
      <c r="K81" s="87">
        <f t="shared" si="31"/>
        <v>239382</v>
      </c>
      <c r="L81" s="87">
        <v>110191</v>
      </c>
      <c r="M81" s="88">
        <f t="shared" si="32"/>
        <v>68359</v>
      </c>
      <c r="N81" s="87">
        <v>0</v>
      </c>
      <c r="O81" s="87">
        <v>64013</v>
      </c>
      <c r="P81" s="87">
        <v>4346</v>
      </c>
      <c r="Q81" s="87">
        <v>0</v>
      </c>
      <c r="R81" s="87">
        <v>56941</v>
      </c>
      <c r="S81" s="87">
        <v>3891</v>
      </c>
      <c r="T81" s="87" t="s">
        <v>220</v>
      </c>
      <c r="U81" s="87">
        <v>0</v>
      </c>
      <c r="V81" s="87">
        <f t="shared" si="33"/>
        <v>777335</v>
      </c>
      <c r="W81" s="87">
        <f t="shared" si="34"/>
        <v>0</v>
      </c>
      <c r="X81" s="87">
        <f t="shared" si="35"/>
        <v>0</v>
      </c>
      <c r="Y81" s="87">
        <v>0</v>
      </c>
      <c r="Z81" s="87">
        <v>0</v>
      </c>
      <c r="AA81" s="87">
        <v>0</v>
      </c>
      <c r="AB81" s="87">
        <v>0</v>
      </c>
      <c r="AC81" s="87" t="s">
        <v>220</v>
      </c>
      <c r="AD81" s="87">
        <f t="shared" si="36"/>
        <v>0</v>
      </c>
      <c r="AE81" s="87">
        <v>0</v>
      </c>
      <c r="AF81" s="88">
        <f t="shared" si="37"/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 t="s">
        <v>220</v>
      </c>
      <c r="AN81" s="87">
        <v>0</v>
      </c>
      <c r="AO81" s="87">
        <f t="shared" si="38"/>
        <v>0</v>
      </c>
      <c r="AP81" s="87">
        <f t="shared" si="47"/>
        <v>537953</v>
      </c>
      <c r="AQ81" s="87">
        <f t="shared" si="48"/>
        <v>532553</v>
      </c>
      <c r="AR81" s="87">
        <f t="shared" si="49"/>
        <v>532553</v>
      </c>
      <c r="AS81" s="87">
        <f t="shared" si="50"/>
        <v>0</v>
      </c>
      <c r="AT81" s="87">
        <f t="shared" si="27"/>
        <v>0</v>
      </c>
      <c r="AU81" s="87">
        <f t="shared" si="28"/>
        <v>5400</v>
      </c>
      <c r="AV81" s="88" t="s">
        <v>71</v>
      </c>
      <c r="AW81" s="87">
        <f t="shared" si="23"/>
        <v>239382</v>
      </c>
      <c r="AX81" s="87">
        <f t="shared" si="39"/>
        <v>110191</v>
      </c>
      <c r="AY81" s="87">
        <f t="shared" si="40"/>
        <v>68359</v>
      </c>
      <c r="AZ81" s="87">
        <f t="shared" si="41"/>
        <v>0</v>
      </c>
      <c r="BA81" s="87">
        <f t="shared" si="42"/>
        <v>64013</v>
      </c>
      <c r="BB81" s="87">
        <f t="shared" si="43"/>
        <v>4346</v>
      </c>
      <c r="BC81" s="87">
        <f t="shared" si="44"/>
        <v>0</v>
      </c>
      <c r="BD81" s="87">
        <f t="shared" si="45"/>
        <v>56941</v>
      </c>
      <c r="BE81" s="87">
        <f t="shared" si="46"/>
        <v>3891</v>
      </c>
      <c r="BF81" s="88" t="s">
        <v>71</v>
      </c>
      <c r="BG81" s="87">
        <f t="shared" si="25"/>
        <v>0</v>
      </c>
      <c r="BH81" s="87">
        <f t="shared" si="26"/>
        <v>777335</v>
      </c>
    </row>
    <row r="82" spans="1:60" ht="13.5">
      <c r="A82" s="17" t="s">
        <v>184</v>
      </c>
      <c r="B82" s="78" t="s">
        <v>260</v>
      </c>
      <c r="C82" s="79" t="s">
        <v>171</v>
      </c>
      <c r="D82" s="87">
        <f t="shared" si="29"/>
        <v>848614</v>
      </c>
      <c r="E82" s="87">
        <f t="shared" si="30"/>
        <v>848614</v>
      </c>
      <c r="F82" s="87">
        <v>848614</v>
      </c>
      <c r="G82" s="87">
        <v>0</v>
      </c>
      <c r="H82" s="87">
        <v>0</v>
      </c>
      <c r="I82" s="87">
        <v>0</v>
      </c>
      <c r="J82" s="87" t="s">
        <v>220</v>
      </c>
      <c r="K82" s="87">
        <f t="shared" si="31"/>
        <v>1533303</v>
      </c>
      <c r="L82" s="87">
        <v>396145</v>
      </c>
      <c r="M82" s="88">
        <f t="shared" si="32"/>
        <v>436848</v>
      </c>
      <c r="N82" s="87">
        <v>0</v>
      </c>
      <c r="O82" s="87">
        <v>436848</v>
      </c>
      <c r="P82" s="87">
        <v>0</v>
      </c>
      <c r="Q82" s="87">
        <v>0</v>
      </c>
      <c r="R82" s="87">
        <v>700310</v>
      </c>
      <c r="S82" s="87">
        <v>0</v>
      </c>
      <c r="T82" s="87" t="s">
        <v>220</v>
      </c>
      <c r="U82" s="87">
        <v>0</v>
      </c>
      <c r="V82" s="87">
        <f t="shared" si="33"/>
        <v>2381917</v>
      </c>
      <c r="W82" s="87">
        <f t="shared" si="34"/>
        <v>0</v>
      </c>
      <c r="X82" s="87">
        <f t="shared" si="35"/>
        <v>0</v>
      </c>
      <c r="Y82" s="87">
        <v>0</v>
      </c>
      <c r="Z82" s="87">
        <v>0</v>
      </c>
      <c r="AA82" s="87">
        <v>0</v>
      </c>
      <c r="AB82" s="87">
        <v>0</v>
      </c>
      <c r="AC82" s="87" t="s">
        <v>220</v>
      </c>
      <c r="AD82" s="87">
        <f t="shared" si="36"/>
        <v>581695</v>
      </c>
      <c r="AE82" s="87">
        <v>226247</v>
      </c>
      <c r="AF82" s="88">
        <f t="shared" si="37"/>
        <v>355448</v>
      </c>
      <c r="AG82" s="87">
        <v>0</v>
      </c>
      <c r="AH82" s="87">
        <v>346011</v>
      </c>
      <c r="AI82" s="87">
        <v>9437</v>
      </c>
      <c r="AJ82" s="87">
        <v>0</v>
      </c>
      <c r="AK82" s="87">
        <v>0</v>
      </c>
      <c r="AL82" s="87">
        <v>0</v>
      </c>
      <c r="AM82" s="87" t="s">
        <v>220</v>
      </c>
      <c r="AN82" s="87">
        <v>0</v>
      </c>
      <c r="AO82" s="87">
        <f t="shared" si="38"/>
        <v>581695</v>
      </c>
      <c r="AP82" s="87">
        <f t="shared" si="47"/>
        <v>848614</v>
      </c>
      <c r="AQ82" s="87">
        <f t="shared" si="48"/>
        <v>848614</v>
      </c>
      <c r="AR82" s="87">
        <f t="shared" si="49"/>
        <v>848614</v>
      </c>
      <c r="AS82" s="87">
        <f t="shared" si="50"/>
        <v>0</v>
      </c>
      <c r="AT82" s="87">
        <f t="shared" si="27"/>
        <v>0</v>
      </c>
      <c r="AU82" s="87">
        <f t="shared" si="28"/>
        <v>0</v>
      </c>
      <c r="AV82" s="88" t="s">
        <v>71</v>
      </c>
      <c r="AW82" s="87">
        <f t="shared" si="23"/>
        <v>2114998</v>
      </c>
      <c r="AX82" s="87">
        <f t="shared" si="39"/>
        <v>622392</v>
      </c>
      <c r="AY82" s="87">
        <f t="shared" si="40"/>
        <v>792296</v>
      </c>
      <c r="AZ82" s="87">
        <f t="shared" si="41"/>
        <v>0</v>
      </c>
      <c r="BA82" s="87">
        <f t="shared" si="42"/>
        <v>782859</v>
      </c>
      <c r="BB82" s="87">
        <f t="shared" si="43"/>
        <v>9437</v>
      </c>
      <c r="BC82" s="87">
        <f t="shared" si="44"/>
        <v>0</v>
      </c>
      <c r="BD82" s="87">
        <f t="shared" si="45"/>
        <v>700310</v>
      </c>
      <c r="BE82" s="87">
        <f t="shared" si="46"/>
        <v>0</v>
      </c>
      <c r="BF82" s="88" t="s">
        <v>71</v>
      </c>
      <c r="BG82" s="87">
        <f t="shared" si="25"/>
        <v>0</v>
      </c>
      <c r="BH82" s="87">
        <f t="shared" si="26"/>
        <v>2963612</v>
      </c>
    </row>
    <row r="83" spans="1:60" ht="13.5">
      <c r="A83" s="17" t="s">
        <v>184</v>
      </c>
      <c r="B83" s="78" t="s">
        <v>261</v>
      </c>
      <c r="C83" s="79" t="s">
        <v>262</v>
      </c>
      <c r="D83" s="87">
        <f t="shared" si="29"/>
        <v>3888439</v>
      </c>
      <c r="E83" s="87">
        <f t="shared" si="30"/>
        <v>3888439</v>
      </c>
      <c r="F83" s="87">
        <v>3888439</v>
      </c>
      <c r="G83" s="87">
        <v>0</v>
      </c>
      <c r="H83" s="87">
        <v>0</v>
      </c>
      <c r="I83" s="87">
        <v>0</v>
      </c>
      <c r="J83" s="87" t="s">
        <v>220</v>
      </c>
      <c r="K83" s="87">
        <f t="shared" si="31"/>
        <v>68229</v>
      </c>
      <c r="L83" s="87">
        <v>34983</v>
      </c>
      <c r="M83" s="88">
        <f t="shared" si="32"/>
        <v>0</v>
      </c>
      <c r="N83" s="87">
        <v>0</v>
      </c>
      <c r="O83" s="87">
        <v>0</v>
      </c>
      <c r="P83" s="87">
        <v>0</v>
      </c>
      <c r="Q83" s="87">
        <v>0</v>
      </c>
      <c r="R83" s="87">
        <v>31420</v>
      </c>
      <c r="S83" s="87">
        <v>1826</v>
      </c>
      <c r="T83" s="87" t="s">
        <v>220</v>
      </c>
      <c r="U83" s="87">
        <v>0</v>
      </c>
      <c r="V83" s="87">
        <f t="shared" si="33"/>
        <v>3956668</v>
      </c>
      <c r="W83" s="87">
        <f t="shared" si="34"/>
        <v>59706</v>
      </c>
      <c r="X83" s="87">
        <f t="shared" si="35"/>
        <v>52744</v>
      </c>
      <c r="Y83" s="87">
        <v>51631</v>
      </c>
      <c r="Z83" s="87">
        <v>0</v>
      </c>
      <c r="AA83" s="87">
        <v>1113</v>
      </c>
      <c r="AB83" s="87">
        <v>6962</v>
      </c>
      <c r="AC83" s="87" t="s">
        <v>220</v>
      </c>
      <c r="AD83" s="87">
        <f t="shared" si="36"/>
        <v>384209</v>
      </c>
      <c r="AE83" s="87">
        <v>142957</v>
      </c>
      <c r="AF83" s="88">
        <f t="shared" si="37"/>
        <v>206574</v>
      </c>
      <c r="AG83" s="87">
        <v>81466</v>
      </c>
      <c r="AH83" s="87">
        <v>124930</v>
      </c>
      <c r="AI83" s="87">
        <v>178</v>
      </c>
      <c r="AJ83" s="87">
        <v>0</v>
      </c>
      <c r="AK83" s="87">
        <v>34678</v>
      </c>
      <c r="AL83" s="87">
        <v>0</v>
      </c>
      <c r="AM83" s="87" t="s">
        <v>220</v>
      </c>
      <c r="AN83" s="87">
        <v>8696</v>
      </c>
      <c r="AO83" s="87">
        <f t="shared" si="38"/>
        <v>452611</v>
      </c>
      <c r="AP83" s="87">
        <f t="shared" si="47"/>
        <v>3948145</v>
      </c>
      <c r="AQ83" s="87">
        <f t="shared" si="48"/>
        <v>3941183</v>
      </c>
      <c r="AR83" s="87">
        <f t="shared" si="49"/>
        <v>3940070</v>
      </c>
      <c r="AS83" s="87">
        <f t="shared" si="50"/>
        <v>0</v>
      </c>
      <c r="AT83" s="87">
        <f t="shared" si="27"/>
        <v>1113</v>
      </c>
      <c r="AU83" s="87">
        <f t="shared" si="28"/>
        <v>6962</v>
      </c>
      <c r="AV83" s="88" t="s">
        <v>71</v>
      </c>
      <c r="AW83" s="87">
        <f t="shared" si="23"/>
        <v>452438</v>
      </c>
      <c r="AX83" s="87">
        <f t="shared" si="39"/>
        <v>177940</v>
      </c>
      <c r="AY83" s="87">
        <f t="shared" si="40"/>
        <v>206574</v>
      </c>
      <c r="AZ83" s="87">
        <f t="shared" si="41"/>
        <v>81466</v>
      </c>
      <c r="BA83" s="87">
        <f t="shared" si="42"/>
        <v>124930</v>
      </c>
      <c r="BB83" s="87">
        <f t="shared" si="43"/>
        <v>178</v>
      </c>
      <c r="BC83" s="87">
        <f t="shared" si="44"/>
        <v>0</v>
      </c>
      <c r="BD83" s="87">
        <f t="shared" si="45"/>
        <v>66098</v>
      </c>
      <c r="BE83" s="87">
        <f t="shared" si="46"/>
        <v>1826</v>
      </c>
      <c r="BF83" s="88" t="s">
        <v>71</v>
      </c>
      <c r="BG83" s="87">
        <f t="shared" si="25"/>
        <v>8696</v>
      </c>
      <c r="BH83" s="87">
        <f t="shared" si="26"/>
        <v>4409279</v>
      </c>
    </row>
    <row r="84" spans="1:60" ht="13.5">
      <c r="A84" s="17" t="s">
        <v>184</v>
      </c>
      <c r="B84" s="78" t="s">
        <v>263</v>
      </c>
      <c r="C84" s="79" t="s">
        <v>264</v>
      </c>
      <c r="D84" s="87">
        <f t="shared" si="29"/>
        <v>1765291</v>
      </c>
      <c r="E84" s="87">
        <f t="shared" si="30"/>
        <v>1765291</v>
      </c>
      <c r="F84" s="87">
        <v>1765291</v>
      </c>
      <c r="G84" s="87">
        <v>0</v>
      </c>
      <c r="H84" s="87">
        <v>0</v>
      </c>
      <c r="I84" s="87">
        <v>0</v>
      </c>
      <c r="J84" s="87" t="s">
        <v>220</v>
      </c>
      <c r="K84" s="87">
        <f t="shared" si="31"/>
        <v>601466</v>
      </c>
      <c r="L84" s="87">
        <v>220051</v>
      </c>
      <c r="M84" s="88">
        <f t="shared" si="32"/>
        <v>153516</v>
      </c>
      <c r="N84" s="87">
        <v>2779</v>
      </c>
      <c r="O84" s="87">
        <v>130606</v>
      </c>
      <c r="P84" s="87">
        <v>20131</v>
      </c>
      <c r="Q84" s="87">
        <v>0</v>
      </c>
      <c r="R84" s="87">
        <v>227899</v>
      </c>
      <c r="S84" s="87">
        <v>0</v>
      </c>
      <c r="T84" s="87" t="s">
        <v>220</v>
      </c>
      <c r="U84" s="87">
        <v>41922</v>
      </c>
      <c r="V84" s="87">
        <f t="shared" si="33"/>
        <v>2408679</v>
      </c>
      <c r="W84" s="87">
        <f t="shared" si="34"/>
        <v>0</v>
      </c>
      <c r="X84" s="87">
        <f t="shared" si="35"/>
        <v>0</v>
      </c>
      <c r="Y84" s="87">
        <v>0</v>
      </c>
      <c r="Z84" s="87">
        <v>0</v>
      </c>
      <c r="AA84" s="87">
        <v>0</v>
      </c>
      <c r="AB84" s="87">
        <v>0</v>
      </c>
      <c r="AC84" s="87" t="s">
        <v>220</v>
      </c>
      <c r="AD84" s="87">
        <f t="shared" si="36"/>
        <v>0</v>
      </c>
      <c r="AE84" s="87">
        <v>0</v>
      </c>
      <c r="AF84" s="88">
        <f t="shared" si="37"/>
        <v>0</v>
      </c>
      <c r="AG84" s="87">
        <v>0</v>
      </c>
      <c r="AH84" s="87">
        <v>0</v>
      </c>
      <c r="AI84" s="87">
        <v>0</v>
      </c>
      <c r="AJ84" s="87">
        <v>0</v>
      </c>
      <c r="AK84" s="87">
        <v>0</v>
      </c>
      <c r="AL84" s="87">
        <v>0</v>
      </c>
      <c r="AM84" s="87" t="s">
        <v>220</v>
      </c>
      <c r="AN84" s="87">
        <v>0</v>
      </c>
      <c r="AO84" s="87">
        <f t="shared" si="38"/>
        <v>0</v>
      </c>
      <c r="AP84" s="87">
        <f t="shared" si="47"/>
        <v>1765291</v>
      </c>
      <c r="AQ84" s="87">
        <f t="shared" si="48"/>
        <v>1765291</v>
      </c>
      <c r="AR84" s="87">
        <f t="shared" si="49"/>
        <v>1765291</v>
      </c>
      <c r="AS84" s="87">
        <f t="shared" si="50"/>
        <v>0</v>
      </c>
      <c r="AT84" s="87">
        <f t="shared" si="27"/>
        <v>0</v>
      </c>
      <c r="AU84" s="87">
        <f t="shared" si="28"/>
        <v>0</v>
      </c>
      <c r="AV84" s="88" t="s">
        <v>71</v>
      </c>
      <c r="AW84" s="87">
        <f t="shared" si="23"/>
        <v>601466</v>
      </c>
      <c r="AX84" s="87">
        <f t="shared" si="39"/>
        <v>220051</v>
      </c>
      <c r="AY84" s="87">
        <f t="shared" si="40"/>
        <v>153516</v>
      </c>
      <c r="AZ84" s="87">
        <f t="shared" si="41"/>
        <v>2779</v>
      </c>
      <c r="BA84" s="87">
        <f t="shared" si="42"/>
        <v>130606</v>
      </c>
      <c r="BB84" s="87">
        <f t="shared" si="43"/>
        <v>20131</v>
      </c>
      <c r="BC84" s="87">
        <f t="shared" si="44"/>
        <v>0</v>
      </c>
      <c r="BD84" s="87">
        <f t="shared" si="45"/>
        <v>227899</v>
      </c>
      <c r="BE84" s="87">
        <f t="shared" si="46"/>
        <v>0</v>
      </c>
      <c r="BF84" s="88" t="s">
        <v>71</v>
      </c>
      <c r="BG84" s="87">
        <f t="shared" si="25"/>
        <v>41922</v>
      </c>
      <c r="BH84" s="87">
        <f t="shared" si="26"/>
        <v>2408679</v>
      </c>
    </row>
    <row r="85" spans="1:60" ht="13.5">
      <c r="A85" s="17" t="s">
        <v>184</v>
      </c>
      <c r="B85" s="78" t="s">
        <v>265</v>
      </c>
      <c r="C85" s="79" t="s">
        <v>266</v>
      </c>
      <c r="D85" s="87">
        <f t="shared" si="29"/>
        <v>12272</v>
      </c>
      <c r="E85" s="87">
        <f t="shared" si="30"/>
        <v>12272</v>
      </c>
      <c r="F85" s="87">
        <v>5489</v>
      </c>
      <c r="G85" s="87">
        <v>6783</v>
      </c>
      <c r="H85" s="87">
        <v>0</v>
      </c>
      <c r="I85" s="87">
        <v>0</v>
      </c>
      <c r="J85" s="87" t="s">
        <v>220</v>
      </c>
      <c r="K85" s="87">
        <f t="shared" si="31"/>
        <v>256006</v>
      </c>
      <c r="L85" s="87">
        <v>121291</v>
      </c>
      <c r="M85" s="88">
        <f t="shared" si="32"/>
        <v>79617</v>
      </c>
      <c r="N85" s="87">
        <v>0</v>
      </c>
      <c r="O85" s="87">
        <v>50301</v>
      </c>
      <c r="P85" s="87">
        <v>29316</v>
      </c>
      <c r="Q85" s="87">
        <v>0</v>
      </c>
      <c r="R85" s="87">
        <v>55098</v>
      </c>
      <c r="S85" s="87">
        <v>0</v>
      </c>
      <c r="T85" s="87" t="s">
        <v>220</v>
      </c>
      <c r="U85" s="87">
        <v>0</v>
      </c>
      <c r="V85" s="87">
        <f t="shared" si="33"/>
        <v>268278</v>
      </c>
      <c r="W85" s="87">
        <f t="shared" si="34"/>
        <v>6489</v>
      </c>
      <c r="X85" s="87">
        <f t="shared" si="35"/>
        <v>6489</v>
      </c>
      <c r="Y85" s="87">
        <v>6489</v>
      </c>
      <c r="Z85" s="87">
        <v>0</v>
      </c>
      <c r="AA85" s="87">
        <v>0</v>
      </c>
      <c r="AB85" s="87">
        <v>0</v>
      </c>
      <c r="AC85" s="87" t="s">
        <v>220</v>
      </c>
      <c r="AD85" s="87">
        <f t="shared" si="36"/>
        <v>478748</v>
      </c>
      <c r="AE85" s="87">
        <v>149514</v>
      </c>
      <c r="AF85" s="88">
        <f t="shared" si="37"/>
        <v>202321</v>
      </c>
      <c r="AG85" s="87">
        <v>0</v>
      </c>
      <c r="AH85" s="87">
        <v>202321</v>
      </c>
      <c r="AI85" s="87">
        <v>0</v>
      </c>
      <c r="AJ85" s="87">
        <v>0</v>
      </c>
      <c r="AK85" s="87">
        <v>126913</v>
      </c>
      <c r="AL85" s="87">
        <v>0</v>
      </c>
      <c r="AM85" s="87" t="s">
        <v>220</v>
      </c>
      <c r="AN85" s="87">
        <v>0</v>
      </c>
      <c r="AO85" s="87">
        <f t="shared" si="38"/>
        <v>485237</v>
      </c>
      <c r="AP85" s="87">
        <f t="shared" si="47"/>
        <v>18761</v>
      </c>
      <c r="AQ85" s="87">
        <f t="shared" si="48"/>
        <v>18761</v>
      </c>
      <c r="AR85" s="87">
        <f t="shared" si="49"/>
        <v>11978</v>
      </c>
      <c r="AS85" s="87">
        <f t="shared" si="50"/>
        <v>6783</v>
      </c>
      <c r="AT85" s="87">
        <f t="shared" si="27"/>
        <v>0</v>
      </c>
      <c r="AU85" s="87">
        <f t="shared" si="28"/>
        <v>0</v>
      </c>
      <c r="AV85" s="88" t="s">
        <v>71</v>
      </c>
      <c r="AW85" s="87">
        <f t="shared" si="23"/>
        <v>734754</v>
      </c>
      <c r="AX85" s="87">
        <f t="shared" si="39"/>
        <v>270805</v>
      </c>
      <c r="AY85" s="87">
        <f t="shared" si="40"/>
        <v>281938</v>
      </c>
      <c r="AZ85" s="87">
        <f t="shared" si="41"/>
        <v>0</v>
      </c>
      <c r="BA85" s="87">
        <f t="shared" si="42"/>
        <v>252622</v>
      </c>
      <c r="BB85" s="87">
        <f t="shared" si="43"/>
        <v>29316</v>
      </c>
      <c r="BC85" s="87">
        <f t="shared" si="44"/>
        <v>0</v>
      </c>
      <c r="BD85" s="87">
        <f t="shared" si="45"/>
        <v>182011</v>
      </c>
      <c r="BE85" s="87">
        <f t="shared" si="46"/>
        <v>0</v>
      </c>
      <c r="BF85" s="88" t="s">
        <v>71</v>
      </c>
      <c r="BG85" s="87">
        <f t="shared" si="25"/>
        <v>0</v>
      </c>
      <c r="BH85" s="87">
        <f t="shared" si="26"/>
        <v>753515</v>
      </c>
    </row>
    <row r="86" spans="1:60" ht="13.5">
      <c r="A86" s="17" t="s">
        <v>184</v>
      </c>
      <c r="B86" s="78" t="s">
        <v>267</v>
      </c>
      <c r="C86" s="79" t="s">
        <v>268</v>
      </c>
      <c r="D86" s="87">
        <f t="shared" si="29"/>
        <v>0</v>
      </c>
      <c r="E86" s="87">
        <f t="shared" si="30"/>
        <v>0</v>
      </c>
      <c r="F86" s="87">
        <v>0</v>
      </c>
      <c r="G86" s="87">
        <v>0</v>
      </c>
      <c r="H86" s="87">
        <v>0</v>
      </c>
      <c r="I86" s="87">
        <v>0</v>
      </c>
      <c r="J86" s="87" t="s">
        <v>220</v>
      </c>
      <c r="K86" s="87">
        <f t="shared" si="31"/>
        <v>64408</v>
      </c>
      <c r="L86" s="87">
        <v>9716</v>
      </c>
      <c r="M86" s="88">
        <f t="shared" si="32"/>
        <v>12061</v>
      </c>
      <c r="N86" s="87">
        <v>0</v>
      </c>
      <c r="O86" s="87">
        <v>0</v>
      </c>
      <c r="P86" s="87">
        <v>12061</v>
      </c>
      <c r="Q86" s="87">
        <v>0</v>
      </c>
      <c r="R86" s="87">
        <v>42631</v>
      </c>
      <c r="S86" s="87">
        <v>0</v>
      </c>
      <c r="T86" s="87" t="s">
        <v>220</v>
      </c>
      <c r="U86" s="87">
        <v>3885</v>
      </c>
      <c r="V86" s="87">
        <f t="shared" si="33"/>
        <v>68293</v>
      </c>
      <c r="W86" s="87">
        <f t="shared" si="34"/>
        <v>0</v>
      </c>
      <c r="X86" s="87">
        <f t="shared" si="35"/>
        <v>0</v>
      </c>
      <c r="Y86" s="87">
        <v>0</v>
      </c>
      <c r="Z86" s="87">
        <v>0</v>
      </c>
      <c r="AA86" s="87">
        <v>0</v>
      </c>
      <c r="AB86" s="87">
        <v>0</v>
      </c>
      <c r="AC86" s="87" t="s">
        <v>220</v>
      </c>
      <c r="AD86" s="87">
        <f t="shared" si="36"/>
        <v>0</v>
      </c>
      <c r="AE86" s="87">
        <v>0</v>
      </c>
      <c r="AF86" s="88">
        <f t="shared" si="37"/>
        <v>0</v>
      </c>
      <c r="AG86" s="87">
        <v>0</v>
      </c>
      <c r="AH86" s="87">
        <v>0</v>
      </c>
      <c r="AI86" s="87">
        <v>0</v>
      </c>
      <c r="AJ86" s="87">
        <v>0</v>
      </c>
      <c r="AK86" s="87">
        <v>0</v>
      </c>
      <c r="AL86" s="87">
        <v>0</v>
      </c>
      <c r="AM86" s="87" t="s">
        <v>220</v>
      </c>
      <c r="AN86" s="87">
        <v>0</v>
      </c>
      <c r="AO86" s="87">
        <f t="shared" si="38"/>
        <v>0</v>
      </c>
      <c r="AP86" s="87">
        <f t="shared" si="47"/>
        <v>0</v>
      </c>
      <c r="AQ86" s="87">
        <f t="shared" si="48"/>
        <v>0</v>
      </c>
      <c r="AR86" s="87">
        <f t="shared" si="49"/>
        <v>0</v>
      </c>
      <c r="AS86" s="87">
        <f t="shared" si="50"/>
        <v>0</v>
      </c>
      <c r="AT86" s="87">
        <f t="shared" si="27"/>
        <v>0</v>
      </c>
      <c r="AU86" s="87">
        <f t="shared" si="28"/>
        <v>0</v>
      </c>
      <c r="AV86" s="88" t="s">
        <v>71</v>
      </c>
      <c r="AW86" s="87">
        <f t="shared" si="23"/>
        <v>64408</v>
      </c>
      <c r="AX86" s="87">
        <f t="shared" si="39"/>
        <v>9716</v>
      </c>
      <c r="AY86" s="87">
        <f t="shared" si="40"/>
        <v>12061</v>
      </c>
      <c r="AZ86" s="87">
        <f t="shared" si="41"/>
        <v>0</v>
      </c>
      <c r="BA86" s="87">
        <f t="shared" si="42"/>
        <v>0</v>
      </c>
      <c r="BB86" s="87">
        <f t="shared" si="43"/>
        <v>12061</v>
      </c>
      <c r="BC86" s="87">
        <f t="shared" si="44"/>
        <v>0</v>
      </c>
      <c r="BD86" s="87">
        <f t="shared" si="45"/>
        <v>42631</v>
      </c>
      <c r="BE86" s="87">
        <f t="shared" si="46"/>
        <v>0</v>
      </c>
      <c r="BF86" s="88" t="s">
        <v>71</v>
      </c>
      <c r="BG86" s="87">
        <f t="shared" si="25"/>
        <v>3885</v>
      </c>
      <c r="BH86" s="87">
        <f t="shared" si="26"/>
        <v>68293</v>
      </c>
    </row>
    <row r="87" spans="1:60" ht="13.5">
      <c r="A87" s="17" t="s">
        <v>184</v>
      </c>
      <c r="B87" s="78" t="s">
        <v>269</v>
      </c>
      <c r="C87" s="79" t="s">
        <v>270</v>
      </c>
      <c r="D87" s="87">
        <f t="shared" si="29"/>
        <v>0</v>
      </c>
      <c r="E87" s="87">
        <f t="shared" si="30"/>
        <v>0</v>
      </c>
      <c r="F87" s="87">
        <v>0</v>
      </c>
      <c r="G87" s="87">
        <v>0</v>
      </c>
      <c r="H87" s="87">
        <v>0</v>
      </c>
      <c r="I87" s="87">
        <v>0</v>
      </c>
      <c r="J87" s="87" t="s">
        <v>220</v>
      </c>
      <c r="K87" s="87">
        <f t="shared" si="31"/>
        <v>332579</v>
      </c>
      <c r="L87" s="87">
        <v>55161</v>
      </c>
      <c r="M87" s="88">
        <f t="shared" si="32"/>
        <v>167535</v>
      </c>
      <c r="N87" s="87">
        <v>0</v>
      </c>
      <c r="O87" s="87">
        <v>167535</v>
      </c>
      <c r="P87" s="87">
        <v>0</v>
      </c>
      <c r="Q87" s="87">
        <v>0</v>
      </c>
      <c r="R87" s="87">
        <v>107835</v>
      </c>
      <c r="S87" s="87">
        <v>2048</v>
      </c>
      <c r="T87" s="87" t="s">
        <v>220</v>
      </c>
      <c r="U87" s="87">
        <v>0</v>
      </c>
      <c r="V87" s="87">
        <f t="shared" si="33"/>
        <v>332579</v>
      </c>
      <c r="W87" s="87">
        <f t="shared" si="34"/>
        <v>0</v>
      </c>
      <c r="X87" s="87">
        <f t="shared" si="35"/>
        <v>0</v>
      </c>
      <c r="Y87" s="87">
        <v>0</v>
      </c>
      <c r="Z87" s="87">
        <v>0</v>
      </c>
      <c r="AA87" s="87">
        <v>0</v>
      </c>
      <c r="AB87" s="87">
        <v>0</v>
      </c>
      <c r="AC87" s="87" t="s">
        <v>220</v>
      </c>
      <c r="AD87" s="87">
        <f t="shared" si="36"/>
        <v>0</v>
      </c>
      <c r="AE87" s="87">
        <v>0</v>
      </c>
      <c r="AF87" s="88">
        <f t="shared" si="37"/>
        <v>0</v>
      </c>
      <c r="AG87" s="87">
        <v>0</v>
      </c>
      <c r="AH87" s="87">
        <v>0</v>
      </c>
      <c r="AI87" s="87">
        <v>0</v>
      </c>
      <c r="AJ87" s="87">
        <v>0</v>
      </c>
      <c r="AK87" s="87">
        <v>0</v>
      </c>
      <c r="AL87" s="87">
        <v>0</v>
      </c>
      <c r="AM87" s="87" t="s">
        <v>220</v>
      </c>
      <c r="AN87" s="87">
        <v>0</v>
      </c>
      <c r="AO87" s="87">
        <f t="shared" si="38"/>
        <v>0</v>
      </c>
      <c r="AP87" s="87">
        <f t="shared" si="47"/>
        <v>0</v>
      </c>
      <c r="AQ87" s="87">
        <f t="shared" si="48"/>
        <v>0</v>
      </c>
      <c r="AR87" s="87">
        <f t="shared" si="49"/>
        <v>0</v>
      </c>
      <c r="AS87" s="87">
        <f t="shared" si="50"/>
        <v>0</v>
      </c>
      <c r="AT87" s="87">
        <f t="shared" si="27"/>
        <v>0</v>
      </c>
      <c r="AU87" s="87">
        <f t="shared" si="28"/>
        <v>0</v>
      </c>
      <c r="AV87" s="88" t="s">
        <v>71</v>
      </c>
      <c r="AW87" s="87">
        <f t="shared" si="23"/>
        <v>332579</v>
      </c>
      <c r="AX87" s="87">
        <f t="shared" si="39"/>
        <v>55161</v>
      </c>
      <c r="AY87" s="87">
        <f t="shared" si="40"/>
        <v>167535</v>
      </c>
      <c r="AZ87" s="87">
        <f t="shared" si="41"/>
        <v>0</v>
      </c>
      <c r="BA87" s="87">
        <f t="shared" si="42"/>
        <v>167535</v>
      </c>
      <c r="BB87" s="87">
        <f t="shared" si="43"/>
        <v>0</v>
      </c>
      <c r="BC87" s="87">
        <f t="shared" si="44"/>
        <v>0</v>
      </c>
      <c r="BD87" s="87">
        <f t="shared" si="45"/>
        <v>107835</v>
      </c>
      <c r="BE87" s="87">
        <f t="shared" si="46"/>
        <v>2048</v>
      </c>
      <c r="BF87" s="88" t="s">
        <v>71</v>
      </c>
      <c r="BG87" s="87">
        <f t="shared" si="25"/>
        <v>0</v>
      </c>
      <c r="BH87" s="87">
        <f t="shared" si="26"/>
        <v>332579</v>
      </c>
    </row>
    <row r="88" spans="1:60" ht="13.5">
      <c r="A88" s="95" t="s">
        <v>222</v>
      </c>
      <c r="B88" s="96"/>
      <c r="C88" s="97"/>
      <c r="D88" s="87">
        <f aca="true" t="shared" si="51" ref="D88:AI88">SUM(D7:D87)</f>
        <v>25195058</v>
      </c>
      <c r="E88" s="87">
        <f t="shared" si="51"/>
        <v>25100922</v>
      </c>
      <c r="F88" s="87">
        <f t="shared" si="51"/>
        <v>22388315</v>
      </c>
      <c r="G88" s="87">
        <f t="shared" si="51"/>
        <v>2689250</v>
      </c>
      <c r="H88" s="87">
        <f t="shared" si="51"/>
        <v>23357</v>
      </c>
      <c r="I88" s="87">
        <f t="shared" si="51"/>
        <v>94136</v>
      </c>
      <c r="J88" s="87">
        <f t="shared" si="51"/>
        <v>818693</v>
      </c>
      <c r="K88" s="87">
        <f t="shared" si="51"/>
        <v>14055334</v>
      </c>
      <c r="L88" s="87">
        <f t="shared" si="51"/>
        <v>5481340</v>
      </c>
      <c r="M88" s="87">
        <f t="shared" si="51"/>
        <v>2895487</v>
      </c>
      <c r="N88" s="87">
        <f t="shared" si="51"/>
        <v>97596</v>
      </c>
      <c r="O88" s="87">
        <f t="shared" si="51"/>
        <v>2286070</v>
      </c>
      <c r="P88" s="87">
        <f t="shared" si="51"/>
        <v>511821</v>
      </c>
      <c r="Q88" s="87">
        <f t="shared" si="51"/>
        <v>122298</v>
      </c>
      <c r="R88" s="87">
        <f t="shared" si="51"/>
        <v>5430635</v>
      </c>
      <c r="S88" s="87">
        <f t="shared" si="51"/>
        <v>125574</v>
      </c>
      <c r="T88" s="87">
        <f t="shared" si="51"/>
        <v>4911504</v>
      </c>
      <c r="U88" s="87">
        <f t="shared" si="51"/>
        <v>236416</v>
      </c>
      <c r="V88" s="87">
        <f t="shared" si="51"/>
        <v>39486808</v>
      </c>
      <c r="W88" s="87">
        <f t="shared" si="51"/>
        <v>102743</v>
      </c>
      <c r="X88" s="87">
        <f t="shared" si="51"/>
        <v>95781</v>
      </c>
      <c r="Y88" s="87">
        <f t="shared" si="51"/>
        <v>94668</v>
      </c>
      <c r="Z88" s="87">
        <f t="shared" si="51"/>
        <v>0</v>
      </c>
      <c r="AA88" s="87">
        <f t="shared" si="51"/>
        <v>1113</v>
      </c>
      <c r="AB88" s="87">
        <f t="shared" si="51"/>
        <v>6962</v>
      </c>
      <c r="AC88" s="87">
        <f t="shared" si="51"/>
        <v>45291</v>
      </c>
      <c r="AD88" s="87">
        <f t="shared" si="51"/>
        <v>3946699</v>
      </c>
      <c r="AE88" s="87">
        <f t="shared" si="51"/>
        <v>1416290</v>
      </c>
      <c r="AF88" s="87">
        <f t="shared" si="51"/>
        <v>1963743</v>
      </c>
      <c r="AG88" s="87">
        <f t="shared" si="51"/>
        <v>81466</v>
      </c>
      <c r="AH88" s="87">
        <f t="shared" si="51"/>
        <v>1843419</v>
      </c>
      <c r="AI88" s="87">
        <f t="shared" si="51"/>
        <v>38858</v>
      </c>
      <c r="AJ88" s="87">
        <f aca="true" t="shared" si="52" ref="AJ88:BH88">SUM(AJ7:AJ87)</f>
        <v>0</v>
      </c>
      <c r="AK88" s="87">
        <f t="shared" si="52"/>
        <v>478344</v>
      </c>
      <c r="AL88" s="87">
        <f t="shared" si="52"/>
        <v>88322</v>
      </c>
      <c r="AM88" s="87">
        <f t="shared" si="52"/>
        <v>3601621</v>
      </c>
      <c r="AN88" s="87">
        <f t="shared" si="52"/>
        <v>200458</v>
      </c>
      <c r="AO88" s="87">
        <f t="shared" si="52"/>
        <v>4249900</v>
      </c>
      <c r="AP88" s="87">
        <f t="shared" si="52"/>
        <v>25297801</v>
      </c>
      <c r="AQ88" s="87">
        <f t="shared" si="52"/>
        <v>25196703</v>
      </c>
      <c r="AR88" s="87">
        <f t="shared" si="52"/>
        <v>22482983</v>
      </c>
      <c r="AS88" s="87">
        <f t="shared" si="52"/>
        <v>2689250</v>
      </c>
      <c r="AT88" s="87">
        <f t="shared" si="52"/>
        <v>24470</v>
      </c>
      <c r="AU88" s="87">
        <f t="shared" si="52"/>
        <v>101098</v>
      </c>
      <c r="AV88" s="87">
        <f t="shared" si="52"/>
        <v>863984</v>
      </c>
      <c r="AW88" s="87">
        <f t="shared" si="52"/>
        <v>18002033</v>
      </c>
      <c r="AX88" s="87">
        <f t="shared" si="52"/>
        <v>6897630</v>
      </c>
      <c r="AY88" s="87">
        <f t="shared" si="52"/>
        <v>4859230</v>
      </c>
      <c r="AZ88" s="87">
        <f t="shared" si="52"/>
        <v>179062</v>
      </c>
      <c r="BA88" s="87">
        <f t="shared" si="52"/>
        <v>4129489</v>
      </c>
      <c r="BB88" s="87">
        <f t="shared" si="52"/>
        <v>550679</v>
      </c>
      <c r="BC88" s="87">
        <f t="shared" si="52"/>
        <v>122298</v>
      </c>
      <c r="BD88" s="87">
        <f t="shared" si="52"/>
        <v>5908979</v>
      </c>
      <c r="BE88" s="87">
        <f t="shared" si="52"/>
        <v>213896</v>
      </c>
      <c r="BF88" s="87">
        <f t="shared" si="52"/>
        <v>8513125</v>
      </c>
      <c r="BG88" s="87">
        <f t="shared" si="52"/>
        <v>436874</v>
      </c>
      <c r="BH88" s="87">
        <f t="shared" si="52"/>
        <v>43736708</v>
      </c>
    </row>
  </sheetData>
  <mergeCells count="28">
    <mergeCell ref="L4:L5"/>
    <mergeCell ref="Q4:Q5"/>
    <mergeCell ref="R4:R5"/>
    <mergeCell ref="A88:C88"/>
    <mergeCell ref="AN3:AN5"/>
    <mergeCell ref="AV3:AV5"/>
    <mergeCell ref="BF3:BF5"/>
    <mergeCell ref="T3:T5"/>
    <mergeCell ref="U3:U5"/>
    <mergeCell ref="AC3:AC5"/>
    <mergeCell ref="AM3:AM5"/>
    <mergeCell ref="AB4:AB5"/>
    <mergeCell ref="AE4:AE5"/>
    <mergeCell ref="AJ4:AJ5"/>
    <mergeCell ref="BG3:BG5"/>
    <mergeCell ref="AU4:AU5"/>
    <mergeCell ref="AX4:AX5"/>
    <mergeCell ref="BC4:BC5"/>
    <mergeCell ref="BD4:BD5"/>
    <mergeCell ref="BE4:BE5"/>
    <mergeCell ref="AK4:AK5"/>
    <mergeCell ref="AL4:AL5"/>
    <mergeCell ref="A2:A6"/>
    <mergeCell ref="B2:B6"/>
    <mergeCell ref="C2:C6"/>
    <mergeCell ref="J3:J5"/>
    <mergeCell ref="I4:I5"/>
    <mergeCell ref="S4:S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&amp;L&amp;16廃棄物事業経費（市町村及び事務組合の合計）【歳出】（平成１３年度実績）&amp;R&amp;D　　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BE74"/>
  <sheetViews>
    <sheetView showGridLines="0" workbookViewId="0" topLeftCell="A1">
      <pane xSplit="3" ySplit="6" topLeftCell="D7" activePane="bottomRight" state="frozen"/>
      <selection pane="topLeft" activeCell="D3304" sqref="D3304"/>
      <selection pane="topRight" activeCell="D3304" sqref="D3304"/>
      <selection pane="bottomLeft" activeCell="D3304" sqref="D3304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12.625" style="57" customWidth="1"/>
    <col min="4" max="9" width="10.625" style="57" customWidth="1"/>
    <col min="10" max="10" width="6.625" style="41" customWidth="1"/>
    <col min="11" max="11" width="35.625" style="41" customWidth="1"/>
    <col min="12" max="12" width="10.625" style="42" customWidth="1"/>
    <col min="13" max="13" width="10.625" style="43" customWidth="1"/>
    <col min="14" max="17" width="10.625" style="42" customWidth="1"/>
    <col min="18" max="18" width="6.625" style="41" customWidth="1"/>
    <col min="19" max="19" width="35.625" style="41" customWidth="1"/>
    <col min="20" max="20" width="10.625" style="42" customWidth="1"/>
    <col min="21" max="21" width="10.625" style="43" customWidth="1"/>
    <col min="22" max="25" width="10.625" style="42" customWidth="1"/>
    <col min="26" max="26" width="6.625" style="41" customWidth="1"/>
    <col min="27" max="27" width="35.625" style="41" customWidth="1"/>
    <col min="28" max="28" width="10.625" style="42" customWidth="1"/>
    <col min="29" max="29" width="10.625" style="43" customWidth="1"/>
    <col min="30" max="33" width="10.625" style="42" customWidth="1"/>
    <col min="34" max="34" width="6.625" style="41" customWidth="1"/>
    <col min="35" max="35" width="35.625" style="41" customWidth="1"/>
    <col min="36" max="36" width="10.625" style="42" customWidth="1"/>
    <col min="37" max="37" width="10.625" style="43" customWidth="1"/>
    <col min="38" max="41" width="10.625" style="42" customWidth="1"/>
    <col min="42" max="42" width="6.625" style="41" customWidth="1"/>
    <col min="43" max="43" width="35.625" style="41" customWidth="1"/>
    <col min="44" max="44" width="10.625" style="42" customWidth="1"/>
    <col min="45" max="45" width="10.625" style="43" customWidth="1"/>
    <col min="46" max="49" width="10.625" style="42" customWidth="1"/>
    <col min="50" max="50" width="6.625" style="41" customWidth="1"/>
    <col min="51" max="51" width="35.625" style="41" customWidth="1"/>
    <col min="52" max="52" width="10.625" style="42" customWidth="1"/>
    <col min="53" max="53" width="10.625" style="43" customWidth="1"/>
    <col min="54" max="57" width="10.625" style="42" customWidth="1"/>
    <col min="58" max="16384" width="9.00390625" style="71" customWidth="1"/>
  </cols>
  <sheetData>
    <row r="1" spans="1:9" ht="17.25">
      <c r="A1" s="1" t="s">
        <v>231</v>
      </c>
      <c r="B1" s="1"/>
      <c r="C1" s="1"/>
      <c r="D1" s="1"/>
      <c r="E1" s="1"/>
      <c r="F1" s="1"/>
      <c r="G1" s="1"/>
      <c r="H1" s="1"/>
      <c r="I1" s="1"/>
    </row>
    <row r="2" spans="1:57" s="70" customFormat="1" ht="22.5" customHeight="1">
      <c r="A2" s="117" t="s">
        <v>164</v>
      </c>
      <c r="B2" s="114" t="s">
        <v>73</v>
      </c>
      <c r="C2" s="121" t="s">
        <v>107</v>
      </c>
      <c r="D2" s="44" t="s">
        <v>172</v>
      </c>
      <c r="E2" s="45"/>
      <c r="F2" s="45"/>
      <c r="G2" s="45"/>
      <c r="H2" s="45"/>
      <c r="I2" s="45"/>
      <c r="J2" s="44" t="s">
        <v>173</v>
      </c>
      <c r="K2" s="46"/>
      <c r="L2" s="46"/>
      <c r="M2" s="46"/>
      <c r="N2" s="46"/>
      <c r="O2" s="46"/>
      <c r="P2" s="46"/>
      <c r="Q2" s="47"/>
      <c r="R2" s="48" t="s">
        <v>174</v>
      </c>
      <c r="S2" s="46"/>
      <c r="T2" s="46"/>
      <c r="U2" s="46"/>
      <c r="V2" s="46"/>
      <c r="W2" s="46"/>
      <c r="X2" s="46"/>
      <c r="Y2" s="47"/>
      <c r="Z2" s="44" t="s">
        <v>175</v>
      </c>
      <c r="AA2" s="46"/>
      <c r="AB2" s="46"/>
      <c r="AC2" s="46"/>
      <c r="AD2" s="46"/>
      <c r="AE2" s="46"/>
      <c r="AF2" s="46"/>
      <c r="AG2" s="47"/>
      <c r="AH2" s="44" t="s">
        <v>176</v>
      </c>
      <c r="AI2" s="46"/>
      <c r="AJ2" s="46"/>
      <c r="AK2" s="46"/>
      <c r="AL2" s="46"/>
      <c r="AM2" s="46"/>
      <c r="AN2" s="46"/>
      <c r="AO2" s="47"/>
      <c r="AP2" s="44" t="s">
        <v>177</v>
      </c>
      <c r="AQ2" s="46"/>
      <c r="AR2" s="46"/>
      <c r="AS2" s="46"/>
      <c r="AT2" s="46"/>
      <c r="AU2" s="46"/>
      <c r="AV2" s="46"/>
      <c r="AW2" s="47"/>
      <c r="AX2" s="44" t="s">
        <v>178</v>
      </c>
      <c r="AY2" s="46"/>
      <c r="AZ2" s="46"/>
      <c r="BA2" s="46"/>
      <c r="BB2" s="46"/>
      <c r="BC2" s="46"/>
      <c r="BD2" s="46"/>
      <c r="BE2" s="47"/>
    </row>
    <row r="3" spans="1:57" s="70" customFormat="1" ht="22.5" customHeight="1">
      <c r="A3" s="118"/>
      <c r="B3" s="115"/>
      <c r="C3" s="122"/>
      <c r="D3" s="44"/>
      <c r="E3" s="45"/>
      <c r="F3" s="67"/>
      <c r="G3" s="45"/>
      <c r="H3" s="45"/>
      <c r="I3" s="67"/>
      <c r="J3" s="66"/>
      <c r="K3" s="68"/>
      <c r="L3" s="46"/>
      <c r="M3" s="46"/>
      <c r="N3" s="68"/>
      <c r="O3" s="46"/>
      <c r="P3" s="46"/>
      <c r="Q3" s="50"/>
      <c r="R3" s="69"/>
      <c r="S3" s="68"/>
      <c r="T3" s="46"/>
      <c r="U3" s="46"/>
      <c r="V3" s="68"/>
      <c r="W3" s="46"/>
      <c r="X3" s="46"/>
      <c r="Y3" s="50"/>
      <c r="Z3" s="66"/>
      <c r="AA3" s="68"/>
      <c r="AB3" s="46"/>
      <c r="AC3" s="46"/>
      <c r="AD3" s="68"/>
      <c r="AE3" s="46"/>
      <c r="AF3" s="46"/>
      <c r="AG3" s="50"/>
      <c r="AH3" s="66"/>
      <c r="AI3" s="68"/>
      <c r="AJ3" s="46"/>
      <c r="AK3" s="46"/>
      <c r="AL3" s="68"/>
      <c r="AM3" s="46"/>
      <c r="AN3" s="46"/>
      <c r="AO3" s="50"/>
      <c r="AP3" s="66"/>
      <c r="AQ3" s="68"/>
      <c r="AR3" s="46"/>
      <c r="AS3" s="46"/>
      <c r="AT3" s="68"/>
      <c r="AU3" s="46"/>
      <c r="AV3" s="46"/>
      <c r="AW3" s="50"/>
      <c r="AX3" s="66"/>
      <c r="AY3" s="68"/>
      <c r="AZ3" s="46"/>
      <c r="BA3" s="46"/>
      <c r="BB3" s="68"/>
      <c r="BC3" s="46"/>
      <c r="BD3" s="46"/>
      <c r="BE3" s="50"/>
    </row>
    <row r="4" spans="1:57" s="70" customFormat="1" ht="22.5" customHeight="1">
      <c r="A4" s="118"/>
      <c r="B4" s="115"/>
      <c r="C4" s="118"/>
      <c r="D4" s="49" t="s">
        <v>108</v>
      </c>
      <c r="E4" s="59"/>
      <c r="F4" s="50"/>
      <c r="G4" s="49" t="s">
        <v>55</v>
      </c>
      <c r="H4" s="59"/>
      <c r="I4" s="50"/>
      <c r="J4" s="114" t="s">
        <v>179</v>
      </c>
      <c r="K4" s="117" t="s">
        <v>180</v>
      </c>
      <c r="L4" s="49" t="s">
        <v>109</v>
      </c>
      <c r="M4" s="59"/>
      <c r="N4" s="50"/>
      <c r="O4" s="49" t="s">
        <v>55</v>
      </c>
      <c r="P4" s="59"/>
      <c r="Q4" s="50"/>
      <c r="R4" s="114" t="s">
        <v>179</v>
      </c>
      <c r="S4" s="117" t="s">
        <v>180</v>
      </c>
      <c r="T4" s="49" t="s">
        <v>109</v>
      </c>
      <c r="U4" s="59"/>
      <c r="V4" s="50"/>
      <c r="W4" s="49" t="s">
        <v>55</v>
      </c>
      <c r="X4" s="59"/>
      <c r="Y4" s="50"/>
      <c r="Z4" s="114" t="s">
        <v>179</v>
      </c>
      <c r="AA4" s="117" t="s">
        <v>180</v>
      </c>
      <c r="AB4" s="49" t="s">
        <v>109</v>
      </c>
      <c r="AC4" s="59"/>
      <c r="AD4" s="50"/>
      <c r="AE4" s="49" t="s">
        <v>55</v>
      </c>
      <c r="AF4" s="59"/>
      <c r="AG4" s="50"/>
      <c r="AH4" s="114" t="s">
        <v>179</v>
      </c>
      <c r="AI4" s="117" t="s">
        <v>180</v>
      </c>
      <c r="AJ4" s="49" t="s">
        <v>109</v>
      </c>
      <c r="AK4" s="59"/>
      <c r="AL4" s="50"/>
      <c r="AM4" s="49" t="s">
        <v>55</v>
      </c>
      <c r="AN4" s="59"/>
      <c r="AO4" s="50"/>
      <c r="AP4" s="114" t="s">
        <v>179</v>
      </c>
      <c r="AQ4" s="117" t="s">
        <v>180</v>
      </c>
      <c r="AR4" s="49" t="s">
        <v>109</v>
      </c>
      <c r="AS4" s="59"/>
      <c r="AT4" s="50"/>
      <c r="AU4" s="49" t="s">
        <v>55</v>
      </c>
      <c r="AV4" s="59"/>
      <c r="AW4" s="50"/>
      <c r="AX4" s="114" t="s">
        <v>179</v>
      </c>
      <c r="AY4" s="117" t="s">
        <v>180</v>
      </c>
      <c r="AZ4" s="49" t="s">
        <v>109</v>
      </c>
      <c r="BA4" s="59"/>
      <c r="BB4" s="50"/>
      <c r="BC4" s="49" t="s">
        <v>55</v>
      </c>
      <c r="BD4" s="59"/>
      <c r="BE4" s="50"/>
    </row>
    <row r="5" spans="1:57" s="70" customFormat="1" ht="22.5" customHeight="1">
      <c r="A5" s="118"/>
      <c r="B5" s="115"/>
      <c r="C5" s="118"/>
      <c r="D5" s="51" t="s">
        <v>181</v>
      </c>
      <c r="E5" s="19" t="s">
        <v>182</v>
      </c>
      <c r="F5" s="52" t="s">
        <v>56</v>
      </c>
      <c r="G5" s="51" t="s">
        <v>181</v>
      </c>
      <c r="H5" s="19" t="s">
        <v>182</v>
      </c>
      <c r="I5" s="38" t="s">
        <v>56</v>
      </c>
      <c r="J5" s="115"/>
      <c r="K5" s="118"/>
      <c r="L5" s="51" t="s">
        <v>181</v>
      </c>
      <c r="M5" s="19" t="s">
        <v>182</v>
      </c>
      <c r="N5" s="38" t="s">
        <v>183</v>
      </c>
      <c r="O5" s="51" t="s">
        <v>181</v>
      </c>
      <c r="P5" s="19" t="s">
        <v>182</v>
      </c>
      <c r="Q5" s="38" t="s">
        <v>183</v>
      </c>
      <c r="R5" s="115"/>
      <c r="S5" s="118"/>
      <c r="T5" s="51" t="s">
        <v>181</v>
      </c>
      <c r="U5" s="19" t="s">
        <v>182</v>
      </c>
      <c r="V5" s="38" t="s">
        <v>183</v>
      </c>
      <c r="W5" s="51" t="s">
        <v>181</v>
      </c>
      <c r="X5" s="19" t="s">
        <v>182</v>
      </c>
      <c r="Y5" s="38" t="s">
        <v>183</v>
      </c>
      <c r="Z5" s="115"/>
      <c r="AA5" s="118"/>
      <c r="AB5" s="51" t="s">
        <v>181</v>
      </c>
      <c r="AC5" s="19" t="s">
        <v>182</v>
      </c>
      <c r="AD5" s="38" t="s">
        <v>183</v>
      </c>
      <c r="AE5" s="51" t="s">
        <v>181</v>
      </c>
      <c r="AF5" s="19" t="s">
        <v>182</v>
      </c>
      <c r="AG5" s="38" t="s">
        <v>183</v>
      </c>
      <c r="AH5" s="115"/>
      <c r="AI5" s="118"/>
      <c r="AJ5" s="51" t="s">
        <v>181</v>
      </c>
      <c r="AK5" s="19" t="s">
        <v>182</v>
      </c>
      <c r="AL5" s="38" t="s">
        <v>183</v>
      </c>
      <c r="AM5" s="51" t="s">
        <v>181</v>
      </c>
      <c r="AN5" s="19" t="s">
        <v>182</v>
      </c>
      <c r="AO5" s="38" t="s">
        <v>183</v>
      </c>
      <c r="AP5" s="115"/>
      <c r="AQ5" s="118"/>
      <c r="AR5" s="51" t="s">
        <v>181</v>
      </c>
      <c r="AS5" s="19" t="s">
        <v>182</v>
      </c>
      <c r="AT5" s="38" t="s">
        <v>183</v>
      </c>
      <c r="AU5" s="51" t="s">
        <v>181</v>
      </c>
      <c r="AV5" s="19" t="s">
        <v>182</v>
      </c>
      <c r="AW5" s="38" t="s">
        <v>183</v>
      </c>
      <c r="AX5" s="115"/>
      <c r="AY5" s="118"/>
      <c r="AZ5" s="51" t="s">
        <v>181</v>
      </c>
      <c r="BA5" s="19" t="s">
        <v>182</v>
      </c>
      <c r="BB5" s="38" t="s">
        <v>183</v>
      </c>
      <c r="BC5" s="51" t="s">
        <v>181</v>
      </c>
      <c r="BD5" s="19" t="s">
        <v>182</v>
      </c>
      <c r="BE5" s="38" t="s">
        <v>183</v>
      </c>
    </row>
    <row r="6" spans="1:57" s="70" customFormat="1" ht="22.5" customHeight="1">
      <c r="A6" s="120"/>
      <c r="B6" s="116"/>
      <c r="C6" s="119"/>
      <c r="D6" s="54" t="s">
        <v>60</v>
      </c>
      <c r="E6" s="55" t="s">
        <v>60</v>
      </c>
      <c r="F6" s="55" t="s">
        <v>60</v>
      </c>
      <c r="G6" s="54" t="s">
        <v>60</v>
      </c>
      <c r="H6" s="55" t="s">
        <v>60</v>
      </c>
      <c r="I6" s="55" t="s">
        <v>60</v>
      </c>
      <c r="J6" s="116"/>
      <c r="K6" s="119"/>
      <c r="L6" s="54" t="s">
        <v>60</v>
      </c>
      <c r="M6" s="55" t="s">
        <v>60</v>
      </c>
      <c r="N6" s="55" t="s">
        <v>60</v>
      </c>
      <c r="O6" s="54" t="s">
        <v>60</v>
      </c>
      <c r="P6" s="55" t="s">
        <v>60</v>
      </c>
      <c r="Q6" s="55" t="s">
        <v>60</v>
      </c>
      <c r="R6" s="116"/>
      <c r="S6" s="119"/>
      <c r="T6" s="54" t="s">
        <v>60</v>
      </c>
      <c r="U6" s="55" t="s">
        <v>60</v>
      </c>
      <c r="V6" s="55" t="s">
        <v>60</v>
      </c>
      <c r="W6" s="54" t="s">
        <v>60</v>
      </c>
      <c r="X6" s="55" t="s">
        <v>60</v>
      </c>
      <c r="Y6" s="55" t="s">
        <v>60</v>
      </c>
      <c r="Z6" s="116"/>
      <c r="AA6" s="119"/>
      <c r="AB6" s="54" t="s">
        <v>60</v>
      </c>
      <c r="AC6" s="55" t="s">
        <v>60</v>
      </c>
      <c r="AD6" s="55" t="s">
        <v>60</v>
      </c>
      <c r="AE6" s="54" t="s">
        <v>60</v>
      </c>
      <c r="AF6" s="55" t="s">
        <v>60</v>
      </c>
      <c r="AG6" s="55" t="s">
        <v>60</v>
      </c>
      <c r="AH6" s="116"/>
      <c r="AI6" s="119"/>
      <c r="AJ6" s="54" t="s">
        <v>60</v>
      </c>
      <c r="AK6" s="55" t="s">
        <v>60</v>
      </c>
      <c r="AL6" s="55" t="s">
        <v>60</v>
      </c>
      <c r="AM6" s="54" t="s">
        <v>60</v>
      </c>
      <c r="AN6" s="55" t="s">
        <v>60</v>
      </c>
      <c r="AO6" s="55" t="s">
        <v>60</v>
      </c>
      <c r="AP6" s="116"/>
      <c r="AQ6" s="119"/>
      <c r="AR6" s="54" t="s">
        <v>60</v>
      </c>
      <c r="AS6" s="55" t="s">
        <v>60</v>
      </c>
      <c r="AT6" s="55" t="s">
        <v>60</v>
      </c>
      <c r="AU6" s="54" t="s">
        <v>60</v>
      </c>
      <c r="AV6" s="55" t="s">
        <v>60</v>
      </c>
      <c r="AW6" s="55" t="s">
        <v>60</v>
      </c>
      <c r="AX6" s="116"/>
      <c r="AY6" s="119"/>
      <c r="AZ6" s="54" t="s">
        <v>60</v>
      </c>
      <c r="BA6" s="55" t="s">
        <v>60</v>
      </c>
      <c r="BB6" s="55" t="s">
        <v>60</v>
      </c>
      <c r="BC6" s="54" t="s">
        <v>60</v>
      </c>
      <c r="BD6" s="55" t="s">
        <v>60</v>
      </c>
      <c r="BE6" s="55" t="s">
        <v>60</v>
      </c>
    </row>
    <row r="7" spans="1:57" ht="13.5">
      <c r="A7" s="82" t="s">
        <v>184</v>
      </c>
      <c r="B7" s="76" t="s">
        <v>185</v>
      </c>
      <c r="C7" s="77" t="s">
        <v>186</v>
      </c>
      <c r="D7" s="18">
        <f aca="true" t="shared" si="0" ref="D7:D50">L7+T7+AB7+AJ7+AR7+AZ7</f>
        <v>929</v>
      </c>
      <c r="E7" s="18">
        <f aca="true" t="shared" si="1" ref="E7:E50">M7+U7+AC7+AK7+AS7+BA7</f>
        <v>24259</v>
      </c>
      <c r="F7" s="18">
        <f aca="true" t="shared" si="2" ref="F7:F50">D7+E7</f>
        <v>25188</v>
      </c>
      <c r="G7" s="18">
        <f aca="true" t="shared" si="3" ref="G7:G50">O7+W7+AE7+AM7+AU7+BC7</f>
        <v>3439</v>
      </c>
      <c r="H7" s="18">
        <f aca="true" t="shared" si="4" ref="H7:H50">P7+X7+AF7+AN7+AV7+BD7</f>
        <v>291644</v>
      </c>
      <c r="I7" s="18">
        <f aca="true" t="shared" si="5" ref="I7:I50">G7+H7</f>
        <v>295083</v>
      </c>
      <c r="J7" s="84" t="s">
        <v>265</v>
      </c>
      <c r="K7" s="80" t="s">
        <v>266</v>
      </c>
      <c r="L7" s="18">
        <v>929</v>
      </c>
      <c r="M7" s="18">
        <v>24259</v>
      </c>
      <c r="N7" s="18">
        <f aca="true" t="shared" si="6" ref="N7:N50">SUM(L7:M7)</f>
        <v>25188</v>
      </c>
      <c r="O7" s="18">
        <v>3439</v>
      </c>
      <c r="P7" s="18">
        <v>291644</v>
      </c>
      <c r="Q7" s="18">
        <f aca="true" t="shared" si="7" ref="Q7:Q50">SUM(O7:P7)</f>
        <v>295083</v>
      </c>
      <c r="R7" s="86" t="s">
        <v>53</v>
      </c>
      <c r="S7" s="80"/>
      <c r="T7" s="18"/>
      <c r="U7" s="18"/>
      <c r="V7" s="18">
        <f aca="true" t="shared" si="8" ref="V7:V71">SUM(T7:U7)</f>
        <v>0</v>
      </c>
      <c r="W7" s="18"/>
      <c r="X7" s="18"/>
      <c r="Y7" s="18">
        <f aca="true" t="shared" si="9" ref="Y7:Y71">SUM(W7:X7)</f>
        <v>0</v>
      </c>
      <c r="Z7" s="86" t="s">
        <v>53</v>
      </c>
      <c r="AA7" s="80"/>
      <c r="AB7" s="18"/>
      <c r="AC7" s="18"/>
      <c r="AD7" s="18">
        <f aca="true" t="shared" si="10" ref="AD7:AD71">SUM(AB7:AC7)</f>
        <v>0</v>
      </c>
      <c r="AE7" s="18"/>
      <c r="AF7" s="18"/>
      <c r="AG7" s="18">
        <f aca="true" t="shared" si="11" ref="AG7:AG71">SUM(AE7:AF7)</f>
        <v>0</v>
      </c>
      <c r="AH7" s="86" t="s">
        <v>53</v>
      </c>
      <c r="AI7" s="80"/>
      <c r="AJ7" s="18"/>
      <c r="AK7" s="18"/>
      <c r="AL7" s="18">
        <f aca="true" t="shared" si="12" ref="AL7:AL71">SUM(AJ7:AK7)</f>
        <v>0</v>
      </c>
      <c r="AM7" s="18"/>
      <c r="AN7" s="18"/>
      <c r="AO7" s="18">
        <f aca="true" t="shared" si="13" ref="AO7:AO71">SUM(AM7:AN7)</f>
        <v>0</v>
      </c>
      <c r="AP7" s="86" t="s">
        <v>53</v>
      </c>
      <c r="AQ7" s="80"/>
      <c r="AR7" s="18"/>
      <c r="AS7" s="18"/>
      <c r="AT7" s="18">
        <f aca="true" t="shared" si="14" ref="AT7:AT71">SUM(AR7:AS7)</f>
        <v>0</v>
      </c>
      <c r="AU7" s="18"/>
      <c r="AV7" s="18"/>
      <c r="AW7" s="18">
        <f aca="true" t="shared" si="15" ref="AW7:AW71">SUM(AU7:AV7)</f>
        <v>0</v>
      </c>
      <c r="AX7" s="86" t="s">
        <v>53</v>
      </c>
      <c r="AY7" s="80"/>
      <c r="AZ7" s="18"/>
      <c r="BA7" s="18"/>
      <c r="BB7" s="18">
        <f aca="true" t="shared" si="16" ref="BB7:BB71">SUM(AZ7:BA7)</f>
        <v>0</v>
      </c>
      <c r="BC7" s="18"/>
      <c r="BD7" s="18"/>
      <c r="BE7" s="18">
        <f aca="true" t="shared" si="17" ref="BE7:BE71">SUM(BC7:BD7)</f>
        <v>0</v>
      </c>
    </row>
    <row r="8" spans="1:57" ht="13.5">
      <c r="A8" s="82" t="s">
        <v>184</v>
      </c>
      <c r="B8" s="76" t="s">
        <v>187</v>
      </c>
      <c r="C8" s="77" t="s">
        <v>188</v>
      </c>
      <c r="D8" s="18">
        <f t="shared" si="0"/>
        <v>326432</v>
      </c>
      <c r="E8" s="18">
        <f t="shared" si="1"/>
        <v>708429</v>
      </c>
      <c r="F8" s="18">
        <f t="shared" si="2"/>
        <v>1034861</v>
      </c>
      <c r="G8" s="18">
        <f t="shared" si="3"/>
        <v>14471</v>
      </c>
      <c r="H8" s="18">
        <f t="shared" si="4"/>
        <v>392692</v>
      </c>
      <c r="I8" s="18">
        <f t="shared" si="5"/>
        <v>407163</v>
      </c>
      <c r="J8" s="84" t="s">
        <v>246</v>
      </c>
      <c r="K8" s="80" t="s">
        <v>247</v>
      </c>
      <c r="L8" s="18">
        <v>326432</v>
      </c>
      <c r="M8" s="18">
        <v>708429</v>
      </c>
      <c r="N8" s="18">
        <f t="shared" si="6"/>
        <v>1034861</v>
      </c>
      <c r="O8" s="18">
        <v>14471</v>
      </c>
      <c r="P8" s="18">
        <v>392692</v>
      </c>
      <c r="Q8" s="18">
        <f t="shared" si="7"/>
        <v>407163</v>
      </c>
      <c r="R8" s="86" t="s">
        <v>53</v>
      </c>
      <c r="S8" s="80"/>
      <c r="T8" s="18"/>
      <c r="U8" s="18"/>
      <c r="V8" s="18">
        <f t="shared" si="8"/>
        <v>0</v>
      </c>
      <c r="W8" s="18"/>
      <c r="X8" s="18"/>
      <c r="Y8" s="18">
        <f t="shared" si="9"/>
        <v>0</v>
      </c>
      <c r="Z8" s="86" t="s">
        <v>53</v>
      </c>
      <c r="AA8" s="80"/>
      <c r="AB8" s="18"/>
      <c r="AC8" s="18"/>
      <c r="AD8" s="18">
        <f t="shared" si="10"/>
        <v>0</v>
      </c>
      <c r="AE8" s="18"/>
      <c r="AF8" s="18"/>
      <c r="AG8" s="18">
        <f t="shared" si="11"/>
        <v>0</v>
      </c>
      <c r="AH8" s="86" t="s">
        <v>53</v>
      </c>
      <c r="AI8" s="80"/>
      <c r="AJ8" s="18"/>
      <c r="AK8" s="18"/>
      <c r="AL8" s="18">
        <f t="shared" si="12"/>
        <v>0</v>
      </c>
      <c r="AM8" s="18"/>
      <c r="AN8" s="18"/>
      <c r="AO8" s="18">
        <f t="shared" si="13"/>
        <v>0</v>
      </c>
      <c r="AP8" s="86" t="s">
        <v>53</v>
      </c>
      <c r="AQ8" s="80"/>
      <c r="AR8" s="18"/>
      <c r="AS8" s="18"/>
      <c r="AT8" s="18">
        <f t="shared" si="14"/>
        <v>0</v>
      </c>
      <c r="AU8" s="18"/>
      <c r="AV8" s="18"/>
      <c r="AW8" s="18">
        <f t="shared" si="15"/>
        <v>0</v>
      </c>
      <c r="AX8" s="86" t="s">
        <v>53</v>
      </c>
      <c r="AY8" s="80"/>
      <c r="AZ8" s="18"/>
      <c r="BA8" s="18"/>
      <c r="BB8" s="18">
        <f t="shared" si="16"/>
        <v>0</v>
      </c>
      <c r="BC8" s="18"/>
      <c r="BD8" s="18"/>
      <c r="BE8" s="18">
        <f t="shared" si="17"/>
        <v>0</v>
      </c>
    </row>
    <row r="9" spans="1:57" ht="13.5">
      <c r="A9" s="82" t="s">
        <v>184</v>
      </c>
      <c r="B9" s="76" t="s">
        <v>189</v>
      </c>
      <c r="C9" s="77" t="s">
        <v>190</v>
      </c>
      <c r="D9" s="18">
        <f t="shared" si="0"/>
        <v>52506</v>
      </c>
      <c r="E9" s="18">
        <f t="shared" si="1"/>
        <v>1044757</v>
      </c>
      <c r="F9" s="18">
        <f t="shared" si="2"/>
        <v>1097263</v>
      </c>
      <c r="G9" s="18">
        <f t="shared" si="3"/>
        <v>0</v>
      </c>
      <c r="H9" s="18">
        <f t="shared" si="4"/>
        <v>507479</v>
      </c>
      <c r="I9" s="18">
        <f t="shared" si="5"/>
        <v>507479</v>
      </c>
      <c r="J9" s="84" t="s">
        <v>260</v>
      </c>
      <c r="K9" s="80" t="s">
        <v>171</v>
      </c>
      <c r="L9" s="18">
        <v>52506</v>
      </c>
      <c r="M9" s="18">
        <v>1044757</v>
      </c>
      <c r="N9" s="18">
        <f t="shared" si="6"/>
        <v>1097263</v>
      </c>
      <c r="O9" s="18">
        <v>0</v>
      </c>
      <c r="P9" s="18">
        <v>507479</v>
      </c>
      <c r="Q9" s="18">
        <f t="shared" si="7"/>
        <v>507479</v>
      </c>
      <c r="R9" s="86" t="s">
        <v>53</v>
      </c>
      <c r="S9" s="80"/>
      <c r="T9" s="18"/>
      <c r="U9" s="18"/>
      <c r="V9" s="18">
        <f t="shared" si="8"/>
        <v>0</v>
      </c>
      <c r="W9" s="18"/>
      <c r="X9" s="18"/>
      <c r="Y9" s="18">
        <f t="shared" si="9"/>
        <v>0</v>
      </c>
      <c r="Z9" s="86" t="s">
        <v>53</v>
      </c>
      <c r="AA9" s="80"/>
      <c r="AB9" s="18"/>
      <c r="AC9" s="18"/>
      <c r="AD9" s="18">
        <f t="shared" si="10"/>
        <v>0</v>
      </c>
      <c r="AE9" s="18"/>
      <c r="AF9" s="18"/>
      <c r="AG9" s="18">
        <f t="shared" si="11"/>
        <v>0</v>
      </c>
      <c r="AH9" s="86" t="s">
        <v>53</v>
      </c>
      <c r="AI9" s="80"/>
      <c r="AJ9" s="18"/>
      <c r="AK9" s="18"/>
      <c r="AL9" s="18">
        <f t="shared" si="12"/>
        <v>0</v>
      </c>
      <c r="AM9" s="18"/>
      <c r="AN9" s="18"/>
      <c r="AO9" s="18">
        <f t="shared" si="13"/>
        <v>0</v>
      </c>
      <c r="AP9" s="86" t="s">
        <v>53</v>
      </c>
      <c r="AQ9" s="80"/>
      <c r="AR9" s="18"/>
      <c r="AS9" s="18"/>
      <c r="AT9" s="18">
        <f t="shared" si="14"/>
        <v>0</v>
      </c>
      <c r="AU9" s="18"/>
      <c r="AV9" s="18"/>
      <c r="AW9" s="18">
        <f t="shared" si="15"/>
        <v>0</v>
      </c>
      <c r="AX9" s="86" t="s">
        <v>53</v>
      </c>
      <c r="AY9" s="80"/>
      <c r="AZ9" s="18"/>
      <c r="BA9" s="18"/>
      <c r="BB9" s="18">
        <f t="shared" si="16"/>
        <v>0</v>
      </c>
      <c r="BC9" s="18"/>
      <c r="BD9" s="18"/>
      <c r="BE9" s="18">
        <f t="shared" si="17"/>
        <v>0</v>
      </c>
    </row>
    <row r="10" spans="1:57" ht="13.5">
      <c r="A10" s="82" t="s">
        <v>184</v>
      </c>
      <c r="B10" s="76" t="s">
        <v>191</v>
      </c>
      <c r="C10" s="77" t="s">
        <v>192</v>
      </c>
      <c r="D10" s="18">
        <f t="shared" si="0"/>
        <v>20056</v>
      </c>
      <c r="E10" s="18">
        <f t="shared" si="1"/>
        <v>309609</v>
      </c>
      <c r="F10" s="18">
        <f t="shared" si="2"/>
        <v>329665</v>
      </c>
      <c r="G10" s="18">
        <f t="shared" si="3"/>
        <v>0</v>
      </c>
      <c r="H10" s="18">
        <f t="shared" si="4"/>
        <v>82065</v>
      </c>
      <c r="I10" s="18">
        <f t="shared" si="5"/>
        <v>82065</v>
      </c>
      <c r="J10" s="84" t="s">
        <v>248</v>
      </c>
      <c r="K10" s="80" t="s">
        <v>249</v>
      </c>
      <c r="L10" s="18">
        <v>20056</v>
      </c>
      <c r="M10" s="18">
        <v>309609</v>
      </c>
      <c r="N10" s="18">
        <f t="shared" si="6"/>
        <v>329665</v>
      </c>
      <c r="O10" s="18">
        <v>0</v>
      </c>
      <c r="P10" s="18">
        <v>82065</v>
      </c>
      <c r="Q10" s="18">
        <f t="shared" si="7"/>
        <v>82065</v>
      </c>
      <c r="R10" s="86" t="s">
        <v>53</v>
      </c>
      <c r="S10" s="80"/>
      <c r="T10" s="18"/>
      <c r="U10" s="18"/>
      <c r="V10" s="18">
        <f t="shared" si="8"/>
        <v>0</v>
      </c>
      <c r="W10" s="18"/>
      <c r="X10" s="18"/>
      <c r="Y10" s="18">
        <f t="shared" si="9"/>
        <v>0</v>
      </c>
      <c r="Z10" s="86" t="s">
        <v>53</v>
      </c>
      <c r="AA10" s="80"/>
      <c r="AB10" s="18"/>
      <c r="AC10" s="18"/>
      <c r="AD10" s="18">
        <f t="shared" si="10"/>
        <v>0</v>
      </c>
      <c r="AE10" s="18"/>
      <c r="AF10" s="18"/>
      <c r="AG10" s="18">
        <f t="shared" si="11"/>
        <v>0</v>
      </c>
      <c r="AH10" s="86" t="s">
        <v>53</v>
      </c>
      <c r="AI10" s="80"/>
      <c r="AJ10" s="18"/>
      <c r="AK10" s="18"/>
      <c r="AL10" s="18">
        <f t="shared" si="12"/>
        <v>0</v>
      </c>
      <c r="AM10" s="18"/>
      <c r="AN10" s="18"/>
      <c r="AO10" s="18">
        <f t="shared" si="13"/>
        <v>0</v>
      </c>
      <c r="AP10" s="86" t="s">
        <v>53</v>
      </c>
      <c r="AQ10" s="80"/>
      <c r="AR10" s="18"/>
      <c r="AS10" s="18"/>
      <c r="AT10" s="18">
        <f t="shared" si="14"/>
        <v>0</v>
      </c>
      <c r="AU10" s="18"/>
      <c r="AV10" s="18"/>
      <c r="AW10" s="18">
        <f t="shared" si="15"/>
        <v>0</v>
      </c>
      <c r="AX10" s="86" t="s">
        <v>53</v>
      </c>
      <c r="AY10" s="80"/>
      <c r="AZ10" s="18"/>
      <c r="BA10" s="18"/>
      <c r="BB10" s="18">
        <f t="shared" si="16"/>
        <v>0</v>
      </c>
      <c r="BC10" s="18"/>
      <c r="BD10" s="18"/>
      <c r="BE10" s="18">
        <f t="shared" si="17"/>
        <v>0</v>
      </c>
    </row>
    <row r="11" spans="1:57" ht="13.5">
      <c r="A11" s="82" t="s">
        <v>184</v>
      </c>
      <c r="B11" s="76" t="s">
        <v>193</v>
      </c>
      <c r="C11" s="77" t="s">
        <v>194</v>
      </c>
      <c r="D11" s="18">
        <f t="shared" si="0"/>
        <v>997</v>
      </c>
      <c r="E11" s="18">
        <f t="shared" si="1"/>
        <v>166023</v>
      </c>
      <c r="F11" s="18">
        <f t="shared" si="2"/>
        <v>167020</v>
      </c>
      <c r="G11" s="18">
        <f t="shared" si="3"/>
        <v>0</v>
      </c>
      <c r="H11" s="18">
        <f t="shared" si="4"/>
        <v>256839</v>
      </c>
      <c r="I11" s="18">
        <f t="shared" si="5"/>
        <v>256839</v>
      </c>
      <c r="J11" s="84" t="s">
        <v>250</v>
      </c>
      <c r="K11" s="80" t="s">
        <v>251</v>
      </c>
      <c r="L11" s="18">
        <v>997</v>
      </c>
      <c r="M11" s="18">
        <v>166023</v>
      </c>
      <c r="N11" s="18">
        <f t="shared" si="6"/>
        <v>167020</v>
      </c>
      <c r="O11" s="18"/>
      <c r="P11" s="18">
        <v>256839</v>
      </c>
      <c r="Q11" s="18">
        <f t="shared" si="7"/>
        <v>256839</v>
      </c>
      <c r="R11" s="86" t="s">
        <v>53</v>
      </c>
      <c r="S11" s="80"/>
      <c r="T11" s="18"/>
      <c r="U11" s="18"/>
      <c r="V11" s="18">
        <f t="shared" si="8"/>
        <v>0</v>
      </c>
      <c r="W11" s="18"/>
      <c r="X11" s="18"/>
      <c r="Y11" s="18">
        <f t="shared" si="9"/>
        <v>0</v>
      </c>
      <c r="Z11" s="86" t="s">
        <v>53</v>
      </c>
      <c r="AA11" s="80"/>
      <c r="AB11" s="18"/>
      <c r="AC11" s="18"/>
      <c r="AD11" s="18">
        <f t="shared" si="10"/>
        <v>0</v>
      </c>
      <c r="AE11" s="18"/>
      <c r="AF11" s="18"/>
      <c r="AG11" s="18">
        <f t="shared" si="11"/>
        <v>0</v>
      </c>
      <c r="AH11" s="86" t="s">
        <v>53</v>
      </c>
      <c r="AI11" s="80"/>
      <c r="AJ11" s="18"/>
      <c r="AK11" s="18"/>
      <c r="AL11" s="18">
        <f t="shared" si="12"/>
        <v>0</v>
      </c>
      <c r="AM11" s="18"/>
      <c r="AN11" s="18"/>
      <c r="AO11" s="18">
        <f t="shared" si="13"/>
        <v>0</v>
      </c>
      <c r="AP11" s="86" t="s">
        <v>53</v>
      </c>
      <c r="AQ11" s="80"/>
      <c r="AR11" s="18"/>
      <c r="AS11" s="18"/>
      <c r="AT11" s="18">
        <f t="shared" si="14"/>
        <v>0</v>
      </c>
      <c r="AU11" s="18"/>
      <c r="AV11" s="18"/>
      <c r="AW11" s="18">
        <f t="shared" si="15"/>
        <v>0</v>
      </c>
      <c r="AX11" s="86" t="s">
        <v>53</v>
      </c>
      <c r="AY11" s="80"/>
      <c r="AZ11" s="18"/>
      <c r="BA11" s="18"/>
      <c r="BB11" s="18">
        <f t="shared" si="16"/>
        <v>0</v>
      </c>
      <c r="BC11" s="18"/>
      <c r="BD11" s="18"/>
      <c r="BE11" s="18">
        <f t="shared" si="17"/>
        <v>0</v>
      </c>
    </row>
    <row r="12" spans="1:57" ht="13.5">
      <c r="A12" s="82" t="s">
        <v>184</v>
      </c>
      <c r="B12" s="76" t="s">
        <v>195</v>
      </c>
      <c r="C12" s="77" t="s">
        <v>196</v>
      </c>
      <c r="D12" s="18">
        <f t="shared" si="0"/>
        <v>87900</v>
      </c>
      <c r="E12" s="18">
        <f t="shared" si="1"/>
        <v>355766</v>
      </c>
      <c r="F12" s="18">
        <f t="shared" si="2"/>
        <v>443666</v>
      </c>
      <c r="G12" s="18">
        <f t="shared" si="3"/>
        <v>0</v>
      </c>
      <c r="H12" s="18">
        <f t="shared" si="4"/>
        <v>115085</v>
      </c>
      <c r="I12" s="18">
        <f t="shared" si="5"/>
        <v>115085</v>
      </c>
      <c r="J12" s="84" t="s">
        <v>263</v>
      </c>
      <c r="K12" s="80" t="s">
        <v>264</v>
      </c>
      <c r="L12" s="18">
        <v>87900</v>
      </c>
      <c r="M12" s="18">
        <v>355766</v>
      </c>
      <c r="N12" s="18">
        <f t="shared" si="6"/>
        <v>443666</v>
      </c>
      <c r="O12" s="18">
        <v>0</v>
      </c>
      <c r="P12" s="18">
        <v>0</v>
      </c>
      <c r="Q12" s="18">
        <f t="shared" si="7"/>
        <v>0</v>
      </c>
      <c r="R12" s="84" t="s">
        <v>252</v>
      </c>
      <c r="S12" s="80" t="s">
        <v>253</v>
      </c>
      <c r="T12" s="18">
        <v>0</v>
      </c>
      <c r="U12" s="18">
        <v>0</v>
      </c>
      <c r="V12" s="18">
        <f t="shared" si="8"/>
        <v>0</v>
      </c>
      <c r="W12" s="18">
        <v>0</v>
      </c>
      <c r="X12" s="18">
        <v>115085</v>
      </c>
      <c r="Y12" s="18">
        <f t="shared" si="9"/>
        <v>115085</v>
      </c>
      <c r="Z12" s="86" t="s">
        <v>53</v>
      </c>
      <c r="AA12" s="80"/>
      <c r="AB12" s="18"/>
      <c r="AC12" s="18"/>
      <c r="AD12" s="18">
        <f t="shared" si="10"/>
        <v>0</v>
      </c>
      <c r="AE12" s="18"/>
      <c r="AF12" s="18"/>
      <c r="AG12" s="18">
        <f t="shared" si="11"/>
        <v>0</v>
      </c>
      <c r="AH12" s="86" t="s">
        <v>53</v>
      </c>
      <c r="AI12" s="80"/>
      <c r="AJ12" s="18"/>
      <c r="AK12" s="18"/>
      <c r="AL12" s="18">
        <f t="shared" si="12"/>
        <v>0</v>
      </c>
      <c r="AM12" s="18"/>
      <c r="AN12" s="18"/>
      <c r="AO12" s="18">
        <f t="shared" si="13"/>
        <v>0</v>
      </c>
      <c r="AP12" s="86" t="s">
        <v>53</v>
      </c>
      <c r="AQ12" s="80"/>
      <c r="AR12" s="18"/>
      <c r="AS12" s="18"/>
      <c r="AT12" s="18">
        <f t="shared" si="14"/>
        <v>0</v>
      </c>
      <c r="AU12" s="18"/>
      <c r="AV12" s="18"/>
      <c r="AW12" s="18">
        <f t="shared" si="15"/>
        <v>0</v>
      </c>
      <c r="AX12" s="86" t="s">
        <v>53</v>
      </c>
      <c r="AY12" s="80"/>
      <c r="AZ12" s="18"/>
      <c r="BA12" s="18"/>
      <c r="BB12" s="18">
        <f t="shared" si="16"/>
        <v>0</v>
      </c>
      <c r="BC12" s="18"/>
      <c r="BD12" s="18"/>
      <c r="BE12" s="18">
        <f t="shared" si="17"/>
        <v>0</v>
      </c>
    </row>
    <row r="13" spans="1:57" ht="13.5">
      <c r="A13" s="82" t="s">
        <v>184</v>
      </c>
      <c r="B13" s="76" t="s">
        <v>197</v>
      </c>
      <c r="C13" s="77" t="s">
        <v>198</v>
      </c>
      <c r="D13" s="18">
        <f t="shared" si="0"/>
        <v>0</v>
      </c>
      <c r="E13" s="18">
        <f t="shared" si="1"/>
        <v>0</v>
      </c>
      <c r="F13" s="18">
        <f t="shared" si="2"/>
        <v>0</v>
      </c>
      <c r="G13" s="18">
        <f t="shared" si="3"/>
        <v>0</v>
      </c>
      <c r="H13" s="18">
        <f t="shared" si="4"/>
        <v>121744</v>
      </c>
      <c r="I13" s="18">
        <f t="shared" si="5"/>
        <v>121744</v>
      </c>
      <c r="J13" s="84" t="s">
        <v>252</v>
      </c>
      <c r="K13" s="80" t="s">
        <v>253</v>
      </c>
      <c r="L13" s="18"/>
      <c r="M13" s="18"/>
      <c r="N13" s="18">
        <f t="shared" si="6"/>
        <v>0</v>
      </c>
      <c r="O13" s="18"/>
      <c r="P13" s="18">
        <v>121744</v>
      </c>
      <c r="Q13" s="18">
        <f t="shared" si="7"/>
        <v>121744</v>
      </c>
      <c r="R13" s="86" t="s">
        <v>53</v>
      </c>
      <c r="S13" s="80"/>
      <c r="T13" s="18"/>
      <c r="U13" s="18"/>
      <c r="V13" s="18">
        <f t="shared" si="8"/>
        <v>0</v>
      </c>
      <c r="W13" s="18"/>
      <c r="X13" s="18"/>
      <c r="Y13" s="18">
        <f t="shared" si="9"/>
        <v>0</v>
      </c>
      <c r="Z13" s="86" t="s">
        <v>53</v>
      </c>
      <c r="AA13" s="80"/>
      <c r="AB13" s="18"/>
      <c r="AC13" s="18"/>
      <c r="AD13" s="18">
        <f t="shared" si="10"/>
        <v>0</v>
      </c>
      <c r="AE13" s="18"/>
      <c r="AF13" s="18"/>
      <c r="AG13" s="18">
        <f t="shared" si="11"/>
        <v>0</v>
      </c>
      <c r="AH13" s="86" t="s">
        <v>53</v>
      </c>
      <c r="AI13" s="80"/>
      <c r="AJ13" s="18"/>
      <c r="AK13" s="18"/>
      <c r="AL13" s="18">
        <f t="shared" si="12"/>
        <v>0</v>
      </c>
      <c r="AM13" s="18"/>
      <c r="AN13" s="18"/>
      <c r="AO13" s="18">
        <f t="shared" si="13"/>
        <v>0</v>
      </c>
      <c r="AP13" s="86" t="s">
        <v>53</v>
      </c>
      <c r="AQ13" s="80"/>
      <c r="AR13" s="18"/>
      <c r="AS13" s="18"/>
      <c r="AT13" s="18">
        <f t="shared" si="14"/>
        <v>0</v>
      </c>
      <c r="AU13" s="18"/>
      <c r="AV13" s="18"/>
      <c r="AW13" s="18">
        <f t="shared" si="15"/>
        <v>0</v>
      </c>
      <c r="AX13" s="86" t="s">
        <v>53</v>
      </c>
      <c r="AY13" s="80"/>
      <c r="AZ13" s="18"/>
      <c r="BA13" s="18"/>
      <c r="BB13" s="18">
        <f t="shared" si="16"/>
        <v>0</v>
      </c>
      <c r="BC13" s="18"/>
      <c r="BD13" s="18"/>
      <c r="BE13" s="18">
        <f t="shared" si="17"/>
        <v>0</v>
      </c>
    </row>
    <row r="14" spans="1:57" ht="13.5">
      <c r="A14" s="82" t="s">
        <v>184</v>
      </c>
      <c r="B14" s="76" t="s">
        <v>199</v>
      </c>
      <c r="C14" s="77" t="s">
        <v>200</v>
      </c>
      <c r="D14" s="18">
        <f t="shared" si="0"/>
        <v>77266</v>
      </c>
      <c r="E14" s="18">
        <f t="shared" si="1"/>
        <v>0</v>
      </c>
      <c r="F14" s="18">
        <f t="shared" si="2"/>
        <v>77266</v>
      </c>
      <c r="G14" s="18">
        <f t="shared" si="3"/>
        <v>0</v>
      </c>
      <c r="H14" s="18">
        <f t="shared" si="4"/>
        <v>159123</v>
      </c>
      <c r="I14" s="18">
        <f t="shared" si="5"/>
        <v>159123</v>
      </c>
      <c r="J14" s="84" t="s">
        <v>261</v>
      </c>
      <c r="K14" s="80" t="s">
        <v>262</v>
      </c>
      <c r="L14" s="18">
        <v>77266</v>
      </c>
      <c r="M14" s="18">
        <v>0</v>
      </c>
      <c r="N14" s="18">
        <f t="shared" si="6"/>
        <v>77266</v>
      </c>
      <c r="O14" s="18">
        <v>0</v>
      </c>
      <c r="P14" s="18">
        <v>159123</v>
      </c>
      <c r="Q14" s="18">
        <f t="shared" si="7"/>
        <v>159123</v>
      </c>
      <c r="R14" s="86" t="s">
        <v>53</v>
      </c>
      <c r="S14" s="80"/>
      <c r="T14" s="18"/>
      <c r="U14" s="18"/>
      <c r="V14" s="18">
        <f t="shared" si="8"/>
        <v>0</v>
      </c>
      <c r="W14" s="18"/>
      <c r="X14" s="18"/>
      <c r="Y14" s="18">
        <f t="shared" si="9"/>
        <v>0</v>
      </c>
      <c r="Z14" s="86" t="s">
        <v>53</v>
      </c>
      <c r="AA14" s="80"/>
      <c r="AB14" s="18"/>
      <c r="AC14" s="18"/>
      <c r="AD14" s="18">
        <f t="shared" si="10"/>
        <v>0</v>
      </c>
      <c r="AE14" s="18"/>
      <c r="AF14" s="18"/>
      <c r="AG14" s="18">
        <f t="shared" si="11"/>
        <v>0</v>
      </c>
      <c r="AH14" s="86" t="s">
        <v>53</v>
      </c>
      <c r="AI14" s="80"/>
      <c r="AJ14" s="18"/>
      <c r="AK14" s="18"/>
      <c r="AL14" s="18">
        <f t="shared" si="12"/>
        <v>0</v>
      </c>
      <c r="AM14" s="18"/>
      <c r="AN14" s="18"/>
      <c r="AO14" s="18">
        <f t="shared" si="13"/>
        <v>0</v>
      </c>
      <c r="AP14" s="86" t="s">
        <v>53</v>
      </c>
      <c r="AQ14" s="80"/>
      <c r="AR14" s="18"/>
      <c r="AS14" s="18"/>
      <c r="AT14" s="18">
        <f t="shared" si="14"/>
        <v>0</v>
      </c>
      <c r="AU14" s="18"/>
      <c r="AV14" s="18"/>
      <c r="AW14" s="18">
        <f t="shared" si="15"/>
        <v>0</v>
      </c>
      <c r="AX14" s="86" t="s">
        <v>53</v>
      </c>
      <c r="AY14" s="80"/>
      <c r="AZ14" s="18"/>
      <c r="BA14" s="18"/>
      <c r="BB14" s="18">
        <f t="shared" si="16"/>
        <v>0</v>
      </c>
      <c r="BC14" s="18"/>
      <c r="BD14" s="18"/>
      <c r="BE14" s="18">
        <f t="shared" si="17"/>
        <v>0</v>
      </c>
    </row>
    <row r="15" spans="1:57" ht="13.5">
      <c r="A15" s="82" t="s">
        <v>184</v>
      </c>
      <c r="B15" s="76" t="s">
        <v>201</v>
      </c>
      <c r="C15" s="77" t="s">
        <v>202</v>
      </c>
      <c r="D15" s="18">
        <f t="shared" si="0"/>
        <v>930</v>
      </c>
      <c r="E15" s="18">
        <f t="shared" si="1"/>
        <v>24258</v>
      </c>
      <c r="F15" s="18">
        <f t="shared" si="2"/>
        <v>25188</v>
      </c>
      <c r="G15" s="18">
        <f t="shared" si="3"/>
        <v>425</v>
      </c>
      <c r="H15" s="18">
        <f t="shared" si="4"/>
        <v>36046</v>
      </c>
      <c r="I15" s="18">
        <f t="shared" si="5"/>
        <v>36471</v>
      </c>
      <c r="J15" s="84" t="s">
        <v>265</v>
      </c>
      <c r="K15" s="80" t="s">
        <v>266</v>
      </c>
      <c r="L15" s="18">
        <v>930</v>
      </c>
      <c r="M15" s="18">
        <v>24258</v>
      </c>
      <c r="N15" s="18">
        <f t="shared" si="6"/>
        <v>25188</v>
      </c>
      <c r="O15" s="18">
        <v>425</v>
      </c>
      <c r="P15" s="18">
        <v>36046</v>
      </c>
      <c r="Q15" s="18">
        <f t="shared" si="7"/>
        <v>36471</v>
      </c>
      <c r="R15" s="86" t="s">
        <v>53</v>
      </c>
      <c r="S15" s="80"/>
      <c r="T15" s="18"/>
      <c r="U15" s="18"/>
      <c r="V15" s="18">
        <f t="shared" si="8"/>
        <v>0</v>
      </c>
      <c r="W15" s="18"/>
      <c r="X15" s="18"/>
      <c r="Y15" s="18">
        <f t="shared" si="9"/>
        <v>0</v>
      </c>
      <c r="Z15" s="86" t="s">
        <v>53</v>
      </c>
      <c r="AA15" s="80"/>
      <c r="AB15" s="18"/>
      <c r="AC15" s="18"/>
      <c r="AD15" s="18">
        <f t="shared" si="10"/>
        <v>0</v>
      </c>
      <c r="AE15" s="18"/>
      <c r="AF15" s="18"/>
      <c r="AG15" s="18">
        <f t="shared" si="11"/>
        <v>0</v>
      </c>
      <c r="AH15" s="86" t="s">
        <v>53</v>
      </c>
      <c r="AI15" s="80"/>
      <c r="AJ15" s="18"/>
      <c r="AK15" s="18"/>
      <c r="AL15" s="18">
        <f t="shared" si="12"/>
        <v>0</v>
      </c>
      <c r="AM15" s="18"/>
      <c r="AN15" s="18"/>
      <c r="AO15" s="18">
        <f t="shared" si="13"/>
        <v>0</v>
      </c>
      <c r="AP15" s="86" t="s">
        <v>53</v>
      </c>
      <c r="AQ15" s="80"/>
      <c r="AR15" s="18"/>
      <c r="AS15" s="18"/>
      <c r="AT15" s="18">
        <f t="shared" si="14"/>
        <v>0</v>
      </c>
      <c r="AU15" s="18"/>
      <c r="AV15" s="18"/>
      <c r="AW15" s="18">
        <f t="shared" si="15"/>
        <v>0</v>
      </c>
      <c r="AX15" s="86" t="s">
        <v>53</v>
      </c>
      <c r="AY15" s="80"/>
      <c r="AZ15" s="18"/>
      <c r="BA15" s="18"/>
      <c r="BB15" s="18">
        <f t="shared" si="16"/>
        <v>0</v>
      </c>
      <c r="BC15" s="18"/>
      <c r="BD15" s="18"/>
      <c r="BE15" s="18">
        <f t="shared" si="17"/>
        <v>0</v>
      </c>
    </row>
    <row r="16" spans="1:57" ht="13.5">
      <c r="A16" s="82" t="s">
        <v>184</v>
      </c>
      <c r="B16" s="76" t="s">
        <v>203</v>
      </c>
      <c r="C16" s="77" t="s">
        <v>204</v>
      </c>
      <c r="D16" s="18">
        <f t="shared" si="0"/>
        <v>4210</v>
      </c>
      <c r="E16" s="18">
        <f t="shared" si="1"/>
        <v>49081</v>
      </c>
      <c r="F16" s="18">
        <f t="shared" si="2"/>
        <v>53291</v>
      </c>
      <c r="G16" s="18">
        <f t="shared" si="3"/>
        <v>630</v>
      </c>
      <c r="H16" s="18">
        <f t="shared" si="4"/>
        <v>35809</v>
      </c>
      <c r="I16" s="18">
        <f t="shared" si="5"/>
        <v>36439</v>
      </c>
      <c r="J16" s="84" t="s">
        <v>265</v>
      </c>
      <c r="K16" s="80" t="s">
        <v>266</v>
      </c>
      <c r="L16" s="18">
        <v>4210</v>
      </c>
      <c r="M16" s="18">
        <v>49081</v>
      </c>
      <c r="N16" s="18">
        <f t="shared" si="6"/>
        <v>53291</v>
      </c>
      <c r="O16" s="18">
        <v>630</v>
      </c>
      <c r="P16" s="18">
        <v>35809</v>
      </c>
      <c r="Q16" s="18">
        <f t="shared" si="7"/>
        <v>36439</v>
      </c>
      <c r="R16" s="86" t="s">
        <v>53</v>
      </c>
      <c r="S16" s="80"/>
      <c r="T16" s="18"/>
      <c r="U16" s="18"/>
      <c r="V16" s="18">
        <f t="shared" si="8"/>
        <v>0</v>
      </c>
      <c r="W16" s="18"/>
      <c r="X16" s="18"/>
      <c r="Y16" s="18">
        <f t="shared" si="9"/>
        <v>0</v>
      </c>
      <c r="Z16" s="86" t="s">
        <v>53</v>
      </c>
      <c r="AA16" s="80"/>
      <c r="AB16" s="18"/>
      <c r="AC16" s="18"/>
      <c r="AD16" s="18">
        <f t="shared" si="10"/>
        <v>0</v>
      </c>
      <c r="AE16" s="18"/>
      <c r="AF16" s="18"/>
      <c r="AG16" s="18">
        <f t="shared" si="11"/>
        <v>0</v>
      </c>
      <c r="AH16" s="86" t="s">
        <v>53</v>
      </c>
      <c r="AI16" s="80"/>
      <c r="AJ16" s="18"/>
      <c r="AK16" s="18"/>
      <c r="AL16" s="18">
        <f t="shared" si="12"/>
        <v>0</v>
      </c>
      <c r="AM16" s="18"/>
      <c r="AN16" s="18"/>
      <c r="AO16" s="18">
        <f t="shared" si="13"/>
        <v>0</v>
      </c>
      <c r="AP16" s="86" t="s">
        <v>53</v>
      </c>
      <c r="AQ16" s="80"/>
      <c r="AR16" s="18"/>
      <c r="AS16" s="18"/>
      <c r="AT16" s="18">
        <f t="shared" si="14"/>
        <v>0</v>
      </c>
      <c r="AU16" s="18"/>
      <c r="AV16" s="18"/>
      <c r="AW16" s="18">
        <f t="shared" si="15"/>
        <v>0</v>
      </c>
      <c r="AX16" s="86" t="s">
        <v>53</v>
      </c>
      <c r="AY16" s="80"/>
      <c r="AZ16" s="18"/>
      <c r="BA16" s="18"/>
      <c r="BB16" s="18">
        <f t="shared" si="16"/>
        <v>0</v>
      </c>
      <c r="BC16" s="18"/>
      <c r="BD16" s="18"/>
      <c r="BE16" s="18">
        <f t="shared" si="17"/>
        <v>0</v>
      </c>
    </row>
    <row r="17" spans="1:57" ht="13.5">
      <c r="A17" s="82" t="s">
        <v>184</v>
      </c>
      <c r="B17" s="76" t="s">
        <v>205</v>
      </c>
      <c r="C17" s="77" t="s">
        <v>206</v>
      </c>
      <c r="D17" s="18">
        <f t="shared" si="0"/>
        <v>1197</v>
      </c>
      <c r="E17" s="18">
        <f t="shared" si="1"/>
        <v>63697</v>
      </c>
      <c r="F17" s="18">
        <f t="shared" si="2"/>
        <v>64894</v>
      </c>
      <c r="G17" s="18">
        <f t="shared" si="3"/>
        <v>678</v>
      </c>
      <c r="H17" s="18">
        <f t="shared" si="4"/>
        <v>38578</v>
      </c>
      <c r="I17" s="18">
        <f t="shared" si="5"/>
        <v>39256</v>
      </c>
      <c r="J17" s="84" t="s">
        <v>265</v>
      </c>
      <c r="K17" s="80" t="s">
        <v>266</v>
      </c>
      <c r="L17" s="18">
        <v>1197</v>
      </c>
      <c r="M17" s="18">
        <v>63697</v>
      </c>
      <c r="N17" s="18">
        <f t="shared" si="6"/>
        <v>64894</v>
      </c>
      <c r="O17" s="18">
        <v>678</v>
      </c>
      <c r="P17" s="18">
        <v>38578</v>
      </c>
      <c r="Q17" s="18">
        <f t="shared" si="7"/>
        <v>39256</v>
      </c>
      <c r="R17" s="86" t="s">
        <v>53</v>
      </c>
      <c r="S17" s="80"/>
      <c r="T17" s="18"/>
      <c r="U17" s="18"/>
      <c r="V17" s="18">
        <f t="shared" si="8"/>
        <v>0</v>
      </c>
      <c r="W17" s="18"/>
      <c r="X17" s="18"/>
      <c r="Y17" s="18">
        <f t="shared" si="9"/>
        <v>0</v>
      </c>
      <c r="Z17" s="86" t="s">
        <v>53</v>
      </c>
      <c r="AA17" s="80"/>
      <c r="AB17" s="18"/>
      <c r="AC17" s="18"/>
      <c r="AD17" s="18">
        <f t="shared" si="10"/>
        <v>0</v>
      </c>
      <c r="AE17" s="18"/>
      <c r="AF17" s="18"/>
      <c r="AG17" s="18">
        <f t="shared" si="11"/>
        <v>0</v>
      </c>
      <c r="AH17" s="86" t="s">
        <v>53</v>
      </c>
      <c r="AI17" s="80"/>
      <c r="AJ17" s="18"/>
      <c r="AK17" s="18"/>
      <c r="AL17" s="18">
        <f t="shared" si="12"/>
        <v>0</v>
      </c>
      <c r="AM17" s="18"/>
      <c r="AN17" s="18"/>
      <c r="AO17" s="18">
        <f t="shared" si="13"/>
        <v>0</v>
      </c>
      <c r="AP17" s="86" t="s">
        <v>53</v>
      </c>
      <c r="AQ17" s="80"/>
      <c r="AR17" s="18"/>
      <c r="AS17" s="18"/>
      <c r="AT17" s="18">
        <f t="shared" si="14"/>
        <v>0</v>
      </c>
      <c r="AU17" s="18"/>
      <c r="AV17" s="18"/>
      <c r="AW17" s="18">
        <f t="shared" si="15"/>
        <v>0</v>
      </c>
      <c r="AX17" s="86" t="s">
        <v>53</v>
      </c>
      <c r="AY17" s="80"/>
      <c r="AZ17" s="18"/>
      <c r="BA17" s="18"/>
      <c r="BB17" s="18">
        <f t="shared" si="16"/>
        <v>0</v>
      </c>
      <c r="BC17" s="18"/>
      <c r="BD17" s="18"/>
      <c r="BE17" s="18">
        <f t="shared" si="17"/>
        <v>0</v>
      </c>
    </row>
    <row r="18" spans="1:57" ht="13.5">
      <c r="A18" s="82" t="s">
        <v>184</v>
      </c>
      <c r="B18" s="76" t="s">
        <v>207</v>
      </c>
      <c r="C18" s="77" t="s">
        <v>208</v>
      </c>
      <c r="D18" s="18">
        <f t="shared" si="0"/>
        <v>2104</v>
      </c>
      <c r="E18" s="18">
        <f t="shared" si="1"/>
        <v>24541</v>
      </c>
      <c r="F18" s="18">
        <f t="shared" si="2"/>
        <v>26645</v>
      </c>
      <c r="G18" s="18">
        <f t="shared" si="3"/>
        <v>539</v>
      </c>
      <c r="H18" s="18">
        <f t="shared" si="4"/>
        <v>30632</v>
      </c>
      <c r="I18" s="18">
        <f t="shared" si="5"/>
        <v>31171</v>
      </c>
      <c r="J18" s="84" t="s">
        <v>265</v>
      </c>
      <c r="K18" s="80" t="s">
        <v>266</v>
      </c>
      <c r="L18" s="18">
        <v>2104</v>
      </c>
      <c r="M18" s="18">
        <v>24541</v>
      </c>
      <c r="N18" s="18">
        <f t="shared" si="6"/>
        <v>26645</v>
      </c>
      <c r="O18" s="18">
        <v>539</v>
      </c>
      <c r="P18" s="18">
        <v>30632</v>
      </c>
      <c r="Q18" s="18">
        <f t="shared" si="7"/>
        <v>31171</v>
      </c>
      <c r="R18" s="86" t="s">
        <v>53</v>
      </c>
      <c r="S18" s="80"/>
      <c r="T18" s="18">
        <v>0</v>
      </c>
      <c r="U18" s="18">
        <v>0</v>
      </c>
      <c r="V18" s="18">
        <f t="shared" si="8"/>
        <v>0</v>
      </c>
      <c r="W18" s="18">
        <v>0</v>
      </c>
      <c r="X18" s="18">
        <v>0</v>
      </c>
      <c r="Y18" s="18">
        <f t="shared" si="9"/>
        <v>0</v>
      </c>
      <c r="Z18" s="86" t="s">
        <v>53</v>
      </c>
      <c r="AA18" s="80"/>
      <c r="AB18" s="18">
        <v>0</v>
      </c>
      <c r="AC18" s="18">
        <v>0</v>
      </c>
      <c r="AD18" s="18">
        <f t="shared" si="10"/>
        <v>0</v>
      </c>
      <c r="AE18" s="18">
        <v>0</v>
      </c>
      <c r="AF18" s="18">
        <v>0</v>
      </c>
      <c r="AG18" s="18">
        <f t="shared" si="11"/>
        <v>0</v>
      </c>
      <c r="AH18" s="86" t="s">
        <v>53</v>
      </c>
      <c r="AI18" s="80"/>
      <c r="AJ18" s="18">
        <v>0</v>
      </c>
      <c r="AK18" s="18">
        <v>0</v>
      </c>
      <c r="AL18" s="18">
        <f t="shared" si="12"/>
        <v>0</v>
      </c>
      <c r="AM18" s="18">
        <v>0</v>
      </c>
      <c r="AN18" s="18">
        <v>0</v>
      </c>
      <c r="AO18" s="18">
        <f t="shared" si="13"/>
        <v>0</v>
      </c>
      <c r="AP18" s="86" t="s">
        <v>53</v>
      </c>
      <c r="AQ18" s="80"/>
      <c r="AR18" s="18">
        <v>0</v>
      </c>
      <c r="AS18" s="18">
        <v>0</v>
      </c>
      <c r="AT18" s="18">
        <f t="shared" si="14"/>
        <v>0</v>
      </c>
      <c r="AU18" s="18">
        <v>0</v>
      </c>
      <c r="AV18" s="18">
        <v>0</v>
      </c>
      <c r="AW18" s="18">
        <f t="shared" si="15"/>
        <v>0</v>
      </c>
      <c r="AX18" s="86" t="s">
        <v>53</v>
      </c>
      <c r="AY18" s="80"/>
      <c r="AZ18" s="18">
        <v>0</v>
      </c>
      <c r="BA18" s="18">
        <v>0</v>
      </c>
      <c r="BB18" s="18">
        <f t="shared" si="16"/>
        <v>0</v>
      </c>
      <c r="BC18" s="18">
        <v>0</v>
      </c>
      <c r="BD18" s="18">
        <v>0</v>
      </c>
      <c r="BE18" s="18">
        <f t="shared" si="17"/>
        <v>0</v>
      </c>
    </row>
    <row r="19" spans="1:57" ht="13.5">
      <c r="A19" s="82" t="s">
        <v>184</v>
      </c>
      <c r="B19" s="76" t="s">
        <v>209</v>
      </c>
      <c r="C19" s="77" t="s">
        <v>210</v>
      </c>
      <c r="D19" s="18">
        <f t="shared" si="0"/>
        <v>2104</v>
      </c>
      <c r="E19" s="18">
        <f t="shared" si="1"/>
        <v>24541</v>
      </c>
      <c r="F19" s="18">
        <f t="shared" si="2"/>
        <v>26645</v>
      </c>
      <c r="G19" s="18">
        <f t="shared" si="3"/>
        <v>354</v>
      </c>
      <c r="H19" s="18">
        <f t="shared" si="4"/>
        <v>20127</v>
      </c>
      <c r="I19" s="18">
        <f t="shared" si="5"/>
        <v>20481</v>
      </c>
      <c r="J19" s="84" t="s">
        <v>265</v>
      </c>
      <c r="K19" s="80" t="s">
        <v>266</v>
      </c>
      <c r="L19" s="18">
        <v>2104</v>
      </c>
      <c r="M19" s="18">
        <v>24541</v>
      </c>
      <c r="N19" s="18">
        <f t="shared" si="6"/>
        <v>26645</v>
      </c>
      <c r="O19" s="18">
        <v>354</v>
      </c>
      <c r="P19" s="18">
        <v>20127</v>
      </c>
      <c r="Q19" s="18">
        <f t="shared" si="7"/>
        <v>20481</v>
      </c>
      <c r="R19" s="86" t="s">
        <v>53</v>
      </c>
      <c r="S19" s="80"/>
      <c r="T19" s="18"/>
      <c r="U19" s="18"/>
      <c r="V19" s="18">
        <f t="shared" si="8"/>
        <v>0</v>
      </c>
      <c r="W19" s="18"/>
      <c r="X19" s="18"/>
      <c r="Y19" s="18">
        <f t="shared" si="9"/>
        <v>0</v>
      </c>
      <c r="Z19" s="86" t="s">
        <v>53</v>
      </c>
      <c r="AA19" s="80"/>
      <c r="AB19" s="18"/>
      <c r="AC19" s="18"/>
      <c r="AD19" s="18">
        <f t="shared" si="10"/>
        <v>0</v>
      </c>
      <c r="AE19" s="18"/>
      <c r="AF19" s="18"/>
      <c r="AG19" s="18">
        <f t="shared" si="11"/>
        <v>0</v>
      </c>
      <c r="AH19" s="86" t="s">
        <v>53</v>
      </c>
      <c r="AI19" s="80"/>
      <c r="AJ19" s="18"/>
      <c r="AK19" s="18"/>
      <c r="AL19" s="18">
        <f t="shared" si="12"/>
        <v>0</v>
      </c>
      <c r="AM19" s="18"/>
      <c r="AN19" s="18"/>
      <c r="AO19" s="18">
        <f t="shared" si="13"/>
        <v>0</v>
      </c>
      <c r="AP19" s="86" t="s">
        <v>53</v>
      </c>
      <c r="AQ19" s="80"/>
      <c r="AR19" s="18"/>
      <c r="AS19" s="18"/>
      <c r="AT19" s="18">
        <f t="shared" si="14"/>
        <v>0</v>
      </c>
      <c r="AU19" s="18"/>
      <c r="AV19" s="18"/>
      <c r="AW19" s="18">
        <f t="shared" si="15"/>
        <v>0</v>
      </c>
      <c r="AX19" s="86" t="s">
        <v>53</v>
      </c>
      <c r="AY19" s="80"/>
      <c r="AZ19" s="18"/>
      <c r="BA19" s="18"/>
      <c r="BB19" s="18">
        <f t="shared" si="16"/>
        <v>0</v>
      </c>
      <c r="BC19" s="18"/>
      <c r="BD19" s="18"/>
      <c r="BE19" s="18">
        <f t="shared" si="17"/>
        <v>0</v>
      </c>
    </row>
    <row r="20" spans="1:57" ht="13.5">
      <c r="A20" s="82" t="s">
        <v>184</v>
      </c>
      <c r="B20" s="76" t="s">
        <v>211</v>
      </c>
      <c r="C20" s="77" t="s">
        <v>233</v>
      </c>
      <c r="D20" s="18">
        <f t="shared" si="0"/>
        <v>798</v>
      </c>
      <c r="E20" s="18">
        <f t="shared" si="1"/>
        <v>45080</v>
      </c>
      <c r="F20" s="18">
        <f t="shared" si="2"/>
        <v>45878</v>
      </c>
      <c r="G20" s="18">
        <f t="shared" si="3"/>
        <v>424</v>
      </c>
      <c r="H20" s="18">
        <f t="shared" si="4"/>
        <v>24129</v>
      </c>
      <c r="I20" s="18">
        <f t="shared" si="5"/>
        <v>24553</v>
      </c>
      <c r="J20" s="84" t="s">
        <v>265</v>
      </c>
      <c r="K20" s="80" t="s">
        <v>266</v>
      </c>
      <c r="L20" s="18">
        <v>798</v>
      </c>
      <c r="M20" s="18">
        <v>45080</v>
      </c>
      <c r="N20" s="18">
        <f t="shared" si="6"/>
        <v>45878</v>
      </c>
      <c r="O20" s="18">
        <v>424</v>
      </c>
      <c r="P20" s="18">
        <v>24129</v>
      </c>
      <c r="Q20" s="18">
        <f t="shared" si="7"/>
        <v>24553</v>
      </c>
      <c r="R20" s="86" t="s">
        <v>53</v>
      </c>
      <c r="S20" s="80"/>
      <c r="T20" s="18"/>
      <c r="U20" s="18"/>
      <c r="V20" s="18">
        <f t="shared" si="8"/>
        <v>0</v>
      </c>
      <c r="W20" s="18"/>
      <c r="X20" s="18"/>
      <c r="Y20" s="18">
        <f t="shared" si="9"/>
        <v>0</v>
      </c>
      <c r="Z20" s="86" t="s">
        <v>53</v>
      </c>
      <c r="AA20" s="80"/>
      <c r="AB20" s="18"/>
      <c r="AC20" s="18"/>
      <c r="AD20" s="18">
        <f t="shared" si="10"/>
        <v>0</v>
      </c>
      <c r="AE20" s="18"/>
      <c r="AF20" s="18"/>
      <c r="AG20" s="18">
        <f t="shared" si="11"/>
        <v>0</v>
      </c>
      <c r="AH20" s="86" t="s">
        <v>53</v>
      </c>
      <c r="AI20" s="80"/>
      <c r="AJ20" s="18"/>
      <c r="AK20" s="18"/>
      <c r="AL20" s="18">
        <f t="shared" si="12"/>
        <v>0</v>
      </c>
      <c r="AM20" s="18"/>
      <c r="AN20" s="18"/>
      <c r="AO20" s="18">
        <f t="shared" si="13"/>
        <v>0</v>
      </c>
      <c r="AP20" s="86" t="s">
        <v>53</v>
      </c>
      <c r="AQ20" s="80"/>
      <c r="AR20" s="18"/>
      <c r="AS20" s="18"/>
      <c r="AT20" s="18">
        <f t="shared" si="14"/>
        <v>0</v>
      </c>
      <c r="AU20" s="18"/>
      <c r="AV20" s="18"/>
      <c r="AW20" s="18">
        <f t="shared" si="15"/>
        <v>0</v>
      </c>
      <c r="AX20" s="86" t="s">
        <v>53</v>
      </c>
      <c r="AY20" s="80"/>
      <c r="AZ20" s="18"/>
      <c r="BA20" s="18"/>
      <c r="BB20" s="18">
        <f t="shared" si="16"/>
        <v>0</v>
      </c>
      <c r="BC20" s="18"/>
      <c r="BD20" s="18"/>
      <c r="BE20" s="18">
        <f t="shared" si="17"/>
        <v>0</v>
      </c>
    </row>
    <row r="21" spans="1:57" ht="13.5">
      <c r="A21" s="82" t="s">
        <v>184</v>
      </c>
      <c r="B21" s="76" t="s">
        <v>212</v>
      </c>
      <c r="C21" s="77" t="s">
        <v>213</v>
      </c>
      <c r="D21" s="18">
        <f t="shared" si="0"/>
        <v>0</v>
      </c>
      <c r="E21" s="18">
        <f t="shared" si="1"/>
        <v>76167</v>
      </c>
      <c r="F21" s="18">
        <f t="shared" si="2"/>
        <v>76167</v>
      </c>
      <c r="G21" s="18">
        <f t="shared" si="3"/>
        <v>0</v>
      </c>
      <c r="H21" s="18">
        <f t="shared" si="4"/>
        <v>27202</v>
      </c>
      <c r="I21" s="18">
        <f t="shared" si="5"/>
        <v>27202</v>
      </c>
      <c r="J21" s="84" t="s">
        <v>256</v>
      </c>
      <c r="K21" s="80" t="s">
        <v>257</v>
      </c>
      <c r="L21" s="18">
        <v>0</v>
      </c>
      <c r="M21" s="18">
        <v>76167</v>
      </c>
      <c r="N21" s="18">
        <f t="shared" si="6"/>
        <v>76167</v>
      </c>
      <c r="O21" s="18">
        <v>0</v>
      </c>
      <c r="P21" s="18">
        <v>27202</v>
      </c>
      <c r="Q21" s="18">
        <f t="shared" si="7"/>
        <v>27202</v>
      </c>
      <c r="R21" s="86" t="s">
        <v>53</v>
      </c>
      <c r="S21" s="80"/>
      <c r="T21" s="18"/>
      <c r="U21" s="18"/>
      <c r="V21" s="18">
        <f t="shared" si="8"/>
        <v>0</v>
      </c>
      <c r="W21" s="18"/>
      <c r="X21" s="18"/>
      <c r="Y21" s="18">
        <f t="shared" si="9"/>
        <v>0</v>
      </c>
      <c r="Z21" s="86" t="s">
        <v>53</v>
      </c>
      <c r="AA21" s="80"/>
      <c r="AB21" s="18"/>
      <c r="AC21" s="18"/>
      <c r="AD21" s="18">
        <f t="shared" si="10"/>
        <v>0</v>
      </c>
      <c r="AE21" s="18"/>
      <c r="AF21" s="18"/>
      <c r="AG21" s="18">
        <f t="shared" si="11"/>
        <v>0</v>
      </c>
      <c r="AH21" s="86" t="s">
        <v>53</v>
      </c>
      <c r="AI21" s="80"/>
      <c r="AJ21" s="18"/>
      <c r="AK21" s="18"/>
      <c r="AL21" s="18">
        <f t="shared" si="12"/>
        <v>0</v>
      </c>
      <c r="AM21" s="18"/>
      <c r="AN21" s="18"/>
      <c r="AO21" s="18">
        <f t="shared" si="13"/>
        <v>0</v>
      </c>
      <c r="AP21" s="86" t="s">
        <v>53</v>
      </c>
      <c r="AQ21" s="80"/>
      <c r="AR21" s="18"/>
      <c r="AS21" s="18"/>
      <c r="AT21" s="18">
        <f t="shared" si="14"/>
        <v>0</v>
      </c>
      <c r="AU21" s="18"/>
      <c r="AV21" s="18"/>
      <c r="AW21" s="18">
        <f t="shared" si="15"/>
        <v>0</v>
      </c>
      <c r="AX21" s="86" t="s">
        <v>53</v>
      </c>
      <c r="AY21" s="80"/>
      <c r="AZ21" s="18"/>
      <c r="BA21" s="18"/>
      <c r="BB21" s="18">
        <f t="shared" si="16"/>
        <v>0</v>
      </c>
      <c r="BC21" s="18"/>
      <c r="BD21" s="18"/>
      <c r="BE21" s="18">
        <f t="shared" si="17"/>
        <v>0</v>
      </c>
    </row>
    <row r="22" spans="1:57" ht="13.5">
      <c r="A22" s="82" t="s">
        <v>184</v>
      </c>
      <c r="B22" s="76" t="s">
        <v>214</v>
      </c>
      <c r="C22" s="77" t="s">
        <v>215</v>
      </c>
      <c r="D22" s="18">
        <f t="shared" si="0"/>
        <v>192</v>
      </c>
      <c r="E22" s="18">
        <f t="shared" si="1"/>
        <v>31876</v>
      </c>
      <c r="F22" s="18">
        <f t="shared" si="2"/>
        <v>32068</v>
      </c>
      <c r="G22" s="18">
        <f t="shared" si="3"/>
        <v>0</v>
      </c>
      <c r="H22" s="18">
        <f t="shared" si="4"/>
        <v>49313</v>
      </c>
      <c r="I22" s="18">
        <f t="shared" si="5"/>
        <v>49313</v>
      </c>
      <c r="J22" s="84" t="s">
        <v>250</v>
      </c>
      <c r="K22" s="80" t="s">
        <v>251</v>
      </c>
      <c r="L22" s="18">
        <v>192</v>
      </c>
      <c r="M22" s="18">
        <v>31876</v>
      </c>
      <c r="N22" s="18">
        <f t="shared" si="6"/>
        <v>32068</v>
      </c>
      <c r="O22" s="18">
        <v>0</v>
      </c>
      <c r="P22" s="18">
        <v>49313</v>
      </c>
      <c r="Q22" s="18">
        <f t="shared" si="7"/>
        <v>49313</v>
      </c>
      <c r="R22" s="86" t="s">
        <v>53</v>
      </c>
      <c r="S22" s="80"/>
      <c r="T22" s="18"/>
      <c r="U22" s="18"/>
      <c r="V22" s="18">
        <f t="shared" si="8"/>
        <v>0</v>
      </c>
      <c r="W22" s="18"/>
      <c r="X22" s="18"/>
      <c r="Y22" s="18">
        <f t="shared" si="9"/>
        <v>0</v>
      </c>
      <c r="Z22" s="86" t="s">
        <v>53</v>
      </c>
      <c r="AA22" s="80"/>
      <c r="AB22" s="18"/>
      <c r="AC22" s="18"/>
      <c r="AD22" s="18">
        <f t="shared" si="10"/>
        <v>0</v>
      </c>
      <c r="AE22" s="18"/>
      <c r="AF22" s="18"/>
      <c r="AG22" s="18">
        <f t="shared" si="11"/>
        <v>0</v>
      </c>
      <c r="AH22" s="86" t="s">
        <v>53</v>
      </c>
      <c r="AI22" s="80"/>
      <c r="AJ22" s="18"/>
      <c r="AK22" s="18"/>
      <c r="AL22" s="18">
        <f t="shared" si="12"/>
        <v>0</v>
      </c>
      <c r="AM22" s="18"/>
      <c r="AN22" s="18"/>
      <c r="AO22" s="18">
        <f t="shared" si="13"/>
        <v>0</v>
      </c>
      <c r="AP22" s="86" t="s">
        <v>53</v>
      </c>
      <c r="AQ22" s="80"/>
      <c r="AR22" s="18"/>
      <c r="AS22" s="18"/>
      <c r="AT22" s="18">
        <f t="shared" si="14"/>
        <v>0</v>
      </c>
      <c r="AU22" s="18"/>
      <c r="AV22" s="18"/>
      <c r="AW22" s="18">
        <f t="shared" si="15"/>
        <v>0</v>
      </c>
      <c r="AX22" s="86" t="s">
        <v>53</v>
      </c>
      <c r="AY22" s="80"/>
      <c r="AZ22" s="18"/>
      <c r="BA22" s="18"/>
      <c r="BB22" s="18">
        <f t="shared" si="16"/>
        <v>0</v>
      </c>
      <c r="BC22" s="18"/>
      <c r="BD22" s="18"/>
      <c r="BE22" s="18">
        <f t="shared" si="17"/>
        <v>0</v>
      </c>
    </row>
    <row r="23" spans="1:57" ht="13.5">
      <c r="A23" s="82" t="s">
        <v>184</v>
      </c>
      <c r="B23" s="76" t="s">
        <v>216</v>
      </c>
      <c r="C23" s="77" t="s">
        <v>217</v>
      </c>
      <c r="D23" s="18">
        <f t="shared" si="0"/>
        <v>0</v>
      </c>
      <c r="E23" s="18">
        <f t="shared" si="1"/>
        <v>53317</v>
      </c>
      <c r="F23" s="18">
        <f t="shared" si="2"/>
        <v>53317</v>
      </c>
      <c r="G23" s="18">
        <f t="shared" si="3"/>
        <v>0</v>
      </c>
      <c r="H23" s="18">
        <f t="shared" si="4"/>
        <v>19041</v>
      </c>
      <c r="I23" s="18">
        <f t="shared" si="5"/>
        <v>19041</v>
      </c>
      <c r="J23" s="84" t="s">
        <v>256</v>
      </c>
      <c r="K23" s="80" t="s">
        <v>257</v>
      </c>
      <c r="L23" s="18">
        <v>0</v>
      </c>
      <c r="M23" s="18">
        <v>53317</v>
      </c>
      <c r="N23" s="18">
        <f t="shared" si="6"/>
        <v>53317</v>
      </c>
      <c r="O23" s="18">
        <v>0</v>
      </c>
      <c r="P23" s="18">
        <v>19041</v>
      </c>
      <c r="Q23" s="18">
        <f t="shared" si="7"/>
        <v>19041</v>
      </c>
      <c r="R23" s="86" t="s">
        <v>53</v>
      </c>
      <c r="S23" s="80"/>
      <c r="T23" s="18"/>
      <c r="U23" s="18"/>
      <c r="V23" s="18">
        <f t="shared" si="8"/>
        <v>0</v>
      </c>
      <c r="W23" s="18"/>
      <c r="X23" s="18"/>
      <c r="Y23" s="18">
        <f t="shared" si="9"/>
        <v>0</v>
      </c>
      <c r="Z23" s="86" t="s">
        <v>53</v>
      </c>
      <c r="AA23" s="80"/>
      <c r="AB23" s="18"/>
      <c r="AC23" s="18"/>
      <c r="AD23" s="18">
        <f t="shared" si="10"/>
        <v>0</v>
      </c>
      <c r="AE23" s="18"/>
      <c r="AF23" s="18"/>
      <c r="AG23" s="18">
        <f t="shared" si="11"/>
        <v>0</v>
      </c>
      <c r="AH23" s="86" t="s">
        <v>53</v>
      </c>
      <c r="AI23" s="80"/>
      <c r="AJ23" s="18"/>
      <c r="AK23" s="18"/>
      <c r="AL23" s="18">
        <f t="shared" si="12"/>
        <v>0</v>
      </c>
      <c r="AM23" s="18"/>
      <c r="AN23" s="18"/>
      <c r="AO23" s="18">
        <f t="shared" si="13"/>
        <v>0</v>
      </c>
      <c r="AP23" s="86" t="s">
        <v>53</v>
      </c>
      <c r="AQ23" s="80"/>
      <c r="AR23" s="18"/>
      <c r="AS23" s="18"/>
      <c r="AT23" s="18">
        <f t="shared" si="14"/>
        <v>0</v>
      </c>
      <c r="AU23" s="18"/>
      <c r="AV23" s="18"/>
      <c r="AW23" s="18">
        <f t="shared" si="15"/>
        <v>0</v>
      </c>
      <c r="AX23" s="86" t="s">
        <v>53</v>
      </c>
      <c r="AY23" s="80"/>
      <c r="AZ23" s="18"/>
      <c r="BA23" s="18"/>
      <c r="BB23" s="18">
        <f t="shared" si="16"/>
        <v>0</v>
      </c>
      <c r="BC23" s="18"/>
      <c r="BD23" s="18"/>
      <c r="BE23" s="18">
        <f t="shared" si="17"/>
        <v>0</v>
      </c>
    </row>
    <row r="24" spans="1:57" ht="13.5">
      <c r="A24" s="82" t="s">
        <v>184</v>
      </c>
      <c r="B24" s="76" t="s">
        <v>218</v>
      </c>
      <c r="C24" s="77" t="s">
        <v>219</v>
      </c>
      <c r="D24" s="18">
        <f t="shared" si="0"/>
        <v>60</v>
      </c>
      <c r="E24" s="18">
        <f t="shared" si="1"/>
        <v>9961</v>
      </c>
      <c r="F24" s="18">
        <f t="shared" si="2"/>
        <v>10021</v>
      </c>
      <c r="G24" s="18">
        <f t="shared" si="3"/>
        <v>0</v>
      </c>
      <c r="H24" s="18">
        <f t="shared" si="4"/>
        <v>15410</v>
      </c>
      <c r="I24" s="18">
        <f t="shared" si="5"/>
        <v>15410</v>
      </c>
      <c r="J24" s="84" t="s">
        <v>250</v>
      </c>
      <c r="K24" s="80" t="s">
        <v>251</v>
      </c>
      <c r="L24" s="18">
        <v>60</v>
      </c>
      <c r="M24" s="18">
        <v>9961</v>
      </c>
      <c r="N24" s="18">
        <f t="shared" si="6"/>
        <v>10021</v>
      </c>
      <c r="O24" s="18">
        <v>0</v>
      </c>
      <c r="P24" s="18">
        <v>15410</v>
      </c>
      <c r="Q24" s="18">
        <f t="shared" si="7"/>
        <v>15410</v>
      </c>
      <c r="R24" s="86" t="s">
        <v>53</v>
      </c>
      <c r="S24" s="80"/>
      <c r="T24" s="18"/>
      <c r="U24" s="18"/>
      <c r="V24" s="18">
        <f t="shared" si="8"/>
        <v>0</v>
      </c>
      <c r="W24" s="18"/>
      <c r="X24" s="18"/>
      <c r="Y24" s="18">
        <f t="shared" si="9"/>
        <v>0</v>
      </c>
      <c r="Z24" s="86" t="s">
        <v>53</v>
      </c>
      <c r="AA24" s="80"/>
      <c r="AB24" s="18"/>
      <c r="AC24" s="18"/>
      <c r="AD24" s="18">
        <f t="shared" si="10"/>
        <v>0</v>
      </c>
      <c r="AE24" s="18"/>
      <c r="AF24" s="18"/>
      <c r="AG24" s="18">
        <f t="shared" si="11"/>
        <v>0</v>
      </c>
      <c r="AH24" s="86" t="s">
        <v>53</v>
      </c>
      <c r="AI24" s="80"/>
      <c r="AJ24" s="18"/>
      <c r="AK24" s="18"/>
      <c r="AL24" s="18">
        <f t="shared" si="12"/>
        <v>0</v>
      </c>
      <c r="AM24" s="18"/>
      <c r="AN24" s="18"/>
      <c r="AO24" s="18">
        <f t="shared" si="13"/>
        <v>0</v>
      </c>
      <c r="AP24" s="86" t="s">
        <v>53</v>
      </c>
      <c r="AQ24" s="80"/>
      <c r="AR24" s="18"/>
      <c r="AS24" s="18"/>
      <c r="AT24" s="18">
        <f t="shared" si="14"/>
        <v>0</v>
      </c>
      <c r="AU24" s="18"/>
      <c r="AV24" s="18"/>
      <c r="AW24" s="18">
        <f t="shared" si="15"/>
        <v>0</v>
      </c>
      <c r="AX24" s="86" t="s">
        <v>53</v>
      </c>
      <c r="AY24" s="80"/>
      <c r="AZ24" s="18"/>
      <c r="BA24" s="18"/>
      <c r="BB24" s="18">
        <f t="shared" si="16"/>
        <v>0</v>
      </c>
      <c r="BC24" s="18"/>
      <c r="BD24" s="18"/>
      <c r="BE24" s="18">
        <f t="shared" si="17"/>
        <v>0</v>
      </c>
    </row>
    <row r="25" spans="1:57" ht="13.5">
      <c r="A25" s="82" t="s">
        <v>184</v>
      </c>
      <c r="B25" s="76" t="s">
        <v>0</v>
      </c>
      <c r="C25" s="77" t="s">
        <v>1</v>
      </c>
      <c r="D25" s="18">
        <f t="shared" si="0"/>
        <v>0</v>
      </c>
      <c r="E25" s="18">
        <f t="shared" si="1"/>
        <v>22850</v>
      </c>
      <c r="F25" s="18">
        <f t="shared" si="2"/>
        <v>22850</v>
      </c>
      <c r="G25" s="18">
        <f t="shared" si="3"/>
        <v>0</v>
      </c>
      <c r="H25" s="18">
        <f t="shared" si="4"/>
        <v>8160</v>
      </c>
      <c r="I25" s="18">
        <f t="shared" si="5"/>
        <v>8160</v>
      </c>
      <c r="J25" s="84" t="s">
        <v>256</v>
      </c>
      <c r="K25" s="80" t="s">
        <v>257</v>
      </c>
      <c r="L25" s="18"/>
      <c r="M25" s="18">
        <v>22850</v>
      </c>
      <c r="N25" s="18">
        <f t="shared" si="6"/>
        <v>22850</v>
      </c>
      <c r="O25" s="18"/>
      <c r="P25" s="18">
        <v>8160</v>
      </c>
      <c r="Q25" s="18">
        <f t="shared" si="7"/>
        <v>8160</v>
      </c>
      <c r="R25" s="86" t="s">
        <v>53</v>
      </c>
      <c r="S25" s="80"/>
      <c r="T25" s="18"/>
      <c r="U25" s="18"/>
      <c r="V25" s="18">
        <f t="shared" si="8"/>
        <v>0</v>
      </c>
      <c r="W25" s="18"/>
      <c r="X25" s="18"/>
      <c r="Y25" s="18">
        <f t="shared" si="9"/>
        <v>0</v>
      </c>
      <c r="Z25" s="86" t="s">
        <v>53</v>
      </c>
      <c r="AA25" s="80"/>
      <c r="AB25" s="18"/>
      <c r="AC25" s="18"/>
      <c r="AD25" s="18">
        <f t="shared" si="10"/>
        <v>0</v>
      </c>
      <c r="AE25" s="18"/>
      <c r="AF25" s="18"/>
      <c r="AG25" s="18">
        <f t="shared" si="11"/>
        <v>0</v>
      </c>
      <c r="AH25" s="86" t="s">
        <v>53</v>
      </c>
      <c r="AI25" s="80"/>
      <c r="AJ25" s="18"/>
      <c r="AK25" s="18"/>
      <c r="AL25" s="18">
        <f t="shared" si="12"/>
        <v>0</v>
      </c>
      <c r="AM25" s="18"/>
      <c r="AN25" s="18"/>
      <c r="AO25" s="18">
        <f t="shared" si="13"/>
        <v>0</v>
      </c>
      <c r="AP25" s="86" t="s">
        <v>53</v>
      </c>
      <c r="AQ25" s="80"/>
      <c r="AR25" s="18"/>
      <c r="AS25" s="18"/>
      <c r="AT25" s="18">
        <f t="shared" si="14"/>
        <v>0</v>
      </c>
      <c r="AU25" s="18"/>
      <c r="AV25" s="18"/>
      <c r="AW25" s="18">
        <f t="shared" si="15"/>
        <v>0</v>
      </c>
      <c r="AX25" s="86" t="s">
        <v>53</v>
      </c>
      <c r="AY25" s="80"/>
      <c r="AZ25" s="18"/>
      <c r="BA25" s="18"/>
      <c r="BB25" s="18">
        <f t="shared" si="16"/>
        <v>0</v>
      </c>
      <c r="BC25" s="18"/>
      <c r="BD25" s="18"/>
      <c r="BE25" s="18">
        <f t="shared" si="17"/>
        <v>0</v>
      </c>
    </row>
    <row r="26" spans="1:57" ht="13.5">
      <c r="A26" s="82" t="s">
        <v>184</v>
      </c>
      <c r="B26" s="76" t="s">
        <v>2</v>
      </c>
      <c r="C26" s="77" t="s">
        <v>3</v>
      </c>
      <c r="D26" s="18">
        <f t="shared" si="0"/>
        <v>96</v>
      </c>
      <c r="E26" s="18">
        <f t="shared" si="1"/>
        <v>15938</v>
      </c>
      <c r="F26" s="18">
        <f t="shared" si="2"/>
        <v>16034</v>
      </c>
      <c r="G26" s="18">
        <f t="shared" si="3"/>
        <v>0</v>
      </c>
      <c r="H26" s="18">
        <f t="shared" si="4"/>
        <v>24657</v>
      </c>
      <c r="I26" s="18">
        <f t="shared" si="5"/>
        <v>24657</v>
      </c>
      <c r="J26" s="84" t="s">
        <v>250</v>
      </c>
      <c r="K26" s="80" t="s">
        <v>251</v>
      </c>
      <c r="L26" s="18">
        <v>96</v>
      </c>
      <c r="M26" s="18">
        <v>15938</v>
      </c>
      <c r="N26" s="18">
        <f t="shared" si="6"/>
        <v>16034</v>
      </c>
      <c r="O26" s="18">
        <v>0</v>
      </c>
      <c r="P26" s="18">
        <v>24657</v>
      </c>
      <c r="Q26" s="18">
        <f t="shared" si="7"/>
        <v>24657</v>
      </c>
      <c r="R26" s="86" t="s">
        <v>53</v>
      </c>
      <c r="S26" s="80"/>
      <c r="T26" s="18"/>
      <c r="U26" s="18"/>
      <c r="V26" s="18">
        <f t="shared" si="8"/>
        <v>0</v>
      </c>
      <c r="W26" s="18"/>
      <c r="X26" s="18"/>
      <c r="Y26" s="18">
        <f t="shared" si="9"/>
        <v>0</v>
      </c>
      <c r="Z26" s="86" t="s">
        <v>53</v>
      </c>
      <c r="AA26" s="80"/>
      <c r="AB26" s="18"/>
      <c r="AC26" s="18"/>
      <c r="AD26" s="18">
        <f t="shared" si="10"/>
        <v>0</v>
      </c>
      <c r="AE26" s="18"/>
      <c r="AF26" s="18"/>
      <c r="AG26" s="18">
        <f t="shared" si="11"/>
        <v>0</v>
      </c>
      <c r="AH26" s="86" t="s">
        <v>53</v>
      </c>
      <c r="AI26" s="80"/>
      <c r="AJ26" s="18"/>
      <c r="AK26" s="18"/>
      <c r="AL26" s="18">
        <f t="shared" si="12"/>
        <v>0</v>
      </c>
      <c r="AM26" s="18"/>
      <c r="AN26" s="18"/>
      <c r="AO26" s="18">
        <f t="shared" si="13"/>
        <v>0</v>
      </c>
      <c r="AP26" s="86" t="s">
        <v>53</v>
      </c>
      <c r="AQ26" s="80"/>
      <c r="AR26" s="18"/>
      <c r="AS26" s="18"/>
      <c r="AT26" s="18">
        <f t="shared" si="14"/>
        <v>0</v>
      </c>
      <c r="AU26" s="18"/>
      <c r="AV26" s="18"/>
      <c r="AW26" s="18">
        <f t="shared" si="15"/>
        <v>0</v>
      </c>
      <c r="AX26" s="86" t="s">
        <v>53</v>
      </c>
      <c r="AY26" s="80"/>
      <c r="AZ26" s="18"/>
      <c r="BA26" s="18"/>
      <c r="BB26" s="18">
        <f t="shared" si="16"/>
        <v>0</v>
      </c>
      <c r="BC26" s="18"/>
      <c r="BD26" s="18"/>
      <c r="BE26" s="18">
        <f t="shared" si="17"/>
        <v>0</v>
      </c>
    </row>
    <row r="27" spans="1:57" ht="13.5">
      <c r="A27" s="82" t="s">
        <v>184</v>
      </c>
      <c r="B27" s="76" t="s">
        <v>4</v>
      </c>
      <c r="C27" s="77" t="s">
        <v>5</v>
      </c>
      <c r="D27" s="18">
        <f t="shared" si="0"/>
        <v>46</v>
      </c>
      <c r="E27" s="18">
        <f t="shared" si="1"/>
        <v>7637</v>
      </c>
      <c r="F27" s="18">
        <f t="shared" si="2"/>
        <v>7683</v>
      </c>
      <c r="G27" s="18">
        <f t="shared" si="3"/>
        <v>0</v>
      </c>
      <c r="H27" s="18">
        <f t="shared" si="4"/>
        <v>11814</v>
      </c>
      <c r="I27" s="18">
        <f t="shared" si="5"/>
        <v>11814</v>
      </c>
      <c r="J27" s="84" t="s">
        <v>250</v>
      </c>
      <c r="K27" s="80" t="s">
        <v>251</v>
      </c>
      <c r="L27" s="18">
        <v>46</v>
      </c>
      <c r="M27" s="18">
        <v>7637</v>
      </c>
      <c r="N27" s="18">
        <f t="shared" si="6"/>
        <v>7683</v>
      </c>
      <c r="O27" s="18">
        <v>0</v>
      </c>
      <c r="P27" s="18">
        <v>11814</v>
      </c>
      <c r="Q27" s="18">
        <f t="shared" si="7"/>
        <v>11814</v>
      </c>
      <c r="R27" s="86" t="s">
        <v>53</v>
      </c>
      <c r="S27" s="80"/>
      <c r="T27" s="18"/>
      <c r="U27" s="18"/>
      <c r="V27" s="18">
        <f t="shared" si="8"/>
        <v>0</v>
      </c>
      <c r="W27" s="18"/>
      <c r="X27" s="18"/>
      <c r="Y27" s="18">
        <f t="shared" si="9"/>
        <v>0</v>
      </c>
      <c r="Z27" s="86" t="s">
        <v>53</v>
      </c>
      <c r="AA27" s="80"/>
      <c r="AB27" s="18"/>
      <c r="AC27" s="18"/>
      <c r="AD27" s="18">
        <f t="shared" si="10"/>
        <v>0</v>
      </c>
      <c r="AE27" s="18"/>
      <c r="AF27" s="18"/>
      <c r="AG27" s="18">
        <f t="shared" si="11"/>
        <v>0</v>
      </c>
      <c r="AH27" s="86" t="s">
        <v>53</v>
      </c>
      <c r="AI27" s="80"/>
      <c r="AJ27" s="18"/>
      <c r="AK27" s="18"/>
      <c r="AL27" s="18">
        <f t="shared" si="12"/>
        <v>0</v>
      </c>
      <c r="AM27" s="18"/>
      <c r="AN27" s="18"/>
      <c r="AO27" s="18">
        <f t="shared" si="13"/>
        <v>0</v>
      </c>
      <c r="AP27" s="86" t="s">
        <v>53</v>
      </c>
      <c r="AQ27" s="80"/>
      <c r="AR27" s="18"/>
      <c r="AS27" s="18"/>
      <c r="AT27" s="18">
        <f t="shared" si="14"/>
        <v>0</v>
      </c>
      <c r="AU27" s="18"/>
      <c r="AV27" s="18"/>
      <c r="AW27" s="18">
        <f t="shared" si="15"/>
        <v>0</v>
      </c>
      <c r="AX27" s="86" t="s">
        <v>53</v>
      </c>
      <c r="AY27" s="80"/>
      <c r="AZ27" s="18"/>
      <c r="BA27" s="18"/>
      <c r="BB27" s="18">
        <f t="shared" si="16"/>
        <v>0</v>
      </c>
      <c r="BC27" s="18"/>
      <c r="BD27" s="18"/>
      <c r="BE27" s="18">
        <f t="shared" si="17"/>
        <v>0</v>
      </c>
    </row>
    <row r="28" spans="1:57" ht="13.5">
      <c r="A28" s="82" t="s">
        <v>184</v>
      </c>
      <c r="B28" s="76" t="s">
        <v>6</v>
      </c>
      <c r="C28" s="77" t="s">
        <v>7</v>
      </c>
      <c r="D28" s="18">
        <f t="shared" si="0"/>
        <v>72</v>
      </c>
      <c r="E28" s="18">
        <f t="shared" si="1"/>
        <v>11953</v>
      </c>
      <c r="F28" s="18">
        <f t="shared" si="2"/>
        <v>12025</v>
      </c>
      <c r="G28" s="18">
        <f t="shared" si="3"/>
        <v>0</v>
      </c>
      <c r="H28" s="18">
        <f t="shared" si="4"/>
        <v>18492</v>
      </c>
      <c r="I28" s="18">
        <f t="shared" si="5"/>
        <v>18492</v>
      </c>
      <c r="J28" s="84" t="s">
        <v>250</v>
      </c>
      <c r="K28" s="80" t="s">
        <v>251</v>
      </c>
      <c r="L28" s="18">
        <v>72</v>
      </c>
      <c r="M28" s="18">
        <v>11953</v>
      </c>
      <c r="N28" s="18">
        <f t="shared" si="6"/>
        <v>12025</v>
      </c>
      <c r="O28" s="18">
        <v>0</v>
      </c>
      <c r="P28" s="18">
        <v>18492</v>
      </c>
      <c r="Q28" s="18">
        <f t="shared" si="7"/>
        <v>18492</v>
      </c>
      <c r="R28" s="86" t="s">
        <v>53</v>
      </c>
      <c r="S28" s="80"/>
      <c r="T28" s="18"/>
      <c r="U28" s="18"/>
      <c r="V28" s="18">
        <f t="shared" si="8"/>
        <v>0</v>
      </c>
      <c r="W28" s="18"/>
      <c r="X28" s="18"/>
      <c r="Y28" s="18">
        <f t="shared" si="9"/>
        <v>0</v>
      </c>
      <c r="Z28" s="86" t="s">
        <v>53</v>
      </c>
      <c r="AA28" s="80"/>
      <c r="AB28" s="18"/>
      <c r="AC28" s="18"/>
      <c r="AD28" s="18">
        <f t="shared" si="10"/>
        <v>0</v>
      </c>
      <c r="AE28" s="18"/>
      <c r="AF28" s="18"/>
      <c r="AG28" s="18">
        <f t="shared" si="11"/>
        <v>0</v>
      </c>
      <c r="AH28" s="86" t="s">
        <v>53</v>
      </c>
      <c r="AI28" s="80"/>
      <c r="AJ28" s="18"/>
      <c r="AK28" s="18"/>
      <c r="AL28" s="18">
        <f t="shared" si="12"/>
        <v>0</v>
      </c>
      <c r="AM28" s="18"/>
      <c r="AN28" s="18"/>
      <c r="AO28" s="18">
        <f t="shared" si="13"/>
        <v>0</v>
      </c>
      <c r="AP28" s="86" t="s">
        <v>53</v>
      </c>
      <c r="AQ28" s="80"/>
      <c r="AR28" s="18"/>
      <c r="AS28" s="18"/>
      <c r="AT28" s="18">
        <f t="shared" si="14"/>
        <v>0</v>
      </c>
      <c r="AU28" s="18"/>
      <c r="AV28" s="18"/>
      <c r="AW28" s="18">
        <f t="shared" si="15"/>
        <v>0</v>
      </c>
      <c r="AX28" s="86" t="s">
        <v>53</v>
      </c>
      <c r="AY28" s="80"/>
      <c r="AZ28" s="18"/>
      <c r="BA28" s="18"/>
      <c r="BB28" s="18">
        <f t="shared" si="16"/>
        <v>0</v>
      </c>
      <c r="BC28" s="18"/>
      <c r="BD28" s="18"/>
      <c r="BE28" s="18">
        <f t="shared" si="17"/>
        <v>0</v>
      </c>
    </row>
    <row r="29" spans="1:57" ht="13.5">
      <c r="A29" s="82" t="s">
        <v>184</v>
      </c>
      <c r="B29" s="76" t="s">
        <v>8</v>
      </c>
      <c r="C29" s="77" t="s">
        <v>9</v>
      </c>
      <c r="D29" s="18">
        <f t="shared" si="0"/>
        <v>9079</v>
      </c>
      <c r="E29" s="18">
        <f t="shared" si="1"/>
        <v>59072</v>
      </c>
      <c r="F29" s="18">
        <f t="shared" si="2"/>
        <v>68151</v>
      </c>
      <c r="G29" s="18">
        <f t="shared" si="3"/>
        <v>1933</v>
      </c>
      <c r="H29" s="18">
        <f t="shared" si="4"/>
        <v>52452</v>
      </c>
      <c r="I29" s="18">
        <f t="shared" si="5"/>
        <v>54385</v>
      </c>
      <c r="J29" s="84" t="s">
        <v>246</v>
      </c>
      <c r="K29" s="80" t="s">
        <v>247</v>
      </c>
      <c r="L29" s="18">
        <v>9079</v>
      </c>
      <c r="M29" s="18">
        <v>19704</v>
      </c>
      <c r="N29" s="18">
        <f t="shared" si="6"/>
        <v>28783</v>
      </c>
      <c r="O29" s="18">
        <v>1933</v>
      </c>
      <c r="P29" s="18">
        <v>52452</v>
      </c>
      <c r="Q29" s="18">
        <f t="shared" si="7"/>
        <v>54385</v>
      </c>
      <c r="R29" s="84" t="s">
        <v>267</v>
      </c>
      <c r="S29" s="80" t="s">
        <v>268</v>
      </c>
      <c r="T29" s="18">
        <v>0</v>
      </c>
      <c r="U29" s="18">
        <v>39368</v>
      </c>
      <c r="V29" s="18">
        <f t="shared" si="8"/>
        <v>39368</v>
      </c>
      <c r="W29" s="18">
        <v>0</v>
      </c>
      <c r="X29" s="18">
        <v>0</v>
      </c>
      <c r="Y29" s="18">
        <f t="shared" si="9"/>
        <v>0</v>
      </c>
      <c r="Z29" s="86" t="s">
        <v>53</v>
      </c>
      <c r="AA29" s="80"/>
      <c r="AB29" s="18"/>
      <c r="AC29" s="18"/>
      <c r="AD29" s="18">
        <f t="shared" si="10"/>
        <v>0</v>
      </c>
      <c r="AE29" s="18"/>
      <c r="AF29" s="18"/>
      <c r="AG29" s="18">
        <f t="shared" si="11"/>
        <v>0</v>
      </c>
      <c r="AH29" s="86" t="s">
        <v>53</v>
      </c>
      <c r="AI29" s="80"/>
      <c r="AJ29" s="18"/>
      <c r="AK29" s="18"/>
      <c r="AL29" s="18">
        <f t="shared" si="12"/>
        <v>0</v>
      </c>
      <c r="AM29" s="18"/>
      <c r="AN29" s="18"/>
      <c r="AO29" s="18">
        <f t="shared" si="13"/>
        <v>0</v>
      </c>
      <c r="AP29" s="86" t="s">
        <v>53</v>
      </c>
      <c r="AQ29" s="80"/>
      <c r="AR29" s="18"/>
      <c r="AS29" s="18"/>
      <c r="AT29" s="18">
        <f t="shared" si="14"/>
        <v>0</v>
      </c>
      <c r="AU29" s="18"/>
      <c r="AV29" s="18"/>
      <c r="AW29" s="18">
        <f t="shared" si="15"/>
        <v>0</v>
      </c>
      <c r="AX29" s="86" t="s">
        <v>53</v>
      </c>
      <c r="AY29" s="80"/>
      <c r="AZ29" s="18"/>
      <c r="BA29" s="18"/>
      <c r="BB29" s="18">
        <f t="shared" si="16"/>
        <v>0</v>
      </c>
      <c r="BC29" s="18"/>
      <c r="BD29" s="18"/>
      <c r="BE29" s="18">
        <f t="shared" si="17"/>
        <v>0</v>
      </c>
    </row>
    <row r="30" spans="1:57" ht="13.5">
      <c r="A30" s="82" t="s">
        <v>184</v>
      </c>
      <c r="B30" s="76" t="s">
        <v>10</v>
      </c>
      <c r="C30" s="77" t="s">
        <v>11</v>
      </c>
      <c r="D30" s="18">
        <f t="shared" si="0"/>
        <v>3142</v>
      </c>
      <c r="E30" s="18">
        <f t="shared" si="1"/>
        <v>23586</v>
      </c>
      <c r="F30" s="18">
        <f t="shared" si="2"/>
        <v>26728</v>
      </c>
      <c r="G30" s="18">
        <f t="shared" si="3"/>
        <v>220</v>
      </c>
      <c r="H30" s="18">
        <f t="shared" si="4"/>
        <v>5966</v>
      </c>
      <c r="I30" s="18">
        <f t="shared" si="5"/>
        <v>6186</v>
      </c>
      <c r="J30" s="84" t="s">
        <v>246</v>
      </c>
      <c r="K30" s="80" t="s">
        <v>247</v>
      </c>
      <c r="L30" s="18">
        <v>3142</v>
      </c>
      <c r="M30" s="18">
        <v>6819</v>
      </c>
      <c r="N30" s="18">
        <f t="shared" si="6"/>
        <v>9961</v>
      </c>
      <c r="O30" s="18">
        <v>220</v>
      </c>
      <c r="P30" s="18">
        <v>5966</v>
      </c>
      <c r="Q30" s="18">
        <f t="shared" si="7"/>
        <v>6186</v>
      </c>
      <c r="R30" s="84" t="s">
        <v>267</v>
      </c>
      <c r="S30" s="80" t="s">
        <v>268</v>
      </c>
      <c r="T30" s="18">
        <v>0</v>
      </c>
      <c r="U30" s="18">
        <v>16767</v>
      </c>
      <c r="V30" s="18">
        <f t="shared" si="8"/>
        <v>16767</v>
      </c>
      <c r="W30" s="18">
        <v>0</v>
      </c>
      <c r="X30" s="18">
        <v>0</v>
      </c>
      <c r="Y30" s="18">
        <f t="shared" si="9"/>
        <v>0</v>
      </c>
      <c r="Z30" s="86" t="s">
        <v>53</v>
      </c>
      <c r="AA30" s="80"/>
      <c r="AB30" s="18">
        <v>0</v>
      </c>
      <c r="AC30" s="18">
        <v>0</v>
      </c>
      <c r="AD30" s="18">
        <f t="shared" si="10"/>
        <v>0</v>
      </c>
      <c r="AE30" s="18">
        <v>0</v>
      </c>
      <c r="AF30" s="18">
        <v>0</v>
      </c>
      <c r="AG30" s="18">
        <f t="shared" si="11"/>
        <v>0</v>
      </c>
      <c r="AH30" s="86" t="s">
        <v>53</v>
      </c>
      <c r="AI30" s="80"/>
      <c r="AJ30" s="18">
        <v>0</v>
      </c>
      <c r="AK30" s="18">
        <v>0</v>
      </c>
      <c r="AL30" s="18">
        <f t="shared" si="12"/>
        <v>0</v>
      </c>
      <c r="AM30" s="18">
        <v>0</v>
      </c>
      <c r="AN30" s="18">
        <v>0</v>
      </c>
      <c r="AO30" s="18">
        <f t="shared" si="13"/>
        <v>0</v>
      </c>
      <c r="AP30" s="86" t="s">
        <v>53</v>
      </c>
      <c r="AQ30" s="80"/>
      <c r="AR30" s="18">
        <v>0</v>
      </c>
      <c r="AS30" s="18">
        <v>0</v>
      </c>
      <c r="AT30" s="18">
        <f t="shared" si="14"/>
        <v>0</v>
      </c>
      <c r="AU30" s="18">
        <v>0</v>
      </c>
      <c r="AV30" s="18">
        <v>0</v>
      </c>
      <c r="AW30" s="18">
        <f t="shared" si="15"/>
        <v>0</v>
      </c>
      <c r="AX30" s="86" t="s">
        <v>53</v>
      </c>
      <c r="AY30" s="80"/>
      <c r="AZ30" s="18">
        <v>0</v>
      </c>
      <c r="BA30" s="18">
        <v>0</v>
      </c>
      <c r="BB30" s="18">
        <f t="shared" si="16"/>
        <v>0</v>
      </c>
      <c r="BC30" s="18">
        <v>0</v>
      </c>
      <c r="BD30" s="18">
        <v>0</v>
      </c>
      <c r="BE30" s="18">
        <f t="shared" si="17"/>
        <v>0</v>
      </c>
    </row>
    <row r="31" spans="1:57" ht="13.5">
      <c r="A31" s="82" t="s">
        <v>184</v>
      </c>
      <c r="B31" s="76" t="s">
        <v>12</v>
      </c>
      <c r="C31" s="77" t="s">
        <v>13</v>
      </c>
      <c r="D31" s="18">
        <f t="shared" si="0"/>
        <v>1844</v>
      </c>
      <c r="E31" s="18">
        <f t="shared" si="1"/>
        <v>16095</v>
      </c>
      <c r="F31" s="18">
        <f t="shared" si="2"/>
        <v>17939</v>
      </c>
      <c r="G31" s="18">
        <f t="shared" si="3"/>
        <v>228</v>
      </c>
      <c r="H31" s="18">
        <f t="shared" si="4"/>
        <v>6191</v>
      </c>
      <c r="I31" s="18">
        <f t="shared" si="5"/>
        <v>6419</v>
      </c>
      <c r="J31" s="84" t="s">
        <v>246</v>
      </c>
      <c r="K31" s="80" t="s">
        <v>247</v>
      </c>
      <c r="L31" s="18">
        <v>1844</v>
      </c>
      <c r="M31" s="18">
        <v>4003</v>
      </c>
      <c r="N31" s="18">
        <f t="shared" si="6"/>
        <v>5847</v>
      </c>
      <c r="O31" s="18">
        <v>228</v>
      </c>
      <c r="P31" s="18">
        <v>6191</v>
      </c>
      <c r="Q31" s="18">
        <f t="shared" si="7"/>
        <v>6419</v>
      </c>
      <c r="R31" s="84" t="s">
        <v>267</v>
      </c>
      <c r="S31" s="80" t="s">
        <v>268</v>
      </c>
      <c r="T31" s="18">
        <v>0</v>
      </c>
      <c r="U31" s="18">
        <v>12092</v>
      </c>
      <c r="V31" s="18">
        <f t="shared" si="8"/>
        <v>12092</v>
      </c>
      <c r="W31" s="18">
        <v>0</v>
      </c>
      <c r="X31" s="18">
        <v>0</v>
      </c>
      <c r="Y31" s="18">
        <f t="shared" si="9"/>
        <v>0</v>
      </c>
      <c r="Z31" s="86" t="s">
        <v>53</v>
      </c>
      <c r="AA31" s="80"/>
      <c r="AB31" s="18"/>
      <c r="AC31" s="18"/>
      <c r="AD31" s="18">
        <f t="shared" si="10"/>
        <v>0</v>
      </c>
      <c r="AE31" s="18"/>
      <c r="AF31" s="18"/>
      <c r="AG31" s="18">
        <f t="shared" si="11"/>
        <v>0</v>
      </c>
      <c r="AH31" s="86" t="s">
        <v>53</v>
      </c>
      <c r="AI31" s="80"/>
      <c r="AJ31" s="18"/>
      <c r="AK31" s="18"/>
      <c r="AL31" s="18">
        <f t="shared" si="12"/>
        <v>0</v>
      </c>
      <c r="AM31" s="18"/>
      <c r="AN31" s="18"/>
      <c r="AO31" s="18">
        <f t="shared" si="13"/>
        <v>0</v>
      </c>
      <c r="AP31" s="86" t="s">
        <v>53</v>
      </c>
      <c r="AQ31" s="80"/>
      <c r="AR31" s="18"/>
      <c r="AS31" s="18"/>
      <c r="AT31" s="18">
        <f t="shared" si="14"/>
        <v>0</v>
      </c>
      <c r="AU31" s="18"/>
      <c r="AV31" s="18"/>
      <c r="AW31" s="18">
        <f t="shared" si="15"/>
        <v>0</v>
      </c>
      <c r="AX31" s="86" t="s">
        <v>53</v>
      </c>
      <c r="AY31" s="80"/>
      <c r="AZ31" s="18"/>
      <c r="BA31" s="18"/>
      <c r="BB31" s="18">
        <f t="shared" si="16"/>
        <v>0</v>
      </c>
      <c r="BC31" s="18"/>
      <c r="BD31" s="18"/>
      <c r="BE31" s="18">
        <f t="shared" si="17"/>
        <v>0</v>
      </c>
    </row>
    <row r="32" spans="1:57" ht="13.5">
      <c r="A32" s="82" t="s">
        <v>184</v>
      </c>
      <c r="B32" s="76" t="s">
        <v>14</v>
      </c>
      <c r="C32" s="77" t="s">
        <v>15</v>
      </c>
      <c r="D32" s="18">
        <f t="shared" si="0"/>
        <v>11766</v>
      </c>
      <c r="E32" s="18">
        <f t="shared" si="1"/>
        <v>25534</v>
      </c>
      <c r="F32" s="18">
        <f t="shared" si="2"/>
        <v>37300</v>
      </c>
      <c r="G32" s="18">
        <f t="shared" si="3"/>
        <v>1043</v>
      </c>
      <c r="H32" s="18">
        <f t="shared" si="4"/>
        <v>28310</v>
      </c>
      <c r="I32" s="18">
        <f t="shared" si="5"/>
        <v>29353</v>
      </c>
      <c r="J32" s="84" t="s">
        <v>246</v>
      </c>
      <c r="K32" s="80" t="s">
        <v>247</v>
      </c>
      <c r="L32" s="18">
        <v>11766</v>
      </c>
      <c r="M32" s="18">
        <v>25534</v>
      </c>
      <c r="N32" s="18">
        <f t="shared" si="6"/>
        <v>37300</v>
      </c>
      <c r="O32" s="18">
        <v>1043</v>
      </c>
      <c r="P32" s="18">
        <v>28310</v>
      </c>
      <c r="Q32" s="18">
        <f t="shared" si="7"/>
        <v>29353</v>
      </c>
      <c r="R32" s="86" t="s">
        <v>53</v>
      </c>
      <c r="S32" s="80"/>
      <c r="T32" s="18"/>
      <c r="U32" s="18"/>
      <c r="V32" s="18">
        <f t="shared" si="8"/>
        <v>0</v>
      </c>
      <c r="W32" s="18"/>
      <c r="X32" s="18"/>
      <c r="Y32" s="18">
        <f t="shared" si="9"/>
        <v>0</v>
      </c>
      <c r="Z32" s="86" t="s">
        <v>53</v>
      </c>
      <c r="AA32" s="80"/>
      <c r="AB32" s="18"/>
      <c r="AC32" s="18"/>
      <c r="AD32" s="18">
        <f t="shared" si="10"/>
        <v>0</v>
      </c>
      <c r="AE32" s="18"/>
      <c r="AF32" s="18"/>
      <c r="AG32" s="18">
        <f t="shared" si="11"/>
        <v>0</v>
      </c>
      <c r="AH32" s="86" t="s">
        <v>53</v>
      </c>
      <c r="AI32" s="80"/>
      <c r="AJ32" s="18"/>
      <c r="AK32" s="18"/>
      <c r="AL32" s="18">
        <f t="shared" si="12"/>
        <v>0</v>
      </c>
      <c r="AM32" s="18"/>
      <c r="AN32" s="18"/>
      <c r="AO32" s="18">
        <f t="shared" si="13"/>
        <v>0</v>
      </c>
      <c r="AP32" s="86" t="s">
        <v>53</v>
      </c>
      <c r="AQ32" s="80"/>
      <c r="AR32" s="18"/>
      <c r="AS32" s="18"/>
      <c r="AT32" s="18">
        <f t="shared" si="14"/>
        <v>0</v>
      </c>
      <c r="AU32" s="18"/>
      <c r="AV32" s="18"/>
      <c r="AW32" s="18">
        <f t="shared" si="15"/>
        <v>0</v>
      </c>
      <c r="AX32" s="86" t="s">
        <v>53</v>
      </c>
      <c r="AY32" s="80"/>
      <c r="AZ32" s="18"/>
      <c r="BA32" s="18"/>
      <c r="BB32" s="18">
        <f t="shared" si="16"/>
        <v>0</v>
      </c>
      <c r="BC32" s="18"/>
      <c r="BD32" s="18"/>
      <c r="BE32" s="18">
        <f t="shared" si="17"/>
        <v>0</v>
      </c>
    </row>
    <row r="33" spans="1:57" ht="13.5">
      <c r="A33" s="82" t="s">
        <v>184</v>
      </c>
      <c r="B33" s="76" t="s">
        <v>16</v>
      </c>
      <c r="C33" s="77" t="s">
        <v>17</v>
      </c>
      <c r="D33" s="18">
        <f t="shared" si="0"/>
        <v>12039</v>
      </c>
      <c r="E33" s="18">
        <f t="shared" si="1"/>
        <v>26126</v>
      </c>
      <c r="F33" s="18">
        <f t="shared" si="2"/>
        <v>38165</v>
      </c>
      <c r="G33" s="18">
        <f t="shared" si="3"/>
        <v>2743</v>
      </c>
      <c r="H33" s="18">
        <f t="shared" si="4"/>
        <v>74451</v>
      </c>
      <c r="I33" s="18">
        <f t="shared" si="5"/>
        <v>77194</v>
      </c>
      <c r="J33" s="84" t="s">
        <v>246</v>
      </c>
      <c r="K33" s="80" t="s">
        <v>247</v>
      </c>
      <c r="L33" s="18">
        <v>12039</v>
      </c>
      <c r="M33" s="18">
        <v>26126</v>
      </c>
      <c r="N33" s="18">
        <f t="shared" si="6"/>
        <v>38165</v>
      </c>
      <c r="O33" s="18">
        <v>2743</v>
      </c>
      <c r="P33" s="18">
        <v>74451</v>
      </c>
      <c r="Q33" s="18">
        <f t="shared" si="7"/>
        <v>77194</v>
      </c>
      <c r="R33" s="86" t="s">
        <v>53</v>
      </c>
      <c r="S33" s="80"/>
      <c r="T33" s="18"/>
      <c r="U33" s="18"/>
      <c r="V33" s="18">
        <f t="shared" si="8"/>
        <v>0</v>
      </c>
      <c r="W33" s="18"/>
      <c r="X33" s="18"/>
      <c r="Y33" s="18">
        <f t="shared" si="9"/>
        <v>0</v>
      </c>
      <c r="Z33" s="86" t="s">
        <v>53</v>
      </c>
      <c r="AA33" s="80"/>
      <c r="AB33" s="18"/>
      <c r="AC33" s="18"/>
      <c r="AD33" s="18">
        <f t="shared" si="10"/>
        <v>0</v>
      </c>
      <c r="AE33" s="18"/>
      <c r="AF33" s="18"/>
      <c r="AG33" s="18">
        <f t="shared" si="11"/>
        <v>0</v>
      </c>
      <c r="AH33" s="86" t="s">
        <v>53</v>
      </c>
      <c r="AI33" s="80"/>
      <c r="AJ33" s="18"/>
      <c r="AK33" s="18"/>
      <c r="AL33" s="18">
        <f t="shared" si="12"/>
        <v>0</v>
      </c>
      <c r="AM33" s="18"/>
      <c r="AN33" s="18"/>
      <c r="AO33" s="18">
        <f t="shared" si="13"/>
        <v>0</v>
      </c>
      <c r="AP33" s="86" t="s">
        <v>53</v>
      </c>
      <c r="AQ33" s="80"/>
      <c r="AR33" s="18"/>
      <c r="AS33" s="18"/>
      <c r="AT33" s="18">
        <f t="shared" si="14"/>
        <v>0</v>
      </c>
      <c r="AU33" s="18"/>
      <c r="AV33" s="18"/>
      <c r="AW33" s="18">
        <f t="shared" si="15"/>
        <v>0</v>
      </c>
      <c r="AX33" s="86" t="s">
        <v>53</v>
      </c>
      <c r="AY33" s="80"/>
      <c r="AZ33" s="18"/>
      <c r="BA33" s="18"/>
      <c r="BB33" s="18">
        <f t="shared" si="16"/>
        <v>0</v>
      </c>
      <c r="BC33" s="18"/>
      <c r="BD33" s="18"/>
      <c r="BE33" s="18">
        <f t="shared" si="17"/>
        <v>0</v>
      </c>
    </row>
    <row r="34" spans="1:57" ht="13.5">
      <c r="A34" s="82" t="s">
        <v>184</v>
      </c>
      <c r="B34" s="76" t="s">
        <v>18</v>
      </c>
      <c r="C34" s="77" t="s">
        <v>19</v>
      </c>
      <c r="D34" s="18">
        <f t="shared" si="0"/>
        <v>4928</v>
      </c>
      <c r="E34" s="18">
        <f t="shared" si="1"/>
        <v>76060</v>
      </c>
      <c r="F34" s="18">
        <f t="shared" si="2"/>
        <v>80988</v>
      </c>
      <c r="G34" s="18">
        <f t="shared" si="3"/>
        <v>0</v>
      </c>
      <c r="H34" s="18">
        <f t="shared" si="4"/>
        <v>13213</v>
      </c>
      <c r="I34" s="18">
        <f t="shared" si="5"/>
        <v>13213</v>
      </c>
      <c r="J34" s="84" t="s">
        <v>248</v>
      </c>
      <c r="K34" s="80" t="s">
        <v>249</v>
      </c>
      <c r="L34" s="18">
        <v>4928</v>
      </c>
      <c r="M34" s="18">
        <v>76060</v>
      </c>
      <c r="N34" s="18">
        <f t="shared" si="6"/>
        <v>80988</v>
      </c>
      <c r="O34" s="18"/>
      <c r="P34" s="18">
        <v>13213</v>
      </c>
      <c r="Q34" s="18">
        <f t="shared" si="7"/>
        <v>13213</v>
      </c>
      <c r="R34" s="86" t="s">
        <v>53</v>
      </c>
      <c r="S34" s="80"/>
      <c r="T34" s="18"/>
      <c r="U34" s="18"/>
      <c r="V34" s="18">
        <f t="shared" si="8"/>
        <v>0</v>
      </c>
      <c r="W34" s="18"/>
      <c r="X34" s="18"/>
      <c r="Y34" s="18">
        <f t="shared" si="9"/>
        <v>0</v>
      </c>
      <c r="Z34" s="86" t="s">
        <v>53</v>
      </c>
      <c r="AA34" s="80"/>
      <c r="AB34" s="18"/>
      <c r="AC34" s="18"/>
      <c r="AD34" s="18">
        <f t="shared" si="10"/>
        <v>0</v>
      </c>
      <c r="AE34" s="18"/>
      <c r="AF34" s="18"/>
      <c r="AG34" s="18">
        <f t="shared" si="11"/>
        <v>0</v>
      </c>
      <c r="AH34" s="86" t="s">
        <v>53</v>
      </c>
      <c r="AI34" s="80"/>
      <c r="AJ34" s="18"/>
      <c r="AK34" s="18"/>
      <c r="AL34" s="18">
        <f t="shared" si="12"/>
        <v>0</v>
      </c>
      <c r="AM34" s="18"/>
      <c r="AN34" s="18"/>
      <c r="AO34" s="18">
        <f t="shared" si="13"/>
        <v>0</v>
      </c>
      <c r="AP34" s="86" t="s">
        <v>53</v>
      </c>
      <c r="AQ34" s="80"/>
      <c r="AR34" s="18"/>
      <c r="AS34" s="18"/>
      <c r="AT34" s="18">
        <f t="shared" si="14"/>
        <v>0</v>
      </c>
      <c r="AU34" s="18"/>
      <c r="AV34" s="18"/>
      <c r="AW34" s="18">
        <f t="shared" si="15"/>
        <v>0</v>
      </c>
      <c r="AX34" s="86" t="s">
        <v>53</v>
      </c>
      <c r="AY34" s="80"/>
      <c r="AZ34" s="18"/>
      <c r="BA34" s="18"/>
      <c r="BB34" s="18">
        <f t="shared" si="16"/>
        <v>0</v>
      </c>
      <c r="BC34" s="18"/>
      <c r="BD34" s="18"/>
      <c r="BE34" s="18">
        <f t="shared" si="17"/>
        <v>0</v>
      </c>
    </row>
    <row r="35" spans="1:57" ht="13.5">
      <c r="A35" s="82" t="s">
        <v>184</v>
      </c>
      <c r="B35" s="76" t="s">
        <v>20</v>
      </c>
      <c r="C35" s="77" t="s">
        <v>21</v>
      </c>
      <c r="D35" s="18">
        <f t="shared" si="0"/>
        <v>9039</v>
      </c>
      <c r="E35" s="18">
        <f t="shared" si="1"/>
        <v>139537</v>
      </c>
      <c r="F35" s="18">
        <f t="shared" si="2"/>
        <v>148576</v>
      </c>
      <c r="G35" s="18">
        <f t="shared" si="3"/>
        <v>0</v>
      </c>
      <c r="H35" s="18">
        <f t="shared" si="4"/>
        <v>48068</v>
      </c>
      <c r="I35" s="18">
        <f t="shared" si="5"/>
        <v>48068</v>
      </c>
      <c r="J35" s="84" t="s">
        <v>248</v>
      </c>
      <c r="K35" s="80" t="s">
        <v>249</v>
      </c>
      <c r="L35" s="18">
        <v>9039</v>
      </c>
      <c r="M35" s="18">
        <v>139537</v>
      </c>
      <c r="N35" s="18">
        <f t="shared" si="6"/>
        <v>148576</v>
      </c>
      <c r="O35" s="18">
        <v>0</v>
      </c>
      <c r="P35" s="18">
        <v>48068</v>
      </c>
      <c r="Q35" s="18">
        <f t="shared" si="7"/>
        <v>48068</v>
      </c>
      <c r="R35" s="86" t="s">
        <v>53</v>
      </c>
      <c r="S35" s="80"/>
      <c r="T35" s="18"/>
      <c r="U35" s="18"/>
      <c r="V35" s="18">
        <f t="shared" si="8"/>
        <v>0</v>
      </c>
      <c r="W35" s="18"/>
      <c r="X35" s="18"/>
      <c r="Y35" s="18">
        <f t="shared" si="9"/>
        <v>0</v>
      </c>
      <c r="Z35" s="86" t="s">
        <v>53</v>
      </c>
      <c r="AA35" s="80"/>
      <c r="AB35" s="18"/>
      <c r="AC35" s="18"/>
      <c r="AD35" s="18">
        <f t="shared" si="10"/>
        <v>0</v>
      </c>
      <c r="AE35" s="18"/>
      <c r="AF35" s="18"/>
      <c r="AG35" s="18">
        <f t="shared" si="11"/>
        <v>0</v>
      </c>
      <c r="AH35" s="86" t="s">
        <v>53</v>
      </c>
      <c r="AI35" s="80"/>
      <c r="AJ35" s="18"/>
      <c r="AK35" s="18"/>
      <c r="AL35" s="18">
        <f t="shared" si="12"/>
        <v>0</v>
      </c>
      <c r="AM35" s="18"/>
      <c r="AN35" s="18"/>
      <c r="AO35" s="18">
        <f t="shared" si="13"/>
        <v>0</v>
      </c>
      <c r="AP35" s="86" t="s">
        <v>53</v>
      </c>
      <c r="AQ35" s="80"/>
      <c r="AR35" s="18"/>
      <c r="AS35" s="18"/>
      <c r="AT35" s="18">
        <f t="shared" si="14"/>
        <v>0</v>
      </c>
      <c r="AU35" s="18"/>
      <c r="AV35" s="18"/>
      <c r="AW35" s="18">
        <f t="shared" si="15"/>
        <v>0</v>
      </c>
      <c r="AX35" s="86" t="s">
        <v>53</v>
      </c>
      <c r="AY35" s="80"/>
      <c r="AZ35" s="18"/>
      <c r="BA35" s="18"/>
      <c r="BB35" s="18">
        <f t="shared" si="16"/>
        <v>0</v>
      </c>
      <c r="BC35" s="18"/>
      <c r="BD35" s="18"/>
      <c r="BE35" s="18">
        <f t="shared" si="17"/>
        <v>0</v>
      </c>
    </row>
    <row r="36" spans="1:57" ht="13.5">
      <c r="A36" s="82" t="s">
        <v>184</v>
      </c>
      <c r="B36" s="76" t="s">
        <v>22</v>
      </c>
      <c r="C36" s="77" t="s">
        <v>23</v>
      </c>
      <c r="D36" s="18">
        <f t="shared" si="0"/>
        <v>16902</v>
      </c>
      <c r="E36" s="18">
        <f t="shared" si="1"/>
        <v>36680</v>
      </c>
      <c r="F36" s="18">
        <f t="shared" si="2"/>
        <v>53582</v>
      </c>
      <c r="G36" s="18">
        <f t="shared" si="3"/>
        <v>2633</v>
      </c>
      <c r="H36" s="18">
        <f t="shared" si="4"/>
        <v>71450</v>
      </c>
      <c r="I36" s="18">
        <f t="shared" si="5"/>
        <v>74083</v>
      </c>
      <c r="J36" s="84" t="s">
        <v>246</v>
      </c>
      <c r="K36" s="80" t="s">
        <v>247</v>
      </c>
      <c r="L36" s="18">
        <v>16902</v>
      </c>
      <c r="M36" s="18">
        <v>36680</v>
      </c>
      <c r="N36" s="18">
        <f t="shared" si="6"/>
        <v>53582</v>
      </c>
      <c r="O36" s="18">
        <v>2633</v>
      </c>
      <c r="P36" s="18">
        <v>71450</v>
      </c>
      <c r="Q36" s="18">
        <f t="shared" si="7"/>
        <v>74083</v>
      </c>
      <c r="R36" s="86" t="s">
        <v>53</v>
      </c>
      <c r="S36" s="80"/>
      <c r="T36" s="18"/>
      <c r="U36" s="18"/>
      <c r="V36" s="18">
        <f t="shared" si="8"/>
        <v>0</v>
      </c>
      <c r="W36" s="18"/>
      <c r="X36" s="18"/>
      <c r="Y36" s="18">
        <f t="shared" si="9"/>
        <v>0</v>
      </c>
      <c r="Z36" s="86" t="s">
        <v>53</v>
      </c>
      <c r="AA36" s="80"/>
      <c r="AB36" s="18"/>
      <c r="AC36" s="18"/>
      <c r="AD36" s="18">
        <f t="shared" si="10"/>
        <v>0</v>
      </c>
      <c r="AE36" s="18"/>
      <c r="AF36" s="18"/>
      <c r="AG36" s="18">
        <f t="shared" si="11"/>
        <v>0</v>
      </c>
      <c r="AH36" s="86" t="s">
        <v>53</v>
      </c>
      <c r="AI36" s="80"/>
      <c r="AJ36" s="18"/>
      <c r="AK36" s="18"/>
      <c r="AL36" s="18">
        <f t="shared" si="12"/>
        <v>0</v>
      </c>
      <c r="AM36" s="18"/>
      <c r="AN36" s="18"/>
      <c r="AO36" s="18">
        <f t="shared" si="13"/>
        <v>0</v>
      </c>
      <c r="AP36" s="86" t="s">
        <v>53</v>
      </c>
      <c r="AQ36" s="80"/>
      <c r="AR36" s="18"/>
      <c r="AS36" s="18"/>
      <c r="AT36" s="18">
        <f t="shared" si="14"/>
        <v>0</v>
      </c>
      <c r="AU36" s="18"/>
      <c r="AV36" s="18"/>
      <c r="AW36" s="18">
        <f t="shared" si="15"/>
        <v>0</v>
      </c>
      <c r="AX36" s="86" t="s">
        <v>53</v>
      </c>
      <c r="AY36" s="80"/>
      <c r="AZ36" s="18"/>
      <c r="BA36" s="18"/>
      <c r="BB36" s="18">
        <f t="shared" si="16"/>
        <v>0</v>
      </c>
      <c r="BC36" s="18"/>
      <c r="BD36" s="18"/>
      <c r="BE36" s="18">
        <f t="shared" si="17"/>
        <v>0</v>
      </c>
    </row>
    <row r="37" spans="1:57" ht="13.5">
      <c r="A37" s="82" t="s">
        <v>184</v>
      </c>
      <c r="B37" s="76" t="s">
        <v>24</v>
      </c>
      <c r="C37" s="77" t="s">
        <v>25</v>
      </c>
      <c r="D37" s="18">
        <f t="shared" si="0"/>
        <v>2465</v>
      </c>
      <c r="E37" s="18">
        <f t="shared" si="1"/>
        <v>38061</v>
      </c>
      <c r="F37" s="18">
        <f t="shared" si="2"/>
        <v>40526</v>
      </c>
      <c r="G37" s="18">
        <f t="shared" si="3"/>
        <v>0</v>
      </c>
      <c r="H37" s="18">
        <f t="shared" si="4"/>
        <v>8941</v>
      </c>
      <c r="I37" s="18">
        <f t="shared" si="5"/>
        <v>8941</v>
      </c>
      <c r="J37" s="84" t="s">
        <v>248</v>
      </c>
      <c r="K37" s="80" t="s">
        <v>249</v>
      </c>
      <c r="L37" s="18">
        <v>2465</v>
      </c>
      <c r="M37" s="18">
        <v>38061</v>
      </c>
      <c r="N37" s="18">
        <f t="shared" si="6"/>
        <v>40526</v>
      </c>
      <c r="O37" s="18">
        <v>0</v>
      </c>
      <c r="P37" s="18">
        <v>8941</v>
      </c>
      <c r="Q37" s="18">
        <f t="shared" si="7"/>
        <v>8941</v>
      </c>
      <c r="R37" s="86" t="s">
        <v>53</v>
      </c>
      <c r="S37" s="80"/>
      <c r="T37" s="18"/>
      <c r="U37" s="18"/>
      <c r="V37" s="18">
        <f t="shared" si="8"/>
        <v>0</v>
      </c>
      <c r="W37" s="18"/>
      <c r="X37" s="18"/>
      <c r="Y37" s="18">
        <f t="shared" si="9"/>
        <v>0</v>
      </c>
      <c r="Z37" s="86" t="s">
        <v>53</v>
      </c>
      <c r="AA37" s="80"/>
      <c r="AB37" s="18"/>
      <c r="AC37" s="18"/>
      <c r="AD37" s="18">
        <f t="shared" si="10"/>
        <v>0</v>
      </c>
      <c r="AE37" s="18"/>
      <c r="AF37" s="18"/>
      <c r="AG37" s="18">
        <f t="shared" si="11"/>
        <v>0</v>
      </c>
      <c r="AH37" s="86" t="s">
        <v>53</v>
      </c>
      <c r="AI37" s="80"/>
      <c r="AJ37" s="18"/>
      <c r="AK37" s="18"/>
      <c r="AL37" s="18">
        <f t="shared" si="12"/>
        <v>0</v>
      </c>
      <c r="AM37" s="18"/>
      <c r="AN37" s="18"/>
      <c r="AO37" s="18">
        <f t="shared" si="13"/>
        <v>0</v>
      </c>
      <c r="AP37" s="86" t="s">
        <v>53</v>
      </c>
      <c r="AQ37" s="80"/>
      <c r="AR37" s="18"/>
      <c r="AS37" s="18"/>
      <c r="AT37" s="18">
        <f t="shared" si="14"/>
        <v>0</v>
      </c>
      <c r="AU37" s="18"/>
      <c r="AV37" s="18"/>
      <c r="AW37" s="18">
        <f t="shared" si="15"/>
        <v>0</v>
      </c>
      <c r="AX37" s="86" t="s">
        <v>53</v>
      </c>
      <c r="AY37" s="80"/>
      <c r="AZ37" s="18"/>
      <c r="BA37" s="18"/>
      <c r="BB37" s="18">
        <f t="shared" si="16"/>
        <v>0</v>
      </c>
      <c r="BC37" s="18"/>
      <c r="BD37" s="18"/>
      <c r="BE37" s="18">
        <f t="shared" si="17"/>
        <v>0</v>
      </c>
    </row>
    <row r="38" spans="1:57" ht="13.5">
      <c r="A38" s="82" t="s">
        <v>184</v>
      </c>
      <c r="B38" s="76" t="s">
        <v>26</v>
      </c>
      <c r="C38" s="77" t="s">
        <v>27</v>
      </c>
      <c r="D38" s="18">
        <f t="shared" si="0"/>
        <v>3473</v>
      </c>
      <c r="E38" s="18">
        <f t="shared" si="1"/>
        <v>53606</v>
      </c>
      <c r="F38" s="18">
        <f t="shared" si="2"/>
        <v>57079</v>
      </c>
      <c r="G38" s="18">
        <f t="shared" si="3"/>
        <v>0</v>
      </c>
      <c r="H38" s="18">
        <f t="shared" si="4"/>
        <v>12668</v>
      </c>
      <c r="I38" s="18">
        <f t="shared" si="5"/>
        <v>12668</v>
      </c>
      <c r="J38" s="84" t="s">
        <v>248</v>
      </c>
      <c r="K38" s="80" t="s">
        <v>249</v>
      </c>
      <c r="L38" s="18">
        <v>3473</v>
      </c>
      <c r="M38" s="18">
        <v>53606</v>
      </c>
      <c r="N38" s="18">
        <f t="shared" si="6"/>
        <v>57079</v>
      </c>
      <c r="O38" s="18">
        <v>0</v>
      </c>
      <c r="P38" s="18">
        <v>12668</v>
      </c>
      <c r="Q38" s="18">
        <f t="shared" si="7"/>
        <v>12668</v>
      </c>
      <c r="R38" s="86" t="s">
        <v>53</v>
      </c>
      <c r="S38" s="80"/>
      <c r="T38" s="18"/>
      <c r="U38" s="18"/>
      <c r="V38" s="18">
        <f t="shared" si="8"/>
        <v>0</v>
      </c>
      <c r="W38" s="18"/>
      <c r="X38" s="18"/>
      <c r="Y38" s="18">
        <f t="shared" si="9"/>
        <v>0</v>
      </c>
      <c r="Z38" s="86" t="s">
        <v>53</v>
      </c>
      <c r="AA38" s="80"/>
      <c r="AB38" s="18"/>
      <c r="AC38" s="18"/>
      <c r="AD38" s="18">
        <f t="shared" si="10"/>
        <v>0</v>
      </c>
      <c r="AE38" s="18"/>
      <c r="AF38" s="18"/>
      <c r="AG38" s="18">
        <f t="shared" si="11"/>
        <v>0</v>
      </c>
      <c r="AH38" s="86" t="s">
        <v>53</v>
      </c>
      <c r="AI38" s="80"/>
      <c r="AJ38" s="18"/>
      <c r="AK38" s="18"/>
      <c r="AL38" s="18">
        <f t="shared" si="12"/>
        <v>0</v>
      </c>
      <c r="AM38" s="18"/>
      <c r="AN38" s="18"/>
      <c r="AO38" s="18">
        <f t="shared" si="13"/>
        <v>0</v>
      </c>
      <c r="AP38" s="86" t="s">
        <v>53</v>
      </c>
      <c r="AQ38" s="80"/>
      <c r="AR38" s="18"/>
      <c r="AS38" s="18"/>
      <c r="AT38" s="18">
        <f t="shared" si="14"/>
        <v>0</v>
      </c>
      <c r="AU38" s="18"/>
      <c r="AV38" s="18"/>
      <c r="AW38" s="18">
        <f t="shared" si="15"/>
        <v>0</v>
      </c>
      <c r="AX38" s="86" t="s">
        <v>53</v>
      </c>
      <c r="AY38" s="80"/>
      <c r="AZ38" s="18"/>
      <c r="BA38" s="18"/>
      <c r="BB38" s="18">
        <f t="shared" si="16"/>
        <v>0</v>
      </c>
      <c r="BC38" s="18"/>
      <c r="BD38" s="18"/>
      <c r="BE38" s="18">
        <f t="shared" si="17"/>
        <v>0</v>
      </c>
    </row>
    <row r="39" spans="1:57" ht="13.5">
      <c r="A39" s="82" t="s">
        <v>184</v>
      </c>
      <c r="B39" s="76" t="s">
        <v>28</v>
      </c>
      <c r="C39" s="77" t="s">
        <v>29</v>
      </c>
      <c r="D39" s="18">
        <f t="shared" si="0"/>
        <v>4184</v>
      </c>
      <c r="E39" s="18">
        <f t="shared" si="1"/>
        <v>9081</v>
      </c>
      <c r="F39" s="18">
        <f t="shared" si="2"/>
        <v>13265</v>
      </c>
      <c r="G39" s="18">
        <f t="shared" si="3"/>
        <v>417</v>
      </c>
      <c r="H39" s="18">
        <f t="shared" si="4"/>
        <v>11327</v>
      </c>
      <c r="I39" s="18">
        <f t="shared" si="5"/>
        <v>11744</v>
      </c>
      <c r="J39" s="84" t="s">
        <v>246</v>
      </c>
      <c r="K39" s="80" t="s">
        <v>247</v>
      </c>
      <c r="L39" s="18">
        <v>4184</v>
      </c>
      <c r="M39" s="18">
        <v>9081</v>
      </c>
      <c r="N39" s="18">
        <f t="shared" si="6"/>
        <v>13265</v>
      </c>
      <c r="O39" s="18">
        <v>417</v>
      </c>
      <c r="P39" s="18">
        <v>11327</v>
      </c>
      <c r="Q39" s="18">
        <f t="shared" si="7"/>
        <v>11744</v>
      </c>
      <c r="R39" s="86" t="s">
        <v>53</v>
      </c>
      <c r="S39" s="80"/>
      <c r="T39" s="18"/>
      <c r="U39" s="18"/>
      <c r="V39" s="18">
        <f t="shared" si="8"/>
        <v>0</v>
      </c>
      <c r="W39" s="18"/>
      <c r="X39" s="18"/>
      <c r="Y39" s="18">
        <f t="shared" si="9"/>
        <v>0</v>
      </c>
      <c r="Z39" s="86" t="s">
        <v>53</v>
      </c>
      <c r="AA39" s="80"/>
      <c r="AB39" s="18"/>
      <c r="AC39" s="18"/>
      <c r="AD39" s="18">
        <f t="shared" si="10"/>
        <v>0</v>
      </c>
      <c r="AE39" s="18"/>
      <c r="AF39" s="18"/>
      <c r="AG39" s="18">
        <f t="shared" si="11"/>
        <v>0</v>
      </c>
      <c r="AH39" s="86" t="s">
        <v>53</v>
      </c>
      <c r="AI39" s="80"/>
      <c r="AJ39" s="18"/>
      <c r="AK39" s="18"/>
      <c r="AL39" s="18">
        <f t="shared" si="12"/>
        <v>0</v>
      </c>
      <c r="AM39" s="18"/>
      <c r="AN39" s="18"/>
      <c r="AO39" s="18">
        <f t="shared" si="13"/>
        <v>0</v>
      </c>
      <c r="AP39" s="86" t="s">
        <v>53</v>
      </c>
      <c r="AQ39" s="80"/>
      <c r="AR39" s="18"/>
      <c r="AS39" s="18"/>
      <c r="AT39" s="18">
        <f t="shared" si="14"/>
        <v>0</v>
      </c>
      <c r="AU39" s="18"/>
      <c r="AV39" s="18"/>
      <c r="AW39" s="18">
        <f t="shared" si="15"/>
        <v>0</v>
      </c>
      <c r="AX39" s="86" t="s">
        <v>53</v>
      </c>
      <c r="AY39" s="80"/>
      <c r="AZ39" s="18"/>
      <c r="BA39" s="18"/>
      <c r="BB39" s="18">
        <f t="shared" si="16"/>
        <v>0</v>
      </c>
      <c r="BC39" s="18"/>
      <c r="BD39" s="18"/>
      <c r="BE39" s="18">
        <f t="shared" si="17"/>
        <v>0</v>
      </c>
    </row>
    <row r="40" spans="1:57" ht="13.5">
      <c r="A40" s="82" t="s">
        <v>184</v>
      </c>
      <c r="B40" s="76" t="s">
        <v>30</v>
      </c>
      <c r="C40" s="77" t="s">
        <v>31</v>
      </c>
      <c r="D40" s="18">
        <f t="shared" si="0"/>
        <v>12456</v>
      </c>
      <c r="E40" s="18">
        <f t="shared" si="1"/>
        <v>27033</v>
      </c>
      <c r="F40" s="18">
        <f t="shared" si="2"/>
        <v>39489</v>
      </c>
      <c r="G40" s="18">
        <f t="shared" si="3"/>
        <v>3241</v>
      </c>
      <c r="H40" s="18">
        <f t="shared" si="4"/>
        <v>87946</v>
      </c>
      <c r="I40" s="18">
        <f t="shared" si="5"/>
        <v>91187</v>
      </c>
      <c r="J40" s="84" t="s">
        <v>246</v>
      </c>
      <c r="K40" s="80" t="s">
        <v>247</v>
      </c>
      <c r="L40" s="18">
        <v>12456</v>
      </c>
      <c r="M40" s="18">
        <v>27033</v>
      </c>
      <c r="N40" s="18">
        <f t="shared" si="6"/>
        <v>39489</v>
      </c>
      <c r="O40" s="18">
        <v>3241</v>
      </c>
      <c r="P40" s="18">
        <v>87946</v>
      </c>
      <c r="Q40" s="18">
        <f t="shared" si="7"/>
        <v>91187</v>
      </c>
      <c r="R40" s="86" t="s">
        <v>53</v>
      </c>
      <c r="S40" s="80"/>
      <c r="T40" s="18"/>
      <c r="U40" s="18"/>
      <c r="V40" s="18">
        <f t="shared" si="8"/>
        <v>0</v>
      </c>
      <c r="W40" s="18"/>
      <c r="X40" s="18"/>
      <c r="Y40" s="18">
        <f t="shared" si="9"/>
        <v>0</v>
      </c>
      <c r="Z40" s="86" t="s">
        <v>53</v>
      </c>
      <c r="AA40" s="80"/>
      <c r="AB40" s="18"/>
      <c r="AC40" s="18"/>
      <c r="AD40" s="18">
        <f t="shared" si="10"/>
        <v>0</v>
      </c>
      <c r="AE40" s="18"/>
      <c r="AF40" s="18"/>
      <c r="AG40" s="18">
        <f t="shared" si="11"/>
        <v>0</v>
      </c>
      <c r="AH40" s="86" t="s">
        <v>53</v>
      </c>
      <c r="AI40" s="80"/>
      <c r="AJ40" s="18"/>
      <c r="AK40" s="18"/>
      <c r="AL40" s="18">
        <f t="shared" si="12"/>
        <v>0</v>
      </c>
      <c r="AM40" s="18"/>
      <c r="AN40" s="18"/>
      <c r="AO40" s="18">
        <f t="shared" si="13"/>
        <v>0</v>
      </c>
      <c r="AP40" s="86" t="s">
        <v>53</v>
      </c>
      <c r="AQ40" s="80"/>
      <c r="AR40" s="18"/>
      <c r="AS40" s="18"/>
      <c r="AT40" s="18">
        <f t="shared" si="14"/>
        <v>0</v>
      </c>
      <c r="AU40" s="18"/>
      <c r="AV40" s="18"/>
      <c r="AW40" s="18">
        <f t="shared" si="15"/>
        <v>0</v>
      </c>
      <c r="AX40" s="86" t="s">
        <v>53</v>
      </c>
      <c r="AY40" s="80"/>
      <c r="AZ40" s="18"/>
      <c r="BA40" s="18"/>
      <c r="BB40" s="18">
        <f t="shared" si="16"/>
        <v>0</v>
      </c>
      <c r="BC40" s="18"/>
      <c r="BD40" s="18"/>
      <c r="BE40" s="18">
        <f t="shared" si="17"/>
        <v>0</v>
      </c>
    </row>
    <row r="41" spans="1:57" ht="13.5">
      <c r="A41" s="82" t="s">
        <v>184</v>
      </c>
      <c r="B41" s="76" t="s">
        <v>32</v>
      </c>
      <c r="C41" s="77" t="s">
        <v>33</v>
      </c>
      <c r="D41" s="18">
        <f t="shared" si="0"/>
        <v>145</v>
      </c>
      <c r="E41" s="18">
        <f t="shared" si="1"/>
        <v>24240</v>
      </c>
      <c r="F41" s="18">
        <f t="shared" si="2"/>
        <v>24385</v>
      </c>
      <c r="G41" s="18">
        <f t="shared" si="3"/>
        <v>0</v>
      </c>
      <c r="H41" s="18">
        <f t="shared" si="4"/>
        <v>37499</v>
      </c>
      <c r="I41" s="18">
        <f t="shared" si="5"/>
        <v>37499</v>
      </c>
      <c r="J41" s="84" t="s">
        <v>250</v>
      </c>
      <c r="K41" s="80" t="s">
        <v>251</v>
      </c>
      <c r="L41" s="18">
        <v>145</v>
      </c>
      <c r="M41" s="18">
        <v>24240</v>
      </c>
      <c r="N41" s="18">
        <f t="shared" si="6"/>
        <v>24385</v>
      </c>
      <c r="O41" s="18">
        <v>0</v>
      </c>
      <c r="P41" s="18">
        <v>37499</v>
      </c>
      <c r="Q41" s="18">
        <f t="shared" si="7"/>
        <v>37499</v>
      </c>
      <c r="R41" s="86" t="s">
        <v>53</v>
      </c>
      <c r="S41" s="80"/>
      <c r="T41" s="18"/>
      <c r="U41" s="18"/>
      <c r="V41" s="18">
        <f t="shared" si="8"/>
        <v>0</v>
      </c>
      <c r="W41" s="18"/>
      <c r="X41" s="18"/>
      <c r="Y41" s="18">
        <f t="shared" si="9"/>
        <v>0</v>
      </c>
      <c r="Z41" s="86" t="s">
        <v>53</v>
      </c>
      <c r="AA41" s="80"/>
      <c r="AB41" s="18"/>
      <c r="AC41" s="18"/>
      <c r="AD41" s="18">
        <f t="shared" si="10"/>
        <v>0</v>
      </c>
      <c r="AE41" s="18"/>
      <c r="AF41" s="18"/>
      <c r="AG41" s="18">
        <f t="shared" si="11"/>
        <v>0</v>
      </c>
      <c r="AH41" s="86" t="s">
        <v>53</v>
      </c>
      <c r="AI41" s="80"/>
      <c r="AJ41" s="18"/>
      <c r="AK41" s="18"/>
      <c r="AL41" s="18">
        <f t="shared" si="12"/>
        <v>0</v>
      </c>
      <c r="AM41" s="18"/>
      <c r="AN41" s="18"/>
      <c r="AO41" s="18">
        <f t="shared" si="13"/>
        <v>0</v>
      </c>
      <c r="AP41" s="86" t="s">
        <v>53</v>
      </c>
      <c r="AQ41" s="80"/>
      <c r="AR41" s="18"/>
      <c r="AS41" s="18"/>
      <c r="AT41" s="18">
        <f t="shared" si="14"/>
        <v>0</v>
      </c>
      <c r="AU41" s="18"/>
      <c r="AV41" s="18"/>
      <c r="AW41" s="18">
        <f t="shared" si="15"/>
        <v>0</v>
      </c>
      <c r="AX41" s="86" t="s">
        <v>53</v>
      </c>
      <c r="AY41" s="80"/>
      <c r="AZ41" s="18"/>
      <c r="BA41" s="18"/>
      <c r="BB41" s="18">
        <f t="shared" si="16"/>
        <v>0</v>
      </c>
      <c r="BC41" s="18"/>
      <c r="BD41" s="18"/>
      <c r="BE41" s="18">
        <f t="shared" si="17"/>
        <v>0</v>
      </c>
    </row>
    <row r="42" spans="1:57" ht="13.5">
      <c r="A42" s="82" t="s">
        <v>184</v>
      </c>
      <c r="B42" s="76" t="s">
        <v>34</v>
      </c>
      <c r="C42" s="77" t="s">
        <v>35</v>
      </c>
      <c r="D42" s="18">
        <f t="shared" si="0"/>
        <v>128</v>
      </c>
      <c r="E42" s="18">
        <f t="shared" si="1"/>
        <v>21251</v>
      </c>
      <c r="F42" s="18">
        <f t="shared" si="2"/>
        <v>21379</v>
      </c>
      <c r="G42" s="18">
        <f t="shared" si="3"/>
        <v>0</v>
      </c>
      <c r="H42" s="18">
        <f t="shared" si="4"/>
        <v>32875</v>
      </c>
      <c r="I42" s="18">
        <f t="shared" si="5"/>
        <v>32875</v>
      </c>
      <c r="J42" s="84" t="s">
        <v>250</v>
      </c>
      <c r="K42" s="80" t="s">
        <v>251</v>
      </c>
      <c r="L42" s="18">
        <v>128</v>
      </c>
      <c r="M42" s="18">
        <v>21251</v>
      </c>
      <c r="N42" s="18">
        <f t="shared" si="6"/>
        <v>21379</v>
      </c>
      <c r="O42" s="18">
        <v>0</v>
      </c>
      <c r="P42" s="18">
        <v>32875</v>
      </c>
      <c r="Q42" s="18">
        <f t="shared" si="7"/>
        <v>32875</v>
      </c>
      <c r="R42" s="86" t="s">
        <v>53</v>
      </c>
      <c r="S42" s="80"/>
      <c r="T42" s="18"/>
      <c r="U42" s="18"/>
      <c r="V42" s="18">
        <f t="shared" si="8"/>
        <v>0</v>
      </c>
      <c r="W42" s="18"/>
      <c r="X42" s="18"/>
      <c r="Y42" s="18">
        <f t="shared" si="9"/>
        <v>0</v>
      </c>
      <c r="Z42" s="86" t="s">
        <v>53</v>
      </c>
      <c r="AA42" s="80"/>
      <c r="AB42" s="18"/>
      <c r="AC42" s="18"/>
      <c r="AD42" s="18">
        <f t="shared" si="10"/>
        <v>0</v>
      </c>
      <c r="AE42" s="18"/>
      <c r="AF42" s="18"/>
      <c r="AG42" s="18">
        <f t="shared" si="11"/>
        <v>0</v>
      </c>
      <c r="AH42" s="86" t="s">
        <v>53</v>
      </c>
      <c r="AI42" s="80"/>
      <c r="AJ42" s="18"/>
      <c r="AK42" s="18"/>
      <c r="AL42" s="18">
        <f t="shared" si="12"/>
        <v>0</v>
      </c>
      <c r="AM42" s="18"/>
      <c r="AN42" s="18"/>
      <c r="AO42" s="18">
        <f t="shared" si="13"/>
        <v>0</v>
      </c>
      <c r="AP42" s="86" t="s">
        <v>53</v>
      </c>
      <c r="AQ42" s="80"/>
      <c r="AR42" s="18"/>
      <c r="AS42" s="18"/>
      <c r="AT42" s="18">
        <f t="shared" si="14"/>
        <v>0</v>
      </c>
      <c r="AU42" s="18"/>
      <c r="AV42" s="18"/>
      <c r="AW42" s="18">
        <f t="shared" si="15"/>
        <v>0</v>
      </c>
      <c r="AX42" s="86" t="s">
        <v>53</v>
      </c>
      <c r="AY42" s="80"/>
      <c r="AZ42" s="18"/>
      <c r="BA42" s="18"/>
      <c r="BB42" s="18">
        <f t="shared" si="16"/>
        <v>0</v>
      </c>
      <c r="BC42" s="18"/>
      <c r="BD42" s="18"/>
      <c r="BE42" s="18">
        <f t="shared" si="17"/>
        <v>0</v>
      </c>
    </row>
    <row r="43" spans="1:57" ht="13.5">
      <c r="A43" s="82" t="s">
        <v>184</v>
      </c>
      <c r="B43" s="76" t="s">
        <v>36</v>
      </c>
      <c r="C43" s="77" t="s">
        <v>37</v>
      </c>
      <c r="D43" s="18">
        <f t="shared" si="0"/>
        <v>155</v>
      </c>
      <c r="E43" s="18">
        <f t="shared" si="1"/>
        <v>25900</v>
      </c>
      <c r="F43" s="18">
        <f t="shared" si="2"/>
        <v>26055</v>
      </c>
      <c r="G43" s="18">
        <f t="shared" si="3"/>
        <v>0</v>
      </c>
      <c r="H43" s="18">
        <f t="shared" si="4"/>
        <v>40067</v>
      </c>
      <c r="I43" s="18">
        <f t="shared" si="5"/>
        <v>40067</v>
      </c>
      <c r="J43" s="84" t="s">
        <v>250</v>
      </c>
      <c r="K43" s="80" t="s">
        <v>251</v>
      </c>
      <c r="L43" s="18">
        <v>155</v>
      </c>
      <c r="M43" s="18">
        <v>25900</v>
      </c>
      <c r="N43" s="18">
        <f t="shared" si="6"/>
        <v>26055</v>
      </c>
      <c r="O43" s="18">
        <v>0</v>
      </c>
      <c r="P43" s="18">
        <v>40067</v>
      </c>
      <c r="Q43" s="18">
        <f t="shared" si="7"/>
        <v>40067</v>
      </c>
      <c r="R43" s="86" t="s">
        <v>53</v>
      </c>
      <c r="S43" s="80"/>
      <c r="T43" s="18"/>
      <c r="U43" s="18"/>
      <c r="V43" s="18">
        <f t="shared" si="8"/>
        <v>0</v>
      </c>
      <c r="W43" s="18"/>
      <c r="X43" s="18"/>
      <c r="Y43" s="18">
        <f t="shared" si="9"/>
        <v>0</v>
      </c>
      <c r="Z43" s="86" t="s">
        <v>53</v>
      </c>
      <c r="AA43" s="80"/>
      <c r="AB43" s="18"/>
      <c r="AC43" s="18"/>
      <c r="AD43" s="18">
        <f t="shared" si="10"/>
        <v>0</v>
      </c>
      <c r="AE43" s="18"/>
      <c r="AF43" s="18"/>
      <c r="AG43" s="18">
        <f t="shared" si="11"/>
        <v>0</v>
      </c>
      <c r="AH43" s="86" t="s">
        <v>53</v>
      </c>
      <c r="AI43" s="80"/>
      <c r="AJ43" s="18"/>
      <c r="AK43" s="18"/>
      <c r="AL43" s="18">
        <f t="shared" si="12"/>
        <v>0</v>
      </c>
      <c r="AM43" s="18"/>
      <c r="AN43" s="18"/>
      <c r="AO43" s="18">
        <f t="shared" si="13"/>
        <v>0</v>
      </c>
      <c r="AP43" s="86" t="s">
        <v>53</v>
      </c>
      <c r="AQ43" s="80"/>
      <c r="AR43" s="18"/>
      <c r="AS43" s="18"/>
      <c r="AT43" s="18">
        <f t="shared" si="14"/>
        <v>0</v>
      </c>
      <c r="AU43" s="18"/>
      <c r="AV43" s="18"/>
      <c r="AW43" s="18">
        <f t="shared" si="15"/>
        <v>0</v>
      </c>
      <c r="AX43" s="86" t="s">
        <v>53</v>
      </c>
      <c r="AY43" s="80"/>
      <c r="AZ43" s="18"/>
      <c r="BA43" s="18"/>
      <c r="BB43" s="18">
        <f t="shared" si="16"/>
        <v>0</v>
      </c>
      <c r="BC43" s="18"/>
      <c r="BD43" s="18"/>
      <c r="BE43" s="18">
        <f t="shared" si="17"/>
        <v>0</v>
      </c>
    </row>
    <row r="44" spans="1:57" ht="13.5">
      <c r="A44" s="82" t="s">
        <v>184</v>
      </c>
      <c r="B44" s="76" t="s">
        <v>38</v>
      </c>
      <c r="C44" s="77" t="s">
        <v>39</v>
      </c>
      <c r="D44" s="18">
        <f t="shared" si="0"/>
        <v>46</v>
      </c>
      <c r="E44" s="18">
        <f t="shared" si="1"/>
        <v>7637</v>
      </c>
      <c r="F44" s="18">
        <f t="shared" si="2"/>
        <v>7683</v>
      </c>
      <c r="G44" s="18">
        <f t="shared" si="3"/>
        <v>0</v>
      </c>
      <c r="H44" s="18">
        <f t="shared" si="4"/>
        <v>11814</v>
      </c>
      <c r="I44" s="18">
        <f t="shared" si="5"/>
        <v>11814</v>
      </c>
      <c r="J44" s="84" t="s">
        <v>250</v>
      </c>
      <c r="K44" s="80" t="s">
        <v>251</v>
      </c>
      <c r="L44" s="18">
        <v>46</v>
      </c>
      <c r="M44" s="18">
        <v>7637</v>
      </c>
      <c r="N44" s="18">
        <f t="shared" si="6"/>
        <v>7683</v>
      </c>
      <c r="O44" s="18">
        <v>0</v>
      </c>
      <c r="P44" s="18">
        <v>11814</v>
      </c>
      <c r="Q44" s="18">
        <f t="shared" si="7"/>
        <v>11814</v>
      </c>
      <c r="R44" s="86" t="s">
        <v>53</v>
      </c>
      <c r="S44" s="80"/>
      <c r="T44" s="18"/>
      <c r="U44" s="18"/>
      <c r="V44" s="18">
        <f t="shared" si="8"/>
        <v>0</v>
      </c>
      <c r="W44" s="18"/>
      <c r="X44" s="18"/>
      <c r="Y44" s="18">
        <f t="shared" si="9"/>
        <v>0</v>
      </c>
      <c r="Z44" s="86" t="s">
        <v>53</v>
      </c>
      <c r="AA44" s="80"/>
      <c r="AB44" s="18"/>
      <c r="AC44" s="18"/>
      <c r="AD44" s="18">
        <f t="shared" si="10"/>
        <v>0</v>
      </c>
      <c r="AE44" s="18"/>
      <c r="AF44" s="18"/>
      <c r="AG44" s="18">
        <f t="shared" si="11"/>
        <v>0</v>
      </c>
      <c r="AH44" s="86" t="s">
        <v>53</v>
      </c>
      <c r="AI44" s="80"/>
      <c r="AJ44" s="18"/>
      <c r="AK44" s="18"/>
      <c r="AL44" s="18">
        <f t="shared" si="12"/>
        <v>0</v>
      </c>
      <c r="AM44" s="18"/>
      <c r="AN44" s="18"/>
      <c r="AO44" s="18">
        <f t="shared" si="13"/>
        <v>0</v>
      </c>
      <c r="AP44" s="86" t="s">
        <v>53</v>
      </c>
      <c r="AQ44" s="80"/>
      <c r="AR44" s="18"/>
      <c r="AS44" s="18"/>
      <c r="AT44" s="18">
        <f t="shared" si="14"/>
        <v>0</v>
      </c>
      <c r="AU44" s="18"/>
      <c r="AV44" s="18"/>
      <c r="AW44" s="18">
        <f t="shared" si="15"/>
        <v>0</v>
      </c>
      <c r="AX44" s="86" t="s">
        <v>53</v>
      </c>
      <c r="AY44" s="80"/>
      <c r="AZ44" s="18"/>
      <c r="BA44" s="18"/>
      <c r="BB44" s="18">
        <f t="shared" si="16"/>
        <v>0</v>
      </c>
      <c r="BC44" s="18"/>
      <c r="BD44" s="18"/>
      <c r="BE44" s="18">
        <f t="shared" si="17"/>
        <v>0</v>
      </c>
    </row>
    <row r="45" spans="1:57" ht="13.5">
      <c r="A45" s="82" t="s">
        <v>184</v>
      </c>
      <c r="B45" s="76" t="s">
        <v>40</v>
      </c>
      <c r="C45" s="77" t="s">
        <v>41</v>
      </c>
      <c r="D45" s="18">
        <f t="shared" si="0"/>
        <v>58</v>
      </c>
      <c r="E45" s="18">
        <f t="shared" si="1"/>
        <v>9629</v>
      </c>
      <c r="F45" s="18">
        <f t="shared" si="2"/>
        <v>9687</v>
      </c>
      <c r="G45" s="18">
        <f t="shared" si="3"/>
        <v>0</v>
      </c>
      <c r="H45" s="18">
        <f t="shared" si="4"/>
        <v>14897</v>
      </c>
      <c r="I45" s="18">
        <f t="shared" si="5"/>
        <v>14897</v>
      </c>
      <c r="J45" s="84" t="s">
        <v>250</v>
      </c>
      <c r="K45" s="80" t="s">
        <v>251</v>
      </c>
      <c r="L45" s="18">
        <v>58</v>
      </c>
      <c r="M45" s="18">
        <v>9629</v>
      </c>
      <c r="N45" s="18">
        <f t="shared" si="6"/>
        <v>9687</v>
      </c>
      <c r="O45" s="18">
        <v>0</v>
      </c>
      <c r="P45" s="18">
        <v>14897</v>
      </c>
      <c r="Q45" s="18">
        <f t="shared" si="7"/>
        <v>14897</v>
      </c>
      <c r="R45" s="86" t="s">
        <v>53</v>
      </c>
      <c r="S45" s="80"/>
      <c r="T45" s="18"/>
      <c r="U45" s="18"/>
      <c r="V45" s="18">
        <f t="shared" si="8"/>
        <v>0</v>
      </c>
      <c r="W45" s="18"/>
      <c r="X45" s="18"/>
      <c r="Y45" s="18">
        <f t="shared" si="9"/>
        <v>0</v>
      </c>
      <c r="Z45" s="86" t="s">
        <v>53</v>
      </c>
      <c r="AA45" s="80"/>
      <c r="AB45" s="18"/>
      <c r="AC45" s="18"/>
      <c r="AD45" s="18">
        <f t="shared" si="10"/>
        <v>0</v>
      </c>
      <c r="AE45" s="18"/>
      <c r="AF45" s="18"/>
      <c r="AG45" s="18">
        <f t="shared" si="11"/>
        <v>0</v>
      </c>
      <c r="AH45" s="86" t="s">
        <v>53</v>
      </c>
      <c r="AI45" s="80"/>
      <c r="AJ45" s="18"/>
      <c r="AK45" s="18"/>
      <c r="AL45" s="18">
        <f t="shared" si="12"/>
        <v>0</v>
      </c>
      <c r="AM45" s="18"/>
      <c r="AN45" s="18"/>
      <c r="AO45" s="18">
        <f t="shared" si="13"/>
        <v>0</v>
      </c>
      <c r="AP45" s="86" t="s">
        <v>53</v>
      </c>
      <c r="AQ45" s="80"/>
      <c r="AR45" s="18"/>
      <c r="AS45" s="18"/>
      <c r="AT45" s="18">
        <f t="shared" si="14"/>
        <v>0</v>
      </c>
      <c r="AU45" s="18"/>
      <c r="AV45" s="18"/>
      <c r="AW45" s="18">
        <f t="shared" si="15"/>
        <v>0</v>
      </c>
      <c r="AX45" s="86" t="s">
        <v>53</v>
      </c>
      <c r="AY45" s="80"/>
      <c r="AZ45" s="18"/>
      <c r="BA45" s="18"/>
      <c r="BB45" s="18">
        <f t="shared" si="16"/>
        <v>0</v>
      </c>
      <c r="BC45" s="18"/>
      <c r="BD45" s="18"/>
      <c r="BE45" s="18">
        <f t="shared" si="17"/>
        <v>0</v>
      </c>
    </row>
    <row r="46" spans="1:57" ht="13.5">
      <c r="A46" s="82" t="s">
        <v>184</v>
      </c>
      <c r="B46" s="76" t="s">
        <v>42</v>
      </c>
      <c r="C46" s="77" t="s">
        <v>43</v>
      </c>
      <c r="D46" s="18">
        <f t="shared" si="0"/>
        <v>0</v>
      </c>
      <c r="E46" s="18">
        <f t="shared" si="1"/>
        <v>143176</v>
      </c>
      <c r="F46" s="18">
        <f t="shared" si="2"/>
        <v>143176</v>
      </c>
      <c r="G46" s="18">
        <f t="shared" si="3"/>
        <v>1016</v>
      </c>
      <c r="H46" s="18">
        <f t="shared" si="4"/>
        <v>55070</v>
      </c>
      <c r="I46" s="18">
        <f t="shared" si="5"/>
        <v>56086</v>
      </c>
      <c r="J46" s="84" t="s">
        <v>269</v>
      </c>
      <c r="K46" s="80" t="s">
        <v>270</v>
      </c>
      <c r="L46" s="18">
        <v>0</v>
      </c>
      <c r="M46" s="18">
        <v>143176</v>
      </c>
      <c r="N46" s="18">
        <f t="shared" si="6"/>
        <v>143176</v>
      </c>
      <c r="O46" s="18">
        <v>0</v>
      </c>
      <c r="P46" s="18">
        <v>0</v>
      </c>
      <c r="Q46" s="18">
        <f t="shared" si="7"/>
        <v>0</v>
      </c>
      <c r="R46" s="84" t="s">
        <v>261</v>
      </c>
      <c r="S46" s="80" t="s">
        <v>262</v>
      </c>
      <c r="T46" s="18">
        <v>0</v>
      </c>
      <c r="U46" s="18">
        <v>0</v>
      </c>
      <c r="V46" s="18">
        <f t="shared" si="8"/>
        <v>0</v>
      </c>
      <c r="W46" s="18">
        <v>1016</v>
      </c>
      <c r="X46" s="18">
        <v>55070</v>
      </c>
      <c r="Y46" s="18">
        <f t="shared" si="9"/>
        <v>56086</v>
      </c>
      <c r="Z46" s="86" t="s">
        <v>53</v>
      </c>
      <c r="AA46" s="80"/>
      <c r="AB46" s="18"/>
      <c r="AC46" s="18"/>
      <c r="AD46" s="18">
        <f t="shared" si="10"/>
        <v>0</v>
      </c>
      <c r="AE46" s="18"/>
      <c r="AF46" s="18"/>
      <c r="AG46" s="18">
        <f t="shared" si="11"/>
        <v>0</v>
      </c>
      <c r="AH46" s="86" t="s">
        <v>53</v>
      </c>
      <c r="AI46" s="80"/>
      <c r="AJ46" s="18"/>
      <c r="AK46" s="18"/>
      <c r="AL46" s="18">
        <f t="shared" si="12"/>
        <v>0</v>
      </c>
      <c r="AM46" s="18"/>
      <c r="AN46" s="18"/>
      <c r="AO46" s="18">
        <f t="shared" si="13"/>
        <v>0</v>
      </c>
      <c r="AP46" s="86" t="s">
        <v>53</v>
      </c>
      <c r="AQ46" s="80"/>
      <c r="AR46" s="18"/>
      <c r="AS46" s="18"/>
      <c r="AT46" s="18">
        <f t="shared" si="14"/>
        <v>0</v>
      </c>
      <c r="AU46" s="18"/>
      <c r="AV46" s="18"/>
      <c r="AW46" s="18">
        <f t="shared" si="15"/>
        <v>0</v>
      </c>
      <c r="AX46" s="86" t="s">
        <v>53</v>
      </c>
      <c r="AY46" s="80"/>
      <c r="AZ46" s="18"/>
      <c r="BA46" s="18"/>
      <c r="BB46" s="18">
        <f t="shared" si="16"/>
        <v>0</v>
      </c>
      <c r="BC46" s="18"/>
      <c r="BD46" s="18"/>
      <c r="BE46" s="18">
        <f t="shared" si="17"/>
        <v>0</v>
      </c>
    </row>
    <row r="47" spans="1:57" ht="13.5">
      <c r="A47" s="82" t="s">
        <v>184</v>
      </c>
      <c r="B47" s="76" t="s">
        <v>44</v>
      </c>
      <c r="C47" s="77" t="s">
        <v>45</v>
      </c>
      <c r="D47" s="18">
        <f t="shared" si="0"/>
        <v>263</v>
      </c>
      <c r="E47" s="18">
        <f t="shared" si="1"/>
        <v>95012</v>
      </c>
      <c r="F47" s="18">
        <f t="shared" si="2"/>
        <v>95275</v>
      </c>
      <c r="G47" s="18">
        <f t="shared" si="3"/>
        <v>0</v>
      </c>
      <c r="H47" s="18">
        <f t="shared" si="4"/>
        <v>26168</v>
      </c>
      <c r="I47" s="18">
        <f t="shared" si="5"/>
        <v>26168</v>
      </c>
      <c r="J47" s="84" t="s">
        <v>244</v>
      </c>
      <c r="K47" s="80" t="s">
        <v>245</v>
      </c>
      <c r="L47" s="18">
        <v>263</v>
      </c>
      <c r="M47" s="18">
        <v>95012</v>
      </c>
      <c r="N47" s="18">
        <f t="shared" si="6"/>
        <v>95275</v>
      </c>
      <c r="O47" s="18">
        <v>0</v>
      </c>
      <c r="P47" s="18">
        <v>26168</v>
      </c>
      <c r="Q47" s="18">
        <f t="shared" si="7"/>
        <v>26168</v>
      </c>
      <c r="R47" s="86" t="s">
        <v>53</v>
      </c>
      <c r="S47" s="80"/>
      <c r="T47" s="18"/>
      <c r="U47" s="18"/>
      <c r="V47" s="18">
        <f t="shared" si="8"/>
        <v>0</v>
      </c>
      <c r="W47" s="18"/>
      <c r="X47" s="18"/>
      <c r="Y47" s="18">
        <f t="shared" si="9"/>
        <v>0</v>
      </c>
      <c r="Z47" s="86" t="s">
        <v>53</v>
      </c>
      <c r="AA47" s="80"/>
      <c r="AB47" s="18"/>
      <c r="AC47" s="18"/>
      <c r="AD47" s="18">
        <f t="shared" si="10"/>
        <v>0</v>
      </c>
      <c r="AE47" s="18"/>
      <c r="AF47" s="18"/>
      <c r="AG47" s="18">
        <f t="shared" si="11"/>
        <v>0</v>
      </c>
      <c r="AH47" s="86" t="s">
        <v>53</v>
      </c>
      <c r="AI47" s="80"/>
      <c r="AJ47" s="18"/>
      <c r="AK47" s="18"/>
      <c r="AL47" s="18">
        <f t="shared" si="12"/>
        <v>0</v>
      </c>
      <c r="AM47" s="18"/>
      <c r="AN47" s="18"/>
      <c r="AO47" s="18">
        <f t="shared" si="13"/>
        <v>0</v>
      </c>
      <c r="AP47" s="86" t="s">
        <v>53</v>
      </c>
      <c r="AQ47" s="80"/>
      <c r="AR47" s="18"/>
      <c r="AS47" s="18"/>
      <c r="AT47" s="18">
        <f t="shared" si="14"/>
        <v>0</v>
      </c>
      <c r="AU47" s="18"/>
      <c r="AV47" s="18"/>
      <c r="AW47" s="18">
        <f t="shared" si="15"/>
        <v>0</v>
      </c>
      <c r="AX47" s="86" t="s">
        <v>53</v>
      </c>
      <c r="AY47" s="80"/>
      <c r="AZ47" s="18"/>
      <c r="BA47" s="18"/>
      <c r="BB47" s="18">
        <f t="shared" si="16"/>
        <v>0</v>
      </c>
      <c r="BC47" s="18"/>
      <c r="BD47" s="18"/>
      <c r="BE47" s="18">
        <f t="shared" si="17"/>
        <v>0</v>
      </c>
    </row>
    <row r="48" spans="1:57" ht="13.5">
      <c r="A48" s="82" t="s">
        <v>184</v>
      </c>
      <c r="B48" s="76" t="s">
        <v>46</v>
      </c>
      <c r="C48" s="77" t="s">
        <v>47</v>
      </c>
      <c r="D48" s="18">
        <f t="shared" si="0"/>
        <v>2125</v>
      </c>
      <c r="E48" s="18">
        <f t="shared" si="1"/>
        <v>41993</v>
      </c>
      <c r="F48" s="18">
        <f t="shared" si="2"/>
        <v>44118</v>
      </c>
      <c r="G48" s="18">
        <f t="shared" si="3"/>
        <v>0</v>
      </c>
      <c r="H48" s="18">
        <f t="shared" si="4"/>
        <v>20534</v>
      </c>
      <c r="I48" s="18">
        <f t="shared" si="5"/>
        <v>20534</v>
      </c>
      <c r="J48" s="84" t="s">
        <v>260</v>
      </c>
      <c r="K48" s="80" t="s">
        <v>171</v>
      </c>
      <c r="L48" s="18">
        <v>2125</v>
      </c>
      <c r="M48" s="18">
        <v>41993</v>
      </c>
      <c r="N48" s="18">
        <f t="shared" si="6"/>
        <v>44118</v>
      </c>
      <c r="O48" s="18">
        <v>0</v>
      </c>
      <c r="P48" s="18">
        <v>20534</v>
      </c>
      <c r="Q48" s="18">
        <f t="shared" si="7"/>
        <v>20534</v>
      </c>
      <c r="R48" s="86" t="s">
        <v>53</v>
      </c>
      <c r="S48" s="80"/>
      <c r="T48" s="18"/>
      <c r="U48" s="18"/>
      <c r="V48" s="18">
        <f t="shared" si="8"/>
        <v>0</v>
      </c>
      <c r="W48" s="18"/>
      <c r="X48" s="18"/>
      <c r="Y48" s="18">
        <f t="shared" si="9"/>
        <v>0</v>
      </c>
      <c r="Z48" s="86" t="s">
        <v>53</v>
      </c>
      <c r="AA48" s="80"/>
      <c r="AB48" s="18"/>
      <c r="AC48" s="18"/>
      <c r="AD48" s="18">
        <f t="shared" si="10"/>
        <v>0</v>
      </c>
      <c r="AE48" s="18"/>
      <c r="AF48" s="18"/>
      <c r="AG48" s="18">
        <f t="shared" si="11"/>
        <v>0</v>
      </c>
      <c r="AH48" s="86" t="s">
        <v>53</v>
      </c>
      <c r="AI48" s="80"/>
      <c r="AJ48" s="18"/>
      <c r="AK48" s="18"/>
      <c r="AL48" s="18">
        <f t="shared" si="12"/>
        <v>0</v>
      </c>
      <c r="AM48" s="18"/>
      <c r="AN48" s="18"/>
      <c r="AO48" s="18">
        <f t="shared" si="13"/>
        <v>0</v>
      </c>
      <c r="AP48" s="86" t="s">
        <v>53</v>
      </c>
      <c r="AQ48" s="80"/>
      <c r="AR48" s="18"/>
      <c r="AS48" s="18"/>
      <c r="AT48" s="18">
        <f t="shared" si="14"/>
        <v>0</v>
      </c>
      <c r="AU48" s="18"/>
      <c r="AV48" s="18"/>
      <c r="AW48" s="18">
        <f t="shared" si="15"/>
        <v>0</v>
      </c>
      <c r="AX48" s="86" t="s">
        <v>53</v>
      </c>
      <c r="AY48" s="80"/>
      <c r="AZ48" s="18"/>
      <c r="BA48" s="18"/>
      <c r="BB48" s="18">
        <f t="shared" si="16"/>
        <v>0</v>
      </c>
      <c r="BC48" s="18"/>
      <c r="BD48" s="18"/>
      <c r="BE48" s="18">
        <f t="shared" si="17"/>
        <v>0</v>
      </c>
    </row>
    <row r="49" spans="1:57" ht="13.5">
      <c r="A49" s="82" t="s">
        <v>184</v>
      </c>
      <c r="B49" s="76" t="s">
        <v>48</v>
      </c>
      <c r="C49" s="77" t="s">
        <v>49</v>
      </c>
      <c r="D49" s="18">
        <f t="shared" si="0"/>
        <v>3786</v>
      </c>
      <c r="E49" s="18">
        <f t="shared" si="1"/>
        <v>35516</v>
      </c>
      <c r="F49" s="18">
        <f t="shared" si="2"/>
        <v>39302</v>
      </c>
      <c r="G49" s="18">
        <f t="shared" si="3"/>
        <v>0</v>
      </c>
      <c r="H49" s="18">
        <f t="shared" si="4"/>
        <v>18177</v>
      </c>
      <c r="I49" s="18">
        <f t="shared" si="5"/>
        <v>18177</v>
      </c>
      <c r="J49" s="84" t="s">
        <v>263</v>
      </c>
      <c r="K49" s="80" t="s">
        <v>264</v>
      </c>
      <c r="L49" s="18">
        <v>3786</v>
      </c>
      <c r="M49" s="18">
        <v>35516</v>
      </c>
      <c r="N49" s="18">
        <f t="shared" si="6"/>
        <v>39302</v>
      </c>
      <c r="O49" s="18"/>
      <c r="P49" s="18"/>
      <c r="Q49" s="18">
        <f t="shared" si="7"/>
        <v>0</v>
      </c>
      <c r="R49" s="84" t="s">
        <v>252</v>
      </c>
      <c r="S49" s="80" t="s">
        <v>253</v>
      </c>
      <c r="T49" s="18"/>
      <c r="U49" s="18"/>
      <c r="V49" s="18">
        <f t="shared" si="8"/>
        <v>0</v>
      </c>
      <c r="W49" s="18">
        <v>0</v>
      </c>
      <c r="X49" s="18">
        <v>18177</v>
      </c>
      <c r="Y49" s="18">
        <f t="shared" si="9"/>
        <v>18177</v>
      </c>
      <c r="Z49" s="86" t="s">
        <v>53</v>
      </c>
      <c r="AA49" s="80"/>
      <c r="AB49" s="18"/>
      <c r="AC49" s="18"/>
      <c r="AD49" s="18">
        <f t="shared" si="10"/>
        <v>0</v>
      </c>
      <c r="AE49" s="18"/>
      <c r="AF49" s="18"/>
      <c r="AG49" s="18">
        <f t="shared" si="11"/>
        <v>0</v>
      </c>
      <c r="AH49" s="86" t="s">
        <v>53</v>
      </c>
      <c r="AI49" s="80"/>
      <c r="AJ49" s="18"/>
      <c r="AK49" s="18"/>
      <c r="AL49" s="18">
        <f t="shared" si="12"/>
        <v>0</v>
      </c>
      <c r="AM49" s="18"/>
      <c r="AN49" s="18"/>
      <c r="AO49" s="18">
        <f t="shared" si="13"/>
        <v>0</v>
      </c>
      <c r="AP49" s="86" t="s">
        <v>53</v>
      </c>
      <c r="AQ49" s="80"/>
      <c r="AR49" s="18"/>
      <c r="AS49" s="18"/>
      <c r="AT49" s="18">
        <f t="shared" si="14"/>
        <v>0</v>
      </c>
      <c r="AU49" s="18"/>
      <c r="AV49" s="18"/>
      <c r="AW49" s="18">
        <f t="shared" si="15"/>
        <v>0</v>
      </c>
      <c r="AX49" s="86" t="s">
        <v>53</v>
      </c>
      <c r="AY49" s="80"/>
      <c r="AZ49" s="18"/>
      <c r="BA49" s="18"/>
      <c r="BB49" s="18">
        <f t="shared" si="16"/>
        <v>0</v>
      </c>
      <c r="BC49" s="18"/>
      <c r="BD49" s="18"/>
      <c r="BE49" s="18">
        <f t="shared" si="17"/>
        <v>0</v>
      </c>
    </row>
    <row r="50" spans="1:57" ht="13.5">
      <c r="A50" s="82" t="s">
        <v>184</v>
      </c>
      <c r="B50" s="76" t="s">
        <v>50</v>
      </c>
      <c r="C50" s="77" t="s">
        <v>51</v>
      </c>
      <c r="D50" s="18">
        <f t="shared" si="0"/>
        <v>3716</v>
      </c>
      <c r="E50" s="18">
        <f t="shared" si="1"/>
        <v>34854</v>
      </c>
      <c r="F50" s="18">
        <f t="shared" si="2"/>
        <v>38570</v>
      </c>
      <c r="G50" s="18">
        <f t="shared" si="3"/>
        <v>0</v>
      </c>
      <c r="H50" s="18">
        <f t="shared" si="4"/>
        <v>24196</v>
      </c>
      <c r="I50" s="18">
        <f t="shared" si="5"/>
        <v>24196</v>
      </c>
      <c r="J50" s="84" t="s">
        <v>263</v>
      </c>
      <c r="K50" s="80" t="s">
        <v>264</v>
      </c>
      <c r="L50" s="18">
        <v>3716</v>
      </c>
      <c r="M50" s="18">
        <v>34854</v>
      </c>
      <c r="N50" s="18">
        <f t="shared" si="6"/>
        <v>38570</v>
      </c>
      <c r="O50" s="18">
        <v>0</v>
      </c>
      <c r="P50" s="18">
        <v>0</v>
      </c>
      <c r="Q50" s="18">
        <f t="shared" si="7"/>
        <v>0</v>
      </c>
      <c r="R50" s="84" t="s">
        <v>252</v>
      </c>
      <c r="S50" s="80" t="s">
        <v>253</v>
      </c>
      <c r="T50" s="18">
        <v>0</v>
      </c>
      <c r="U50" s="18">
        <v>0</v>
      </c>
      <c r="V50" s="18">
        <f t="shared" si="8"/>
        <v>0</v>
      </c>
      <c r="W50" s="18">
        <v>0</v>
      </c>
      <c r="X50" s="18">
        <v>24196</v>
      </c>
      <c r="Y50" s="18">
        <f t="shared" si="9"/>
        <v>24196</v>
      </c>
      <c r="Z50" s="86" t="s">
        <v>53</v>
      </c>
      <c r="AA50" s="80"/>
      <c r="AB50" s="18"/>
      <c r="AC50" s="18"/>
      <c r="AD50" s="18">
        <f t="shared" si="10"/>
        <v>0</v>
      </c>
      <c r="AE50" s="18"/>
      <c r="AF50" s="18"/>
      <c r="AG50" s="18">
        <f t="shared" si="11"/>
        <v>0</v>
      </c>
      <c r="AH50" s="86" t="s">
        <v>53</v>
      </c>
      <c r="AI50" s="80"/>
      <c r="AJ50" s="18"/>
      <c r="AK50" s="18"/>
      <c r="AL50" s="18">
        <f t="shared" si="12"/>
        <v>0</v>
      </c>
      <c r="AM50" s="18"/>
      <c r="AN50" s="18"/>
      <c r="AO50" s="18">
        <f t="shared" si="13"/>
        <v>0</v>
      </c>
      <c r="AP50" s="86" t="s">
        <v>53</v>
      </c>
      <c r="AQ50" s="80"/>
      <c r="AR50" s="18"/>
      <c r="AS50" s="18"/>
      <c r="AT50" s="18">
        <f t="shared" si="14"/>
        <v>0</v>
      </c>
      <c r="AU50" s="18"/>
      <c r="AV50" s="18"/>
      <c r="AW50" s="18">
        <f t="shared" si="15"/>
        <v>0</v>
      </c>
      <c r="AX50" s="86" t="s">
        <v>53</v>
      </c>
      <c r="AY50" s="80"/>
      <c r="AZ50" s="18"/>
      <c r="BA50" s="18"/>
      <c r="BB50" s="18">
        <f t="shared" si="16"/>
        <v>0</v>
      </c>
      <c r="BC50" s="18"/>
      <c r="BD50" s="18"/>
      <c r="BE50" s="18">
        <f t="shared" si="17"/>
        <v>0</v>
      </c>
    </row>
    <row r="51" spans="1:57" ht="13.5">
      <c r="A51" s="82" t="s">
        <v>184</v>
      </c>
      <c r="B51" s="76" t="s">
        <v>52</v>
      </c>
      <c r="C51" s="77" t="s">
        <v>129</v>
      </c>
      <c r="D51" s="18">
        <f aca="true" t="shared" si="18" ref="D51:D73">L51+T51+AB51+AJ51+AR51+AZ51</f>
        <v>0</v>
      </c>
      <c r="E51" s="18">
        <f aca="true" t="shared" si="19" ref="E51:E73">M51+U51+AC51+AK51+AS51+BA51</f>
        <v>36724</v>
      </c>
      <c r="F51" s="18">
        <f aca="true" t="shared" si="20" ref="F51:F73">D51+E51</f>
        <v>36724</v>
      </c>
      <c r="G51" s="18">
        <f aca="true" t="shared" si="21" ref="G51:G73">O51+W51+AE51+AM51+AU51+BC51</f>
        <v>422</v>
      </c>
      <c r="H51" s="18">
        <f aca="true" t="shared" si="22" ref="H51:H73">P51+X51+AF51+AN51+AV51+BD51</f>
        <v>23826</v>
      </c>
      <c r="I51" s="18">
        <f aca="true" t="shared" si="23" ref="I51:I73">G51+H51</f>
        <v>24248</v>
      </c>
      <c r="J51" s="84" t="s">
        <v>269</v>
      </c>
      <c r="K51" s="80" t="s">
        <v>270</v>
      </c>
      <c r="L51" s="18">
        <v>0</v>
      </c>
      <c r="M51" s="18">
        <v>36724</v>
      </c>
      <c r="N51" s="18">
        <f aca="true" t="shared" si="24" ref="N51:N73">SUM(L51:M51)</f>
        <v>36724</v>
      </c>
      <c r="O51" s="18"/>
      <c r="P51" s="18"/>
      <c r="Q51" s="18">
        <f aca="true" t="shared" si="25" ref="Q51:Q73">SUM(O51:P51)</f>
        <v>0</v>
      </c>
      <c r="R51" s="84" t="s">
        <v>261</v>
      </c>
      <c r="S51" s="80" t="s">
        <v>262</v>
      </c>
      <c r="T51" s="18">
        <v>0</v>
      </c>
      <c r="U51" s="18">
        <v>0</v>
      </c>
      <c r="V51" s="18">
        <f t="shared" si="8"/>
        <v>0</v>
      </c>
      <c r="W51" s="18">
        <v>422</v>
      </c>
      <c r="X51" s="18">
        <v>23826</v>
      </c>
      <c r="Y51" s="18">
        <f t="shared" si="9"/>
        <v>24248</v>
      </c>
      <c r="Z51" s="86" t="s">
        <v>53</v>
      </c>
      <c r="AA51" s="80"/>
      <c r="AB51" s="18"/>
      <c r="AC51" s="18"/>
      <c r="AD51" s="18">
        <f t="shared" si="10"/>
        <v>0</v>
      </c>
      <c r="AE51" s="18"/>
      <c r="AF51" s="18"/>
      <c r="AG51" s="18">
        <f t="shared" si="11"/>
        <v>0</v>
      </c>
      <c r="AH51" s="86" t="s">
        <v>53</v>
      </c>
      <c r="AI51" s="80"/>
      <c r="AJ51" s="18"/>
      <c r="AK51" s="18"/>
      <c r="AL51" s="18">
        <f t="shared" si="12"/>
        <v>0</v>
      </c>
      <c r="AM51" s="18"/>
      <c r="AN51" s="18"/>
      <c r="AO51" s="18">
        <f t="shared" si="13"/>
        <v>0</v>
      </c>
      <c r="AP51" s="86" t="s">
        <v>53</v>
      </c>
      <c r="AQ51" s="80"/>
      <c r="AR51" s="18"/>
      <c r="AS51" s="18"/>
      <c r="AT51" s="18">
        <f t="shared" si="14"/>
        <v>0</v>
      </c>
      <c r="AU51" s="18"/>
      <c r="AV51" s="18"/>
      <c r="AW51" s="18">
        <f t="shared" si="15"/>
        <v>0</v>
      </c>
      <c r="AX51" s="86" t="s">
        <v>53</v>
      </c>
      <c r="AY51" s="80"/>
      <c r="AZ51" s="18"/>
      <c r="BA51" s="18"/>
      <c r="BB51" s="18">
        <f t="shared" si="16"/>
        <v>0</v>
      </c>
      <c r="BC51" s="18"/>
      <c r="BD51" s="18"/>
      <c r="BE51" s="18">
        <f t="shared" si="17"/>
        <v>0</v>
      </c>
    </row>
    <row r="52" spans="1:57" ht="13.5">
      <c r="A52" s="82" t="s">
        <v>184</v>
      </c>
      <c r="B52" s="76" t="s">
        <v>130</v>
      </c>
      <c r="C52" s="77" t="s">
        <v>131</v>
      </c>
      <c r="D52" s="18">
        <f t="shared" si="18"/>
        <v>262</v>
      </c>
      <c r="E52" s="18">
        <f t="shared" si="19"/>
        <v>85801</v>
      </c>
      <c r="F52" s="18">
        <f t="shared" si="20"/>
        <v>86063</v>
      </c>
      <c r="G52" s="18">
        <f t="shared" si="21"/>
        <v>0</v>
      </c>
      <c r="H52" s="18">
        <f t="shared" si="22"/>
        <v>22805</v>
      </c>
      <c r="I52" s="18">
        <f t="shared" si="23"/>
        <v>22805</v>
      </c>
      <c r="J52" s="84" t="s">
        <v>244</v>
      </c>
      <c r="K52" s="80" t="s">
        <v>245</v>
      </c>
      <c r="L52" s="18">
        <v>262</v>
      </c>
      <c r="M52" s="18">
        <v>85801</v>
      </c>
      <c r="N52" s="18">
        <f t="shared" si="24"/>
        <v>86063</v>
      </c>
      <c r="O52" s="18"/>
      <c r="P52" s="18">
        <v>22805</v>
      </c>
      <c r="Q52" s="18">
        <f t="shared" si="25"/>
        <v>22805</v>
      </c>
      <c r="R52" s="86" t="s">
        <v>53</v>
      </c>
      <c r="S52" s="80"/>
      <c r="T52" s="18"/>
      <c r="U52" s="18"/>
      <c r="V52" s="18">
        <f t="shared" si="8"/>
        <v>0</v>
      </c>
      <c r="W52" s="18"/>
      <c r="X52" s="18"/>
      <c r="Y52" s="18">
        <f t="shared" si="9"/>
        <v>0</v>
      </c>
      <c r="Z52" s="86" t="s">
        <v>53</v>
      </c>
      <c r="AA52" s="80"/>
      <c r="AB52" s="18"/>
      <c r="AC52" s="18"/>
      <c r="AD52" s="18">
        <f t="shared" si="10"/>
        <v>0</v>
      </c>
      <c r="AE52" s="18"/>
      <c r="AF52" s="18"/>
      <c r="AG52" s="18">
        <f t="shared" si="11"/>
        <v>0</v>
      </c>
      <c r="AH52" s="86" t="s">
        <v>53</v>
      </c>
      <c r="AI52" s="80"/>
      <c r="AJ52" s="18"/>
      <c r="AK52" s="18"/>
      <c r="AL52" s="18">
        <f t="shared" si="12"/>
        <v>0</v>
      </c>
      <c r="AM52" s="18"/>
      <c r="AN52" s="18"/>
      <c r="AO52" s="18">
        <f t="shared" si="13"/>
        <v>0</v>
      </c>
      <c r="AP52" s="86" t="s">
        <v>53</v>
      </c>
      <c r="AQ52" s="80"/>
      <c r="AR52" s="18"/>
      <c r="AS52" s="18"/>
      <c r="AT52" s="18">
        <f t="shared" si="14"/>
        <v>0</v>
      </c>
      <c r="AU52" s="18"/>
      <c r="AV52" s="18"/>
      <c r="AW52" s="18">
        <f t="shared" si="15"/>
        <v>0</v>
      </c>
      <c r="AX52" s="86" t="s">
        <v>53</v>
      </c>
      <c r="AY52" s="80"/>
      <c r="AZ52" s="18"/>
      <c r="BA52" s="18"/>
      <c r="BB52" s="18">
        <f t="shared" si="16"/>
        <v>0</v>
      </c>
      <c r="BC52" s="18"/>
      <c r="BD52" s="18"/>
      <c r="BE52" s="18">
        <f t="shared" si="17"/>
        <v>0</v>
      </c>
    </row>
    <row r="53" spans="1:57" ht="13.5">
      <c r="A53" s="82" t="s">
        <v>184</v>
      </c>
      <c r="B53" s="76" t="s">
        <v>132</v>
      </c>
      <c r="C53" s="77" t="s">
        <v>133</v>
      </c>
      <c r="D53" s="18">
        <f t="shared" si="18"/>
        <v>262</v>
      </c>
      <c r="E53" s="18">
        <f t="shared" si="19"/>
        <v>83889</v>
      </c>
      <c r="F53" s="18">
        <f t="shared" si="20"/>
        <v>84151</v>
      </c>
      <c r="G53" s="18">
        <f t="shared" si="21"/>
        <v>0</v>
      </c>
      <c r="H53" s="18">
        <f t="shared" si="22"/>
        <v>25050</v>
      </c>
      <c r="I53" s="18">
        <f t="shared" si="23"/>
        <v>25050</v>
      </c>
      <c r="J53" s="84" t="s">
        <v>244</v>
      </c>
      <c r="K53" s="80" t="s">
        <v>245</v>
      </c>
      <c r="L53" s="18">
        <v>262</v>
      </c>
      <c r="M53" s="18">
        <v>83889</v>
      </c>
      <c r="N53" s="18">
        <f t="shared" si="24"/>
        <v>84151</v>
      </c>
      <c r="O53" s="18">
        <v>0</v>
      </c>
      <c r="P53" s="18">
        <v>25050</v>
      </c>
      <c r="Q53" s="18">
        <f t="shared" si="25"/>
        <v>25050</v>
      </c>
      <c r="R53" s="86" t="s">
        <v>53</v>
      </c>
      <c r="S53" s="80"/>
      <c r="T53" s="18"/>
      <c r="U53" s="18"/>
      <c r="V53" s="18">
        <f t="shared" si="8"/>
        <v>0</v>
      </c>
      <c r="W53" s="18"/>
      <c r="X53" s="18"/>
      <c r="Y53" s="18">
        <f t="shared" si="9"/>
        <v>0</v>
      </c>
      <c r="Z53" s="86" t="s">
        <v>53</v>
      </c>
      <c r="AA53" s="80"/>
      <c r="AB53" s="18"/>
      <c r="AC53" s="18"/>
      <c r="AD53" s="18">
        <f t="shared" si="10"/>
        <v>0</v>
      </c>
      <c r="AE53" s="18"/>
      <c r="AF53" s="18"/>
      <c r="AG53" s="18">
        <f t="shared" si="11"/>
        <v>0</v>
      </c>
      <c r="AH53" s="86" t="s">
        <v>53</v>
      </c>
      <c r="AI53" s="80"/>
      <c r="AJ53" s="18"/>
      <c r="AK53" s="18"/>
      <c r="AL53" s="18">
        <f t="shared" si="12"/>
        <v>0</v>
      </c>
      <c r="AM53" s="18"/>
      <c r="AN53" s="18"/>
      <c r="AO53" s="18">
        <f t="shared" si="13"/>
        <v>0</v>
      </c>
      <c r="AP53" s="86" t="s">
        <v>53</v>
      </c>
      <c r="AQ53" s="80"/>
      <c r="AR53" s="18"/>
      <c r="AS53" s="18"/>
      <c r="AT53" s="18">
        <f t="shared" si="14"/>
        <v>0</v>
      </c>
      <c r="AU53" s="18"/>
      <c r="AV53" s="18"/>
      <c r="AW53" s="18">
        <f t="shared" si="15"/>
        <v>0</v>
      </c>
      <c r="AX53" s="86" t="s">
        <v>53</v>
      </c>
      <c r="AY53" s="80"/>
      <c r="AZ53" s="18"/>
      <c r="BA53" s="18"/>
      <c r="BB53" s="18">
        <f t="shared" si="16"/>
        <v>0</v>
      </c>
      <c r="BC53" s="18"/>
      <c r="BD53" s="18"/>
      <c r="BE53" s="18">
        <f t="shared" si="17"/>
        <v>0</v>
      </c>
    </row>
    <row r="54" spans="1:57" ht="13.5">
      <c r="A54" s="82" t="s">
        <v>184</v>
      </c>
      <c r="B54" s="76" t="s">
        <v>134</v>
      </c>
      <c r="C54" s="77" t="s">
        <v>135</v>
      </c>
      <c r="D54" s="18">
        <f t="shared" si="18"/>
        <v>262</v>
      </c>
      <c r="E54" s="18">
        <f t="shared" si="19"/>
        <v>73765</v>
      </c>
      <c r="F54" s="18">
        <f t="shared" si="20"/>
        <v>74027</v>
      </c>
      <c r="G54" s="18">
        <f t="shared" si="21"/>
        <v>0</v>
      </c>
      <c r="H54" s="18">
        <f t="shared" si="22"/>
        <v>20684</v>
      </c>
      <c r="I54" s="18">
        <f t="shared" si="23"/>
        <v>20684</v>
      </c>
      <c r="J54" s="84" t="s">
        <v>244</v>
      </c>
      <c r="K54" s="80" t="s">
        <v>245</v>
      </c>
      <c r="L54" s="18">
        <v>262</v>
      </c>
      <c r="M54" s="18">
        <v>73765</v>
      </c>
      <c r="N54" s="18">
        <f t="shared" si="24"/>
        <v>74027</v>
      </c>
      <c r="O54" s="18">
        <v>0</v>
      </c>
      <c r="P54" s="18">
        <v>20684</v>
      </c>
      <c r="Q54" s="18">
        <f t="shared" si="25"/>
        <v>20684</v>
      </c>
      <c r="R54" s="86" t="s">
        <v>53</v>
      </c>
      <c r="S54" s="80"/>
      <c r="T54" s="18"/>
      <c r="U54" s="18"/>
      <c r="V54" s="18">
        <f t="shared" si="8"/>
        <v>0</v>
      </c>
      <c r="W54" s="18"/>
      <c r="X54" s="18"/>
      <c r="Y54" s="18">
        <f t="shared" si="9"/>
        <v>0</v>
      </c>
      <c r="Z54" s="86" t="s">
        <v>53</v>
      </c>
      <c r="AA54" s="80"/>
      <c r="AB54" s="18"/>
      <c r="AC54" s="18"/>
      <c r="AD54" s="18">
        <f t="shared" si="10"/>
        <v>0</v>
      </c>
      <c r="AE54" s="18"/>
      <c r="AF54" s="18"/>
      <c r="AG54" s="18">
        <f t="shared" si="11"/>
        <v>0</v>
      </c>
      <c r="AH54" s="86" t="s">
        <v>53</v>
      </c>
      <c r="AI54" s="80"/>
      <c r="AJ54" s="18"/>
      <c r="AK54" s="18"/>
      <c r="AL54" s="18">
        <f t="shared" si="12"/>
        <v>0</v>
      </c>
      <c r="AM54" s="18"/>
      <c r="AN54" s="18"/>
      <c r="AO54" s="18">
        <f t="shared" si="13"/>
        <v>0</v>
      </c>
      <c r="AP54" s="86" t="s">
        <v>53</v>
      </c>
      <c r="AQ54" s="80"/>
      <c r="AR54" s="18"/>
      <c r="AS54" s="18"/>
      <c r="AT54" s="18">
        <f t="shared" si="14"/>
        <v>0</v>
      </c>
      <c r="AU54" s="18"/>
      <c r="AV54" s="18"/>
      <c r="AW54" s="18">
        <f t="shared" si="15"/>
        <v>0</v>
      </c>
      <c r="AX54" s="86" t="s">
        <v>53</v>
      </c>
      <c r="AY54" s="80"/>
      <c r="AZ54" s="18"/>
      <c r="BA54" s="18"/>
      <c r="BB54" s="18">
        <f t="shared" si="16"/>
        <v>0</v>
      </c>
      <c r="BC54" s="18"/>
      <c r="BD54" s="18"/>
      <c r="BE54" s="18">
        <f t="shared" si="17"/>
        <v>0</v>
      </c>
    </row>
    <row r="55" spans="1:57" ht="13.5">
      <c r="A55" s="82" t="s">
        <v>184</v>
      </c>
      <c r="B55" s="76" t="s">
        <v>136</v>
      </c>
      <c r="C55" s="77" t="s">
        <v>137</v>
      </c>
      <c r="D55" s="18">
        <f t="shared" si="18"/>
        <v>5962</v>
      </c>
      <c r="E55" s="18">
        <f t="shared" si="19"/>
        <v>55921</v>
      </c>
      <c r="F55" s="18">
        <f t="shared" si="20"/>
        <v>61883</v>
      </c>
      <c r="G55" s="18">
        <f t="shared" si="21"/>
        <v>0</v>
      </c>
      <c r="H55" s="18">
        <f t="shared" si="22"/>
        <v>32758</v>
      </c>
      <c r="I55" s="18">
        <f t="shared" si="23"/>
        <v>32758</v>
      </c>
      <c r="J55" s="84" t="s">
        <v>263</v>
      </c>
      <c r="K55" s="80" t="s">
        <v>264</v>
      </c>
      <c r="L55" s="18">
        <v>5962</v>
      </c>
      <c r="M55" s="18">
        <v>55921</v>
      </c>
      <c r="N55" s="18">
        <f t="shared" si="24"/>
        <v>61883</v>
      </c>
      <c r="O55" s="18">
        <v>0</v>
      </c>
      <c r="P55" s="18">
        <v>0</v>
      </c>
      <c r="Q55" s="18">
        <f t="shared" si="25"/>
        <v>0</v>
      </c>
      <c r="R55" s="84" t="s">
        <v>252</v>
      </c>
      <c r="S55" s="80" t="s">
        <v>253</v>
      </c>
      <c r="T55" s="18">
        <v>0</v>
      </c>
      <c r="U55" s="18">
        <v>0</v>
      </c>
      <c r="V55" s="18">
        <f t="shared" si="8"/>
        <v>0</v>
      </c>
      <c r="W55" s="18">
        <v>0</v>
      </c>
      <c r="X55" s="18">
        <v>32758</v>
      </c>
      <c r="Y55" s="18">
        <f t="shared" si="9"/>
        <v>32758</v>
      </c>
      <c r="Z55" s="86" t="s">
        <v>53</v>
      </c>
      <c r="AA55" s="80"/>
      <c r="AB55" s="18"/>
      <c r="AC55" s="18"/>
      <c r="AD55" s="18">
        <f t="shared" si="10"/>
        <v>0</v>
      </c>
      <c r="AE55" s="18"/>
      <c r="AF55" s="18"/>
      <c r="AG55" s="18">
        <f t="shared" si="11"/>
        <v>0</v>
      </c>
      <c r="AH55" s="86" t="s">
        <v>53</v>
      </c>
      <c r="AI55" s="80"/>
      <c r="AJ55" s="18"/>
      <c r="AK55" s="18"/>
      <c r="AL55" s="18">
        <f t="shared" si="12"/>
        <v>0</v>
      </c>
      <c r="AM55" s="18"/>
      <c r="AN55" s="18"/>
      <c r="AO55" s="18">
        <f t="shared" si="13"/>
        <v>0</v>
      </c>
      <c r="AP55" s="86" t="s">
        <v>53</v>
      </c>
      <c r="AQ55" s="80"/>
      <c r="AR55" s="18"/>
      <c r="AS55" s="18"/>
      <c r="AT55" s="18">
        <f t="shared" si="14"/>
        <v>0</v>
      </c>
      <c r="AU55" s="18"/>
      <c r="AV55" s="18"/>
      <c r="AW55" s="18">
        <f t="shared" si="15"/>
        <v>0</v>
      </c>
      <c r="AX55" s="86" t="s">
        <v>53</v>
      </c>
      <c r="AY55" s="80"/>
      <c r="AZ55" s="18"/>
      <c r="BA55" s="18"/>
      <c r="BB55" s="18">
        <f t="shared" si="16"/>
        <v>0</v>
      </c>
      <c r="BC55" s="18"/>
      <c r="BD55" s="18"/>
      <c r="BE55" s="18">
        <f t="shared" si="17"/>
        <v>0</v>
      </c>
    </row>
    <row r="56" spans="1:57" ht="13.5">
      <c r="A56" s="82" t="s">
        <v>184</v>
      </c>
      <c r="B56" s="76" t="s">
        <v>138</v>
      </c>
      <c r="C56" s="77" t="s">
        <v>139</v>
      </c>
      <c r="D56" s="18">
        <f t="shared" si="18"/>
        <v>0</v>
      </c>
      <c r="E56" s="18">
        <f t="shared" si="19"/>
        <v>91935</v>
      </c>
      <c r="F56" s="18">
        <f t="shared" si="20"/>
        <v>91935</v>
      </c>
      <c r="G56" s="18">
        <f t="shared" si="21"/>
        <v>781</v>
      </c>
      <c r="H56" s="18">
        <f t="shared" si="22"/>
        <v>39838</v>
      </c>
      <c r="I56" s="18">
        <f t="shared" si="23"/>
        <v>40619</v>
      </c>
      <c r="J56" s="84" t="s">
        <v>269</v>
      </c>
      <c r="K56" s="80" t="s">
        <v>270</v>
      </c>
      <c r="L56" s="18">
        <v>0</v>
      </c>
      <c r="M56" s="18">
        <v>91935</v>
      </c>
      <c r="N56" s="18">
        <f t="shared" si="24"/>
        <v>91935</v>
      </c>
      <c r="O56" s="18">
        <v>0</v>
      </c>
      <c r="P56" s="18">
        <v>0</v>
      </c>
      <c r="Q56" s="18">
        <f t="shared" si="25"/>
        <v>0</v>
      </c>
      <c r="R56" s="84" t="s">
        <v>261</v>
      </c>
      <c r="S56" s="80" t="s">
        <v>262</v>
      </c>
      <c r="T56" s="18">
        <v>0</v>
      </c>
      <c r="U56" s="18">
        <v>0</v>
      </c>
      <c r="V56" s="18">
        <f t="shared" si="8"/>
        <v>0</v>
      </c>
      <c r="W56" s="18">
        <v>781</v>
      </c>
      <c r="X56" s="18">
        <v>39838</v>
      </c>
      <c r="Y56" s="18">
        <f t="shared" si="9"/>
        <v>40619</v>
      </c>
      <c r="Z56" s="86" t="s">
        <v>53</v>
      </c>
      <c r="AA56" s="80"/>
      <c r="AB56" s="18"/>
      <c r="AC56" s="18"/>
      <c r="AD56" s="18">
        <f t="shared" si="10"/>
        <v>0</v>
      </c>
      <c r="AE56" s="18"/>
      <c r="AF56" s="18"/>
      <c r="AG56" s="18">
        <f t="shared" si="11"/>
        <v>0</v>
      </c>
      <c r="AH56" s="86" t="s">
        <v>53</v>
      </c>
      <c r="AI56" s="80"/>
      <c r="AJ56" s="18"/>
      <c r="AK56" s="18"/>
      <c r="AL56" s="18">
        <f t="shared" si="12"/>
        <v>0</v>
      </c>
      <c r="AM56" s="18"/>
      <c r="AN56" s="18"/>
      <c r="AO56" s="18">
        <f t="shared" si="13"/>
        <v>0</v>
      </c>
      <c r="AP56" s="86" t="s">
        <v>53</v>
      </c>
      <c r="AQ56" s="80"/>
      <c r="AR56" s="18"/>
      <c r="AS56" s="18"/>
      <c r="AT56" s="18">
        <f t="shared" si="14"/>
        <v>0</v>
      </c>
      <c r="AU56" s="18"/>
      <c r="AV56" s="18"/>
      <c r="AW56" s="18">
        <f t="shared" si="15"/>
        <v>0</v>
      </c>
      <c r="AX56" s="86" t="s">
        <v>53</v>
      </c>
      <c r="AY56" s="80"/>
      <c r="AZ56" s="18"/>
      <c r="BA56" s="18"/>
      <c r="BB56" s="18">
        <f t="shared" si="16"/>
        <v>0</v>
      </c>
      <c r="BC56" s="18"/>
      <c r="BD56" s="18"/>
      <c r="BE56" s="18">
        <f t="shared" si="17"/>
        <v>0</v>
      </c>
    </row>
    <row r="57" spans="1:57" ht="13.5">
      <c r="A57" s="82" t="s">
        <v>184</v>
      </c>
      <c r="B57" s="76" t="s">
        <v>140</v>
      </c>
      <c r="C57" s="77" t="s">
        <v>141</v>
      </c>
      <c r="D57" s="18">
        <f t="shared" si="18"/>
        <v>11572</v>
      </c>
      <c r="E57" s="18">
        <f t="shared" si="19"/>
        <v>0</v>
      </c>
      <c r="F57" s="18">
        <f t="shared" si="20"/>
        <v>11572</v>
      </c>
      <c r="G57" s="18">
        <f t="shared" si="21"/>
        <v>435</v>
      </c>
      <c r="H57" s="18">
        <f t="shared" si="22"/>
        <v>25021</v>
      </c>
      <c r="I57" s="18">
        <f t="shared" si="23"/>
        <v>25456</v>
      </c>
      <c r="J57" s="84" t="s">
        <v>261</v>
      </c>
      <c r="K57" s="80" t="s">
        <v>262</v>
      </c>
      <c r="L57" s="18">
        <v>11572</v>
      </c>
      <c r="M57" s="18">
        <v>0</v>
      </c>
      <c r="N57" s="18">
        <f t="shared" si="24"/>
        <v>11572</v>
      </c>
      <c r="O57" s="18">
        <v>435</v>
      </c>
      <c r="P57" s="18">
        <v>25021</v>
      </c>
      <c r="Q57" s="18">
        <f t="shared" si="25"/>
        <v>25456</v>
      </c>
      <c r="R57" s="86" t="s">
        <v>53</v>
      </c>
      <c r="S57" s="80"/>
      <c r="T57" s="18"/>
      <c r="U57" s="18"/>
      <c r="V57" s="18">
        <f t="shared" si="8"/>
        <v>0</v>
      </c>
      <c r="W57" s="18"/>
      <c r="X57" s="18"/>
      <c r="Y57" s="18">
        <f t="shared" si="9"/>
        <v>0</v>
      </c>
      <c r="Z57" s="86" t="s">
        <v>53</v>
      </c>
      <c r="AA57" s="80"/>
      <c r="AB57" s="18"/>
      <c r="AC57" s="18"/>
      <c r="AD57" s="18">
        <f t="shared" si="10"/>
        <v>0</v>
      </c>
      <c r="AE57" s="18"/>
      <c r="AF57" s="18"/>
      <c r="AG57" s="18">
        <f t="shared" si="11"/>
        <v>0</v>
      </c>
      <c r="AH57" s="86" t="s">
        <v>53</v>
      </c>
      <c r="AI57" s="80"/>
      <c r="AJ57" s="18"/>
      <c r="AK57" s="18"/>
      <c r="AL57" s="18">
        <f t="shared" si="12"/>
        <v>0</v>
      </c>
      <c r="AM57" s="18"/>
      <c r="AN57" s="18"/>
      <c r="AO57" s="18">
        <f t="shared" si="13"/>
        <v>0</v>
      </c>
      <c r="AP57" s="86" t="s">
        <v>53</v>
      </c>
      <c r="AQ57" s="80"/>
      <c r="AR57" s="18"/>
      <c r="AS57" s="18"/>
      <c r="AT57" s="18">
        <f t="shared" si="14"/>
        <v>0</v>
      </c>
      <c r="AU57" s="18"/>
      <c r="AV57" s="18"/>
      <c r="AW57" s="18">
        <f t="shared" si="15"/>
        <v>0</v>
      </c>
      <c r="AX57" s="86" t="s">
        <v>53</v>
      </c>
      <c r="AY57" s="80"/>
      <c r="AZ57" s="18"/>
      <c r="BA57" s="18"/>
      <c r="BB57" s="18">
        <f t="shared" si="16"/>
        <v>0</v>
      </c>
      <c r="BC57" s="18"/>
      <c r="BD57" s="18"/>
      <c r="BE57" s="18">
        <f t="shared" si="17"/>
        <v>0</v>
      </c>
    </row>
    <row r="58" spans="1:57" ht="13.5">
      <c r="A58" s="82" t="s">
        <v>184</v>
      </c>
      <c r="B58" s="76" t="s">
        <v>142</v>
      </c>
      <c r="C58" s="77" t="s">
        <v>143</v>
      </c>
      <c r="D58" s="18">
        <f t="shared" si="18"/>
        <v>21343</v>
      </c>
      <c r="E58" s="18">
        <f t="shared" si="19"/>
        <v>0</v>
      </c>
      <c r="F58" s="18">
        <f t="shared" si="20"/>
        <v>21343</v>
      </c>
      <c r="G58" s="18">
        <f t="shared" si="21"/>
        <v>629</v>
      </c>
      <c r="H58" s="18">
        <f t="shared" si="22"/>
        <v>36344</v>
      </c>
      <c r="I58" s="18">
        <f t="shared" si="23"/>
        <v>36973</v>
      </c>
      <c r="J58" s="84" t="s">
        <v>261</v>
      </c>
      <c r="K58" s="80" t="s">
        <v>262</v>
      </c>
      <c r="L58" s="18">
        <v>21343</v>
      </c>
      <c r="M58" s="18">
        <v>0</v>
      </c>
      <c r="N58" s="18">
        <f t="shared" si="24"/>
        <v>21343</v>
      </c>
      <c r="O58" s="18">
        <v>629</v>
      </c>
      <c r="P58" s="18">
        <v>36344</v>
      </c>
      <c r="Q58" s="18">
        <f t="shared" si="25"/>
        <v>36973</v>
      </c>
      <c r="R58" s="86" t="s">
        <v>53</v>
      </c>
      <c r="S58" s="80"/>
      <c r="T58" s="18"/>
      <c r="U58" s="18"/>
      <c r="V58" s="18">
        <f t="shared" si="8"/>
        <v>0</v>
      </c>
      <c r="W58" s="18"/>
      <c r="X58" s="18"/>
      <c r="Y58" s="18">
        <f t="shared" si="9"/>
        <v>0</v>
      </c>
      <c r="Z58" s="86" t="s">
        <v>53</v>
      </c>
      <c r="AA58" s="80"/>
      <c r="AB58" s="18"/>
      <c r="AC58" s="18"/>
      <c r="AD58" s="18">
        <f t="shared" si="10"/>
        <v>0</v>
      </c>
      <c r="AE58" s="18"/>
      <c r="AF58" s="18"/>
      <c r="AG58" s="18">
        <f t="shared" si="11"/>
        <v>0</v>
      </c>
      <c r="AH58" s="86" t="s">
        <v>53</v>
      </c>
      <c r="AI58" s="80"/>
      <c r="AJ58" s="18"/>
      <c r="AK58" s="18"/>
      <c r="AL58" s="18">
        <f t="shared" si="12"/>
        <v>0</v>
      </c>
      <c r="AM58" s="18"/>
      <c r="AN58" s="18"/>
      <c r="AO58" s="18">
        <f t="shared" si="13"/>
        <v>0</v>
      </c>
      <c r="AP58" s="86" t="s">
        <v>53</v>
      </c>
      <c r="AQ58" s="80"/>
      <c r="AR58" s="18"/>
      <c r="AS58" s="18"/>
      <c r="AT58" s="18">
        <f t="shared" si="14"/>
        <v>0</v>
      </c>
      <c r="AU58" s="18"/>
      <c r="AV58" s="18"/>
      <c r="AW58" s="18">
        <f t="shared" si="15"/>
        <v>0</v>
      </c>
      <c r="AX58" s="86" t="s">
        <v>53</v>
      </c>
      <c r="AY58" s="80"/>
      <c r="AZ58" s="18"/>
      <c r="BA58" s="18"/>
      <c r="BB58" s="18">
        <f t="shared" si="16"/>
        <v>0</v>
      </c>
      <c r="BC58" s="18"/>
      <c r="BD58" s="18"/>
      <c r="BE58" s="18">
        <f t="shared" si="17"/>
        <v>0</v>
      </c>
    </row>
    <row r="59" spans="1:57" ht="13.5">
      <c r="A59" s="82" t="s">
        <v>184</v>
      </c>
      <c r="B59" s="76" t="s">
        <v>144</v>
      </c>
      <c r="C59" s="77" t="s">
        <v>145</v>
      </c>
      <c r="D59" s="18">
        <f t="shared" si="18"/>
        <v>11341</v>
      </c>
      <c r="E59" s="18">
        <f t="shared" si="19"/>
        <v>0</v>
      </c>
      <c r="F59" s="18">
        <f t="shared" si="20"/>
        <v>11341</v>
      </c>
      <c r="G59" s="18">
        <f t="shared" si="21"/>
        <v>481</v>
      </c>
      <c r="H59" s="18">
        <f t="shared" si="22"/>
        <v>26290</v>
      </c>
      <c r="I59" s="18">
        <f t="shared" si="23"/>
        <v>26771</v>
      </c>
      <c r="J59" s="84" t="s">
        <v>261</v>
      </c>
      <c r="K59" s="80" t="s">
        <v>262</v>
      </c>
      <c r="L59" s="18">
        <v>11341</v>
      </c>
      <c r="M59" s="18"/>
      <c r="N59" s="18">
        <f t="shared" si="24"/>
        <v>11341</v>
      </c>
      <c r="O59" s="18">
        <v>481</v>
      </c>
      <c r="P59" s="18">
        <v>26290</v>
      </c>
      <c r="Q59" s="18">
        <f t="shared" si="25"/>
        <v>26771</v>
      </c>
      <c r="R59" s="86" t="s">
        <v>53</v>
      </c>
      <c r="S59" s="80"/>
      <c r="T59" s="18"/>
      <c r="U59" s="18"/>
      <c r="V59" s="18">
        <f t="shared" si="8"/>
        <v>0</v>
      </c>
      <c r="W59" s="18"/>
      <c r="X59" s="18"/>
      <c r="Y59" s="18">
        <f t="shared" si="9"/>
        <v>0</v>
      </c>
      <c r="Z59" s="86" t="s">
        <v>53</v>
      </c>
      <c r="AA59" s="80"/>
      <c r="AB59" s="18"/>
      <c r="AC59" s="18"/>
      <c r="AD59" s="18">
        <f t="shared" si="10"/>
        <v>0</v>
      </c>
      <c r="AE59" s="18"/>
      <c r="AF59" s="18"/>
      <c r="AG59" s="18">
        <f t="shared" si="11"/>
        <v>0</v>
      </c>
      <c r="AH59" s="86" t="s">
        <v>53</v>
      </c>
      <c r="AI59" s="80"/>
      <c r="AJ59" s="18"/>
      <c r="AK59" s="18"/>
      <c r="AL59" s="18">
        <f t="shared" si="12"/>
        <v>0</v>
      </c>
      <c r="AM59" s="18"/>
      <c r="AN59" s="18"/>
      <c r="AO59" s="18">
        <f t="shared" si="13"/>
        <v>0</v>
      </c>
      <c r="AP59" s="86" t="s">
        <v>53</v>
      </c>
      <c r="AQ59" s="80"/>
      <c r="AR59" s="18"/>
      <c r="AS59" s="18"/>
      <c r="AT59" s="18">
        <f t="shared" si="14"/>
        <v>0</v>
      </c>
      <c r="AU59" s="18"/>
      <c r="AV59" s="18"/>
      <c r="AW59" s="18">
        <f t="shared" si="15"/>
        <v>0</v>
      </c>
      <c r="AX59" s="86" t="s">
        <v>53</v>
      </c>
      <c r="AY59" s="80"/>
      <c r="AZ59" s="18"/>
      <c r="BA59" s="18"/>
      <c r="BB59" s="18">
        <f t="shared" si="16"/>
        <v>0</v>
      </c>
      <c r="BC59" s="18"/>
      <c r="BD59" s="18"/>
      <c r="BE59" s="18">
        <f t="shared" si="17"/>
        <v>0</v>
      </c>
    </row>
    <row r="60" spans="1:57" ht="13.5">
      <c r="A60" s="82" t="s">
        <v>184</v>
      </c>
      <c r="B60" s="76" t="s">
        <v>146</v>
      </c>
      <c r="C60" s="77" t="s">
        <v>147</v>
      </c>
      <c r="D60" s="18">
        <f t="shared" si="18"/>
        <v>12551</v>
      </c>
      <c r="E60" s="18">
        <f t="shared" si="19"/>
        <v>0</v>
      </c>
      <c r="F60" s="18">
        <f t="shared" si="20"/>
        <v>12551</v>
      </c>
      <c r="G60" s="18">
        <f t="shared" si="21"/>
        <v>561</v>
      </c>
      <c r="H60" s="18">
        <f t="shared" si="22"/>
        <v>29684</v>
      </c>
      <c r="I60" s="18">
        <f t="shared" si="23"/>
        <v>30245</v>
      </c>
      <c r="J60" s="84" t="s">
        <v>261</v>
      </c>
      <c r="K60" s="80" t="s">
        <v>262</v>
      </c>
      <c r="L60" s="18">
        <v>12551</v>
      </c>
      <c r="M60" s="18">
        <v>0</v>
      </c>
      <c r="N60" s="18">
        <f t="shared" si="24"/>
        <v>12551</v>
      </c>
      <c r="O60" s="18">
        <v>561</v>
      </c>
      <c r="P60" s="18">
        <v>29684</v>
      </c>
      <c r="Q60" s="18">
        <f t="shared" si="25"/>
        <v>30245</v>
      </c>
      <c r="R60" s="86" t="s">
        <v>53</v>
      </c>
      <c r="S60" s="80"/>
      <c r="T60" s="18"/>
      <c r="U60" s="18"/>
      <c r="V60" s="18">
        <f t="shared" si="8"/>
        <v>0</v>
      </c>
      <c r="W60" s="18"/>
      <c r="X60" s="18"/>
      <c r="Y60" s="18">
        <f t="shared" si="9"/>
        <v>0</v>
      </c>
      <c r="Z60" s="86" t="s">
        <v>53</v>
      </c>
      <c r="AA60" s="80"/>
      <c r="AB60" s="18"/>
      <c r="AC60" s="18"/>
      <c r="AD60" s="18">
        <f t="shared" si="10"/>
        <v>0</v>
      </c>
      <c r="AE60" s="18"/>
      <c r="AF60" s="18"/>
      <c r="AG60" s="18">
        <f t="shared" si="11"/>
        <v>0</v>
      </c>
      <c r="AH60" s="86" t="s">
        <v>53</v>
      </c>
      <c r="AI60" s="80"/>
      <c r="AJ60" s="18"/>
      <c r="AK60" s="18"/>
      <c r="AL60" s="18">
        <f t="shared" si="12"/>
        <v>0</v>
      </c>
      <c r="AM60" s="18"/>
      <c r="AN60" s="18"/>
      <c r="AO60" s="18">
        <f t="shared" si="13"/>
        <v>0</v>
      </c>
      <c r="AP60" s="86" t="s">
        <v>53</v>
      </c>
      <c r="AQ60" s="80"/>
      <c r="AR60" s="18"/>
      <c r="AS60" s="18"/>
      <c r="AT60" s="18">
        <f t="shared" si="14"/>
        <v>0</v>
      </c>
      <c r="AU60" s="18"/>
      <c r="AV60" s="18"/>
      <c r="AW60" s="18">
        <f t="shared" si="15"/>
        <v>0</v>
      </c>
      <c r="AX60" s="86" t="s">
        <v>53</v>
      </c>
      <c r="AY60" s="80"/>
      <c r="AZ60" s="18"/>
      <c r="BA60" s="18"/>
      <c r="BB60" s="18">
        <f t="shared" si="16"/>
        <v>0</v>
      </c>
      <c r="BC60" s="18"/>
      <c r="BD60" s="18"/>
      <c r="BE60" s="18">
        <f t="shared" si="17"/>
        <v>0</v>
      </c>
    </row>
    <row r="61" spans="1:57" ht="13.5">
      <c r="A61" s="82" t="s">
        <v>184</v>
      </c>
      <c r="B61" s="76" t="s">
        <v>148</v>
      </c>
      <c r="C61" s="77" t="s">
        <v>149</v>
      </c>
      <c r="D61" s="18">
        <f t="shared" si="18"/>
        <v>6649</v>
      </c>
      <c r="E61" s="18">
        <f t="shared" si="19"/>
        <v>0</v>
      </c>
      <c r="F61" s="18">
        <f t="shared" si="20"/>
        <v>6649</v>
      </c>
      <c r="G61" s="18">
        <f t="shared" si="21"/>
        <v>269</v>
      </c>
      <c r="H61" s="18">
        <f t="shared" si="22"/>
        <v>15259</v>
      </c>
      <c r="I61" s="18">
        <f t="shared" si="23"/>
        <v>15528</v>
      </c>
      <c r="J61" s="84" t="s">
        <v>261</v>
      </c>
      <c r="K61" s="80" t="s">
        <v>262</v>
      </c>
      <c r="L61" s="18">
        <v>6649</v>
      </c>
      <c r="M61" s="18"/>
      <c r="N61" s="18">
        <f t="shared" si="24"/>
        <v>6649</v>
      </c>
      <c r="O61" s="18">
        <v>269</v>
      </c>
      <c r="P61" s="18">
        <v>15259</v>
      </c>
      <c r="Q61" s="18">
        <f t="shared" si="25"/>
        <v>15528</v>
      </c>
      <c r="R61" s="86" t="s">
        <v>53</v>
      </c>
      <c r="S61" s="80"/>
      <c r="T61" s="18"/>
      <c r="U61" s="18"/>
      <c r="V61" s="18">
        <f t="shared" si="8"/>
        <v>0</v>
      </c>
      <c r="W61" s="18"/>
      <c r="X61" s="18"/>
      <c r="Y61" s="18">
        <f t="shared" si="9"/>
        <v>0</v>
      </c>
      <c r="Z61" s="86" t="s">
        <v>53</v>
      </c>
      <c r="AA61" s="80"/>
      <c r="AB61" s="18"/>
      <c r="AC61" s="18"/>
      <c r="AD61" s="18">
        <f t="shared" si="10"/>
        <v>0</v>
      </c>
      <c r="AE61" s="18"/>
      <c r="AF61" s="18"/>
      <c r="AG61" s="18">
        <f t="shared" si="11"/>
        <v>0</v>
      </c>
      <c r="AH61" s="86" t="s">
        <v>53</v>
      </c>
      <c r="AI61" s="80"/>
      <c r="AJ61" s="18"/>
      <c r="AK61" s="18"/>
      <c r="AL61" s="18">
        <f t="shared" si="12"/>
        <v>0</v>
      </c>
      <c r="AM61" s="18"/>
      <c r="AN61" s="18"/>
      <c r="AO61" s="18">
        <f t="shared" si="13"/>
        <v>0</v>
      </c>
      <c r="AP61" s="86" t="s">
        <v>53</v>
      </c>
      <c r="AQ61" s="80"/>
      <c r="AR61" s="18"/>
      <c r="AS61" s="18"/>
      <c r="AT61" s="18">
        <f t="shared" si="14"/>
        <v>0</v>
      </c>
      <c r="AU61" s="18"/>
      <c r="AV61" s="18"/>
      <c r="AW61" s="18">
        <f t="shared" si="15"/>
        <v>0</v>
      </c>
      <c r="AX61" s="86" t="s">
        <v>53</v>
      </c>
      <c r="AY61" s="80"/>
      <c r="AZ61" s="18"/>
      <c r="BA61" s="18"/>
      <c r="BB61" s="18">
        <f t="shared" si="16"/>
        <v>0</v>
      </c>
      <c r="BC61" s="18"/>
      <c r="BD61" s="18"/>
      <c r="BE61" s="18">
        <f t="shared" si="17"/>
        <v>0</v>
      </c>
    </row>
    <row r="62" spans="1:57" ht="13.5">
      <c r="A62" s="82" t="s">
        <v>184</v>
      </c>
      <c r="B62" s="76" t="s">
        <v>150</v>
      </c>
      <c r="C62" s="77" t="s">
        <v>151</v>
      </c>
      <c r="D62" s="18">
        <f t="shared" si="18"/>
        <v>7813</v>
      </c>
      <c r="E62" s="18">
        <f t="shared" si="19"/>
        <v>0</v>
      </c>
      <c r="F62" s="18">
        <f t="shared" si="20"/>
        <v>7813</v>
      </c>
      <c r="G62" s="18">
        <f t="shared" si="21"/>
        <v>281</v>
      </c>
      <c r="H62" s="18">
        <f t="shared" si="22"/>
        <v>15750</v>
      </c>
      <c r="I62" s="18">
        <f t="shared" si="23"/>
        <v>16031</v>
      </c>
      <c r="J62" s="84" t="s">
        <v>261</v>
      </c>
      <c r="K62" s="80" t="s">
        <v>262</v>
      </c>
      <c r="L62" s="18">
        <v>7813</v>
      </c>
      <c r="M62" s="18">
        <v>0</v>
      </c>
      <c r="N62" s="18">
        <f t="shared" si="24"/>
        <v>7813</v>
      </c>
      <c r="O62" s="18">
        <v>281</v>
      </c>
      <c r="P62" s="18">
        <v>15750</v>
      </c>
      <c r="Q62" s="18">
        <f t="shared" si="25"/>
        <v>16031</v>
      </c>
      <c r="R62" s="86" t="s">
        <v>53</v>
      </c>
      <c r="S62" s="80"/>
      <c r="T62" s="18"/>
      <c r="U62" s="18"/>
      <c r="V62" s="18">
        <f t="shared" si="8"/>
        <v>0</v>
      </c>
      <c r="W62" s="18"/>
      <c r="X62" s="18"/>
      <c r="Y62" s="18">
        <f t="shared" si="9"/>
        <v>0</v>
      </c>
      <c r="Z62" s="86" t="s">
        <v>53</v>
      </c>
      <c r="AA62" s="80"/>
      <c r="AB62" s="18"/>
      <c r="AC62" s="18"/>
      <c r="AD62" s="18">
        <f t="shared" si="10"/>
        <v>0</v>
      </c>
      <c r="AE62" s="18"/>
      <c r="AF62" s="18"/>
      <c r="AG62" s="18">
        <f t="shared" si="11"/>
        <v>0</v>
      </c>
      <c r="AH62" s="86" t="s">
        <v>53</v>
      </c>
      <c r="AI62" s="80"/>
      <c r="AJ62" s="18"/>
      <c r="AK62" s="18"/>
      <c r="AL62" s="18">
        <f t="shared" si="12"/>
        <v>0</v>
      </c>
      <c r="AM62" s="18"/>
      <c r="AN62" s="18"/>
      <c r="AO62" s="18">
        <f t="shared" si="13"/>
        <v>0</v>
      </c>
      <c r="AP62" s="86" t="s">
        <v>53</v>
      </c>
      <c r="AQ62" s="80"/>
      <c r="AR62" s="18"/>
      <c r="AS62" s="18"/>
      <c r="AT62" s="18">
        <f t="shared" si="14"/>
        <v>0</v>
      </c>
      <c r="AU62" s="18"/>
      <c r="AV62" s="18"/>
      <c r="AW62" s="18">
        <f t="shared" si="15"/>
        <v>0</v>
      </c>
      <c r="AX62" s="86" t="s">
        <v>53</v>
      </c>
      <c r="AY62" s="80"/>
      <c r="AZ62" s="18"/>
      <c r="BA62" s="18"/>
      <c r="BB62" s="18">
        <f t="shared" si="16"/>
        <v>0</v>
      </c>
      <c r="BC62" s="18"/>
      <c r="BD62" s="18"/>
      <c r="BE62" s="18">
        <f t="shared" si="17"/>
        <v>0</v>
      </c>
    </row>
    <row r="63" spans="1:57" ht="13.5">
      <c r="A63" s="82" t="s">
        <v>184</v>
      </c>
      <c r="B63" s="76" t="s">
        <v>152</v>
      </c>
      <c r="C63" s="77" t="s">
        <v>153</v>
      </c>
      <c r="D63" s="18">
        <f t="shared" si="18"/>
        <v>6804</v>
      </c>
      <c r="E63" s="18">
        <f t="shared" si="19"/>
        <v>0</v>
      </c>
      <c r="F63" s="18">
        <f t="shared" si="20"/>
        <v>6804</v>
      </c>
      <c r="G63" s="18">
        <f t="shared" si="21"/>
        <v>267</v>
      </c>
      <c r="H63" s="18">
        <f t="shared" si="22"/>
        <v>15265</v>
      </c>
      <c r="I63" s="18">
        <f t="shared" si="23"/>
        <v>15532</v>
      </c>
      <c r="J63" s="84" t="s">
        <v>261</v>
      </c>
      <c r="K63" s="80" t="s">
        <v>262</v>
      </c>
      <c r="L63" s="18">
        <v>6804</v>
      </c>
      <c r="M63" s="18">
        <v>0</v>
      </c>
      <c r="N63" s="18">
        <f t="shared" si="24"/>
        <v>6804</v>
      </c>
      <c r="O63" s="18">
        <v>267</v>
      </c>
      <c r="P63" s="18">
        <v>15265</v>
      </c>
      <c r="Q63" s="18">
        <f t="shared" si="25"/>
        <v>15532</v>
      </c>
      <c r="R63" s="86" t="s">
        <v>53</v>
      </c>
      <c r="S63" s="80"/>
      <c r="T63" s="18">
        <v>0</v>
      </c>
      <c r="U63" s="18">
        <v>0</v>
      </c>
      <c r="V63" s="18">
        <f t="shared" si="8"/>
        <v>0</v>
      </c>
      <c r="W63" s="18">
        <v>0</v>
      </c>
      <c r="X63" s="18">
        <v>0</v>
      </c>
      <c r="Y63" s="18">
        <f t="shared" si="9"/>
        <v>0</v>
      </c>
      <c r="Z63" s="86" t="s">
        <v>53</v>
      </c>
      <c r="AA63" s="80"/>
      <c r="AB63" s="18">
        <v>0</v>
      </c>
      <c r="AC63" s="18">
        <v>0</v>
      </c>
      <c r="AD63" s="18">
        <f t="shared" si="10"/>
        <v>0</v>
      </c>
      <c r="AE63" s="18">
        <v>0</v>
      </c>
      <c r="AF63" s="18">
        <v>0</v>
      </c>
      <c r="AG63" s="18">
        <f t="shared" si="11"/>
        <v>0</v>
      </c>
      <c r="AH63" s="86" t="s">
        <v>53</v>
      </c>
      <c r="AI63" s="80"/>
      <c r="AJ63" s="18">
        <v>0</v>
      </c>
      <c r="AK63" s="18">
        <v>0</v>
      </c>
      <c r="AL63" s="18">
        <f t="shared" si="12"/>
        <v>0</v>
      </c>
      <c r="AM63" s="18">
        <v>0</v>
      </c>
      <c r="AN63" s="18">
        <v>0</v>
      </c>
      <c r="AO63" s="18">
        <f t="shared" si="13"/>
        <v>0</v>
      </c>
      <c r="AP63" s="86" t="s">
        <v>53</v>
      </c>
      <c r="AQ63" s="80"/>
      <c r="AR63" s="18">
        <v>0</v>
      </c>
      <c r="AS63" s="18">
        <v>0</v>
      </c>
      <c r="AT63" s="18">
        <f t="shared" si="14"/>
        <v>0</v>
      </c>
      <c r="AU63" s="18">
        <v>0</v>
      </c>
      <c r="AV63" s="18">
        <v>0</v>
      </c>
      <c r="AW63" s="18">
        <f t="shared" si="15"/>
        <v>0</v>
      </c>
      <c r="AX63" s="86" t="s">
        <v>53</v>
      </c>
      <c r="AY63" s="80"/>
      <c r="AZ63" s="18">
        <v>0</v>
      </c>
      <c r="BA63" s="18">
        <v>0</v>
      </c>
      <c r="BB63" s="18">
        <f t="shared" si="16"/>
        <v>0</v>
      </c>
      <c r="BC63" s="18">
        <v>0</v>
      </c>
      <c r="BD63" s="18">
        <v>0</v>
      </c>
      <c r="BE63" s="18">
        <f t="shared" si="17"/>
        <v>0</v>
      </c>
    </row>
    <row r="64" spans="1:57" ht="13.5">
      <c r="A64" s="82" t="s">
        <v>184</v>
      </c>
      <c r="B64" s="76" t="s">
        <v>154</v>
      </c>
      <c r="C64" s="77" t="s">
        <v>155</v>
      </c>
      <c r="D64" s="18">
        <f t="shared" si="18"/>
        <v>12576</v>
      </c>
      <c r="E64" s="18">
        <f t="shared" si="19"/>
        <v>90416</v>
      </c>
      <c r="F64" s="18">
        <f t="shared" si="20"/>
        <v>102992</v>
      </c>
      <c r="G64" s="18">
        <f t="shared" si="21"/>
        <v>2249</v>
      </c>
      <c r="H64" s="18">
        <f t="shared" si="22"/>
        <v>55249</v>
      </c>
      <c r="I64" s="18">
        <f t="shared" si="23"/>
        <v>57498</v>
      </c>
      <c r="J64" s="84" t="s">
        <v>258</v>
      </c>
      <c r="K64" s="80" t="s">
        <v>259</v>
      </c>
      <c r="L64" s="18">
        <v>12576</v>
      </c>
      <c r="M64" s="18">
        <v>90416</v>
      </c>
      <c r="N64" s="18">
        <f t="shared" si="24"/>
        <v>102992</v>
      </c>
      <c r="O64" s="18">
        <v>0</v>
      </c>
      <c r="P64" s="18">
        <v>0</v>
      </c>
      <c r="Q64" s="18">
        <f t="shared" si="25"/>
        <v>0</v>
      </c>
      <c r="R64" s="84" t="s">
        <v>254</v>
      </c>
      <c r="S64" s="80" t="s">
        <v>255</v>
      </c>
      <c r="T64" s="18">
        <v>0</v>
      </c>
      <c r="U64" s="18">
        <v>0</v>
      </c>
      <c r="V64" s="18">
        <f t="shared" si="8"/>
        <v>0</v>
      </c>
      <c r="W64" s="18">
        <v>2249</v>
      </c>
      <c r="X64" s="18">
        <v>55249</v>
      </c>
      <c r="Y64" s="18">
        <f t="shared" si="9"/>
        <v>57498</v>
      </c>
      <c r="Z64" s="86" t="s">
        <v>53</v>
      </c>
      <c r="AA64" s="80"/>
      <c r="AB64" s="18"/>
      <c r="AC64" s="18"/>
      <c r="AD64" s="18">
        <f t="shared" si="10"/>
        <v>0</v>
      </c>
      <c r="AE64" s="18"/>
      <c r="AF64" s="18"/>
      <c r="AG64" s="18">
        <f t="shared" si="11"/>
        <v>0</v>
      </c>
      <c r="AH64" s="86" t="s">
        <v>53</v>
      </c>
      <c r="AI64" s="80"/>
      <c r="AJ64" s="18"/>
      <c r="AK64" s="18"/>
      <c r="AL64" s="18">
        <f t="shared" si="12"/>
        <v>0</v>
      </c>
      <c r="AM64" s="18"/>
      <c r="AN64" s="18"/>
      <c r="AO64" s="18">
        <f t="shared" si="13"/>
        <v>0</v>
      </c>
      <c r="AP64" s="86" t="s">
        <v>53</v>
      </c>
      <c r="AQ64" s="80"/>
      <c r="AR64" s="18"/>
      <c r="AS64" s="18"/>
      <c r="AT64" s="18">
        <f t="shared" si="14"/>
        <v>0</v>
      </c>
      <c r="AU64" s="18"/>
      <c r="AV64" s="18"/>
      <c r="AW64" s="18">
        <f t="shared" si="15"/>
        <v>0</v>
      </c>
      <c r="AX64" s="86" t="s">
        <v>53</v>
      </c>
      <c r="AY64" s="80"/>
      <c r="AZ64" s="18"/>
      <c r="BA64" s="18"/>
      <c r="BB64" s="18">
        <f t="shared" si="16"/>
        <v>0</v>
      </c>
      <c r="BC64" s="18"/>
      <c r="BD64" s="18"/>
      <c r="BE64" s="18">
        <f t="shared" si="17"/>
        <v>0</v>
      </c>
    </row>
    <row r="65" spans="1:57" ht="13.5">
      <c r="A65" s="82" t="s">
        <v>184</v>
      </c>
      <c r="B65" s="76" t="s">
        <v>156</v>
      </c>
      <c r="C65" s="77" t="s">
        <v>157</v>
      </c>
      <c r="D65" s="18">
        <f t="shared" si="18"/>
        <v>9787</v>
      </c>
      <c r="E65" s="18">
        <f t="shared" si="19"/>
        <v>65475</v>
      </c>
      <c r="F65" s="18">
        <f t="shared" si="20"/>
        <v>75262</v>
      </c>
      <c r="G65" s="18">
        <f t="shared" si="21"/>
        <v>0</v>
      </c>
      <c r="H65" s="18">
        <f t="shared" si="22"/>
        <v>45059</v>
      </c>
      <c r="I65" s="18">
        <f t="shared" si="23"/>
        <v>45059</v>
      </c>
      <c r="J65" s="84" t="s">
        <v>263</v>
      </c>
      <c r="K65" s="80" t="s">
        <v>264</v>
      </c>
      <c r="L65" s="18">
        <v>9787</v>
      </c>
      <c r="M65" s="18">
        <v>65475</v>
      </c>
      <c r="N65" s="18">
        <f t="shared" si="24"/>
        <v>75262</v>
      </c>
      <c r="O65" s="18">
        <v>0</v>
      </c>
      <c r="P65" s="18">
        <v>0</v>
      </c>
      <c r="Q65" s="18">
        <f t="shared" si="25"/>
        <v>0</v>
      </c>
      <c r="R65" s="84" t="s">
        <v>252</v>
      </c>
      <c r="S65" s="80" t="s">
        <v>253</v>
      </c>
      <c r="T65" s="18">
        <v>0</v>
      </c>
      <c r="U65" s="18">
        <v>0</v>
      </c>
      <c r="V65" s="18">
        <f t="shared" si="8"/>
        <v>0</v>
      </c>
      <c r="W65" s="18">
        <v>0</v>
      </c>
      <c r="X65" s="18">
        <v>45059</v>
      </c>
      <c r="Y65" s="18">
        <f t="shared" si="9"/>
        <v>45059</v>
      </c>
      <c r="Z65" s="86" t="s">
        <v>53</v>
      </c>
      <c r="AA65" s="80"/>
      <c r="AB65" s="18"/>
      <c r="AC65" s="18"/>
      <c r="AD65" s="18">
        <f t="shared" si="10"/>
        <v>0</v>
      </c>
      <c r="AE65" s="18"/>
      <c r="AF65" s="18"/>
      <c r="AG65" s="18">
        <f t="shared" si="11"/>
        <v>0</v>
      </c>
      <c r="AH65" s="86" t="s">
        <v>53</v>
      </c>
      <c r="AI65" s="80"/>
      <c r="AJ65" s="18"/>
      <c r="AK65" s="18"/>
      <c r="AL65" s="18">
        <f t="shared" si="12"/>
        <v>0</v>
      </c>
      <c r="AM65" s="18"/>
      <c r="AN65" s="18"/>
      <c r="AO65" s="18">
        <f t="shared" si="13"/>
        <v>0</v>
      </c>
      <c r="AP65" s="86" t="s">
        <v>53</v>
      </c>
      <c r="AQ65" s="80"/>
      <c r="AR65" s="18"/>
      <c r="AS65" s="18"/>
      <c r="AT65" s="18">
        <f t="shared" si="14"/>
        <v>0</v>
      </c>
      <c r="AU65" s="18"/>
      <c r="AV65" s="18"/>
      <c r="AW65" s="18">
        <f t="shared" si="15"/>
        <v>0</v>
      </c>
      <c r="AX65" s="86" t="s">
        <v>53</v>
      </c>
      <c r="AY65" s="80"/>
      <c r="AZ65" s="18"/>
      <c r="BA65" s="18"/>
      <c r="BB65" s="18">
        <f t="shared" si="16"/>
        <v>0</v>
      </c>
      <c r="BC65" s="18"/>
      <c r="BD65" s="18"/>
      <c r="BE65" s="18">
        <f t="shared" si="17"/>
        <v>0</v>
      </c>
    </row>
    <row r="66" spans="1:57" ht="13.5">
      <c r="A66" s="82" t="s">
        <v>184</v>
      </c>
      <c r="B66" s="76" t="s">
        <v>158</v>
      </c>
      <c r="C66" s="77" t="s">
        <v>159</v>
      </c>
      <c r="D66" s="18">
        <f t="shared" si="18"/>
        <v>7186</v>
      </c>
      <c r="E66" s="18">
        <f t="shared" si="19"/>
        <v>43398</v>
      </c>
      <c r="F66" s="18">
        <f t="shared" si="20"/>
        <v>50584</v>
      </c>
      <c r="G66" s="18">
        <f t="shared" si="21"/>
        <v>1413</v>
      </c>
      <c r="H66" s="18">
        <f t="shared" si="22"/>
        <v>34700</v>
      </c>
      <c r="I66" s="18">
        <f t="shared" si="23"/>
        <v>36113</v>
      </c>
      <c r="J66" s="84" t="s">
        <v>254</v>
      </c>
      <c r="K66" s="80" t="s">
        <v>255</v>
      </c>
      <c r="L66" s="18"/>
      <c r="M66" s="18"/>
      <c r="N66" s="18">
        <f t="shared" si="24"/>
        <v>0</v>
      </c>
      <c r="O66" s="18">
        <v>1413</v>
      </c>
      <c r="P66" s="18">
        <v>34700</v>
      </c>
      <c r="Q66" s="18">
        <f t="shared" si="25"/>
        <v>36113</v>
      </c>
      <c r="R66" s="84" t="s">
        <v>258</v>
      </c>
      <c r="S66" s="80" t="s">
        <v>259</v>
      </c>
      <c r="T66" s="18">
        <v>7186</v>
      </c>
      <c r="U66" s="18">
        <v>43398</v>
      </c>
      <c r="V66" s="18">
        <f t="shared" si="8"/>
        <v>50584</v>
      </c>
      <c r="W66" s="18"/>
      <c r="X66" s="18"/>
      <c r="Y66" s="18">
        <f t="shared" si="9"/>
        <v>0</v>
      </c>
      <c r="Z66" s="86" t="s">
        <v>53</v>
      </c>
      <c r="AA66" s="80"/>
      <c r="AB66" s="18"/>
      <c r="AC66" s="18"/>
      <c r="AD66" s="18">
        <f t="shared" si="10"/>
        <v>0</v>
      </c>
      <c r="AE66" s="18"/>
      <c r="AF66" s="18"/>
      <c r="AG66" s="18">
        <f t="shared" si="11"/>
        <v>0</v>
      </c>
      <c r="AH66" s="86" t="s">
        <v>53</v>
      </c>
      <c r="AI66" s="80"/>
      <c r="AJ66" s="18"/>
      <c r="AK66" s="18"/>
      <c r="AL66" s="18">
        <f t="shared" si="12"/>
        <v>0</v>
      </c>
      <c r="AM66" s="18"/>
      <c r="AN66" s="18"/>
      <c r="AO66" s="18">
        <f t="shared" si="13"/>
        <v>0</v>
      </c>
      <c r="AP66" s="86" t="s">
        <v>53</v>
      </c>
      <c r="AQ66" s="80"/>
      <c r="AR66" s="18"/>
      <c r="AS66" s="18"/>
      <c r="AT66" s="18">
        <f t="shared" si="14"/>
        <v>0</v>
      </c>
      <c r="AU66" s="18"/>
      <c r="AV66" s="18"/>
      <c r="AW66" s="18">
        <f t="shared" si="15"/>
        <v>0</v>
      </c>
      <c r="AX66" s="86" t="s">
        <v>53</v>
      </c>
      <c r="AY66" s="80"/>
      <c r="AZ66" s="18"/>
      <c r="BA66" s="18"/>
      <c r="BB66" s="18">
        <f t="shared" si="16"/>
        <v>0</v>
      </c>
      <c r="BC66" s="18"/>
      <c r="BD66" s="18"/>
      <c r="BE66" s="18">
        <f t="shared" si="17"/>
        <v>0</v>
      </c>
    </row>
    <row r="67" spans="1:57" ht="13.5">
      <c r="A67" s="82" t="s">
        <v>184</v>
      </c>
      <c r="B67" s="76" t="s">
        <v>160</v>
      </c>
      <c r="C67" s="77" t="s">
        <v>161</v>
      </c>
      <c r="D67" s="18">
        <f t="shared" si="18"/>
        <v>8983</v>
      </c>
      <c r="E67" s="18">
        <f t="shared" si="19"/>
        <v>57723</v>
      </c>
      <c r="F67" s="18">
        <f t="shared" si="20"/>
        <v>66706</v>
      </c>
      <c r="G67" s="18">
        <f t="shared" si="21"/>
        <v>1674</v>
      </c>
      <c r="H67" s="18">
        <f t="shared" si="22"/>
        <v>41115</v>
      </c>
      <c r="I67" s="18">
        <f t="shared" si="23"/>
        <v>42789</v>
      </c>
      <c r="J67" s="84" t="s">
        <v>254</v>
      </c>
      <c r="K67" s="80" t="s">
        <v>255</v>
      </c>
      <c r="L67" s="18"/>
      <c r="M67" s="18"/>
      <c r="N67" s="18">
        <f t="shared" si="24"/>
        <v>0</v>
      </c>
      <c r="O67" s="18">
        <v>1674</v>
      </c>
      <c r="P67" s="18">
        <v>41115</v>
      </c>
      <c r="Q67" s="18">
        <f t="shared" si="25"/>
        <v>42789</v>
      </c>
      <c r="R67" s="84" t="s">
        <v>258</v>
      </c>
      <c r="S67" s="80" t="s">
        <v>259</v>
      </c>
      <c r="T67" s="18">
        <v>8983</v>
      </c>
      <c r="U67" s="18">
        <v>57723</v>
      </c>
      <c r="V67" s="18">
        <f t="shared" si="8"/>
        <v>66706</v>
      </c>
      <c r="W67" s="18"/>
      <c r="X67" s="18"/>
      <c r="Y67" s="18">
        <f t="shared" si="9"/>
        <v>0</v>
      </c>
      <c r="Z67" s="86" t="s">
        <v>53</v>
      </c>
      <c r="AA67" s="80"/>
      <c r="AB67" s="18"/>
      <c r="AC67" s="18"/>
      <c r="AD67" s="18">
        <f t="shared" si="10"/>
        <v>0</v>
      </c>
      <c r="AE67" s="18"/>
      <c r="AF67" s="18"/>
      <c r="AG67" s="18">
        <f t="shared" si="11"/>
        <v>0</v>
      </c>
      <c r="AH67" s="86" t="s">
        <v>53</v>
      </c>
      <c r="AI67" s="80"/>
      <c r="AJ67" s="18"/>
      <c r="AK67" s="18"/>
      <c r="AL67" s="18">
        <f t="shared" si="12"/>
        <v>0</v>
      </c>
      <c r="AM67" s="18"/>
      <c r="AN67" s="18"/>
      <c r="AO67" s="18">
        <f t="shared" si="13"/>
        <v>0</v>
      </c>
      <c r="AP67" s="86" t="s">
        <v>53</v>
      </c>
      <c r="AQ67" s="80"/>
      <c r="AR67" s="18"/>
      <c r="AS67" s="18"/>
      <c r="AT67" s="18">
        <f t="shared" si="14"/>
        <v>0</v>
      </c>
      <c r="AU67" s="18"/>
      <c r="AV67" s="18"/>
      <c r="AW67" s="18">
        <f t="shared" si="15"/>
        <v>0</v>
      </c>
      <c r="AX67" s="86" t="s">
        <v>53</v>
      </c>
      <c r="AY67" s="80"/>
      <c r="AZ67" s="18"/>
      <c r="BA67" s="18"/>
      <c r="BB67" s="18">
        <f t="shared" si="16"/>
        <v>0</v>
      </c>
      <c r="BC67" s="18"/>
      <c r="BD67" s="18"/>
      <c r="BE67" s="18">
        <f t="shared" si="17"/>
        <v>0</v>
      </c>
    </row>
    <row r="68" spans="1:57" ht="13.5">
      <c r="A68" s="82" t="s">
        <v>184</v>
      </c>
      <c r="B68" s="76" t="s">
        <v>162</v>
      </c>
      <c r="C68" s="77" t="s">
        <v>163</v>
      </c>
      <c r="D68" s="18">
        <f t="shared" si="18"/>
        <v>7186</v>
      </c>
      <c r="E68" s="18">
        <f t="shared" si="19"/>
        <v>44533</v>
      </c>
      <c r="F68" s="18">
        <f t="shared" si="20"/>
        <v>51719</v>
      </c>
      <c r="G68" s="18">
        <f t="shared" si="21"/>
        <v>1395</v>
      </c>
      <c r="H68" s="18">
        <f t="shared" si="22"/>
        <v>34254</v>
      </c>
      <c r="I68" s="18">
        <f t="shared" si="23"/>
        <v>35649</v>
      </c>
      <c r="J68" s="84" t="s">
        <v>258</v>
      </c>
      <c r="K68" s="80" t="s">
        <v>259</v>
      </c>
      <c r="L68" s="18">
        <v>7186</v>
      </c>
      <c r="M68" s="18">
        <v>44533</v>
      </c>
      <c r="N68" s="18">
        <f t="shared" si="24"/>
        <v>51719</v>
      </c>
      <c r="O68" s="18"/>
      <c r="P68" s="18"/>
      <c r="Q68" s="18">
        <f t="shared" si="25"/>
        <v>0</v>
      </c>
      <c r="R68" s="84" t="s">
        <v>254</v>
      </c>
      <c r="S68" s="80" t="s">
        <v>255</v>
      </c>
      <c r="T68" s="18"/>
      <c r="U68" s="18"/>
      <c r="V68" s="18">
        <f t="shared" si="8"/>
        <v>0</v>
      </c>
      <c r="W68" s="18">
        <v>1395</v>
      </c>
      <c r="X68" s="18">
        <v>34254</v>
      </c>
      <c r="Y68" s="18">
        <f t="shared" si="9"/>
        <v>35649</v>
      </c>
      <c r="Z68" s="86" t="s">
        <v>53</v>
      </c>
      <c r="AA68" s="80"/>
      <c r="AB68" s="18"/>
      <c r="AC68" s="18"/>
      <c r="AD68" s="18">
        <f t="shared" si="10"/>
        <v>0</v>
      </c>
      <c r="AE68" s="18"/>
      <c r="AF68" s="18"/>
      <c r="AG68" s="18">
        <f t="shared" si="11"/>
        <v>0</v>
      </c>
      <c r="AH68" s="86" t="s">
        <v>53</v>
      </c>
      <c r="AI68" s="80"/>
      <c r="AJ68" s="18"/>
      <c r="AK68" s="18"/>
      <c r="AL68" s="18">
        <f t="shared" si="12"/>
        <v>0</v>
      </c>
      <c r="AM68" s="18"/>
      <c r="AN68" s="18"/>
      <c r="AO68" s="18">
        <f t="shared" si="13"/>
        <v>0</v>
      </c>
      <c r="AP68" s="86" t="s">
        <v>53</v>
      </c>
      <c r="AQ68" s="80"/>
      <c r="AR68" s="18"/>
      <c r="AS68" s="18"/>
      <c r="AT68" s="18">
        <f t="shared" si="14"/>
        <v>0</v>
      </c>
      <c r="AU68" s="18"/>
      <c r="AV68" s="18"/>
      <c r="AW68" s="18">
        <f t="shared" si="15"/>
        <v>0</v>
      </c>
      <c r="AX68" s="86" t="s">
        <v>53</v>
      </c>
      <c r="AY68" s="80"/>
      <c r="AZ68" s="18"/>
      <c r="BA68" s="18"/>
      <c r="BB68" s="18">
        <f t="shared" si="16"/>
        <v>0</v>
      </c>
      <c r="BC68" s="18"/>
      <c r="BD68" s="18"/>
      <c r="BE68" s="18">
        <f t="shared" si="17"/>
        <v>0</v>
      </c>
    </row>
    <row r="69" spans="1:57" ht="13.5">
      <c r="A69" s="82" t="s">
        <v>184</v>
      </c>
      <c r="B69" s="76" t="s">
        <v>234</v>
      </c>
      <c r="C69" s="77" t="s">
        <v>235</v>
      </c>
      <c r="D69" s="18">
        <f t="shared" si="18"/>
        <v>3156</v>
      </c>
      <c r="E69" s="18">
        <f t="shared" si="19"/>
        <v>62050</v>
      </c>
      <c r="F69" s="18">
        <f t="shared" si="20"/>
        <v>65206</v>
      </c>
      <c r="G69" s="18">
        <f t="shared" si="21"/>
        <v>0</v>
      </c>
      <c r="H69" s="18">
        <f t="shared" si="22"/>
        <v>30507</v>
      </c>
      <c r="I69" s="18">
        <f t="shared" si="23"/>
        <v>30507</v>
      </c>
      <c r="J69" s="84" t="s">
        <v>260</v>
      </c>
      <c r="K69" s="80" t="s">
        <v>171</v>
      </c>
      <c r="L69" s="18">
        <v>3156</v>
      </c>
      <c r="M69" s="18">
        <v>62050</v>
      </c>
      <c r="N69" s="18">
        <f t="shared" si="24"/>
        <v>65206</v>
      </c>
      <c r="O69" s="18">
        <v>0</v>
      </c>
      <c r="P69" s="18">
        <v>30507</v>
      </c>
      <c r="Q69" s="18">
        <f t="shared" si="25"/>
        <v>30507</v>
      </c>
      <c r="R69" s="86" t="s">
        <v>53</v>
      </c>
      <c r="S69" s="80"/>
      <c r="T69" s="18"/>
      <c r="U69" s="18"/>
      <c r="V69" s="18">
        <f t="shared" si="8"/>
        <v>0</v>
      </c>
      <c r="W69" s="18"/>
      <c r="X69" s="18"/>
      <c r="Y69" s="18">
        <f t="shared" si="9"/>
        <v>0</v>
      </c>
      <c r="Z69" s="86" t="s">
        <v>53</v>
      </c>
      <c r="AA69" s="80"/>
      <c r="AB69" s="18"/>
      <c r="AC69" s="18"/>
      <c r="AD69" s="18">
        <f t="shared" si="10"/>
        <v>0</v>
      </c>
      <c r="AE69" s="18"/>
      <c r="AF69" s="18"/>
      <c r="AG69" s="18">
        <f t="shared" si="11"/>
        <v>0</v>
      </c>
      <c r="AH69" s="86" t="s">
        <v>53</v>
      </c>
      <c r="AI69" s="80"/>
      <c r="AJ69" s="18"/>
      <c r="AK69" s="18"/>
      <c r="AL69" s="18">
        <f t="shared" si="12"/>
        <v>0</v>
      </c>
      <c r="AM69" s="18"/>
      <c r="AN69" s="18"/>
      <c r="AO69" s="18">
        <f t="shared" si="13"/>
        <v>0</v>
      </c>
      <c r="AP69" s="86" t="s">
        <v>53</v>
      </c>
      <c r="AQ69" s="80"/>
      <c r="AR69" s="18"/>
      <c r="AS69" s="18"/>
      <c r="AT69" s="18">
        <f t="shared" si="14"/>
        <v>0</v>
      </c>
      <c r="AU69" s="18"/>
      <c r="AV69" s="18"/>
      <c r="AW69" s="18">
        <f t="shared" si="15"/>
        <v>0</v>
      </c>
      <c r="AX69" s="86" t="s">
        <v>53</v>
      </c>
      <c r="AY69" s="80"/>
      <c r="AZ69" s="18"/>
      <c r="BA69" s="18"/>
      <c r="BB69" s="18">
        <f t="shared" si="16"/>
        <v>0</v>
      </c>
      <c r="BC69" s="18"/>
      <c r="BD69" s="18"/>
      <c r="BE69" s="18">
        <f t="shared" si="17"/>
        <v>0</v>
      </c>
    </row>
    <row r="70" spans="1:57" ht="13.5">
      <c r="A70" s="82" t="s">
        <v>184</v>
      </c>
      <c r="B70" s="76" t="s">
        <v>236</v>
      </c>
      <c r="C70" s="77" t="s">
        <v>237</v>
      </c>
      <c r="D70" s="18">
        <f t="shared" si="18"/>
        <v>1457</v>
      </c>
      <c r="E70" s="18">
        <f t="shared" si="19"/>
        <v>31521</v>
      </c>
      <c r="F70" s="18">
        <f t="shared" si="20"/>
        <v>32978</v>
      </c>
      <c r="G70" s="18">
        <f t="shared" si="21"/>
        <v>0</v>
      </c>
      <c r="H70" s="18">
        <f t="shared" si="22"/>
        <v>14080</v>
      </c>
      <c r="I70" s="18">
        <f t="shared" si="23"/>
        <v>14080</v>
      </c>
      <c r="J70" s="84" t="s">
        <v>260</v>
      </c>
      <c r="K70" s="80" t="s">
        <v>171</v>
      </c>
      <c r="L70" s="18">
        <v>1457</v>
      </c>
      <c r="M70" s="18">
        <v>31521</v>
      </c>
      <c r="N70" s="18">
        <f t="shared" si="24"/>
        <v>32978</v>
      </c>
      <c r="O70" s="18"/>
      <c r="P70" s="18">
        <v>14080</v>
      </c>
      <c r="Q70" s="18">
        <f t="shared" si="25"/>
        <v>14080</v>
      </c>
      <c r="R70" s="86" t="s">
        <v>53</v>
      </c>
      <c r="S70" s="80"/>
      <c r="T70" s="18"/>
      <c r="U70" s="18"/>
      <c r="V70" s="18">
        <f t="shared" si="8"/>
        <v>0</v>
      </c>
      <c r="W70" s="18"/>
      <c r="X70" s="18"/>
      <c r="Y70" s="18">
        <f t="shared" si="9"/>
        <v>0</v>
      </c>
      <c r="Z70" s="86" t="s">
        <v>53</v>
      </c>
      <c r="AA70" s="80"/>
      <c r="AB70" s="18"/>
      <c r="AC70" s="18"/>
      <c r="AD70" s="18">
        <f t="shared" si="10"/>
        <v>0</v>
      </c>
      <c r="AE70" s="18"/>
      <c r="AF70" s="18"/>
      <c r="AG70" s="18">
        <f t="shared" si="11"/>
        <v>0</v>
      </c>
      <c r="AH70" s="86" t="s">
        <v>53</v>
      </c>
      <c r="AI70" s="80"/>
      <c r="AJ70" s="18"/>
      <c r="AK70" s="18"/>
      <c r="AL70" s="18">
        <f t="shared" si="12"/>
        <v>0</v>
      </c>
      <c r="AM70" s="18"/>
      <c r="AN70" s="18"/>
      <c r="AO70" s="18">
        <f t="shared" si="13"/>
        <v>0</v>
      </c>
      <c r="AP70" s="86" t="s">
        <v>53</v>
      </c>
      <c r="AQ70" s="80"/>
      <c r="AR70" s="18"/>
      <c r="AS70" s="18"/>
      <c r="AT70" s="18">
        <f t="shared" si="14"/>
        <v>0</v>
      </c>
      <c r="AU70" s="18"/>
      <c r="AV70" s="18"/>
      <c r="AW70" s="18">
        <f t="shared" si="15"/>
        <v>0</v>
      </c>
      <c r="AX70" s="86" t="s">
        <v>53</v>
      </c>
      <c r="AY70" s="80"/>
      <c r="AZ70" s="18"/>
      <c r="BA70" s="18"/>
      <c r="BB70" s="18">
        <f t="shared" si="16"/>
        <v>0</v>
      </c>
      <c r="BC70" s="18"/>
      <c r="BD70" s="18"/>
      <c r="BE70" s="18">
        <f t="shared" si="17"/>
        <v>0</v>
      </c>
    </row>
    <row r="71" spans="1:57" ht="13.5">
      <c r="A71" s="82" t="s">
        <v>184</v>
      </c>
      <c r="B71" s="76" t="s">
        <v>238</v>
      </c>
      <c r="C71" s="77" t="s">
        <v>239</v>
      </c>
      <c r="D71" s="18">
        <f t="shared" si="18"/>
        <v>1457</v>
      </c>
      <c r="E71" s="18">
        <f t="shared" si="19"/>
        <v>32544</v>
      </c>
      <c r="F71" s="18">
        <f t="shared" si="20"/>
        <v>34001</v>
      </c>
      <c r="G71" s="18">
        <f t="shared" si="21"/>
        <v>0</v>
      </c>
      <c r="H71" s="18">
        <f t="shared" si="22"/>
        <v>14080</v>
      </c>
      <c r="I71" s="18">
        <f t="shared" si="23"/>
        <v>14080</v>
      </c>
      <c r="J71" s="84" t="s">
        <v>260</v>
      </c>
      <c r="K71" s="80" t="s">
        <v>171</v>
      </c>
      <c r="L71" s="18">
        <v>1457</v>
      </c>
      <c r="M71" s="18">
        <v>32544</v>
      </c>
      <c r="N71" s="18">
        <f t="shared" si="24"/>
        <v>34001</v>
      </c>
      <c r="O71" s="18">
        <v>0</v>
      </c>
      <c r="P71" s="18">
        <v>14080</v>
      </c>
      <c r="Q71" s="18">
        <f t="shared" si="25"/>
        <v>14080</v>
      </c>
      <c r="R71" s="86" t="s">
        <v>53</v>
      </c>
      <c r="S71" s="80"/>
      <c r="T71" s="18"/>
      <c r="U71" s="18"/>
      <c r="V71" s="18">
        <f t="shared" si="8"/>
        <v>0</v>
      </c>
      <c r="W71" s="18"/>
      <c r="X71" s="18"/>
      <c r="Y71" s="18">
        <f t="shared" si="9"/>
        <v>0</v>
      </c>
      <c r="Z71" s="86" t="s">
        <v>53</v>
      </c>
      <c r="AA71" s="80"/>
      <c r="AB71" s="18"/>
      <c r="AC71" s="18"/>
      <c r="AD71" s="18">
        <f t="shared" si="10"/>
        <v>0</v>
      </c>
      <c r="AE71" s="18"/>
      <c r="AF71" s="18"/>
      <c r="AG71" s="18">
        <f t="shared" si="11"/>
        <v>0</v>
      </c>
      <c r="AH71" s="86" t="s">
        <v>53</v>
      </c>
      <c r="AI71" s="80"/>
      <c r="AJ71" s="18"/>
      <c r="AK71" s="18"/>
      <c r="AL71" s="18">
        <f t="shared" si="12"/>
        <v>0</v>
      </c>
      <c r="AM71" s="18"/>
      <c r="AN71" s="18"/>
      <c r="AO71" s="18">
        <f t="shared" si="13"/>
        <v>0</v>
      </c>
      <c r="AP71" s="86" t="s">
        <v>53</v>
      </c>
      <c r="AQ71" s="80"/>
      <c r="AR71" s="18"/>
      <c r="AS71" s="18"/>
      <c r="AT71" s="18">
        <f t="shared" si="14"/>
        <v>0</v>
      </c>
      <c r="AU71" s="18"/>
      <c r="AV71" s="18"/>
      <c r="AW71" s="18">
        <f t="shared" si="15"/>
        <v>0</v>
      </c>
      <c r="AX71" s="86" t="s">
        <v>53</v>
      </c>
      <c r="AY71" s="80"/>
      <c r="AZ71" s="18"/>
      <c r="BA71" s="18"/>
      <c r="BB71" s="18">
        <f t="shared" si="16"/>
        <v>0</v>
      </c>
      <c r="BC71" s="18"/>
      <c r="BD71" s="18"/>
      <c r="BE71" s="18">
        <f t="shared" si="17"/>
        <v>0</v>
      </c>
    </row>
    <row r="72" spans="1:57" ht="13.5">
      <c r="A72" s="82" t="s">
        <v>184</v>
      </c>
      <c r="B72" s="76" t="s">
        <v>240</v>
      </c>
      <c r="C72" s="77" t="s">
        <v>241</v>
      </c>
      <c r="D72" s="18">
        <f t="shared" si="18"/>
        <v>1215</v>
      </c>
      <c r="E72" s="18">
        <f t="shared" si="19"/>
        <v>8131</v>
      </c>
      <c r="F72" s="18">
        <f t="shared" si="20"/>
        <v>9346</v>
      </c>
      <c r="G72" s="18">
        <f t="shared" si="21"/>
        <v>0</v>
      </c>
      <c r="H72" s="18">
        <f t="shared" si="22"/>
        <v>7186</v>
      </c>
      <c r="I72" s="18">
        <f t="shared" si="23"/>
        <v>7186</v>
      </c>
      <c r="J72" s="84" t="s">
        <v>263</v>
      </c>
      <c r="K72" s="80" t="s">
        <v>264</v>
      </c>
      <c r="L72" s="18">
        <v>1215</v>
      </c>
      <c r="M72" s="18">
        <v>8131</v>
      </c>
      <c r="N72" s="18">
        <f t="shared" si="24"/>
        <v>9346</v>
      </c>
      <c r="O72" s="18"/>
      <c r="P72" s="18"/>
      <c r="Q72" s="18">
        <f t="shared" si="25"/>
        <v>0</v>
      </c>
      <c r="R72" s="84" t="s">
        <v>252</v>
      </c>
      <c r="S72" s="80" t="s">
        <v>253</v>
      </c>
      <c r="T72" s="18"/>
      <c r="U72" s="18"/>
      <c r="V72" s="18">
        <f>SUM(T72:U72)</f>
        <v>0</v>
      </c>
      <c r="W72" s="18"/>
      <c r="X72" s="18">
        <v>7186</v>
      </c>
      <c r="Y72" s="18">
        <f>SUM(W72:X72)</f>
        <v>7186</v>
      </c>
      <c r="Z72" s="86" t="s">
        <v>53</v>
      </c>
      <c r="AA72" s="80"/>
      <c r="AB72" s="18"/>
      <c r="AC72" s="18"/>
      <c r="AD72" s="18">
        <f>SUM(AB72:AC72)</f>
        <v>0</v>
      </c>
      <c r="AE72" s="18"/>
      <c r="AF72" s="18"/>
      <c r="AG72" s="18">
        <f>SUM(AE72:AF72)</f>
        <v>0</v>
      </c>
      <c r="AH72" s="86" t="s">
        <v>53</v>
      </c>
      <c r="AI72" s="80"/>
      <c r="AJ72" s="18"/>
      <c r="AK72" s="18"/>
      <c r="AL72" s="18">
        <f>SUM(AJ72:AK72)</f>
        <v>0</v>
      </c>
      <c r="AM72" s="18"/>
      <c r="AN72" s="18"/>
      <c r="AO72" s="18">
        <f>SUM(AM72:AN72)</f>
        <v>0</v>
      </c>
      <c r="AP72" s="86" t="s">
        <v>53</v>
      </c>
      <c r="AQ72" s="80"/>
      <c r="AR72" s="18"/>
      <c r="AS72" s="18"/>
      <c r="AT72" s="18">
        <f>SUM(AR72:AS72)</f>
        <v>0</v>
      </c>
      <c r="AU72" s="18"/>
      <c r="AV72" s="18"/>
      <c r="AW72" s="18">
        <f>SUM(AU72:AV72)</f>
        <v>0</v>
      </c>
      <c r="AX72" s="86" t="s">
        <v>53</v>
      </c>
      <c r="AY72" s="80"/>
      <c r="AZ72" s="18"/>
      <c r="BA72" s="18"/>
      <c r="BB72" s="18">
        <f>SUM(AZ72:BA72)</f>
        <v>0</v>
      </c>
      <c r="BC72" s="18"/>
      <c r="BD72" s="18"/>
      <c r="BE72" s="18">
        <f>SUM(BC72:BD72)</f>
        <v>0</v>
      </c>
    </row>
    <row r="73" spans="1:57" ht="13.5">
      <c r="A73" s="82" t="s">
        <v>184</v>
      </c>
      <c r="B73" s="76" t="s">
        <v>242</v>
      </c>
      <c r="C73" s="77" t="s">
        <v>243</v>
      </c>
      <c r="D73" s="18">
        <f t="shared" si="18"/>
        <v>1235</v>
      </c>
      <c r="E73" s="18">
        <f t="shared" si="19"/>
        <v>8259</v>
      </c>
      <c r="F73" s="18">
        <f t="shared" si="20"/>
        <v>9494</v>
      </c>
      <c r="G73" s="18">
        <f t="shared" si="21"/>
        <v>0</v>
      </c>
      <c r="H73" s="18">
        <f t="shared" si="22"/>
        <v>8456</v>
      </c>
      <c r="I73" s="18">
        <f t="shared" si="23"/>
        <v>8456</v>
      </c>
      <c r="J73" s="84" t="s">
        <v>263</v>
      </c>
      <c r="K73" s="80" t="s">
        <v>264</v>
      </c>
      <c r="L73" s="18">
        <v>1235</v>
      </c>
      <c r="M73" s="18">
        <v>8259</v>
      </c>
      <c r="N73" s="18">
        <f t="shared" si="24"/>
        <v>9494</v>
      </c>
      <c r="O73" s="18">
        <v>0</v>
      </c>
      <c r="P73" s="18">
        <v>0</v>
      </c>
      <c r="Q73" s="18">
        <f t="shared" si="25"/>
        <v>0</v>
      </c>
      <c r="R73" s="84" t="s">
        <v>252</v>
      </c>
      <c r="S73" s="80" t="s">
        <v>253</v>
      </c>
      <c r="T73" s="18">
        <v>0</v>
      </c>
      <c r="U73" s="18">
        <v>0</v>
      </c>
      <c r="V73" s="18">
        <f>SUM(T73:U73)</f>
        <v>0</v>
      </c>
      <c r="W73" s="18">
        <v>0</v>
      </c>
      <c r="X73" s="18">
        <v>8456</v>
      </c>
      <c r="Y73" s="18">
        <f>SUM(W73:X73)</f>
        <v>8456</v>
      </c>
      <c r="Z73" s="86" t="s">
        <v>53</v>
      </c>
      <c r="AA73" s="80"/>
      <c r="AB73" s="18">
        <v>0</v>
      </c>
      <c r="AC73" s="18">
        <v>0</v>
      </c>
      <c r="AD73" s="18">
        <f>SUM(AB73:AC73)</f>
        <v>0</v>
      </c>
      <c r="AE73" s="18">
        <v>0</v>
      </c>
      <c r="AF73" s="18">
        <v>0</v>
      </c>
      <c r="AG73" s="18">
        <f>SUM(AE73:AF73)</f>
        <v>0</v>
      </c>
      <c r="AH73" s="86" t="s">
        <v>53</v>
      </c>
      <c r="AI73" s="80"/>
      <c r="AJ73" s="18">
        <v>0</v>
      </c>
      <c r="AK73" s="18">
        <v>0</v>
      </c>
      <c r="AL73" s="18">
        <f>SUM(AJ73:AK73)</f>
        <v>0</v>
      </c>
      <c r="AM73" s="18">
        <v>0</v>
      </c>
      <c r="AN73" s="18">
        <v>0</v>
      </c>
      <c r="AO73" s="18">
        <f>SUM(AM73:AN73)</f>
        <v>0</v>
      </c>
      <c r="AP73" s="86" t="s">
        <v>53</v>
      </c>
      <c r="AQ73" s="80"/>
      <c r="AR73" s="18">
        <v>0</v>
      </c>
      <c r="AS73" s="18">
        <v>0</v>
      </c>
      <c r="AT73" s="18">
        <f>SUM(AR73:AS73)</f>
        <v>0</v>
      </c>
      <c r="AU73" s="18">
        <v>0</v>
      </c>
      <c r="AV73" s="18">
        <v>0</v>
      </c>
      <c r="AW73" s="18">
        <f>SUM(AU73:AV73)</f>
        <v>0</v>
      </c>
      <c r="AX73" s="86" t="s">
        <v>53</v>
      </c>
      <c r="AY73" s="80"/>
      <c r="AZ73" s="18">
        <v>0</v>
      </c>
      <c r="BA73" s="18">
        <v>0</v>
      </c>
      <c r="BB73" s="18">
        <f>SUM(AZ73:BA73)</f>
        <v>0</v>
      </c>
      <c r="BC73" s="18">
        <v>0</v>
      </c>
      <c r="BD73" s="18">
        <v>0</v>
      </c>
      <c r="BE73" s="18">
        <f>SUM(BC73:BD73)</f>
        <v>0</v>
      </c>
    </row>
    <row r="74" spans="1:57" ht="13.5">
      <c r="A74" s="111" t="s">
        <v>223</v>
      </c>
      <c r="B74" s="112"/>
      <c r="C74" s="113"/>
      <c r="D74" s="18">
        <f aca="true" t="shared" si="26" ref="D74:I74">SUM(D7:D73)</f>
        <v>818693</v>
      </c>
      <c r="E74" s="18">
        <f t="shared" si="26"/>
        <v>4911504</v>
      </c>
      <c r="F74" s="18">
        <f t="shared" si="26"/>
        <v>5730197</v>
      </c>
      <c r="G74" s="18">
        <f t="shared" si="26"/>
        <v>45291</v>
      </c>
      <c r="H74" s="18">
        <f t="shared" si="26"/>
        <v>3601621</v>
      </c>
      <c r="I74" s="18">
        <f t="shared" si="26"/>
        <v>3646912</v>
      </c>
      <c r="J74" s="85" t="s">
        <v>224</v>
      </c>
      <c r="K74" s="53" t="s">
        <v>224</v>
      </c>
      <c r="L74" s="18">
        <f aca="true" t="shared" si="27" ref="L74:Q74">SUM(L7:L73)</f>
        <v>802524</v>
      </c>
      <c r="M74" s="18">
        <f t="shared" si="27"/>
        <v>4742156</v>
      </c>
      <c r="N74" s="18">
        <f t="shared" si="27"/>
        <v>5544680</v>
      </c>
      <c r="O74" s="18">
        <f t="shared" si="27"/>
        <v>39428</v>
      </c>
      <c r="P74" s="18">
        <f t="shared" si="27"/>
        <v>3142467</v>
      </c>
      <c r="Q74" s="18">
        <f t="shared" si="27"/>
        <v>3181895</v>
      </c>
      <c r="R74" s="85" t="s">
        <v>224</v>
      </c>
      <c r="S74" s="53" t="s">
        <v>224</v>
      </c>
      <c r="T74" s="18">
        <f aca="true" t="shared" si="28" ref="T74:Y74">SUM(T7:T73)</f>
        <v>16169</v>
      </c>
      <c r="U74" s="18">
        <f t="shared" si="28"/>
        <v>169348</v>
      </c>
      <c r="V74" s="18">
        <f t="shared" si="28"/>
        <v>185517</v>
      </c>
      <c r="W74" s="18">
        <f t="shared" si="28"/>
        <v>5863</v>
      </c>
      <c r="X74" s="18">
        <f t="shared" si="28"/>
        <v>459154</v>
      </c>
      <c r="Y74" s="18">
        <f t="shared" si="28"/>
        <v>465017</v>
      </c>
      <c r="Z74" s="85" t="s">
        <v>224</v>
      </c>
      <c r="AA74" s="53" t="s">
        <v>224</v>
      </c>
      <c r="AB74" s="18">
        <f aca="true" t="shared" si="29" ref="AB74:AG74">SUM(AB7:AB73)</f>
        <v>0</v>
      </c>
      <c r="AC74" s="18">
        <f t="shared" si="29"/>
        <v>0</v>
      </c>
      <c r="AD74" s="18">
        <f t="shared" si="29"/>
        <v>0</v>
      </c>
      <c r="AE74" s="18">
        <f t="shared" si="29"/>
        <v>0</v>
      </c>
      <c r="AF74" s="18">
        <f t="shared" si="29"/>
        <v>0</v>
      </c>
      <c r="AG74" s="18">
        <f t="shared" si="29"/>
        <v>0</v>
      </c>
      <c r="AH74" s="85" t="s">
        <v>224</v>
      </c>
      <c r="AI74" s="53" t="s">
        <v>224</v>
      </c>
      <c r="AJ74" s="18">
        <f aca="true" t="shared" si="30" ref="AJ74:AO74">SUM(AJ7:AJ73)</f>
        <v>0</v>
      </c>
      <c r="AK74" s="18">
        <f t="shared" si="30"/>
        <v>0</v>
      </c>
      <c r="AL74" s="18">
        <f t="shared" si="30"/>
        <v>0</v>
      </c>
      <c r="AM74" s="18">
        <f t="shared" si="30"/>
        <v>0</v>
      </c>
      <c r="AN74" s="18">
        <f t="shared" si="30"/>
        <v>0</v>
      </c>
      <c r="AO74" s="18">
        <f t="shared" si="30"/>
        <v>0</v>
      </c>
      <c r="AP74" s="85" t="s">
        <v>224</v>
      </c>
      <c r="AQ74" s="53" t="s">
        <v>224</v>
      </c>
      <c r="AR74" s="18">
        <f aca="true" t="shared" si="31" ref="AR74:AW74">SUM(AR7:AR73)</f>
        <v>0</v>
      </c>
      <c r="AS74" s="18">
        <f t="shared" si="31"/>
        <v>0</v>
      </c>
      <c r="AT74" s="18">
        <f t="shared" si="31"/>
        <v>0</v>
      </c>
      <c r="AU74" s="18">
        <f t="shared" si="31"/>
        <v>0</v>
      </c>
      <c r="AV74" s="18">
        <f t="shared" si="31"/>
        <v>0</v>
      </c>
      <c r="AW74" s="18">
        <f t="shared" si="31"/>
        <v>0</v>
      </c>
      <c r="AX74" s="85" t="s">
        <v>224</v>
      </c>
      <c r="AY74" s="53" t="s">
        <v>224</v>
      </c>
      <c r="AZ74" s="18">
        <f aca="true" t="shared" si="32" ref="AZ74:BE74">SUM(AZ7:AZ73)</f>
        <v>0</v>
      </c>
      <c r="BA74" s="18">
        <f t="shared" si="32"/>
        <v>0</v>
      </c>
      <c r="BB74" s="18">
        <f t="shared" si="32"/>
        <v>0</v>
      </c>
      <c r="BC74" s="18">
        <f t="shared" si="32"/>
        <v>0</v>
      </c>
      <c r="BD74" s="18">
        <f t="shared" si="32"/>
        <v>0</v>
      </c>
      <c r="BE74" s="18">
        <f t="shared" si="32"/>
        <v>0</v>
      </c>
    </row>
  </sheetData>
  <mergeCells count="16">
    <mergeCell ref="AQ4:AQ6"/>
    <mergeCell ref="Z4:Z6"/>
    <mergeCell ref="A2:A6"/>
    <mergeCell ref="B2:B6"/>
    <mergeCell ref="C2:C6"/>
    <mergeCell ref="J4:J6"/>
    <mergeCell ref="A74:C74"/>
    <mergeCell ref="AX4:AX6"/>
    <mergeCell ref="AY4:AY6"/>
    <mergeCell ref="AA4:AA6"/>
    <mergeCell ref="AH4:AH6"/>
    <mergeCell ref="AI4:AI6"/>
    <mergeCell ref="AP4:AP6"/>
    <mergeCell ref="K4:K6"/>
    <mergeCell ref="R4:R6"/>
    <mergeCell ref="S4:S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&amp;L&amp;16廃棄物処理事業経費【組合分担金】（平成１３年度実績）&amp;R&amp;D　　&amp;T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U21"/>
  <sheetViews>
    <sheetView showGridLines="0" workbookViewId="0" topLeftCell="A1">
      <pane xSplit="3" ySplit="6" topLeftCell="D7" activePane="bottomRight" state="frozen"/>
      <selection pane="topLeft" activeCell="D57" sqref="D57"/>
      <selection pane="topRight" activeCell="D57" sqref="D57"/>
      <selection pane="bottomLeft" activeCell="D57" sqref="D57"/>
      <selection pane="bottomRight" activeCell="D7" sqref="D7"/>
    </sheetView>
  </sheetViews>
  <sheetFormatPr defaultColWidth="9.00390625" defaultRowHeight="13.5"/>
  <cols>
    <col min="1" max="1" width="9.00390625" style="57" customWidth="1"/>
    <col min="2" max="2" width="6.625" style="57" customWidth="1"/>
    <col min="3" max="3" width="35.625" style="57" customWidth="1"/>
    <col min="4" max="5" width="14.625" style="57" customWidth="1"/>
    <col min="6" max="6" width="6.625" style="41" customWidth="1"/>
    <col min="7" max="7" width="12.625" style="41" customWidth="1"/>
    <col min="8" max="9" width="10.625" style="42" customWidth="1"/>
    <col min="10" max="10" width="6.625" style="41" customWidth="1"/>
    <col min="11" max="11" width="12.625" style="41" customWidth="1"/>
    <col min="12" max="13" width="10.625" style="42" customWidth="1"/>
    <col min="14" max="14" width="6.625" style="41" customWidth="1"/>
    <col min="15" max="15" width="12.625" style="41" customWidth="1"/>
    <col min="16" max="17" width="10.625" style="42" customWidth="1"/>
    <col min="18" max="18" width="6.625" style="41" customWidth="1"/>
    <col min="19" max="19" width="12.625" style="41" customWidth="1"/>
    <col min="20" max="21" width="10.625" style="42" customWidth="1"/>
    <col min="22" max="22" width="6.625" style="41" customWidth="1"/>
    <col min="23" max="23" width="12.625" style="41" customWidth="1"/>
    <col min="24" max="25" width="10.625" style="42" customWidth="1"/>
    <col min="26" max="26" width="6.625" style="41" customWidth="1"/>
    <col min="27" max="27" width="12.625" style="41" customWidth="1"/>
    <col min="28" max="29" width="10.625" style="42" customWidth="1"/>
    <col min="30" max="30" width="6.625" style="41" customWidth="1"/>
    <col min="31" max="31" width="12.625" style="41" customWidth="1"/>
    <col min="32" max="33" width="10.625" style="42" customWidth="1"/>
    <col min="34" max="34" width="6.625" style="41" customWidth="1"/>
    <col min="35" max="35" width="12.625" style="41" customWidth="1"/>
    <col min="36" max="37" width="10.625" style="42" customWidth="1"/>
    <col min="38" max="38" width="6.625" style="41" customWidth="1"/>
    <col min="39" max="39" width="12.625" style="41" customWidth="1"/>
    <col min="40" max="41" width="10.625" style="42" customWidth="1"/>
    <col min="42" max="42" width="6.625" style="41" customWidth="1"/>
    <col min="43" max="43" width="12.625" style="41" customWidth="1"/>
    <col min="44" max="45" width="10.625" style="42" customWidth="1"/>
    <col min="46" max="46" width="6.625" style="41" customWidth="1"/>
    <col min="47" max="47" width="12.625" style="41" customWidth="1"/>
    <col min="48" max="49" width="10.625" style="42" customWidth="1"/>
    <col min="50" max="50" width="6.625" style="41" customWidth="1"/>
    <col min="51" max="51" width="12.625" style="41" customWidth="1"/>
    <col min="52" max="53" width="10.625" style="42" customWidth="1"/>
    <col min="54" max="54" width="6.625" style="41" customWidth="1"/>
    <col min="55" max="55" width="12.625" style="41" customWidth="1"/>
    <col min="56" max="57" width="10.625" style="42" customWidth="1"/>
    <col min="58" max="58" width="6.625" style="41" customWidth="1"/>
    <col min="59" max="59" width="12.625" style="41" customWidth="1"/>
    <col min="60" max="61" width="10.625" style="42" customWidth="1"/>
    <col min="62" max="62" width="6.625" style="41" customWidth="1"/>
    <col min="63" max="63" width="12.625" style="41" customWidth="1"/>
    <col min="64" max="65" width="10.625" style="42" customWidth="1"/>
    <col min="66" max="66" width="6.625" style="41" customWidth="1"/>
    <col min="67" max="67" width="12.625" style="41" customWidth="1"/>
    <col min="68" max="69" width="10.625" style="42" customWidth="1"/>
    <col min="70" max="70" width="6.625" style="41" customWidth="1"/>
    <col min="71" max="71" width="12.625" style="41" customWidth="1"/>
    <col min="72" max="73" width="10.625" style="42" customWidth="1"/>
    <col min="74" max="74" width="6.625" style="41" customWidth="1"/>
    <col min="75" max="75" width="12.625" style="41" customWidth="1"/>
    <col min="76" max="77" width="10.625" style="42" customWidth="1"/>
    <col min="78" max="78" width="6.625" style="41" customWidth="1"/>
    <col min="79" max="79" width="12.625" style="41" customWidth="1"/>
    <col min="80" max="81" width="10.625" style="42" customWidth="1"/>
    <col min="82" max="82" width="6.625" style="41" customWidth="1"/>
    <col min="83" max="83" width="12.625" style="41" customWidth="1"/>
    <col min="84" max="85" width="10.625" style="42" customWidth="1"/>
    <col min="86" max="86" width="6.625" style="41" customWidth="1"/>
    <col min="87" max="87" width="12.625" style="41" customWidth="1"/>
    <col min="88" max="89" width="10.625" style="42" customWidth="1"/>
    <col min="90" max="90" width="6.625" style="41" customWidth="1"/>
    <col min="91" max="91" width="12.625" style="41" customWidth="1"/>
    <col min="92" max="93" width="10.625" style="42" customWidth="1"/>
    <col min="94" max="94" width="6.625" style="41" customWidth="1"/>
    <col min="95" max="95" width="12.625" style="41" customWidth="1"/>
    <col min="96" max="97" width="10.625" style="42" customWidth="1"/>
    <col min="98" max="98" width="6.625" style="41" customWidth="1"/>
    <col min="99" max="99" width="12.625" style="41" customWidth="1"/>
    <col min="100" max="101" width="10.625" style="42" customWidth="1"/>
    <col min="102" max="102" width="6.625" style="41" customWidth="1"/>
    <col min="103" max="103" width="12.625" style="41" customWidth="1"/>
    <col min="104" max="105" width="10.625" style="42" customWidth="1"/>
    <col min="106" max="106" width="6.625" style="41" customWidth="1"/>
    <col min="107" max="107" width="12.625" style="41" customWidth="1"/>
    <col min="108" max="109" width="10.625" style="42" customWidth="1"/>
    <col min="110" max="110" width="6.625" style="41" customWidth="1"/>
    <col min="111" max="111" width="12.625" style="41" customWidth="1"/>
    <col min="112" max="113" width="10.625" style="42" customWidth="1"/>
    <col min="114" max="114" width="6.625" style="41" customWidth="1"/>
    <col min="115" max="115" width="12.625" style="41" customWidth="1"/>
    <col min="116" max="117" width="10.625" style="42" customWidth="1"/>
    <col min="118" max="118" width="6.625" style="41" customWidth="1"/>
    <col min="119" max="119" width="12.625" style="41" customWidth="1"/>
    <col min="120" max="121" width="10.625" style="42" customWidth="1"/>
    <col min="122" max="122" width="6.625" style="41" customWidth="1"/>
    <col min="123" max="123" width="12.625" style="41" customWidth="1"/>
    <col min="124" max="125" width="10.625" style="42" customWidth="1"/>
    <col min="126" max="16384" width="9.00390625" style="71" customWidth="1"/>
  </cols>
  <sheetData>
    <row r="1" spans="1:5" ht="17.25">
      <c r="A1" s="1" t="s">
        <v>230</v>
      </c>
      <c r="B1" s="58"/>
      <c r="C1" s="1"/>
      <c r="D1" s="1"/>
      <c r="E1" s="1"/>
    </row>
    <row r="2" spans="1:125" s="70" customFormat="1" ht="22.5" customHeight="1">
      <c r="A2" s="117" t="s">
        <v>164</v>
      </c>
      <c r="B2" s="114" t="s">
        <v>73</v>
      </c>
      <c r="C2" s="121" t="s">
        <v>226</v>
      </c>
      <c r="D2" s="66" t="s">
        <v>227</v>
      </c>
      <c r="E2" s="67"/>
      <c r="F2" s="66" t="s">
        <v>74</v>
      </c>
      <c r="G2" s="68"/>
      <c r="H2" s="68"/>
      <c r="I2" s="50"/>
      <c r="J2" s="66" t="s">
        <v>75</v>
      </c>
      <c r="K2" s="68"/>
      <c r="L2" s="68"/>
      <c r="M2" s="50"/>
      <c r="N2" s="66" t="s">
        <v>76</v>
      </c>
      <c r="O2" s="68"/>
      <c r="P2" s="68"/>
      <c r="Q2" s="50"/>
      <c r="R2" s="66" t="s">
        <v>77</v>
      </c>
      <c r="S2" s="68"/>
      <c r="T2" s="68"/>
      <c r="U2" s="50"/>
      <c r="V2" s="66" t="s">
        <v>78</v>
      </c>
      <c r="W2" s="68"/>
      <c r="X2" s="68"/>
      <c r="Y2" s="50"/>
      <c r="Z2" s="66" t="s">
        <v>79</v>
      </c>
      <c r="AA2" s="68"/>
      <c r="AB2" s="68"/>
      <c r="AC2" s="50"/>
      <c r="AD2" s="66" t="s">
        <v>80</v>
      </c>
      <c r="AE2" s="68"/>
      <c r="AF2" s="68"/>
      <c r="AG2" s="50"/>
      <c r="AH2" s="66" t="s">
        <v>81</v>
      </c>
      <c r="AI2" s="68"/>
      <c r="AJ2" s="68"/>
      <c r="AK2" s="50"/>
      <c r="AL2" s="66" t="s">
        <v>82</v>
      </c>
      <c r="AM2" s="68"/>
      <c r="AN2" s="68"/>
      <c r="AO2" s="50"/>
      <c r="AP2" s="66" t="s">
        <v>83</v>
      </c>
      <c r="AQ2" s="68"/>
      <c r="AR2" s="68"/>
      <c r="AS2" s="50"/>
      <c r="AT2" s="66" t="s">
        <v>84</v>
      </c>
      <c r="AU2" s="68"/>
      <c r="AV2" s="68"/>
      <c r="AW2" s="50"/>
      <c r="AX2" s="66" t="s">
        <v>85</v>
      </c>
      <c r="AY2" s="68"/>
      <c r="AZ2" s="68"/>
      <c r="BA2" s="50"/>
      <c r="BB2" s="66" t="s">
        <v>86</v>
      </c>
      <c r="BC2" s="68"/>
      <c r="BD2" s="68"/>
      <c r="BE2" s="50"/>
      <c r="BF2" s="66" t="s">
        <v>87</v>
      </c>
      <c r="BG2" s="68"/>
      <c r="BH2" s="68"/>
      <c r="BI2" s="50"/>
      <c r="BJ2" s="66" t="s">
        <v>88</v>
      </c>
      <c r="BK2" s="68"/>
      <c r="BL2" s="68"/>
      <c r="BM2" s="50"/>
      <c r="BN2" s="66" t="s">
        <v>89</v>
      </c>
      <c r="BO2" s="68"/>
      <c r="BP2" s="68"/>
      <c r="BQ2" s="50"/>
      <c r="BR2" s="66" t="s">
        <v>90</v>
      </c>
      <c r="BS2" s="68"/>
      <c r="BT2" s="68"/>
      <c r="BU2" s="50"/>
      <c r="BV2" s="66" t="s">
        <v>91</v>
      </c>
      <c r="BW2" s="68"/>
      <c r="BX2" s="68"/>
      <c r="BY2" s="50"/>
      <c r="BZ2" s="66" t="s">
        <v>92</v>
      </c>
      <c r="CA2" s="68"/>
      <c r="CB2" s="68"/>
      <c r="CC2" s="50"/>
      <c r="CD2" s="66" t="s">
        <v>93</v>
      </c>
      <c r="CE2" s="68"/>
      <c r="CF2" s="68"/>
      <c r="CG2" s="50"/>
      <c r="CH2" s="66" t="s">
        <v>94</v>
      </c>
      <c r="CI2" s="68"/>
      <c r="CJ2" s="68"/>
      <c r="CK2" s="50"/>
      <c r="CL2" s="66" t="s">
        <v>95</v>
      </c>
      <c r="CM2" s="68"/>
      <c r="CN2" s="68"/>
      <c r="CO2" s="50"/>
      <c r="CP2" s="66" t="s">
        <v>96</v>
      </c>
      <c r="CQ2" s="68"/>
      <c r="CR2" s="68"/>
      <c r="CS2" s="50"/>
      <c r="CT2" s="66" t="s">
        <v>97</v>
      </c>
      <c r="CU2" s="68"/>
      <c r="CV2" s="68"/>
      <c r="CW2" s="50"/>
      <c r="CX2" s="66" t="s">
        <v>98</v>
      </c>
      <c r="CY2" s="68"/>
      <c r="CZ2" s="68"/>
      <c r="DA2" s="50"/>
      <c r="DB2" s="66" t="s">
        <v>99</v>
      </c>
      <c r="DC2" s="68"/>
      <c r="DD2" s="68"/>
      <c r="DE2" s="50"/>
      <c r="DF2" s="66" t="s">
        <v>100</v>
      </c>
      <c r="DG2" s="68"/>
      <c r="DH2" s="68"/>
      <c r="DI2" s="50"/>
      <c r="DJ2" s="66" t="s">
        <v>101</v>
      </c>
      <c r="DK2" s="68"/>
      <c r="DL2" s="68"/>
      <c r="DM2" s="50"/>
      <c r="DN2" s="66" t="s">
        <v>102</v>
      </c>
      <c r="DO2" s="68"/>
      <c r="DP2" s="68"/>
      <c r="DQ2" s="50"/>
      <c r="DR2" s="66" t="s">
        <v>103</v>
      </c>
      <c r="DS2" s="68"/>
      <c r="DT2" s="68"/>
      <c r="DU2" s="50"/>
    </row>
    <row r="3" spans="1:125" s="70" customFormat="1" ht="22.5" customHeight="1">
      <c r="A3" s="118"/>
      <c r="B3" s="115"/>
      <c r="C3" s="122"/>
      <c r="D3" s="72"/>
      <c r="E3" s="73"/>
      <c r="F3" s="72"/>
      <c r="G3" s="74"/>
      <c r="H3" s="74"/>
      <c r="I3" s="75"/>
      <c r="J3" s="72"/>
      <c r="K3" s="74"/>
      <c r="L3" s="74"/>
      <c r="M3" s="75"/>
      <c r="N3" s="72"/>
      <c r="O3" s="74"/>
      <c r="P3" s="74"/>
      <c r="Q3" s="75"/>
      <c r="R3" s="72"/>
      <c r="S3" s="74"/>
      <c r="T3" s="74"/>
      <c r="U3" s="75"/>
      <c r="V3" s="72"/>
      <c r="W3" s="74"/>
      <c r="X3" s="74"/>
      <c r="Y3" s="75"/>
      <c r="Z3" s="72"/>
      <c r="AA3" s="74"/>
      <c r="AB3" s="74"/>
      <c r="AC3" s="75"/>
      <c r="AD3" s="72"/>
      <c r="AE3" s="74"/>
      <c r="AF3" s="74"/>
      <c r="AG3" s="75"/>
      <c r="AH3" s="72"/>
      <c r="AI3" s="74"/>
      <c r="AJ3" s="74"/>
      <c r="AK3" s="75"/>
      <c r="AL3" s="72"/>
      <c r="AM3" s="74"/>
      <c r="AN3" s="74"/>
      <c r="AO3" s="75"/>
      <c r="AP3" s="72"/>
      <c r="AQ3" s="74"/>
      <c r="AR3" s="74"/>
      <c r="AS3" s="75"/>
      <c r="AT3" s="72"/>
      <c r="AU3" s="74"/>
      <c r="AV3" s="74"/>
      <c r="AW3" s="75"/>
      <c r="AX3" s="72"/>
      <c r="AY3" s="74"/>
      <c r="AZ3" s="74"/>
      <c r="BA3" s="75"/>
      <c r="BB3" s="72"/>
      <c r="BC3" s="74"/>
      <c r="BD3" s="74"/>
      <c r="BE3" s="75"/>
      <c r="BF3" s="72"/>
      <c r="BG3" s="74"/>
      <c r="BH3" s="74"/>
      <c r="BI3" s="75"/>
      <c r="BJ3" s="72"/>
      <c r="BK3" s="74"/>
      <c r="BL3" s="74"/>
      <c r="BM3" s="75"/>
      <c r="BN3" s="72"/>
      <c r="BO3" s="74"/>
      <c r="BP3" s="74"/>
      <c r="BQ3" s="75"/>
      <c r="BR3" s="72"/>
      <c r="BS3" s="74"/>
      <c r="BT3" s="74"/>
      <c r="BU3" s="75"/>
      <c r="BV3" s="72"/>
      <c r="BW3" s="74"/>
      <c r="BX3" s="74"/>
      <c r="BY3" s="75"/>
      <c r="BZ3" s="72"/>
      <c r="CA3" s="74"/>
      <c r="CB3" s="74"/>
      <c r="CC3" s="75"/>
      <c r="CD3" s="72"/>
      <c r="CE3" s="74"/>
      <c r="CF3" s="74"/>
      <c r="CG3" s="75"/>
      <c r="CH3" s="72"/>
      <c r="CI3" s="74"/>
      <c r="CJ3" s="74"/>
      <c r="CK3" s="75"/>
      <c r="CL3" s="72"/>
      <c r="CM3" s="74"/>
      <c r="CN3" s="74"/>
      <c r="CO3" s="75"/>
      <c r="CP3" s="72"/>
      <c r="CQ3" s="74"/>
      <c r="CR3" s="74"/>
      <c r="CS3" s="75"/>
      <c r="CT3" s="72"/>
      <c r="CU3" s="74"/>
      <c r="CV3" s="74"/>
      <c r="CW3" s="75"/>
      <c r="CX3" s="72"/>
      <c r="CY3" s="74"/>
      <c r="CZ3" s="74"/>
      <c r="DA3" s="75"/>
      <c r="DB3" s="72"/>
      <c r="DC3" s="74"/>
      <c r="DD3" s="74"/>
      <c r="DE3" s="75"/>
      <c r="DF3" s="72"/>
      <c r="DG3" s="74"/>
      <c r="DH3" s="74"/>
      <c r="DI3" s="75"/>
      <c r="DJ3" s="72"/>
      <c r="DK3" s="74"/>
      <c r="DL3" s="74"/>
      <c r="DM3" s="75"/>
      <c r="DN3" s="72"/>
      <c r="DO3" s="74"/>
      <c r="DP3" s="74"/>
      <c r="DQ3" s="75"/>
      <c r="DR3" s="72"/>
      <c r="DS3" s="74"/>
      <c r="DT3" s="74"/>
      <c r="DU3" s="75"/>
    </row>
    <row r="4" spans="1:125" s="70" customFormat="1" ht="22.5" customHeight="1">
      <c r="A4" s="118"/>
      <c r="B4" s="115"/>
      <c r="C4" s="118"/>
      <c r="D4" s="37" t="s">
        <v>104</v>
      </c>
      <c r="E4" s="37" t="s">
        <v>55</v>
      </c>
      <c r="F4" s="123" t="s">
        <v>105</v>
      </c>
      <c r="G4" s="126" t="s">
        <v>228</v>
      </c>
      <c r="H4" s="37" t="s">
        <v>106</v>
      </c>
      <c r="I4" s="37" t="s">
        <v>55</v>
      </c>
      <c r="J4" s="123" t="s">
        <v>105</v>
      </c>
      <c r="K4" s="126" t="s">
        <v>228</v>
      </c>
      <c r="L4" s="37" t="s">
        <v>106</v>
      </c>
      <c r="M4" s="37" t="s">
        <v>55</v>
      </c>
      <c r="N4" s="123" t="s">
        <v>105</v>
      </c>
      <c r="O4" s="126" t="s">
        <v>228</v>
      </c>
      <c r="P4" s="37" t="s">
        <v>106</v>
      </c>
      <c r="Q4" s="37" t="s">
        <v>55</v>
      </c>
      <c r="R4" s="123" t="s">
        <v>105</v>
      </c>
      <c r="S4" s="126" t="s">
        <v>228</v>
      </c>
      <c r="T4" s="37" t="s">
        <v>106</v>
      </c>
      <c r="U4" s="37" t="s">
        <v>55</v>
      </c>
      <c r="V4" s="123" t="s">
        <v>105</v>
      </c>
      <c r="W4" s="126" t="s">
        <v>228</v>
      </c>
      <c r="X4" s="37" t="s">
        <v>106</v>
      </c>
      <c r="Y4" s="37" t="s">
        <v>55</v>
      </c>
      <c r="Z4" s="123" t="s">
        <v>105</v>
      </c>
      <c r="AA4" s="126" t="s">
        <v>228</v>
      </c>
      <c r="AB4" s="37" t="s">
        <v>106</v>
      </c>
      <c r="AC4" s="37" t="s">
        <v>55</v>
      </c>
      <c r="AD4" s="123" t="s">
        <v>105</v>
      </c>
      <c r="AE4" s="126" t="s">
        <v>228</v>
      </c>
      <c r="AF4" s="37" t="s">
        <v>106</v>
      </c>
      <c r="AG4" s="37" t="s">
        <v>55</v>
      </c>
      <c r="AH4" s="123" t="s">
        <v>105</v>
      </c>
      <c r="AI4" s="126" t="s">
        <v>228</v>
      </c>
      <c r="AJ4" s="37" t="s">
        <v>106</v>
      </c>
      <c r="AK4" s="37" t="s">
        <v>55</v>
      </c>
      <c r="AL4" s="123" t="s">
        <v>105</v>
      </c>
      <c r="AM4" s="126" t="s">
        <v>228</v>
      </c>
      <c r="AN4" s="37" t="s">
        <v>106</v>
      </c>
      <c r="AO4" s="37" t="s">
        <v>55</v>
      </c>
      <c r="AP4" s="123" t="s">
        <v>105</v>
      </c>
      <c r="AQ4" s="126" t="s">
        <v>228</v>
      </c>
      <c r="AR4" s="37" t="s">
        <v>106</v>
      </c>
      <c r="AS4" s="37" t="s">
        <v>55</v>
      </c>
      <c r="AT4" s="123" t="s">
        <v>105</v>
      </c>
      <c r="AU4" s="126" t="s">
        <v>228</v>
      </c>
      <c r="AV4" s="37" t="s">
        <v>106</v>
      </c>
      <c r="AW4" s="37" t="s">
        <v>55</v>
      </c>
      <c r="AX4" s="123" t="s">
        <v>105</v>
      </c>
      <c r="AY4" s="126" t="s">
        <v>228</v>
      </c>
      <c r="AZ4" s="37" t="s">
        <v>106</v>
      </c>
      <c r="BA4" s="37" t="s">
        <v>55</v>
      </c>
      <c r="BB4" s="123" t="s">
        <v>105</v>
      </c>
      <c r="BC4" s="126" t="s">
        <v>228</v>
      </c>
      <c r="BD4" s="37" t="s">
        <v>106</v>
      </c>
      <c r="BE4" s="37" t="s">
        <v>55</v>
      </c>
      <c r="BF4" s="123" t="s">
        <v>105</v>
      </c>
      <c r="BG4" s="126" t="s">
        <v>228</v>
      </c>
      <c r="BH4" s="37" t="s">
        <v>106</v>
      </c>
      <c r="BI4" s="37" t="s">
        <v>55</v>
      </c>
      <c r="BJ4" s="123" t="s">
        <v>105</v>
      </c>
      <c r="BK4" s="126" t="s">
        <v>228</v>
      </c>
      <c r="BL4" s="37" t="s">
        <v>106</v>
      </c>
      <c r="BM4" s="37" t="s">
        <v>55</v>
      </c>
      <c r="BN4" s="123" t="s">
        <v>105</v>
      </c>
      <c r="BO4" s="126" t="s">
        <v>228</v>
      </c>
      <c r="BP4" s="37" t="s">
        <v>106</v>
      </c>
      <c r="BQ4" s="37" t="s">
        <v>55</v>
      </c>
      <c r="BR4" s="123" t="s">
        <v>105</v>
      </c>
      <c r="BS4" s="126" t="s">
        <v>228</v>
      </c>
      <c r="BT4" s="37" t="s">
        <v>106</v>
      </c>
      <c r="BU4" s="37" t="s">
        <v>55</v>
      </c>
      <c r="BV4" s="123" t="s">
        <v>105</v>
      </c>
      <c r="BW4" s="126" t="s">
        <v>228</v>
      </c>
      <c r="BX4" s="37" t="s">
        <v>106</v>
      </c>
      <c r="BY4" s="37" t="s">
        <v>55</v>
      </c>
      <c r="BZ4" s="123" t="s">
        <v>105</v>
      </c>
      <c r="CA4" s="126" t="s">
        <v>228</v>
      </c>
      <c r="CB4" s="37" t="s">
        <v>106</v>
      </c>
      <c r="CC4" s="37" t="s">
        <v>55</v>
      </c>
      <c r="CD4" s="123" t="s">
        <v>105</v>
      </c>
      <c r="CE4" s="126" t="s">
        <v>228</v>
      </c>
      <c r="CF4" s="37" t="s">
        <v>106</v>
      </c>
      <c r="CG4" s="37" t="s">
        <v>55</v>
      </c>
      <c r="CH4" s="123" t="s">
        <v>105</v>
      </c>
      <c r="CI4" s="126" t="s">
        <v>228</v>
      </c>
      <c r="CJ4" s="37" t="s">
        <v>106</v>
      </c>
      <c r="CK4" s="37" t="s">
        <v>55</v>
      </c>
      <c r="CL4" s="123" t="s">
        <v>105</v>
      </c>
      <c r="CM4" s="126" t="s">
        <v>228</v>
      </c>
      <c r="CN4" s="37" t="s">
        <v>106</v>
      </c>
      <c r="CO4" s="37" t="s">
        <v>55</v>
      </c>
      <c r="CP4" s="123" t="s">
        <v>105</v>
      </c>
      <c r="CQ4" s="126" t="s">
        <v>228</v>
      </c>
      <c r="CR4" s="37" t="s">
        <v>106</v>
      </c>
      <c r="CS4" s="37" t="s">
        <v>55</v>
      </c>
      <c r="CT4" s="123" t="s">
        <v>105</v>
      </c>
      <c r="CU4" s="126" t="s">
        <v>228</v>
      </c>
      <c r="CV4" s="37" t="s">
        <v>106</v>
      </c>
      <c r="CW4" s="37" t="s">
        <v>55</v>
      </c>
      <c r="CX4" s="123" t="s">
        <v>105</v>
      </c>
      <c r="CY4" s="126" t="s">
        <v>228</v>
      </c>
      <c r="CZ4" s="37" t="s">
        <v>106</v>
      </c>
      <c r="DA4" s="37" t="s">
        <v>55</v>
      </c>
      <c r="DB4" s="123" t="s">
        <v>105</v>
      </c>
      <c r="DC4" s="126" t="s">
        <v>228</v>
      </c>
      <c r="DD4" s="37" t="s">
        <v>106</v>
      </c>
      <c r="DE4" s="37" t="s">
        <v>55</v>
      </c>
      <c r="DF4" s="123" t="s">
        <v>105</v>
      </c>
      <c r="DG4" s="126" t="s">
        <v>228</v>
      </c>
      <c r="DH4" s="37" t="s">
        <v>106</v>
      </c>
      <c r="DI4" s="37" t="s">
        <v>55</v>
      </c>
      <c r="DJ4" s="123" t="s">
        <v>105</v>
      </c>
      <c r="DK4" s="126" t="s">
        <v>228</v>
      </c>
      <c r="DL4" s="37" t="s">
        <v>106</v>
      </c>
      <c r="DM4" s="37" t="s">
        <v>55</v>
      </c>
      <c r="DN4" s="123" t="s">
        <v>105</v>
      </c>
      <c r="DO4" s="126" t="s">
        <v>228</v>
      </c>
      <c r="DP4" s="37" t="s">
        <v>106</v>
      </c>
      <c r="DQ4" s="37" t="s">
        <v>55</v>
      </c>
      <c r="DR4" s="123" t="s">
        <v>105</v>
      </c>
      <c r="DS4" s="126" t="s">
        <v>228</v>
      </c>
      <c r="DT4" s="37" t="s">
        <v>106</v>
      </c>
      <c r="DU4" s="37" t="s">
        <v>55</v>
      </c>
    </row>
    <row r="5" spans="1:125" s="70" customFormat="1" ht="22.5" customHeight="1">
      <c r="A5" s="118"/>
      <c r="B5" s="115"/>
      <c r="C5" s="118"/>
      <c r="D5" s="38"/>
      <c r="E5" s="38"/>
      <c r="F5" s="124"/>
      <c r="G5" s="127"/>
      <c r="H5" s="38"/>
      <c r="I5" s="38"/>
      <c r="J5" s="124"/>
      <c r="K5" s="127"/>
      <c r="L5" s="38"/>
      <c r="M5" s="38"/>
      <c r="N5" s="124"/>
      <c r="O5" s="127"/>
      <c r="P5" s="38"/>
      <c r="Q5" s="38"/>
      <c r="R5" s="124"/>
      <c r="S5" s="127"/>
      <c r="T5" s="38"/>
      <c r="U5" s="38"/>
      <c r="V5" s="124"/>
      <c r="W5" s="127"/>
      <c r="X5" s="38"/>
      <c r="Y5" s="38"/>
      <c r="Z5" s="124"/>
      <c r="AA5" s="127"/>
      <c r="AB5" s="38"/>
      <c r="AC5" s="38"/>
      <c r="AD5" s="124"/>
      <c r="AE5" s="127"/>
      <c r="AF5" s="38"/>
      <c r="AG5" s="38"/>
      <c r="AH5" s="124"/>
      <c r="AI5" s="127"/>
      <c r="AJ5" s="38"/>
      <c r="AK5" s="38"/>
      <c r="AL5" s="124"/>
      <c r="AM5" s="127"/>
      <c r="AN5" s="38"/>
      <c r="AO5" s="38"/>
      <c r="AP5" s="124"/>
      <c r="AQ5" s="127"/>
      <c r="AR5" s="38"/>
      <c r="AS5" s="38"/>
      <c r="AT5" s="124"/>
      <c r="AU5" s="127"/>
      <c r="AV5" s="38"/>
      <c r="AW5" s="38"/>
      <c r="AX5" s="124"/>
      <c r="AY5" s="127"/>
      <c r="AZ5" s="38"/>
      <c r="BA5" s="38"/>
      <c r="BB5" s="124"/>
      <c r="BC5" s="127"/>
      <c r="BD5" s="38"/>
      <c r="BE5" s="38"/>
      <c r="BF5" s="124"/>
      <c r="BG5" s="127"/>
      <c r="BH5" s="38"/>
      <c r="BI5" s="38"/>
      <c r="BJ5" s="124"/>
      <c r="BK5" s="127"/>
      <c r="BL5" s="38"/>
      <c r="BM5" s="38"/>
      <c r="BN5" s="124"/>
      <c r="BO5" s="127"/>
      <c r="BP5" s="38"/>
      <c r="BQ5" s="38"/>
      <c r="BR5" s="124"/>
      <c r="BS5" s="127"/>
      <c r="BT5" s="38"/>
      <c r="BU5" s="38"/>
      <c r="BV5" s="124"/>
      <c r="BW5" s="127"/>
      <c r="BX5" s="38"/>
      <c r="BY5" s="38"/>
      <c r="BZ5" s="124"/>
      <c r="CA5" s="127"/>
      <c r="CB5" s="38"/>
      <c r="CC5" s="38"/>
      <c r="CD5" s="124"/>
      <c r="CE5" s="127"/>
      <c r="CF5" s="38"/>
      <c r="CG5" s="38"/>
      <c r="CH5" s="124"/>
      <c r="CI5" s="127"/>
      <c r="CJ5" s="38"/>
      <c r="CK5" s="38"/>
      <c r="CL5" s="124"/>
      <c r="CM5" s="127"/>
      <c r="CN5" s="38"/>
      <c r="CO5" s="38"/>
      <c r="CP5" s="124"/>
      <c r="CQ5" s="127"/>
      <c r="CR5" s="38"/>
      <c r="CS5" s="38"/>
      <c r="CT5" s="124"/>
      <c r="CU5" s="127"/>
      <c r="CV5" s="38"/>
      <c r="CW5" s="38"/>
      <c r="CX5" s="124"/>
      <c r="CY5" s="127"/>
      <c r="CZ5" s="38"/>
      <c r="DA5" s="38"/>
      <c r="DB5" s="124"/>
      <c r="DC5" s="127"/>
      <c r="DD5" s="38"/>
      <c r="DE5" s="38"/>
      <c r="DF5" s="124"/>
      <c r="DG5" s="127"/>
      <c r="DH5" s="38"/>
      <c r="DI5" s="38"/>
      <c r="DJ5" s="124"/>
      <c r="DK5" s="127"/>
      <c r="DL5" s="38"/>
      <c r="DM5" s="38"/>
      <c r="DN5" s="124"/>
      <c r="DO5" s="127"/>
      <c r="DP5" s="38"/>
      <c r="DQ5" s="38"/>
      <c r="DR5" s="124"/>
      <c r="DS5" s="127"/>
      <c r="DT5" s="38"/>
      <c r="DU5" s="38"/>
    </row>
    <row r="6" spans="1:125" s="70" customFormat="1" ht="22.5" customHeight="1">
      <c r="A6" s="118"/>
      <c r="B6" s="116"/>
      <c r="C6" s="118"/>
      <c r="D6" s="55" t="s">
        <v>60</v>
      </c>
      <c r="E6" s="55" t="s">
        <v>60</v>
      </c>
      <c r="F6" s="125"/>
      <c r="G6" s="128"/>
      <c r="H6" s="55" t="s">
        <v>60</v>
      </c>
      <c r="I6" s="55" t="s">
        <v>60</v>
      </c>
      <c r="J6" s="125"/>
      <c r="K6" s="128"/>
      <c r="L6" s="55" t="s">
        <v>60</v>
      </c>
      <c r="M6" s="55" t="s">
        <v>60</v>
      </c>
      <c r="N6" s="125"/>
      <c r="O6" s="128"/>
      <c r="P6" s="55" t="s">
        <v>60</v>
      </c>
      <c r="Q6" s="55" t="s">
        <v>60</v>
      </c>
      <c r="R6" s="125"/>
      <c r="S6" s="128"/>
      <c r="T6" s="55" t="s">
        <v>60</v>
      </c>
      <c r="U6" s="55" t="s">
        <v>60</v>
      </c>
      <c r="V6" s="125"/>
      <c r="W6" s="128"/>
      <c r="X6" s="55" t="s">
        <v>60</v>
      </c>
      <c r="Y6" s="55" t="s">
        <v>60</v>
      </c>
      <c r="Z6" s="125"/>
      <c r="AA6" s="128"/>
      <c r="AB6" s="55" t="s">
        <v>60</v>
      </c>
      <c r="AC6" s="55" t="s">
        <v>60</v>
      </c>
      <c r="AD6" s="125"/>
      <c r="AE6" s="128"/>
      <c r="AF6" s="55" t="s">
        <v>60</v>
      </c>
      <c r="AG6" s="55" t="s">
        <v>60</v>
      </c>
      <c r="AH6" s="125"/>
      <c r="AI6" s="128"/>
      <c r="AJ6" s="55" t="s">
        <v>60</v>
      </c>
      <c r="AK6" s="55" t="s">
        <v>60</v>
      </c>
      <c r="AL6" s="125"/>
      <c r="AM6" s="128"/>
      <c r="AN6" s="55" t="s">
        <v>60</v>
      </c>
      <c r="AO6" s="55" t="s">
        <v>60</v>
      </c>
      <c r="AP6" s="125"/>
      <c r="AQ6" s="128"/>
      <c r="AR6" s="55" t="s">
        <v>60</v>
      </c>
      <c r="AS6" s="55" t="s">
        <v>60</v>
      </c>
      <c r="AT6" s="125"/>
      <c r="AU6" s="128"/>
      <c r="AV6" s="55" t="s">
        <v>60</v>
      </c>
      <c r="AW6" s="55" t="s">
        <v>60</v>
      </c>
      <c r="AX6" s="125"/>
      <c r="AY6" s="128"/>
      <c r="AZ6" s="55" t="s">
        <v>60</v>
      </c>
      <c r="BA6" s="55" t="s">
        <v>60</v>
      </c>
      <c r="BB6" s="125"/>
      <c r="BC6" s="128"/>
      <c r="BD6" s="55" t="s">
        <v>60</v>
      </c>
      <c r="BE6" s="55" t="s">
        <v>60</v>
      </c>
      <c r="BF6" s="125"/>
      <c r="BG6" s="128"/>
      <c r="BH6" s="55" t="s">
        <v>60</v>
      </c>
      <c r="BI6" s="55" t="s">
        <v>60</v>
      </c>
      <c r="BJ6" s="125"/>
      <c r="BK6" s="128"/>
      <c r="BL6" s="55" t="s">
        <v>60</v>
      </c>
      <c r="BM6" s="55" t="s">
        <v>60</v>
      </c>
      <c r="BN6" s="125"/>
      <c r="BO6" s="128"/>
      <c r="BP6" s="55" t="s">
        <v>60</v>
      </c>
      <c r="BQ6" s="55" t="s">
        <v>60</v>
      </c>
      <c r="BR6" s="125"/>
      <c r="BS6" s="128"/>
      <c r="BT6" s="55" t="s">
        <v>60</v>
      </c>
      <c r="BU6" s="55" t="s">
        <v>60</v>
      </c>
      <c r="BV6" s="125"/>
      <c r="BW6" s="128"/>
      <c r="BX6" s="55" t="s">
        <v>60</v>
      </c>
      <c r="BY6" s="55" t="s">
        <v>60</v>
      </c>
      <c r="BZ6" s="125"/>
      <c r="CA6" s="128"/>
      <c r="CB6" s="55" t="s">
        <v>60</v>
      </c>
      <c r="CC6" s="55" t="s">
        <v>60</v>
      </c>
      <c r="CD6" s="125"/>
      <c r="CE6" s="128"/>
      <c r="CF6" s="55" t="s">
        <v>60</v>
      </c>
      <c r="CG6" s="55" t="s">
        <v>60</v>
      </c>
      <c r="CH6" s="125"/>
      <c r="CI6" s="128"/>
      <c r="CJ6" s="55" t="s">
        <v>60</v>
      </c>
      <c r="CK6" s="55" t="s">
        <v>60</v>
      </c>
      <c r="CL6" s="125"/>
      <c r="CM6" s="128"/>
      <c r="CN6" s="55" t="s">
        <v>60</v>
      </c>
      <c r="CO6" s="55" t="s">
        <v>60</v>
      </c>
      <c r="CP6" s="125"/>
      <c r="CQ6" s="128"/>
      <c r="CR6" s="55" t="s">
        <v>60</v>
      </c>
      <c r="CS6" s="55" t="s">
        <v>60</v>
      </c>
      <c r="CT6" s="125"/>
      <c r="CU6" s="128"/>
      <c r="CV6" s="55" t="s">
        <v>60</v>
      </c>
      <c r="CW6" s="55" t="s">
        <v>60</v>
      </c>
      <c r="CX6" s="125"/>
      <c r="CY6" s="128"/>
      <c r="CZ6" s="55" t="s">
        <v>60</v>
      </c>
      <c r="DA6" s="55" t="s">
        <v>60</v>
      </c>
      <c r="DB6" s="125"/>
      <c r="DC6" s="128"/>
      <c r="DD6" s="55" t="s">
        <v>60</v>
      </c>
      <c r="DE6" s="55" t="s">
        <v>60</v>
      </c>
      <c r="DF6" s="125"/>
      <c r="DG6" s="128"/>
      <c r="DH6" s="55" t="s">
        <v>60</v>
      </c>
      <c r="DI6" s="55" t="s">
        <v>60</v>
      </c>
      <c r="DJ6" s="125"/>
      <c r="DK6" s="128"/>
      <c r="DL6" s="55" t="s">
        <v>60</v>
      </c>
      <c r="DM6" s="55" t="s">
        <v>60</v>
      </c>
      <c r="DN6" s="125"/>
      <c r="DO6" s="128"/>
      <c r="DP6" s="55" t="s">
        <v>60</v>
      </c>
      <c r="DQ6" s="55" t="s">
        <v>60</v>
      </c>
      <c r="DR6" s="125"/>
      <c r="DS6" s="128"/>
      <c r="DT6" s="55" t="s">
        <v>60</v>
      </c>
      <c r="DU6" s="55" t="s">
        <v>60</v>
      </c>
    </row>
    <row r="7" spans="1:125" ht="13.5">
      <c r="A7" s="78" t="s">
        <v>184</v>
      </c>
      <c r="B7" s="78" t="s">
        <v>244</v>
      </c>
      <c r="C7" s="79" t="s">
        <v>245</v>
      </c>
      <c r="D7" s="18">
        <f aca="true" t="shared" si="0" ref="D7:D20">H7+L7+P7+T7+X7+AB7+AF7+AJ7+AN7+AR7+AV7+AZ7+BD7+BH7+BL7+BP7+BT7+BX7+CB7+CF7+CJ7+CN7+CR7+CV7+CZ7+DD7+DH7+DL7+DP7+DT7</f>
        <v>339516</v>
      </c>
      <c r="E7" s="18">
        <f aca="true" t="shared" si="1" ref="E7:E20">I7+M7+Q7+U7+Y7+AC7+AG7+AK7+AO7+AS7+AW7+BA7+BE7+BI7+BM7+BQ7+BU7+BY7+CC7+CG7+CK7+CO7+CS7+CW7+DA7+DE7+DI7+DM7+DQ7+DU7</f>
        <v>94707</v>
      </c>
      <c r="F7" s="84" t="s">
        <v>44</v>
      </c>
      <c r="G7" s="81" t="s">
        <v>45</v>
      </c>
      <c r="H7" s="18">
        <v>95275</v>
      </c>
      <c r="I7" s="18">
        <v>26168</v>
      </c>
      <c r="J7" s="84" t="s">
        <v>130</v>
      </c>
      <c r="K7" s="81" t="s">
        <v>131</v>
      </c>
      <c r="L7" s="18">
        <v>86063</v>
      </c>
      <c r="M7" s="18">
        <v>22805</v>
      </c>
      <c r="N7" s="84" t="s">
        <v>132</v>
      </c>
      <c r="O7" s="81" t="s">
        <v>133</v>
      </c>
      <c r="P7" s="18">
        <v>84151</v>
      </c>
      <c r="Q7" s="18">
        <v>25050</v>
      </c>
      <c r="R7" s="84" t="s">
        <v>134</v>
      </c>
      <c r="S7" s="81" t="s">
        <v>135</v>
      </c>
      <c r="T7" s="18">
        <v>74027</v>
      </c>
      <c r="U7" s="18">
        <v>20684</v>
      </c>
      <c r="V7" s="83"/>
      <c r="W7" s="81"/>
      <c r="X7" s="18"/>
      <c r="Y7" s="18"/>
      <c r="Z7" s="83"/>
      <c r="AA7" s="81"/>
      <c r="AB7" s="18"/>
      <c r="AC7" s="18"/>
      <c r="AD7" s="83"/>
      <c r="AE7" s="81"/>
      <c r="AF7" s="18"/>
      <c r="AG7" s="18"/>
      <c r="AH7" s="83"/>
      <c r="AI7" s="81"/>
      <c r="AJ7" s="18"/>
      <c r="AK7" s="18"/>
      <c r="AL7" s="83"/>
      <c r="AM7" s="81"/>
      <c r="AN7" s="18"/>
      <c r="AO7" s="18"/>
      <c r="AP7" s="83"/>
      <c r="AQ7" s="81"/>
      <c r="AR7" s="18"/>
      <c r="AS7" s="18"/>
      <c r="AT7" s="83"/>
      <c r="AU7" s="81"/>
      <c r="AV7" s="18"/>
      <c r="AW7" s="18"/>
      <c r="AX7" s="83"/>
      <c r="AY7" s="81"/>
      <c r="AZ7" s="18"/>
      <c r="BA7" s="18"/>
      <c r="BB7" s="83"/>
      <c r="BC7" s="81"/>
      <c r="BD7" s="18"/>
      <c r="BE7" s="18"/>
      <c r="BF7" s="83"/>
      <c r="BG7" s="81"/>
      <c r="BH7" s="18"/>
      <c r="BI7" s="18"/>
      <c r="BJ7" s="83"/>
      <c r="BK7" s="81"/>
      <c r="BL7" s="18"/>
      <c r="BM7" s="18"/>
      <c r="BN7" s="83"/>
      <c r="BO7" s="81"/>
      <c r="BP7" s="18"/>
      <c r="BQ7" s="18"/>
      <c r="BR7" s="83"/>
      <c r="BS7" s="81"/>
      <c r="BT7" s="18"/>
      <c r="BU7" s="18"/>
      <c r="BV7" s="83"/>
      <c r="BW7" s="81"/>
      <c r="BX7" s="18"/>
      <c r="BY7" s="18"/>
      <c r="BZ7" s="83"/>
      <c r="CA7" s="81"/>
      <c r="CB7" s="18"/>
      <c r="CC7" s="18"/>
      <c r="CD7" s="83"/>
      <c r="CE7" s="81"/>
      <c r="CF7" s="18"/>
      <c r="CG7" s="18"/>
      <c r="CH7" s="83"/>
      <c r="CI7" s="81"/>
      <c r="CJ7" s="18"/>
      <c r="CK7" s="18"/>
      <c r="CL7" s="83"/>
      <c r="CM7" s="81"/>
      <c r="CN7" s="18"/>
      <c r="CO7" s="18"/>
      <c r="CP7" s="83"/>
      <c r="CQ7" s="81"/>
      <c r="CR7" s="18"/>
      <c r="CS7" s="18"/>
      <c r="CT7" s="83"/>
      <c r="CU7" s="81"/>
      <c r="CV7" s="18"/>
      <c r="CW7" s="18"/>
      <c r="CX7" s="83"/>
      <c r="CY7" s="81"/>
      <c r="CZ7" s="18"/>
      <c r="DA7" s="18"/>
      <c r="DB7" s="83"/>
      <c r="DC7" s="81"/>
      <c r="DD7" s="18"/>
      <c r="DE7" s="18"/>
      <c r="DF7" s="83"/>
      <c r="DG7" s="81"/>
      <c r="DH7" s="18"/>
      <c r="DI7" s="18"/>
      <c r="DJ7" s="83"/>
      <c r="DK7" s="81"/>
      <c r="DL7" s="18"/>
      <c r="DM7" s="18"/>
      <c r="DN7" s="83"/>
      <c r="DO7" s="81"/>
      <c r="DP7" s="18"/>
      <c r="DQ7" s="18"/>
      <c r="DR7" s="83"/>
      <c r="DS7" s="81"/>
      <c r="DT7" s="18"/>
      <c r="DU7" s="18"/>
    </row>
    <row r="8" spans="1:125" ht="13.5">
      <c r="A8" s="78" t="s">
        <v>184</v>
      </c>
      <c r="B8" s="78" t="s">
        <v>246</v>
      </c>
      <c r="C8" s="79" t="s">
        <v>247</v>
      </c>
      <c r="D8" s="18">
        <f t="shared" si="0"/>
        <v>1261253</v>
      </c>
      <c r="E8" s="18">
        <f t="shared" si="1"/>
        <v>757714</v>
      </c>
      <c r="F8" s="84" t="s">
        <v>187</v>
      </c>
      <c r="G8" s="81" t="s">
        <v>188</v>
      </c>
      <c r="H8" s="18">
        <v>1034861</v>
      </c>
      <c r="I8" s="18">
        <v>407163</v>
      </c>
      <c r="J8" s="84" t="s">
        <v>16</v>
      </c>
      <c r="K8" s="81" t="s">
        <v>17</v>
      </c>
      <c r="L8" s="18">
        <v>38165</v>
      </c>
      <c r="M8" s="18">
        <v>77194</v>
      </c>
      <c r="N8" s="84" t="s">
        <v>22</v>
      </c>
      <c r="O8" s="81" t="s">
        <v>23</v>
      </c>
      <c r="P8" s="18">
        <v>53582</v>
      </c>
      <c r="Q8" s="18">
        <v>74083</v>
      </c>
      <c r="R8" s="84" t="s">
        <v>14</v>
      </c>
      <c r="S8" s="81" t="s">
        <v>15</v>
      </c>
      <c r="T8" s="18">
        <v>37300</v>
      </c>
      <c r="U8" s="18">
        <v>29353</v>
      </c>
      <c r="V8" s="84" t="s">
        <v>30</v>
      </c>
      <c r="W8" s="81" t="s">
        <v>31</v>
      </c>
      <c r="X8" s="18">
        <v>39489</v>
      </c>
      <c r="Y8" s="18">
        <v>91187</v>
      </c>
      <c r="Z8" s="84" t="s">
        <v>8</v>
      </c>
      <c r="AA8" s="81" t="s">
        <v>9</v>
      </c>
      <c r="AB8" s="18">
        <v>28783</v>
      </c>
      <c r="AC8" s="18">
        <v>54385</v>
      </c>
      <c r="AD8" s="84" t="s">
        <v>10</v>
      </c>
      <c r="AE8" s="81" t="s">
        <v>11</v>
      </c>
      <c r="AF8" s="18">
        <v>9961</v>
      </c>
      <c r="AG8" s="18">
        <v>6186</v>
      </c>
      <c r="AH8" s="84" t="s">
        <v>12</v>
      </c>
      <c r="AI8" s="81" t="s">
        <v>13</v>
      </c>
      <c r="AJ8" s="18">
        <v>5847</v>
      </c>
      <c r="AK8" s="18">
        <v>6419</v>
      </c>
      <c r="AL8" s="84" t="s">
        <v>28</v>
      </c>
      <c r="AM8" s="81" t="s">
        <v>29</v>
      </c>
      <c r="AN8" s="18">
        <v>13265</v>
      </c>
      <c r="AO8" s="18">
        <v>11744</v>
      </c>
      <c r="AP8" s="83"/>
      <c r="AQ8" s="81"/>
      <c r="AR8" s="18"/>
      <c r="AS8" s="18"/>
      <c r="AT8" s="83"/>
      <c r="AU8" s="81"/>
      <c r="AV8" s="18"/>
      <c r="AW8" s="18"/>
      <c r="AX8" s="83"/>
      <c r="AY8" s="81"/>
      <c r="AZ8" s="18"/>
      <c r="BA8" s="18"/>
      <c r="BB8" s="83"/>
      <c r="BC8" s="81"/>
      <c r="BD8" s="18"/>
      <c r="BE8" s="18"/>
      <c r="BF8" s="83"/>
      <c r="BG8" s="81"/>
      <c r="BH8" s="18"/>
      <c r="BI8" s="18"/>
      <c r="BJ8" s="83"/>
      <c r="BK8" s="81"/>
      <c r="BL8" s="18"/>
      <c r="BM8" s="18"/>
      <c r="BN8" s="83"/>
      <c r="BO8" s="81"/>
      <c r="BP8" s="18"/>
      <c r="BQ8" s="18"/>
      <c r="BR8" s="83"/>
      <c r="BS8" s="81"/>
      <c r="BT8" s="18"/>
      <c r="BU8" s="18"/>
      <c r="BV8" s="83"/>
      <c r="BW8" s="81"/>
      <c r="BX8" s="18"/>
      <c r="BY8" s="18"/>
      <c r="BZ8" s="83"/>
      <c r="CA8" s="81"/>
      <c r="CB8" s="18"/>
      <c r="CC8" s="18"/>
      <c r="CD8" s="83"/>
      <c r="CE8" s="81"/>
      <c r="CF8" s="18"/>
      <c r="CG8" s="18"/>
      <c r="CH8" s="83"/>
      <c r="CI8" s="81"/>
      <c r="CJ8" s="18"/>
      <c r="CK8" s="18"/>
      <c r="CL8" s="83"/>
      <c r="CM8" s="81"/>
      <c r="CN8" s="18"/>
      <c r="CO8" s="18"/>
      <c r="CP8" s="83"/>
      <c r="CQ8" s="81"/>
      <c r="CR8" s="18"/>
      <c r="CS8" s="18"/>
      <c r="CT8" s="83"/>
      <c r="CU8" s="81"/>
      <c r="CV8" s="18"/>
      <c r="CW8" s="18"/>
      <c r="CX8" s="83"/>
      <c r="CY8" s="81"/>
      <c r="CZ8" s="18"/>
      <c r="DA8" s="18"/>
      <c r="DB8" s="83"/>
      <c r="DC8" s="81"/>
      <c r="DD8" s="18"/>
      <c r="DE8" s="18"/>
      <c r="DF8" s="83"/>
      <c r="DG8" s="81"/>
      <c r="DH8" s="18"/>
      <c r="DI8" s="18"/>
      <c r="DJ8" s="83"/>
      <c r="DK8" s="81"/>
      <c r="DL8" s="18"/>
      <c r="DM8" s="18"/>
      <c r="DN8" s="83"/>
      <c r="DO8" s="81"/>
      <c r="DP8" s="18"/>
      <c r="DQ8" s="18"/>
      <c r="DR8" s="83"/>
      <c r="DS8" s="81"/>
      <c r="DT8" s="18"/>
      <c r="DU8" s="18"/>
    </row>
    <row r="9" spans="1:125" ht="13.5">
      <c r="A9" s="78" t="s">
        <v>184</v>
      </c>
      <c r="B9" s="78" t="s">
        <v>248</v>
      </c>
      <c r="C9" s="79" t="s">
        <v>249</v>
      </c>
      <c r="D9" s="18">
        <f t="shared" si="0"/>
        <v>656834</v>
      </c>
      <c r="E9" s="18">
        <f t="shared" si="1"/>
        <v>164955</v>
      </c>
      <c r="F9" s="84" t="s">
        <v>191</v>
      </c>
      <c r="G9" s="81" t="s">
        <v>192</v>
      </c>
      <c r="H9" s="18">
        <v>329665</v>
      </c>
      <c r="I9" s="18">
        <v>82065</v>
      </c>
      <c r="J9" s="84" t="s">
        <v>18</v>
      </c>
      <c r="K9" s="81" t="s">
        <v>19</v>
      </c>
      <c r="L9" s="18">
        <v>80988</v>
      </c>
      <c r="M9" s="18">
        <v>13213</v>
      </c>
      <c r="N9" s="84" t="s">
        <v>20</v>
      </c>
      <c r="O9" s="81" t="s">
        <v>21</v>
      </c>
      <c r="P9" s="18">
        <v>148576</v>
      </c>
      <c r="Q9" s="18">
        <v>48068</v>
      </c>
      <c r="R9" s="84" t="s">
        <v>26</v>
      </c>
      <c r="S9" s="81" t="s">
        <v>27</v>
      </c>
      <c r="T9" s="18">
        <v>57079</v>
      </c>
      <c r="U9" s="18">
        <v>12668</v>
      </c>
      <c r="V9" s="84" t="s">
        <v>24</v>
      </c>
      <c r="W9" s="81" t="s">
        <v>25</v>
      </c>
      <c r="X9" s="18">
        <v>40526</v>
      </c>
      <c r="Y9" s="18">
        <v>8941</v>
      </c>
      <c r="Z9" s="83"/>
      <c r="AA9" s="81"/>
      <c r="AB9" s="18"/>
      <c r="AC9" s="18"/>
      <c r="AD9" s="83"/>
      <c r="AE9" s="81"/>
      <c r="AF9" s="18"/>
      <c r="AG9" s="18"/>
      <c r="AH9" s="83"/>
      <c r="AI9" s="81"/>
      <c r="AJ9" s="18"/>
      <c r="AK9" s="18"/>
      <c r="AL9" s="83"/>
      <c r="AM9" s="81"/>
      <c r="AN9" s="18"/>
      <c r="AO9" s="18"/>
      <c r="AP9" s="83"/>
      <c r="AQ9" s="81"/>
      <c r="AR9" s="18"/>
      <c r="AS9" s="18"/>
      <c r="AT9" s="83"/>
      <c r="AU9" s="81"/>
      <c r="AV9" s="18"/>
      <c r="AW9" s="18"/>
      <c r="AX9" s="83"/>
      <c r="AY9" s="81"/>
      <c r="AZ9" s="18"/>
      <c r="BA9" s="18"/>
      <c r="BB9" s="83"/>
      <c r="BC9" s="81"/>
      <c r="BD9" s="18"/>
      <c r="BE9" s="18"/>
      <c r="BF9" s="83"/>
      <c r="BG9" s="81"/>
      <c r="BH9" s="18"/>
      <c r="BI9" s="18"/>
      <c r="BJ9" s="83"/>
      <c r="BK9" s="81"/>
      <c r="BL9" s="18"/>
      <c r="BM9" s="18"/>
      <c r="BN9" s="83"/>
      <c r="BO9" s="81"/>
      <c r="BP9" s="18"/>
      <c r="BQ9" s="18"/>
      <c r="BR9" s="83"/>
      <c r="BS9" s="81"/>
      <c r="BT9" s="18"/>
      <c r="BU9" s="18"/>
      <c r="BV9" s="83"/>
      <c r="BW9" s="81"/>
      <c r="BX9" s="18"/>
      <c r="BY9" s="18"/>
      <c r="BZ9" s="83"/>
      <c r="CA9" s="81"/>
      <c r="CB9" s="18"/>
      <c r="CC9" s="18"/>
      <c r="CD9" s="83"/>
      <c r="CE9" s="81"/>
      <c r="CF9" s="18"/>
      <c r="CG9" s="18"/>
      <c r="CH9" s="83"/>
      <c r="CI9" s="81"/>
      <c r="CJ9" s="18"/>
      <c r="CK9" s="18"/>
      <c r="CL9" s="83"/>
      <c r="CM9" s="81"/>
      <c r="CN9" s="18"/>
      <c r="CO9" s="18"/>
      <c r="CP9" s="83"/>
      <c r="CQ9" s="81"/>
      <c r="CR9" s="18"/>
      <c r="CS9" s="18"/>
      <c r="CT9" s="83"/>
      <c r="CU9" s="81"/>
      <c r="CV9" s="18"/>
      <c r="CW9" s="18"/>
      <c r="CX9" s="83"/>
      <c r="CY9" s="81"/>
      <c r="CZ9" s="18"/>
      <c r="DA9" s="18"/>
      <c r="DB9" s="83"/>
      <c r="DC9" s="81"/>
      <c r="DD9" s="18"/>
      <c r="DE9" s="18"/>
      <c r="DF9" s="83"/>
      <c r="DG9" s="81"/>
      <c r="DH9" s="18"/>
      <c r="DI9" s="18"/>
      <c r="DJ9" s="83"/>
      <c r="DK9" s="81"/>
      <c r="DL9" s="18"/>
      <c r="DM9" s="18"/>
      <c r="DN9" s="83"/>
      <c r="DO9" s="81"/>
      <c r="DP9" s="18"/>
      <c r="DQ9" s="18"/>
      <c r="DR9" s="83"/>
      <c r="DS9" s="81"/>
      <c r="DT9" s="18"/>
      <c r="DU9" s="18"/>
    </row>
    <row r="10" spans="1:125" ht="13.5">
      <c r="A10" s="78" t="s">
        <v>184</v>
      </c>
      <c r="B10" s="78" t="s">
        <v>250</v>
      </c>
      <c r="C10" s="79" t="s">
        <v>251</v>
      </c>
      <c r="D10" s="18">
        <f t="shared" si="0"/>
        <v>334040</v>
      </c>
      <c r="E10" s="18">
        <f t="shared" si="1"/>
        <v>513677</v>
      </c>
      <c r="F10" s="84" t="s">
        <v>193</v>
      </c>
      <c r="G10" s="81" t="s">
        <v>194</v>
      </c>
      <c r="H10" s="18">
        <v>167020</v>
      </c>
      <c r="I10" s="18">
        <v>256839</v>
      </c>
      <c r="J10" s="84" t="s">
        <v>214</v>
      </c>
      <c r="K10" s="81" t="s">
        <v>215</v>
      </c>
      <c r="L10" s="18">
        <v>32068</v>
      </c>
      <c r="M10" s="18">
        <v>49313</v>
      </c>
      <c r="N10" s="84" t="s">
        <v>36</v>
      </c>
      <c r="O10" s="81" t="s">
        <v>37</v>
      </c>
      <c r="P10" s="18">
        <v>26055</v>
      </c>
      <c r="Q10" s="18">
        <v>40067</v>
      </c>
      <c r="R10" s="84" t="s">
        <v>32</v>
      </c>
      <c r="S10" s="81" t="s">
        <v>33</v>
      </c>
      <c r="T10" s="18">
        <v>24385</v>
      </c>
      <c r="U10" s="18">
        <v>37499</v>
      </c>
      <c r="V10" s="84" t="s">
        <v>34</v>
      </c>
      <c r="W10" s="81" t="s">
        <v>35</v>
      </c>
      <c r="X10" s="18">
        <v>21379</v>
      </c>
      <c r="Y10" s="18">
        <v>32875</v>
      </c>
      <c r="Z10" s="84" t="s">
        <v>4</v>
      </c>
      <c r="AA10" s="81" t="s">
        <v>5</v>
      </c>
      <c r="AB10" s="18">
        <v>7683</v>
      </c>
      <c r="AC10" s="18">
        <v>11814</v>
      </c>
      <c r="AD10" s="84" t="s">
        <v>6</v>
      </c>
      <c r="AE10" s="81" t="s">
        <v>7</v>
      </c>
      <c r="AF10" s="18">
        <v>12025</v>
      </c>
      <c r="AG10" s="18">
        <v>18492</v>
      </c>
      <c r="AH10" s="84" t="s">
        <v>218</v>
      </c>
      <c r="AI10" s="81" t="s">
        <v>219</v>
      </c>
      <c r="AJ10" s="18">
        <v>10021</v>
      </c>
      <c r="AK10" s="18">
        <v>15410</v>
      </c>
      <c r="AL10" s="84" t="s">
        <v>40</v>
      </c>
      <c r="AM10" s="81" t="s">
        <v>41</v>
      </c>
      <c r="AN10" s="18">
        <v>9687</v>
      </c>
      <c r="AO10" s="18">
        <v>14897</v>
      </c>
      <c r="AP10" s="84" t="s">
        <v>2</v>
      </c>
      <c r="AQ10" s="81" t="s">
        <v>3</v>
      </c>
      <c r="AR10" s="18">
        <v>16034</v>
      </c>
      <c r="AS10" s="18">
        <v>24657</v>
      </c>
      <c r="AT10" s="84" t="s">
        <v>38</v>
      </c>
      <c r="AU10" s="81" t="s">
        <v>39</v>
      </c>
      <c r="AV10" s="18">
        <v>7683</v>
      </c>
      <c r="AW10" s="18">
        <v>11814</v>
      </c>
      <c r="AX10" s="83"/>
      <c r="AY10" s="81"/>
      <c r="AZ10" s="18"/>
      <c r="BA10" s="18"/>
      <c r="BB10" s="83"/>
      <c r="BC10" s="81"/>
      <c r="BD10" s="18"/>
      <c r="BE10" s="18"/>
      <c r="BF10" s="83"/>
      <c r="BG10" s="81"/>
      <c r="BH10" s="18"/>
      <c r="BI10" s="18"/>
      <c r="BJ10" s="83"/>
      <c r="BK10" s="81"/>
      <c r="BL10" s="18"/>
      <c r="BM10" s="18"/>
      <c r="BN10" s="83"/>
      <c r="BO10" s="81"/>
      <c r="BP10" s="18"/>
      <c r="BQ10" s="18"/>
      <c r="BR10" s="83"/>
      <c r="BS10" s="81"/>
      <c r="BT10" s="18"/>
      <c r="BU10" s="18"/>
      <c r="BV10" s="83"/>
      <c r="BW10" s="81"/>
      <c r="BX10" s="18"/>
      <c r="BY10" s="18"/>
      <c r="BZ10" s="83"/>
      <c r="CA10" s="81"/>
      <c r="CB10" s="18"/>
      <c r="CC10" s="18"/>
      <c r="CD10" s="83"/>
      <c r="CE10" s="81"/>
      <c r="CF10" s="18"/>
      <c r="CG10" s="18"/>
      <c r="CH10" s="83"/>
      <c r="CI10" s="81"/>
      <c r="CJ10" s="18"/>
      <c r="CK10" s="18"/>
      <c r="CL10" s="83"/>
      <c r="CM10" s="81"/>
      <c r="CN10" s="18"/>
      <c r="CO10" s="18"/>
      <c r="CP10" s="83"/>
      <c r="CQ10" s="81"/>
      <c r="CR10" s="18"/>
      <c r="CS10" s="18"/>
      <c r="CT10" s="83"/>
      <c r="CU10" s="81"/>
      <c r="CV10" s="18"/>
      <c r="CW10" s="18"/>
      <c r="CX10" s="83"/>
      <c r="CY10" s="81"/>
      <c r="CZ10" s="18"/>
      <c r="DA10" s="18"/>
      <c r="DB10" s="83"/>
      <c r="DC10" s="81"/>
      <c r="DD10" s="18"/>
      <c r="DE10" s="18"/>
      <c r="DF10" s="83"/>
      <c r="DG10" s="81"/>
      <c r="DH10" s="18"/>
      <c r="DI10" s="18"/>
      <c r="DJ10" s="83"/>
      <c r="DK10" s="81"/>
      <c r="DL10" s="18"/>
      <c r="DM10" s="18"/>
      <c r="DN10" s="83"/>
      <c r="DO10" s="81"/>
      <c r="DP10" s="18"/>
      <c r="DQ10" s="18"/>
      <c r="DR10" s="83"/>
      <c r="DS10" s="81"/>
      <c r="DT10" s="18"/>
      <c r="DU10" s="18"/>
    </row>
    <row r="11" spans="1:125" ht="13.5">
      <c r="A11" s="78" t="s">
        <v>184</v>
      </c>
      <c r="B11" s="78" t="s">
        <v>252</v>
      </c>
      <c r="C11" s="79" t="s">
        <v>253</v>
      </c>
      <c r="D11" s="18">
        <f t="shared" si="0"/>
        <v>0</v>
      </c>
      <c r="E11" s="18">
        <f t="shared" si="1"/>
        <v>372661</v>
      </c>
      <c r="F11" s="84" t="s">
        <v>195</v>
      </c>
      <c r="G11" s="81" t="s">
        <v>196</v>
      </c>
      <c r="H11" s="18">
        <v>0</v>
      </c>
      <c r="I11" s="18">
        <v>115085</v>
      </c>
      <c r="J11" s="84" t="s">
        <v>197</v>
      </c>
      <c r="K11" s="81" t="s">
        <v>198</v>
      </c>
      <c r="L11" s="18">
        <v>0</v>
      </c>
      <c r="M11" s="18">
        <v>121744</v>
      </c>
      <c r="N11" s="84" t="s">
        <v>156</v>
      </c>
      <c r="O11" s="81" t="s">
        <v>157</v>
      </c>
      <c r="P11" s="18">
        <v>0</v>
      </c>
      <c r="Q11" s="18">
        <v>45059</v>
      </c>
      <c r="R11" s="84" t="s">
        <v>50</v>
      </c>
      <c r="S11" s="81" t="s">
        <v>51</v>
      </c>
      <c r="T11" s="18">
        <v>0</v>
      </c>
      <c r="U11" s="18">
        <v>24196</v>
      </c>
      <c r="V11" s="84" t="s">
        <v>48</v>
      </c>
      <c r="W11" s="81" t="s">
        <v>49</v>
      </c>
      <c r="X11" s="18">
        <v>0</v>
      </c>
      <c r="Y11" s="18">
        <v>18177</v>
      </c>
      <c r="Z11" s="84" t="s">
        <v>136</v>
      </c>
      <c r="AA11" s="81" t="s">
        <v>137</v>
      </c>
      <c r="AB11" s="18">
        <v>0</v>
      </c>
      <c r="AC11" s="18">
        <v>32758</v>
      </c>
      <c r="AD11" s="84" t="s">
        <v>242</v>
      </c>
      <c r="AE11" s="81" t="s">
        <v>243</v>
      </c>
      <c r="AF11" s="18">
        <v>0</v>
      </c>
      <c r="AG11" s="18">
        <v>8456</v>
      </c>
      <c r="AH11" s="84" t="s">
        <v>240</v>
      </c>
      <c r="AI11" s="81" t="s">
        <v>241</v>
      </c>
      <c r="AJ11" s="18">
        <v>0</v>
      </c>
      <c r="AK11" s="18">
        <v>7186</v>
      </c>
      <c r="AL11" s="83"/>
      <c r="AM11" s="81"/>
      <c r="AN11" s="18"/>
      <c r="AO11" s="18"/>
      <c r="AP11" s="83"/>
      <c r="AQ11" s="81"/>
      <c r="AR11" s="18"/>
      <c r="AS11" s="18"/>
      <c r="AT11" s="83"/>
      <c r="AU11" s="81"/>
      <c r="AV11" s="18"/>
      <c r="AW11" s="18"/>
      <c r="AX11" s="83"/>
      <c r="AY11" s="81"/>
      <c r="AZ11" s="18"/>
      <c r="BA11" s="18"/>
      <c r="BB11" s="83"/>
      <c r="BC11" s="81"/>
      <c r="BD11" s="18"/>
      <c r="BE11" s="18"/>
      <c r="BF11" s="83"/>
      <c r="BG11" s="81"/>
      <c r="BH11" s="18"/>
      <c r="BI11" s="18"/>
      <c r="BJ11" s="83"/>
      <c r="BK11" s="81"/>
      <c r="BL11" s="18"/>
      <c r="BM11" s="18"/>
      <c r="BN11" s="83"/>
      <c r="BO11" s="81"/>
      <c r="BP11" s="18"/>
      <c r="BQ11" s="18"/>
      <c r="BR11" s="83"/>
      <c r="BS11" s="81"/>
      <c r="BT11" s="18"/>
      <c r="BU11" s="18"/>
      <c r="BV11" s="83"/>
      <c r="BW11" s="81"/>
      <c r="BX11" s="18"/>
      <c r="BY11" s="18"/>
      <c r="BZ11" s="83"/>
      <c r="CA11" s="81"/>
      <c r="CB11" s="18"/>
      <c r="CC11" s="18"/>
      <c r="CD11" s="83"/>
      <c r="CE11" s="81"/>
      <c r="CF11" s="18"/>
      <c r="CG11" s="18"/>
      <c r="CH11" s="83"/>
      <c r="CI11" s="81"/>
      <c r="CJ11" s="18"/>
      <c r="CK11" s="18"/>
      <c r="CL11" s="83"/>
      <c r="CM11" s="81"/>
      <c r="CN11" s="18"/>
      <c r="CO11" s="18"/>
      <c r="CP11" s="83"/>
      <c r="CQ11" s="81"/>
      <c r="CR11" s="18"/>
      <c r="CS11" s="18"/>
      <c r="CT11" s="83"/>
      <c r="CU11" s="81"/>
      <c r="CV11" s="18"/>
      <c r="CW11" s="18"/>
      <c r="CX11" s="83"/>
      <c r="CY11" s="81"/>
      <c r="CZ11" s="18"/>
      <c r="DA11" s="18"/>
      <c r="DB11" s="83"/>
      <c r="DC11" s="81"/>
      <c r="DD11" s="18"/>
      <c r="DE11" s="18"/>
      <c r="DF11" s="83"/>
      <c r="DG11" s="81"/>
      <c r="DH11" s="18"/>
      <c r="DI11" s="18"/>
      <c r="DJ11" s="83"/>
      <c r="DK11" s="81"/>
      <c r="DL11" s="18"/>
      <c r="DM11" s="18"/>
      <c r="DN11" s="83"/>
      <c r="DO11" s="81"/>
      <c r="DP11" s="18"/>
      <c r="DQ11" s="18"/>
      <c r="DR11" s="83"/>
      <c r="DS11" s="81"/>
      <c r="DT11" s="18"/>
      <c r="DU11" s="18"/>
    </row>
    <row r="12" spans="1:125" ht="13.5">
      <c r="A12" s="78" t="s">
        <v>184</v>
      </c>
      <c r="B12" s="78" t="s">
        <v>254</v>
      </c>
      <c r="C12" s="79" t="s">
        <v>255</v>
      </c>
      <c r="D12" s="18">
        <f t="shared" si="0"/>
        <v>0</v>
      </c>
      <c r="E12" s="18">
        <f t="shared" si="1"/>
        <v>172049</v>
      </c>
      <c r="F12" s="84" t="s">
        <v>154</v>
      </c>
      <c r="G12" s="81" t="s">
        <v>155</v>
      </c>
      <c r="H12" s="18">
        <v>0</v>
      </c>
      <c r="I12" s="18">
        <v>57498</v>
      </c>
      <c r="J12" s="84" t="s">
        <v>158</v>
      </c>
      <c r="K12" s="81" t="s">
        <v>159</v>
      </c>
      <c r="L12" s="18">
        <v>0</v>
      </c>
      <c r="M12" s="18">
        <v>36113</v>
      </c>
      <c r="N12" s="84" t="s">
        <v>160</v>
      </c>
      <c r="O12" s="81" t="s">
        <v>161</v>
      </c>
      <c r="P12" s="18">
        <v>0</v>
      </c>
      <c r="Q12" s="18">
        <v>42789</v>
      </c>
      <c r="R12" s="84" t="s">
        <v>162</v>
      </c>
      <c r="S12" s="81" t="s">
        <v>163</v>
      </c>
      <c r="T12" s="18">
        <v>0</v>
      </c>
      <c r="U12" s="18">
        <v>35649</v>
      </c>
      <c r="V12" s="83"/>
      <c r="W12" s="81"/>
      <c r="X12" s="18"/>
      <c r="Y12" s="18"/>
      <c r="Z12" s="83"/>
      <c r="AA12" s="81"/>
      <c r="AB12" s="18"/>
      <c r="AC12" s="18"/>
      <c r="AD12" s="83"/>
      <c r="AE12" s="81"/>
      <c r="AF12" s="18"/>
      <c r="AG12" s="18"/>
      <c r="AH12" s="83"/>
      <c r="AI12" s="81"/>
      <c r="AJ12" s="18"/>
      <c r="AK12" s="18"/>
      <c r="AL12" s="83"/>
      <c r="AM12" s="81"/>
      <c r="AN12" s="18"/>
      <c r="AO12" s="18"/>
      <c r="AP12" s="83"/>
      <c r="AQ12" s="81"/>
      <c r="AR12" s="18"/>
      <c r="AS12" s="18"/>
      <c r="AT12" s="83"/>
      <c r="AU12" s="81"/>
      <c r="AV12" s="18"/>
      <c r="AW12" s="18"/>
      <c r="AX12" s="83"/>
      <c r="AY12" s="81"/>
      <c r="AZ12" s="18"/>
      <c r="BA12" s="18"/>
      <c r="BB12" s="83"/>
      <c r="BC12" s="81"/>
      <c r="BD12" s="18"/>
      <c r="BE12" s="18"/>
      <c r="BF12" s="83"/>
      <c r="BG12" s="81"/>
      <c r="BH12" s="18"/>
      <c r="BI12" s="18"/>
      <c r="BJ12" s="83"/>
      <c r="BK12" s="81"/>
      <c r="BL12" s="18"/>
      <c r="BM12" s="18"/>
      <c r="BN12" s="83"/>
      <c r="BO12" s="81"/>
      <c r="BP12" s="18"/>
      <c r="BQ12" s="18"/>
      <c r="BR12" s="83"/>
      <c r="BS12" s="81"/>
      <c r="BT12" s="18"/>
      <c r="BU12" s="18"/>
      <c r="BV12" s="83"/>
      <c r="BW12" s="81"/>
      <c r="BX12" s="18"/>
      <c r="BY12" s="18"/>
      <c r="BZ12" s="83"/>
      <c r="CA12" s="81"/>
      <c r="CB12" s="18"/>
      <c r="CC12" s="18"/>
      <c r="CD12" s="83"/>
      <c r="CE12" s="81"/>
      <c r="CF12" s="18"/>
      <c r="CG12" s="18"/>
      <c r="CH12" s="83"/>
      <c r="CI12" s="81"/>
      <c r="CJ12" s="18"/>
      <c r="CK12" s="18"/>
      <c r="CL12" s="83"/>
      <c r="CM12" s="81"/>
      <c r="CN12" s="18"/>
      <c r="CO12" s="18"/>
      <c r="CP12" s="83"/>
      <c r="CQ12" s="81"/>
      <c r="CR12" s="18"/>
      <c r="CS12" s="18"/>
      <c r="CT12" s="83"/>
      <c r="CU12" s="81"/>
      <c r="CV12" s="18"/>
      <c r="CW12" s="18"/>
      <c r="CX12" s="83"/>
      <c r="CY12" s="81"/>
      <c r="CZ12" s="18"/>
      <c r="DA12" s="18"/>
      <c r="DB12" s="83"/>
      <c r="DC12" s="81"/>
      <c r="DD12" s="18"/>
      <c r="DE12" s="18"/>
      <c r="DF12" s="83"/>
      <c r="DG12" s="81"/>
      <c r="DH12" s="18"/>
      <c r="DI12" s="18"/>
      <c r="DJ12" s="83"/>
      <c r="DK12" s="81"/>
      <c r="DL12" s="18"/>
      <c r="DM12" s="18"/>
      <c r="DN12" s="83"/>
      <c r="DO12" s="81"/>
      <c r="DP12" s="18"/>
      <c r="DQ12" s="18"/>
      <c r="DR12" s="83"/>
      <c r="DS12" s="81"/>
      <c r="DT12" s="18"/>
      <c r="DU12" s="18"/>
    </row>
    <row r="13" spans="1:125" ht="13.5">
      <c r="A13" s="78" t="s">
        <v>184</v>
      </c>
      <c r="B13" s="78" t="s">
        <v>256</v>
      </c>
      <c r="C13" s="79" t="s">
        <v>257</v>
      </c>
      <c r="D13" s="18">
        <f t="shared" si="0"/>
        <v>152334</v>
      </c>
      <c r="E13" s="18">
        <f t="shared" si="1"/>
        <v>54403</v>
      </c>
      <c r="F13" s="84" t="s">
        <v>212</v>
      </c>
      <c r="G13" s="81" t="s">
        <v>213</v>
      </c>
      <c r="H13" s="18">
        <v>76167</v>
      </c>
      <c r="I13" s="18">
        <v>27202</v>
      </c>
      <c r="J13" s="84" t="s">
        <v>216</v>
      </c>
      <c r="K13" s="81" t="s">
        <v>217</v>
      </c>
      <c r="L13" s="18">
        <v>53317</v>
      </c>
      <c r="M13" s="18">
        <v>19041</v>
      </c>
      <c r="N13" s="84" t="s">
        <v>0</v>
      </c>
      <c r="O13" s="81" t="s">
        <v>1</v>
      </c>
      <c r="P13" s="18">
        <v>22850</v>
      </c>
      <c r="Q13" s="18">
        <v>8160</v>
      </c>
      <c r="R13" s="83"/>
      <c r="S13" s="81"/>
      <c r="T13" s="18"/>
      <c r="U13" s="18"/>
      <c r="V13" s="83"/>
      <c r="W13" s="81"/>
      <c r="X13" s="18"/>
      <c r="Y13" s="18"/>
      <c r="Z13" s="83"/>
      <c r="AA13" s="81"/>
      <c r="AB13" s="18"/>
      <c r="AC13" s="18"/>
      <c r="AD13" s="83"/>
      <c r="AE13" s="81"/>
      <c r="AF13" s="18"/>
      <c r="AG13" s="18"/>
      <c r="AH13" s="83"/>
      <c r="AI13" s="81"/>
      <c r="AJ13" s="18"/>
      <c r="AK13" s="18"/>
      <c r="AL13" s="83"/>
      <c r="AM13" s="81"/>
      <c r="AN13" s="18"/>
      <c r="AO13" s="18"/>
      <c r="AP13" s="83"/>
      <c r="AQ13" s="81"/>
      <c r="AR13" s="18"/>
      <c r="AS13" s="18"/>
      <c r="AT13" s="83"/>
      <c r="AU13" s="81"/>
      <c r="AV13" s="18"/>
      <c r="AW13" s="18"/>
      <c r="AX13" s="83"/>
      <c r="AY13" s="81"/>
      <c r="AZ13" s="18"/>
      <c r="BA13" s="18"/>
      <c r="BB13" s="83"/>
      <c r="BC13" s="81"/>
      <c r="BD13" s="18"/>
      <c r="BE13" s="18"/>
      <c r="BF13" s="83"/>
      <c r="BG13" s="81"/>
      <c r="BH13" s="18"/>
      <c r="BI13" s="18"/>
      <c r="BJ13" s="83"/>
      <c r="BK13" s="81"/>
      <c r="BL13" s="18"/>
      <c r="BM13" s="18"/>
      <c r="BN13" s="83"/>
      <c r="BO13" s="81"/>
      <c r="BP13" s="18"/>
      <c r="BQ13" s="18"/>
      <c r="BR13" s="83"/>
      <c r="BS13" s="81"/>
      <c r="BT13" s="18"/>
      <c r="BU13" s="18"/>
      <c r="BV13" s="83"/>
      <c r="BW13" s="81"/>
      <c r="BX13" s="18"/>
      <c r="BY13" s="18"/>
      <c r="BZ13" s="83"/>
      <c r="CA13" s="81"/>
      <c r="CB13" s="18"/>
      <c r="CC13" s="18"/>
      <c r="CD13" s="83"/>
      <c r="CE13" s="81"/>
      <c r="CF13" s="18"/>
      <c r="CG13" s="18"/>
      <c r="CH13" s="83"/>
      <c r="CI13" s="81"/>
      <c r="CJ13" s="18"/>
      <c r="CK13" s="18"/>
      <c r="CL13" s="83"/>
      <c r="CM13" s="81"/>
      <c r="CN13" s="18"/>
      <c r="CO13" s="18"/>
      <c r="CP13" s="83"/>
      <c r="CQ13" s="81"/>
      <c r="CR13" s="18"/>
      <c r="CS13" s="18"/>
      <c r="CT13" s="83"/>
      <c r="CU13" s="81"/>
      <c r="CV13" s="18"/>
      <c r="CW13" s="18"/>
      <c r="CX13" s="83"/>
      <c r="CY13" s="81"/>
      <c r="CZ13" s="18"/>
      <c r="DA13" s="18"/>
      <c r="DB13" s="83"/>
      <c r="DC13" s="81"/>
      <c r="DD13" s="18"/>
      <c r="DE13" s="18"/>
      <c r="DF13" s="83"/>
      <c r="DG13" s="81"/>
      <c r="DH13" s="18"/>
      <c r="DI13" s="18"/>
      <c r="DJ13" s="83"/>
      <c r="DK13" s="81"/>
      <c r="DL13" s="18"/>
      <c r="DM13" s="18"/>
      <c r="DN13" s="83"/>
      <c r="DO13" s="81"/>
      <c r="DP13" s="18"/>
      <c r="DQ13" s="18"/>
      <c r="DR13" s="83"/>
      <c r="DS13" s="81"/>
      <c r="DT13" s="18"/>
      <c r="DU13" s="18"/>
    </row>
    <row r="14" spans="1:125" ht="13.5">
      <c r="A14" s="78" t="s">
        <v>184</v>
      </c>
      <c r="B14" s="78" t="s">
        <v>258</v>
      </c>
      <c r="C14" s="79" t="s">
        <v>259</v>
      </c>
      <c r="D14" s="18">
        <f t="shared" si="0"/>
        <v>272001</v>
      </c>
      <c r="E14" s="18">
        <f t="shared" si="1"/>
        <v>0</v>
      </c>
      <c r="F14" s="84" t="s">
        <v>154</v>
      </c>
      <c r="G14" s="81" t="s">
        <v>155</v>
      </c>
      <c r="H14" s="18">
        <v>102992</v>
      </c>
      <c r="I14" s="18"/>
      <c r="J14" s="84" t="s">
        <v>160</v>
      </c>
      <c r="K14" s="81" t="s">
        <v>161</v>
      </c>
      <c r="L14" s="18">
        <v>66706</v>
      </c>
      <c r="M14" s="18"/>
      <c r="N14" s="84" t="s">
        <v>158</v>
      </c>
      <c r="O14" s="81" t="s">
        <v>159</v>
      </c>
      <c r="P14" s="18">
        <v>50584</v>
      </c>
      <c r="Q14" s="18"/>
      <c r="R14" s="84" t="s">
        <v>162</v>
      </c>
      <c r="S14" s="81" t="s">
        <v>163</v>
      </c>
      <c r="T14" s="18">
        <v>51719</v>
      </c>
      <c r="U14" s="18"/>
      <c r="V14" s="83"/>
      <c r="W14" s="81"/>
      <c r="X14" s="18"/>
      <c r="Y14" s="18"/>
      <c r="Z14" s="83"/>
      <c r="AA14" s="81"/>
      <c r="AB14" s="18"/>
      <c r="AC14" s="18"/>
      <c r="AD14" s="83"/>
      <c r="AE14" s="81"/>
      <c r="AF14" s="18"/>
      <c r="AG14" s="18"/>
      <c r="AH14" s="83"/>
      <c r="AI14" s="81"/>
      <c r="AJ14" s="18"/>
      <c r="AK14" s="18"/>
      <c r="AL14" s="83"/>
      <c r="AM14" s="81"/>
      <c r="AN14" s="18"/>
      <c r="AO14" s="18"/>
      <c r="AP14" s="83"/>
      <c r="AQ14" s="81"/>
      <c r="AR14" s="18"/>
      <c r="AS14" s="18"/>
      <c r="AT14" s="83"/>
      <c r="AU14" s="81"/>
      <c r="AV14" s="18"/>
      <c r="AW14" s="18"/>
      <c r="AX14" s="83"/>
      <c r="AY14" s="81"/>
      <c r="AZ14" s="18"/>
      <c r="BA14" s="18"/>
      <c r="BB14" s="83"/>
      <c r="BC14" s="81"/>
      <c r="BD14" s="18"/>
      <c r="BE14" s="18"/>
      <c r="BF14" s="83"/>
      <c r="BG14" s="81"/>
      <c r="BH14" s="18"/>
      <c r="BI14" s="18"/>
      <c r="BJ14" s="83"/>
      <c r="BK14" s="81"/>
      <c r="BL14" s="18"/>
      <c r="BM14" s="18"/>
      <c r="BN14" s="83"/>
      <c r="BO14" s="81"/>
      <c r="BP14" s="18"/>
      <c r="BQ14" s="18"/>
      <c r="BR14" s="83"/>
      <c r="BS14" s="81"/>
      <c r="BT14" s="18"/>
      <c r="BU14" s="18"/>
      <c r="BV14" s="83"/>
      <c r="BW14" s="81"/>
      <c r="BX14" s="18"/>
      <c r="BY14" s="18"/>
      <c r="BZ14" s="83"/>
      <c r="CA14" s="81"/>
      <c r="CB14" s="18"/>
      <c r="CC14" s="18"/>
      <c r="CD14" s="83"/>
      <c r="CE14" s="81"/>
      <c r="CF14" s="18"/>
      <c r="CG14" s="18"/>
      <c r="CH14" s="83"/>
      <c r="CI14" s="81"/>
      <c r="CJ14" s="18"/>
      <c r="CK14" s="18"/>
      <c r="CL14" s="83"/>
      <c r="CM14" s="81"/>
      <c r="CN14" s="18"/>
      <c r="CO14" s="18"/>
      <c r="CP14" s="83"/>
      <c r="CQ14" s="81"/>
      <c r="CR14" s="18"/>
      <c r="CS14" s="18"/>
      <c r="CT14" s="83"/>
      <c r="CU14" s="81"/>
      <c r="CV14" s="18"/>
      <c r="CW14" s="18"/>
      <c r="CX14" s="83"/>
      <c r="CY14" s="81"/>
      <c r="CZ14" s="18"/>
      <c r="DA14" s="18"/>
      <c r="DB14" s="83"/>
      <c r="DC14" s="81"/>
      <c r="DD14" s="18"/>
      <c r="DE14" s="18"/>
      <c r="DF14" s="83"/>
      <c r="DG14" s="81"/>
      <c r="DH14" s="18"/>
      <c r="DI14" s="18"/>
      <c r="DJ14" s="83"/>
      <c r="DK14" s="81"/>
      <c r="DL14" s="18"/>
      <c r="DM14" s="18"/>
      <c r="DN14" s="83"/>
      <c r="DO14" s="81"/>
      <c r="DP14" s="18"/>
      <c r="DQ14" s="18"/>
      <c r="DR14" s="83"/>
      <c r="DS14" s="81"/>
      <c r="DT14" s="18"/>
      <c r="DU14" s="18"/>
    </row>
    <row r="15" spans="1:125" ht="13.5">
      <c r="A15" s="78" t="s">
        <v>184</v>
      </c>
      <c r="B15" s="78" t="s">
        <v>260</v>
      </c>
      <c r="C15" s="79" t="s">
        <v>171</v>
      </c>
      <c r="D15" s="18">
        <f t="shared" si="0"/>
        <v>1273566</v>
      </c>
      <c r="E15" s="18">
        <f t="shared" si="1"/>
        <v>586680</v>
      </c>
      <c r="F15" s="84" t="s">
        <v>189</v>
      </c>
      <c r="G15" s="81" t="s">
        <v>190</v>
      </c>
      <c r="H15" s="18">
        <v>1097263</v>
      </c>
      <c r="I15" s="18">
        <v>507479</v>
      </c>
      <c r="J15" s="84" t="s">
        <v>46</v>
      </c>
      <c r="K15" s="81" t="s">
        <v>47</v>
      </c>
      <c r="L15" s="18">
        <v>44118</v>
      </c>
      <c r="M15" s="18">
        <v>20534</v>
      </c>
      <c r="N15" s="84" t="s">
        <v>234</v>
      </c>
      <c r="O15" s="81" t="s">
        <v>235</v>
      </c>
      <c r="P15" s="18">
        <v>65206</v>
      </c>
      <c r="Q15" s="18">
        <v>30507</v>
      </c>
      <c r="R15" s="84" t="s">
        <v>236</v>
      </c>
      <c r="S15" s="81" t="s">
        <v>237</v>
      </c>
      <c r="T15" s="18">
        <v>32978</v>
      </c>
      <c r="U15" s="18">
        <v>14080</v>
      </c>
      <c r="V15" s="84" t="s">
        <v>238</v>
      </c>
      <c r="W15" s="81" t="s">
        <v>239</v>
      </c>
      <c r="X15" s="18">
        <v>34001</v>
      </c>
      <c r="Y15" s="18">
        <v>14080</v>
      </c>
      <c r="Z15" s="83"/>
      <c r="AA15" s="81"/>
      <c r="AB15" s="18"/>
      <c r="AC15" s="18"/>
      <c r="AD15" s="83"/>
      <c r="AE15" s="81"/>
      <c r="AF15" s="18"/>
      <c r="AG15" s="18"/>
      <c r="AH15" s="83"/>
      <c r="AI15" s="81"/>
      <c r="AJ15" s="18"/>
      <c r="AK15" s="18"/>
      <c r="AL15" s="83"/>
      <c r="AM15" s="81"/>
      <c r="AN15" s="18"/>
      <c r="AO15" s="18"/>
      <c r="AP15" s="83"/>
      <c r="AQ15" s="81"/>
      <c r="AR15" s="18"/>
      <c r="AS15" s="18"/>
      <c r="AT15" s="83"/>
      <c r="AU15" s="81"/>
      <c r="AV15" s="18"/>
      <c r="AW15" s="18"/>
      <c r="AX15" s="83"/>
      <c r="AY15" s="81"/>
      <c r="AZ15" s="18"/>
      <c r="BA15" s="18"/>
      <c r="BB15" s="83"/>
      <c r="BC15" s="81"/>
      <c r="BD15" s="18"/>
      <c r="BE15" s="18"/>
      <c r="BF15" s="83"/>
      <c r="BG15" s="81"/>
      <c r="BH15" s="18"/>
      <c r="BI15" s="18"/>
      <c r="BJ15" s="83"/>
      <c r="BK15" s="81"/>
      <c r="BL15" s="18"/>
      <c r="BM15" s="18"/>
      <c r="BN15" s="83"/>
      <c r="BO15" s="81"/>
      <c r="BP15" s="18"/>
      <c r="BQ15" s="18"/>
      <c r="BR15" s="83"/>
      <c r="BS15" s="81"/>
      <c r="BT15" s="18"/>
      <c r="BU15" s="18"/>
      <c r="BV15" s="83"/>
      <c r="BW15" s="81"/>
      <c r="BX15" s="18"/>
      <c r="BY15" s="18"/>
      <c r="BZ15" s="83"/>
      <c r="CA15" s="81"/>
      <c r="CB15" s="18"/>
      <c r="CC15" s="18"/>
      <c r="CD15" s="83"/>
      <c r="CE15" s="81"/>
      <c r="CF15" s="18"/>
      <c r="CG15" s="18"/>
      <c r="CH15" s="83"/>
      <c r="CI15" s="81"/>
      <c r="CJ15" s="18"/>
      <c r="CK15" s="18"/>
      <c r="CL15" s="83"/>
      <c r="CM15" s="81"/>
      <c r="CN15" s="18"/>
      <c r="CO15" s="18"/>
      <c r="CP15" s="83"/>
      <c r="CQ15" s="81"/>
      <c r="CR15" s="18"/>
      <c r="CS15" s="18"/>
      <c r="CT15" s="83"/>
      <c r="CU15" s="81"/>
      <c r="CV15" s="18"/>
      <c r="CW15" s="18"/>
      <c r="CX15" s="83"/>
      <c r="CY15" s="81"/>
      <c r="CZ15" s="18"/>
      <c r="DA15" s="18"/>
      <c r="DB15" s="83"/>
      <c r="DC15" s="81"/>
      <c r="DD15" s="18"/>
      <c r="DE15" s="18"/>
      <c r="DF15" s="83"/>
      <c r="DG15" s="81"/>
      <c r="DH15" s="18"/>
      <c r="DI15" s="18"/>
      <c r="DJ15" s="83"/>
      <c r="DK15" s="81"/>
      <c r="DL15" s="18"/>
      <c r="DM15" s="18"/>
      <c r="DN15" s="83"/>
      <c r="DO15" s="81"/>
      <c r="DP15" s="18"/>
      <c r="DQ15" s="18"/>
      <c r="DR15" s="83"/>
      <c r="DS15" s="81"/>
      <c r="DT15" s="18"/>
      <c r="DU15" s="18"/>
    </row>
    <row r="16" spans="1:125" ht="13.5">
      <c r="A16" s="78" t="s">
        <v>184</v>
      </c>
      <c r="B16" s="78" t="s">
        <v>261</v>
      </c>
      <c r="C16" s="79" t="s">
        <v>262</v>
      </c>
      <c r="D16" s="18">
        <f t="shared" si="0"/>
        <v>155339</v>
      </c>
      <c r="E16" s="18">
        <f t="shared" si="1"/>
        <v>446612</v>
      </c>
      <c r="F16" s="84" t="s">
        <v>199</v>
      </c>
      <c r="G16" s="81" t="s">
        <v>200</v>
      </c>
      <c r="H16" s="18">
        <v>77266</v>
      </c>
      <c r="I16" s="18">
        <v>159123</v>
      </c>
      <c r="J16" s="84" t="s">
        <v>140</v>
      </c>
      <c r="K16" s="81" t="s">
        <v>141</v>
      </c>
      <c r="L16" s="18">
        <v>11572</v>
      </c>
      <c r="M16" s="18">
        <v>25456</v>
      </c>
      <c r="N16" s="84" t="s">
        <v>142</v>
      </c>
      <c r="O16" s="81" t="s">
        <v>143</v>
      </c>
      <c r="P16" s="18">
        <v>21343</v>
      </c>
      <c r="Q16" s="18">
        <v>36973</v>
      </c>
      <c r="R16" s="84" t="s">
        <v>144</v>
      </c>
      <c r="S16" s="81" t="s">
        <v>145</v>
      </c>
      <c r="T16" s="18">
        <v>11341</v>
      </c>
      <c r="U16" s="18">
        <v>26771</v>
      </c>
      <c r="V16" s="84" t="s">
        <v>146</v>
      </c>
      <c r="W16" s="81" t="s">
        <v>147</v>
      </c>
      <c r="X16" s="18">
        <v>12551</v>
      </c>
      <c r="Y16" s="18">
        <v>30245</v>
      </c>
      <c r="Z16" s="84" t="s">
        <v>148</v>
      </c>
      <c r="AA16" s="81" t="s">
        <v>149</v>
      </c>
      <c r="AB16" s="18">
        <v>6649</v>
      </c>
      <c r="AC16" s="18">
        <v>15528</v>
      </c>
      <c r="AD16" s="84" t="s">
        <v>150</v>
      </c>
      <c r="AE16" s="81" t="s">
        <v>151</v>
      </c>
      <c r="AF16" s="18">
        <v>7813</v>
      </c>
      <c r="AG16" s="18">
        <v>16031</v>
      </c>
      <c r="AH16" s="84" t="s">
        <v>152</v>
      </c>
      <c r="AI16" s="81" t="s">
        <v>153</v>
      </c>
      <c r="AJ16" s="18">
        <v>6804</v>
      </c>
      <c r="AK16" s="18">
        <v>15532</v>
      </c>
      <c r="AL16" s="84" t="s">
        <v>42</v>
      </c>
      <c r="AM16" s="81" t="s">
        <v>43</v>
      </c>
      <c r="AN16" s="18">
        <v>0</v>
      </c>
      <c r="AO16" s="18">
        <v>56086</v>
      </c>
      <c r="AP16" s="84" t="s">
        <v>52</v>
      </c>
      <c r="AQ16" s="81" t="s">
        <v>129</v>
      </c>
      <c r="AR16" s="18">
        <v>0</v>
      </c>
      <c r="AS16" s="18">
        <v>24248</v>
      </c>
      <c r="AT16" s="84" t="s">
        <v>138</v>
      </c>
      <c r="AU16" s="81" t="s">
        <v>139</v>
      </c>
      <c r="AV16" s="18">
        <v>0</v>
      </c>
      <c r="AW16" s="18">
        <v>40619</v>
      </c>
      <c r="AX16" s="83"/>
      <c r="AY16" s="81"/>
      <c r="AZ16" s="18"/>
      <c r="BA16" s="18"/>
      <c r="BB16" s="83"/>
      <c r="BC16" s="81"/>
      <c r="BD16" s="18"/>
      <c r="BE16" s="18"/>
      <c r="BF16" s="83"/>
      <c r="BG16" s="81"/>
      <c r="BH16" s="18"/>
      <c r="BI16" s="18"/>
      <c r="BJ16" s="83"/>
      <c r="BK16" s="81"/>
      <c r="BL16" s="18"/>
      <c r="BM16" s="18"/>
      <c r="BN16" s="83"/>
      <c r="BO16" s="81"/>
      <c r="BP16" s="18"/>
      <c r="BQ16" s="18"/>
      <c r="BR16" s="83"/>
      <c r="BS16" s="81"/>
      <c r="BT16" s="18"/>
      <c r="BU16" s="18"/>
      <c r="BV16" s="83"/>
      <c r="BW16" s="81"/>
      <c r="BX16" s="18"/>
      <c r="BY16" s="18"/>
      <c r="BZ16" s="83"/>
      <c r="CA16" s="81"/>
      <c r="CB16" s="18"/>
      <c r="CC16" s="18"/>
      <c r="CD16" s="83"/>
      <c r="CE16" s="81"/>
      <c r="CF16" s="18"/>
      <c r="CG16" s="18"/>
      <c r="CH16" s="83"/>
      <c r="CI16" s="81"/>
      <c r="CJ16" s="18"/>
      <c r="CK16" s="18"/>
      <c r="CL16" s="83"/>
      <c r="CM16" s="81"/>
      <c r="CN16" s="18"/>
      <c r="CO16" s="18"/>
      <c r="CP16" s="83"/>
      <c r="CQ16" s="81"/>
      <c r="CR16" s="18"/>
      <c r="CS16" s="18"/>
      <c r="CT16" s="83"/>
      <c r="CU16" s="81"/>
      <c r="CV16" s="18"/>
      <c r="CW16" s="18"/>
      <c r="CX16" s="83"/>
      <c r="CY16" s="81"/>
      <c r="CZ16" s="18"/>
      <c r="DA16" s="18"/>
      <c r="DB16" s="83"/>
      <c r="DC16" s="81"/>
      <c r="DD16" s="18"/>
      <c r="DE16" s="18"/>
      <c r="DF16" s="83"/>
      <c r="DG16" s="81"/>
      <c r="DH16" s="18"/>
      <c r="DI16" s="18"/>
      <c r="DJ16" s="83"/>
      <c r="DK16" s="81"/>
      <c r="DL16" s="18"/>
      <c r="DM16" s="18"/>
      <c r="DN16" s="83"/>
      <c r="DO16" s="81"/>
      <c r="DP16" s="18"/>
      <c r="DQ16" s="18"/>
      <c r="DR16" s="83"/>
      <c r="DS16" s="81"/>
      <c r="DT16" s="18"/>
      <c r="DU16" s="18"/>
    </row>
    <row r="17" spans="1:125" ht="13.5">
      <c r="A17" s="78" t="s">
        <v>184</v>
      </c>
      <c r="B17" s="78" t="s">
        <v>263</v>
      </c>
      <c r="C17" s="79" t="s">
        <v>264</v>
      </c>
      <c r="D17" s="18">
        <f t="shared" si="0"/>
        <v>677523</v>
      </c>
      <c r="E17" s="18">
        <f t="shared" si="1"/>
        <v>0</v>
      </c>
      <c r="F17" s="84" t="s">
        <v>195</v>
      </c>
      <c r="G17" s="81" t="s">
        <v>196</v>
      </c>
      <c r="H17" s="18">
        <v>443666</v>
      </c>
      <c r="I17" s="18">
        <v>0</v>
      </c>
      <c r="J17" s="84" t="s">
        <v>48</v>
      </c>
      <c r="K17" s="81" t="s">
        <v>49</v>
      </c>
      <c r="L17" s="18">
        <v>39302</v>
      </c>
      <c r="M17" s="18">
        <v>0</v>
      </c>
      <c r="N17" s="84" t="s">
        <v>50</v>
      </c>
      <c r="O17" s="81" t="s">
        <v>51</v>
      </c>
      <c r="P17" s="18">
        <v>38570</v>
      </c>
      <c r="Q17" s="18">
        <v>0</v>
      </c>
      <c r="R17" s="84" t="s">
        <v>136</v>
      </c>
      <c r="S17" s="81" t="s">
        <v>137</v>
      </c>
      <c r="T17" s="18">
        <v>61883</v>
      </c>
      <c r="U17" s="18">
        <v>0</v>
      </c>
      <c r="V17" s="84" t="s">
        <v>156</v>
      </c>
      <c r="W17" s="81" t="s">
        <v>157</v>
      </c>
      <c r="X17" s="18">
        <v>75262</v>
      </c>
      <c r="Y17" s="18">
        <v>0</v>
      </c>
      <c r="Z17" s="84" t="s">
        <v>240</v>
      </c>
      <c r="AA17" s="81" t="s">
        <v>241</v>
      </c>
      <c r="AB17" s="18">
        <v>9346</v>
      </c>
      <c r="AC17" s="18">
        <v>0</v>
      </c>
      <c r="AD17" s="84" t="s">
        <v>242</v>
      </c>
      <c r="AE17" s="81" t="s">
        <v>243</v>
      </c>
      <c r="AF17" s="18">
        <v>9494</v>
      </c>
      <c r="AG17" s="18">
        <v>0</v>
      </c>
      <c r="AH17" s="83"/>
      <c r="AI17" s="81"/>
      <c r="AJ17" s="18"/>
      <c r="AK17" s="18"/>
      <c r="AL17" s="83"/>
      <c r="AM17" s="81"/>
      <c r="AN17" s="18"/>
      <c r="AO17" s="18"/>
      <c r="AP17" s="83"/>
      <c r="AQ17" s="81"/>
      <c r="AR17" s="18"/>
      <c r="AS17" s="18"/>
      <c r="AT17" s="83"/>
      <c r="AU17" s="81"/>
      <c r="AV17" s="18"/>
      <c r="AW17" s="18"/>
      <c r="AX17" s="83"/>
      <c r="AY17" s="81"/>
      <c r="AZ17" s="18"/>
      <c r="BA17" s="18"/>
      <c r="BB17" s="83"/>
      <c r="BC17" s="81"/>
      <c r="BD17" s="18"/>
      <c r="BE17" s="18"/>
      <c r="BF17" s="83"/>
      <c r="BG17" s="81"/>
      <c r="BH17" s="18"/>
      <c r="BI17" s="18"/>
      <c r="BJ17" s="83"/>
      <c r="BK17" s="81"/>
      <c r="BL17" s="18"/>
      <c r="BM17" s="18"/>
      <c r="BN17" s="83"/>
      <c r="BO17" s="81"/>
      <c r="BP17" s="18"/>
      <c r="BQ17" s="18"/>
      <c r="BR17" s="83"/>
      <c r="BS17" s="81"/>
      <c r="BT17" s="18"/>
      <c r="BU17" s="18"/>
      <c r="BV17" s="83"/>
      <c r="BW17" s="81"/>
      <c r="BX17" s="18"/>
      <c r="BY17" s="18"/>
      <c r="BZ17" s="83"/>
      <c r="CA17" s="81"/>
      <c r="CB17" s="18"/>
      <c r="CC17" s="18"/>
      <c r="CD17" s="83"/>
      <c r="CE17" s="81"/>
      <c r="CF17" s="18"/>
      <c r="CG17" s="18"/>
      <c r="CH17" s="83"/>
      <c r="CI17" s="81"/>
      <c r="CJ17" s="18"/>
      <c r="CK17" s="18"/>
      <c r="CL17" s="83"/>
      <c r="CM17" s="81"/>
      <c r="CN17" s="18"/>
      <c r="CO17" s="18"/>
      <c r="CP17" s="83"/>
      <c r="CQ17" s="81"/>
      <c r="CR17" s="18"/>
      <c r="CS17" s="18"/>
      <c r="CT17" s="83"/>
      <c r="CU17" s="81"/>
      <c r="CV17" s="18"/>
      <c r="CW17" s="18"/>
      <c r="CX17" s="83"/>
      <c r="CY17" s="81"/>
      <c r="CZ17" s="18"/>
      <c r="DA17" s="18"/>
      <c r="DB17" s="83"/>
      <c r="DC17" s="81"/>
      <c r="DD17" s="18"/>
      <c r="DE17" s="18"/>
      <c r="DF17" s="83"/>
      <c r="DG17" s="81"/>
      <c r="DH17" s="18"/>
      <c r="DI17" s="18"/>
      <c r="DJ17" s="83"/>
      <c r="DK17" s="81"/>
      <c r="DL17" s="18"/>
      <c r="DM17" s="18"/>
      <c r="DN17" s="83"/>
      <c r="DO17" s="81"/>
      <c r="DP17" s="18"/>
      <c r="DQ17" s="18"/>
      <c r="DR17" s="83"/>
      <c r="DS17" s="81"/>
      <c r="DT17" s="18"/>
      <c r="DU17" s="18"/>
    </row>
    <row r="18" spans="1:125" ht="13.5">
      <c r="A18" s="78" t="s">
        <v>184</v>
      </c>
      <c r="B18" s="78" t="s">
        <v>265</v>
      </c>
      <c r="C18" s="79" t="s">
        <v>266</v>
      </c>
      <c r="D18" s="18">
        <f t="shared" si="0"/>
        <v>267729</v>
      </c>
      <c r="E18" s="18">
        <f t="shared" si="1"/>
        <v>483454</v>
      </c>
      <c r="F18" s="84" t="s">
        <v>185</v>
      </c>
      <c r="G18" s="81" t="s">
        <v>186</v>
      </c>
      <c r="H18" s="18">
        <v>25188</v>
      </c>
      <c r="I18" s="18">
        <v>295083</v>
      </c>
      <c r="J18" s="84" t="s">
        <v>201</v>
      </c>
      <c r="K18" s="81" t="s">
        <v>202</v>
      </c>
      <c r="L18" s="18">
        <v>25188</v>
      </c>
      <c r="M18" s="18">
        <v>36471</v>
      </c>
      <c r="N18" s="84" t="s">
        <v>203</v>
      </c>
      <c r="O18" s="81" t="s">
        <v>204</v>
      </c>
      <c r="P18" s="18">
        <v>53291</v>
      </c>
      <c r="Q18" s="18">
        <v>36439</v>
      </c>
      <c r="R18" s="84" t="s">
        <v>205</v>
      </c>
      <c r="S18" s="81" t="s">
        <v>206</v>
      </c>
      <c r="T18" s="18">
        <v>64894</v>
      </c>
      <c r="U18" s="18">
        <v>39256</v>
      </c>
      <c r="V18" s="84" t="s">
        <v>207</v>
      </c>
      <c r="W18" s="81" t="s">
        <v>208</v>
      </c>
      <c r="X18" s="18">
        <v>26645</v>
      </c>
      <c r="Y18" s="18">
        <v>31171</v>
      </c>
      <c r="Z18" s="84" t="s">
        <v>209</v>
      </c>
      <c r="AA18" s="81" t="s">
        <v>210</v>
      </c>
      <c r="AB18" s="18">
        <v>26645</v>
      </c>
      <c r="AC18" s="18">
        <v>20481</v>
      </c>
      <c r="AD18" s="84" t="s">
        <v>211</v>
      </c>
      <c r="AE18" s="81" t="s">
        <v>221</v>
      </c>
      <c r="AF18" s="18">
        <v>45878</v>
      </c>
      <c r="AG18" s="18">
        <v>24553</v>
      </c>
      <c r="AH18" s="83"/>
      <c r="AI18" s="81"/>
      <c r="AJ18" s="18"/>
      <c r="AK18" s="18"/>
      <c r="AL18" s="83"/>
      <c r="AM18" s="81"/>
      <c r="AN18" s="18"/>
      <c r="AO18" s="18"/>
      <c r="AP18" s="83"/>
      <c r="AQ18" s="81"/>
      <c r="AR18" s="18"/>
      <c r="AS18" s="18"/>
      <c r="AT18" s="83"/>
      <c r="AU18" s="81"/>
      <c r="AV18" s="18"/>
      <c r="AW18" s="18"/>
      <c r="AX18" s="83"/>
      <c r="AY18" s="81"/>
      <c r="AZ18" s="18"/>
      <c r="BA18" s="18"/>
      <c r="BB18" s="83"/>
      <c r="BC18" s="81"/>
      <c r="BD18" s="18"/>
      <c r="BE18" s="18"/>
      <c r="BF18" s="83"/>
      <c r="BG18" s="81"/>
      <c r="BH18" s="18"/>
      <c r="BI18" s="18"/>
      <c r="BJ18" s="83"/>
      <c r="BK18" s="81"/>
      <c r="BL18" s="18"/>
      <c r="BM18" s="18"/>
      <c r="BN18" s="83"/>
      <c r="BO18" s="81"/>
      <c r="BP18" s="18"/>
      <c r="BQ18" s="18"/>
      <c r="BR18" s="83"/>
      <c r="BS18" s="81"/>
      <c r="BT18" s="18"/>
      <c r="BU18" s="18"/>
      <c r="BV18" s="83"/>
      <c r="BW18" s="81"/>
      <c r="BX18" s="18"/>
      <c r="BY18" s="18"/>
      <c r="BZ18" s="83"/>
      <c r="CA18" s="81"/>
      <c r="CB18" s="18"/>
      <c r="CC18" s="18"/>
      <c r="CD18" s="83"/>
      <c r="CE18" s="81"/>
      <c r="CF18" s="18"/>
      <c r="CG18" s="18"/>
      <c r="CH18" s="83"/>
      <c r="CI18" s="81"/>
      <c r="CJ18" s="18"/>
      <c r="CK18" s="18"/>
      <c r="CL18" s="83"/>
      <c r="CM18" s="81"/>
      <c r="CN18" s="18"/>
      <c r="CO18" s="18"/>
      <c r="CP18" s="83"/>
      <c r="CQ18" s="81"/>
      <c r="CR18" s="18"/>
      <c r="CS18" s="18"/>
      <c r="CT18" s="83"/>
      <c r="CU18" s="81"/>
      <c r="CV18" s="18"/>
      <c r="CW18" s="18"/>
      <c r="CX18" s="83"/>
      <c r="CY18" s="81"/>
      <c r="CZ18" s="18"/>
      <c r="DA18" s="18"/>
      <c r="DB18" s="83"/>
      <c r="DC18" s="81"/>
      <c r="DD18" s="18"/>
      <c r="DE18" s="18"/>
      <c r="DF18" s="83"/>
      <c r="DG18" s="81"/>
      <c r="DH18" s="18"/>
      <c r="DI18" s="18"/>
      <c r="DJ18" s="83"/>
      <c r="DK18" s="81"/>
      <c r="DL18" s="18"/>
      <c r="DM18" s="18"/>
      <c r="DN18" s="83"/>
      <c r="DO18" s="81"/>
      <c r="DP18" s="18"/>
      <c r="DQ18" s="18"/>
      <c r="DR18" s="83"/>
      <c r="DS18" s="81"/>
      <c r="DT18" s="18"/>
      <c r="DU18" s="18"/>
    </row>
    <row r="19" spans="1:125" ht="13.5">
      <c r="A19" s="78" t="s">
        <v>184</v>
      </c>
      <c r="B19" s="78" t="s">
        <v>267</v>
      </c>
      <c r="C19" s="79" t="s">
        <v>268</v>
      </c>
      <c r="D19" s="18">
        <f t="shared" si="0"/>
        <v>68227</v>
      </c>
      <c r="E19" s="18">
        <f t="shared" si="1"/>
        <v>0</v>
      </c>
      <c r="F19" s="84" t="s">
        <v>8</v>
      </c>
      <c r="G19" s="81" t="s">
        <v>9</v>
      </c>
      <c r="H19" s="18">
        <v>39368</v>
      </c>
      <c r="I19" s="18">
        <v>0</v>
      </c>
      <c r="J19" s="84" t="s">
        <v>10</v>
      </c>
      <c r="K19" s="81" t="s">
        <v>11</v>
      </c>
      <c r="L19" s="18">
        <v>16767</v>
      </c>
      <c r="M19" s="18">
        <v>0</v>
      </c>
      <c r="N19" s="84" t="s">
        <v>12</v>
      </c>
      <c r="O19" s="81" t="s">
        <v>13</v>
      </c>
      <c r="P19" s="18">
        <v>12092</v>
      </c>
      <c r="Q19" s="18">
        <v>0</v>
      </c>
      <c r="R19" s="83"/>
      <c r="S19" s="81"/>
      <c r="T19" s="18"/>
      <c r="U19" s="18"/>
      <c r="V19" s="83"/>
      <c r="W19" s="81"/>
      <c r="X19" s="18"/>
      <c r="Y19" s="18"/>
      <c r="Z19" s="83"/>
      <c r="AA19" s="81"/>
      <c r="AB19" s="18"/>
      <c r="AC19" s="18"/>
      <c r="AD19" s="83"/>
      <c r="AE19" s="81"/>
      <c r="AF19" s="18"/>
      <c r="AG19" s="18"/>
      <c r="AH19" s="83"/>
      <c r="AI19" s="81"/>
      <c r="AJ19" s="18"/>
      <c r="AK19" s="18"/>
      <c r="AL19" s="83"/>
      <c r="AM19" s="81"/>
      <c r="AN19" s="18"/>
      <c r="AO19" s="18"/>
      <c r="AP19" s="83"/>
      <c r="AQ19" s="81"/>
      <c r="AR19" s="18"/>
      <c r="AS19" s="18"/>
      <c r="AT19" s="83"/>
      <c r="AU19" s="81"/>
      <c r="AV19" s="18"/>
      <c r="AW19" s="18"/>
      <c r="AX19" s="83"/>
      <c r="AY19" s="81"/>
      <c r="AZ19" s="18"/>
      <c r="BA19" s="18"/>
      <c r="BB19" s="83"/>
      <c r="BC19" s="81"/>
      <c r="BD19" s="18"/>
      <c r="BE19" s="18"/>
      <c r="BF19" s="83"/>
      <c r="BG19" s="81"/>
      <c r="BH19" s="18"/>
      <c r="BI19" s="18"/>
      <c r="BJ19" s="83"/>
      <c r="BK19" s="81"/>
      <c r="BL19" s="18"/>
      <c r="BM19" s="18"/>
      <c r="BN19" s="83"/>
      <c r="BO19" s="81"/>
      <c r="BP19" s="18"/>
      <c r="BQ19" s="18"/>
      <c r="BR19" s="83"/>
      <c r="BS19" s="81"/>
      <c r="BT19" s="18"/>
      <c r="BU19" s="18"/>
      <c r="BV19" s="83"/>
      <c r="BW19" s="81"/>
      <c r="BX19" s="18"/>
      <c r="BY19" s="18"/>
      <c r="BZ19" s="83"/>
      <c r="CA19" s="81"/>
      <c r="CB19" s="18"/>
      <c r="CC19" s="18"/>
      <c r="CD19" s="83"/>
      <c r="CE19" s="81"/>
      <c r="CF19" s="18"/>
      <c r="CG19" s="18"/>
      <c r="CH19" s="83"/>
      <c r="CI19" s="81"/>
      <c r="CJ19" s="18"/>
      <c r="CK19" s="18"/>
      <c r="CL19" s="83"/>
      <c r="CM19" s="81"/>
      <c r="CN19" s="18"/>
      <c r="CO19" s="18"/>
      <c r="CP19" s="83"/>
      <c r="CQ19" s="81"/>
      <c r="CR19" s="18"/>
      <c r="CS19" s="18"/>
      <c r="CT19" s="83"/>
      <c r="CU19" s="81"/>
      <c r="CV19" s="18"/>
      <c r="CW19" s="18"/>
      <c r="CX19" s="83"/>
      <c r="CY19" s="81"/>
      <c r="CZ19" s="18"/>
      <c r="DA19" s="18"/>
      <c r="DB19" s="83"/>
      <c r="DC19" s="81"/>
      <c r="DD19" s="18"/>
      <c r="DE19" s="18"/>
      <c r="DF19" s="83"/>
      <c r="DG19" s="81"/>
      <c r="DH19" s="18"/>
      <c r="DI19" s="18"/>
      <c r="DJ19" s="83"/>
      <c r="DK19" s="81"/>
      <c r="DL19" s="18"/>
      <c r="DM19" s="18"/>
      <c r="DN19" s="83"/>
      <c r="DO19" s="81"/>
      <c r="DP19" s="18"/>
      <c r="DQ19" s="18"/>
      <c r="DR19" s="83"/>
      <c r="DS19" s="81"/>
      <c r="DT19" s="18"/>
      <c r="DU19" s="18"/>
    </row>
    <row r="20" spans="1:125" ht="13.5">
      <c r="A20" s="78" t="s">
        <v>184</v>
      </c>
      <c r="B20" s="78" t="s">
        <v>269</v>
      </c>
      <c r="C20" s="79" t="s">
        <v>270</v>
      </c>
      <c r="D20" s="18">
        <f t="shared" si="0"/>
        <v>271835</v>
      </c>
      <c r="E20" s="18">
        <f t="shared" si="1"/>
        <v>0</v>
      </c>
      <c r="F20" s="84" t="s">
        <v>42</v>
      </c>
      <c r="G20" s="81" t="s">
        <v>43</v>
      </c>
      <c r="H20" s="18">
        <v>143176</v>
      </c>
      <c r="I20" s="18">
        <v>0</v>
      </c>
      <c r="J20" s="84" t="s">
        <v>52</v>
      </c>
      <c r="K20" s="81" t="s">
        <v>129</v>
      </c>
      <c r="L20" s="18">
        <v>36724</v>
      </c>
      <c r="M20" s="18">
        <v>0</v>
      </c>
      <c r="N20" s="84" t="s">
        <v>138</v>
      </c>
      <c r="O20" s="81" t="s">
        <v>139</v>
      </c>
      <c r="P20" s="18">
        <v>91935</v>
      </c>
      <c r="Q20" s="18">
        <v>0</v>
      </c>
      <c r="R20" s="83"/>
      <c r="S20" s="81"/>
      <c r="T20" s="18"/>
      <c r="U20" s="18"/>
      <c r="V20" s="83"/>
      <c r="W20" s="81"/>
      <c r="X20" s="18"/>
      <c r="Y20" s="18"/>
      <c r="Z20" s="83"/>
      <c r="AA20" s="81"/>
      <c r="AB20" s="18"/>
      <c r="AC20" s="18"/>
      <c r="AD20" s="83"/>
      <c r="AE20" s="81"/>
      <c r="AF20" s="18"/>
      <c r="AG20" s="18"/>
      <c r="AH20" s="83"/>
      <c r="AI20" s="81"/>
      <c r="AJ20" s="18"/>
      <c r="AK20" s="18"/>
      <c r="AL20" s="83"/>
      <c r="AM20" s="81"/>
      <c r="AN20" s="18"/>
      <c r="AO20" s="18"/>
      <c r="AP20" s="83"/>
      <c r="AQ20" s="81"/>
      <c r="AR20" s="18"/>
      <c r="AS20" s="18"/>
      <c r="AT20" s="83"/>
      <c r="AU20" s="81"/>
      <c r="AV20" s="18"/>
      <c r="AW20" s="18"/>
      <c r="AX20" s="83"/>
      <c r="AY20" s="81"/>
      <c r="AZ20" s="18"/>
      <c r="BA20" s="18"/>
      <c r="BB20" s="83"/>
      <c r="BC20" s="81"/>
      <c r="BD20" s="18"/>
      <c r="BE20" s="18"/>
      <c r="BF20" s="83"/>
      <c r="BG20" s="81"/>
      <c r="BH20" s="18"/>
      <c r="BI20" s="18"/>
      <c r="BJ20" s="83"/>
      <c r="BK20" s="81"/>
      <c r="BL20" s="18"/>
      <c r="BM20" s="18"/>
      <c r="BN20" s="83"/>
      <c r="BO20" s="81"/>
      <c r="BP20" s="18"/>
      <c r="BQ20" s="18"/>
      <c r="BR20" s="83"/>
      <c r="BS20" s="81"/>
      <c r="BT20" s="18"/>
      <c r="BU20" s="18"/>
      <c r="BV20" s="83"/>
      <c r="BW20" s="81"/>
      <c r="BX20" s="18"/>
      <c r="BY20" s="18"/>
      <c r="BZ20" s="83"/>
      <c r="CA20" s="81"/>
      <c r="CB20" s="18"/>
      <c r="CC20" s="18"/>
      <c r="CD20" s="83"/>
      <c r="CE20" s="81"/>
      <c r="CF20" s="18"/>
      <c r="CG20" s="18"/>
      <c r="CH20" s="83"/>
      <c r="CI20" s="81"/>
      <c r="CJ20" s="18"/>
      <c r="CK20" s="18"/>
      <c r="CL20" s="83"/>
      <c r="CM20" s="81"/>
      <c r="CN20" s="18"/>
      <c r="CO20" s="18"/>
      <c r="CP20" s="83"/>
      <c r="CQ20" s="81"/>
      <c r="CR20" s="18"/>
      <c r="CS20" s="18"/>
      <c r="CT20" s="83"/>
      <c r="CU20" s="81"/>
      <c r="CV20" s="18"/>
      <c r="CW20" s="18"/>
      <c r="CX20" s="83"/>
      <c r="CY20" s="81"/>
      <c r="CZ20" s="18"/>
      <c r="DA20" s="18"/>
      <c r="DB20" s="83"/>
      <c r="DC20" s="81"/>
      <c r="DD20" s="18"/>
      <c r="DE20" s="18"/>
      <c r="DF20" s="83"/>
      <c r="DG20" s="81"/>
      <c r="DH20" s="18"/>
      <c r="DI20" s="18"/>
      <c r="DJ20" s="83"/>
      <c r="DK20" s="81"/>
      <c r="DL20" s="18"/>
      <c r="DM20" s="18"/>
      <c r="DN20" s="83"/>
      <c r="DO20" s="81"/>
      <c r="DP20" s="18"/>
      <c r="DQ20" s="18"/>
      <c r="DR20" s="83"/>
      <c r="DS20" s="81"/>
      <c r="DT20" s="18"/>
      <c r="DU20" s="18"/>
    </row>
    <row r="21" spans="1:125" ht="13.5">
      <c r="A21" s="95" t="s">
        <v>223</v>
      </c>
      <c r="B21" s="96"/>
      <c r="C21" s="97"/>
      <c r="D21" s="18">
        <f>SUM(D7:D20)</f>
        <v>5730197</v>
      </c>
      <c r="E21" s="18">
        <f>SUM(E7:E20)</f>
        <v>3646912</v>
      </c>
      <c r="F21" s="84" t="s">
        <v>225</v>
      </c>
      <c r="G21" s="56" t="s">
        <v>225</v>
      </c>
      <c r="H21" s="18">
        <f>SUM(H7:H20)</f>
        <v>3631907</v>
      </c>
      <c r="I21" s="18">
        <f>SUM(I7:I20)</f>
        <v>1933705</v>
      </c>
      <c r="J21" s="84" t="s">
        <v>225</v>
      </c>
      <c r="K21" s="56" t="s">
        <v>225</v>
      </c>
      <c r="L21" s="18">
        <f>SUM(L7:L20)</f>
        <v>530978</v>
      </c>
      <c r="M21" s="18">
        <f>SUM(M7:M20)</f>
        <v>421884</v>
      </c>
      <c r="N21" s="84" t="s">
        <v>225</v>
      </c>
      <c r="O21" s="56" t="s">
        <v>225</v>
      </c>
      <c r="P21" s="18">
        <f>SUM(P7:P20)</f>
        <v>668235</v>
      </c>
      <c r="Q21" s="18">
        <f>SUM(Q7:Q20)</f>
        <v>387195</v>
      </c>
      <c r="R21" s="84" t="s">
        <v>225</v>
      </c>
      <c r="S21" s="56" t="s">
        <v>225</v>
      </c>
      <c r="T21" s="18">
        <f>SUM(T7:T20)</f>
        <v>415606</v>
      </c>
      <c r="U21" s="18">
        <f>SUM(U7:U20)</f>
        <v>240156</v>
      </c>
      <c r="V21" s="84" t="s">
        <v>225</v>
      </c>
      <c r="W21" s="56" t="s">
        <v>225</v>
      </c>
      <c r="X21" s="18">
        <f>SUM(X7:X20)</f>
        <v>249853</v>
      </c>
      <c r="Y21" s="18">
        <f>SUM(Y7:Y20)</f>
        <v>226676</v>
      </c>
      <c r="Z21" s="84" t="s">
        <v>225</v>
      </c>
      <c r="AA21" s="56" t="s">
        <v>225</v>
      </c>
      <c r="AB21" s="18">
        <f>SUM(AB7:AB20)</f>
        <v>79106</v>
      </c>
      <c r="AC21" s="18">
        <f>SUM(AC7:AC20)</f>
        <v>134966</v>
      </c>
      <c r="AD21" s="84" t="s">
        <v>225</v>
      </c>
      <c r="AE21" s="56" t="s">
        <v>225</v>
      </c>
      <c r="AF21" s="18">
        <f>SUM(AF7:AF20)</f>
        <v>85171</v>
      </c>
      <c r="AG21" s="18">
        <f>SUM(AG7:AG20)</f>
        <v>73718</v>
      </c>
      <c r="AH21" s="84" t="s">
        <v>225</v>
      </c>
      <c r="AI21" s="56" t="s">
        <v>225</v>
      </c>
      <c r="AJ21" s="18">
        <f>SUM(AJ7:AJ20)</f>
        <v>22672</v>
      </c>
      <c r="AK21" s="18">
        <f>SUM(AK7:AK20)</f>
        <v>44547</v>
      </c>
      <c r="AL21" s="84" t="s">
        <v>225</v>
      </c>
      <c r="AM21" s="56" t="s">
        <v>225</v>
      </c>
      <c r="AN21" s="18">
        <f>SUM(AN7:AN20)</f>
        <v>22952</v>
      </c>
      <c r="AO21" s="18">
        <f>SUM(AO7:AO20)</f>
        <v>82727</v>
      </c>
      <c r="AP21" s="84" t="s">
        <v>225</v>
      </c>
      <c r="AQ21" s="56" t="s">
        <v>225</v>
      </c>
      <c r="AR21" s="18">
        <f>SUM(AR7:AR20)</f>
        <v>16034</v>
      </c>
      <c r="AS21" s="18">
        <f>SUM(AS7:AS20)</f>
        <v>48905</v>
      </c>
      <c r="AT21" s="84" t="s">
        <v>225</v>
      </c>
      <c r="AU21" s="56" t="s">
        <v>225</v>
      </c>
      <c r="AV21" s="18">
        <f>SUM(AV7:AV20)</f>
        <v>7683</v>
      </c>
      <c r="AW21" s="18">
        <f>SUM(AW7:AW20)</f>
        <v>52433</v>
      </c>
      <c r="AX21" s="84" t="s">
        <v>225</v>
      </c>
      <c r="AY21" s="56" t="s">
        <v>225</v>
      </c>
      <c r="AZ21" s="18">
        <f>SUM(AZ7:AZ20)</f>
        <v>0</v>
      </c>
      <c r="BA21" s="18">
        <f>SUM(BA7:BA20)</f>
        <v>0</v>
      </c>
      <c r="BB21" s="84" t="s">
        <v>225</v>
      </c>
      <c r="BC21" s="56" t="s">
        <v>225</v>
      </c>
      <c r="BD21" s="18">
        <f>SUM(BD7:BD20)</f>
        <v>0</v>
      </c>
      <c r="BE21" s="18">
        <f>SUM(BE7:BE20)</f>
        <v>0</v>
      </c>
      <c r="BF21" s="84" t="s">
        <v>225</v>
      </c>
      <c r="BG21" s="56" t="s">
        <v>225</v>
      </c>
      <c r="BH21" s="18">
        <f>SUM(BH7:BH20)</f>
        <v>0</v>
      </c>
      <c r="BI21" s="18">
        <f>SUM(BI7:BI20)</f>
        <v>0</v>
      </c>
      <c r="BJ21" s="84" t="s">
        <v>225</v>
      </c>
      <c r="BK21" s="56" t="s">
        <v>225</v>
      </c>
      <c r="BL21" s="18">
        <f>SUM(BL7:BL20)</f>
        <v>0</v>
      </c>
      <c r="BM21" s="18">
        <f>SUM(BM7:BM20)</f>
        <v>0</v>
      </c>
      <c r="BN21" s="84" t="s">
        <v>225</v>
      </c>
      <c r="BO21" s="56" t="s">
        <v>225</v>
      </c>
      <c r="BP21" s="18">
        <f>SUM(BP7:BP20)</f>
        <v>0</v>
      </c>
      <c r="BQ21" s="18">
        <f>SUM(BQ7:BQ20)</f>
        <v>0</v>
      </c>
      <c r="BR21" s="84" t="s">
        <v>225</v>
      </c>
      <c r="BS21" s="56" t="s">
        <v>225</v>
      </c>
      <c r="BT21" s="18">
        <f>SUM(BT7:BT20)</f>
        <v>0</v>
      </c>
      <c r="BU21" s="18">
        <f>SUM(BU7:BU20)</f>
        <v>0</v>
      </c>
      <c r="BV21" s="84" t="s">
        <v>225</v>
      </c>
      <c r="BW21" s="56" t="s">
        <v>225</v>
      </c>
      <c r="BX21" s="18">
        <f>SUM(BX7:BX20)</f>
        <v>0</v>
      </c>
      <c r="BY21" s="18">
        <f>SUM(BY7:BY20)</f>
        <v>0</v>
      </c>
      <c r="BZ21" s="84" t="s">
        <v>225</v>
      </c>
      <c r="CA21" s="56" t="s">
        <v>225</v>
      </c>
      <c r="CB21" s="18">
        <f>SUM(CB7:CB20)</f>
        <v>0</v>
      </c>
      <c r="CC21" s="18">
        <f>SUM(CC7:CC20)</f>
        <v>0</v>
      </c>
      <c r="CD21" s="84" t="s">
        <v>225</v>
      </c>
      <c r="CE21" s="56" t="s">
        <v>225</v>
      </c>
      <c r="CF21" s="18">
        <f>SUM(CF7:CF20)</f>
        <v>0</v>
      </c>
      <c r="CG21" s="18">
        <f>SUM(CG7:CG20)</f>
        <v>0</v>
      </c>
      <c r="CH21" s="84" t="s">
        <v>225</v>
      </c>
      <c r="CI21" s="56" t="s">
        <v>225</v>
      </c>
      <c r="CJ21" s="18">
        <f>SUM(CJ7:CJ20)</f>
        <v>0</v>
      </c>
      <c r="CK21" s="18">
        <f>SUM(CK7:CK20)</f>
        <v>0</v>
      </c>
      <c r="CL21" s="84" t="s">
        <v>225</v>
      </c>
      <c r="CM21" s="56" t="s">
        <v>225</v>
      </c>
      <c r="CN21" s="18">
        <f>SUM(CN7:CN20)</f>
        <v>0</v>
      </c>
      <c r="CO21" s="18">
        <f>SUM(CO7:CO20)</f>
        <v>0</v>
      </c>
      <c r="CP21" s="84" t="s">
        <v>225</v>
      </c>
      <c r="CQ21" s="56" t="s">
        <v>225</v>
      </c>
      <c r="CR21" s="18">
        <f>SUM(CR7:CR20)</f>
        <v>0</v>
      </c>
      <c r="CS21" s="18">
        <f>SUM(CS7:CS20)</f>
        <v>0</v>
      </c>
      <c r="CT21" s="84" t="s">
        <v>225</v>
      </c>
      <c r="CU21" s="56" t="s">
        <v>225</v>
      </c>
      <c r="CV21" s="18">
        <f>SUM(CV7:CV20)</f>
        <v>0</v>
      </c>
      <c r="CW21" s="18">
        <f>SUM(CW7:CW20)</f>
        <v>0</v>
      </c>
      <c r="CX21" s="84" t="s">
        <v>225</v>
      </c>
      <c r="CY21" s="56" t="s">
        <v>225</v>
      </c>
      <c r="CZ21" s="18">
        <f>SUM(CZ7:CZ20)</f>
        <v>0</v>
      </c>
      <c r="DA21" s="18">
        <f>SUM(DA7:DA20)</f>
        <v>0</v>
      </c>
      <c r="DB21" s="84" t="s">
        <v>225</v>
      </c>
      <c r="DC21" s="56" t="s">
        <v>225</v>
      </c>
      <c r="DD21" s="18">
        <f>SUM(DD7:DD20)</f>
        <v>0</v>
      </c>
      <c r="DE21" s="18">
        <f>SUM(DE7:DE20)</f>
        <v>0</v>
      </c>
      <c r="DF21" s="84" t="s">
        <v>225</v>
      </c>
      <c r="DG21" s="56" t="s">
        <v>225</v>
      </c>
      <c r="DH21" s="18">
        <f>SUM(DH7:DH20)</f>
        <v>0</v>
      </c>
      <c r="DI21" s="18">
        <f>SUM(DI7:DI20)</f>
        <v>0</v>
      </c>
      <c r="DJ21" s="84" t="s">
        <v>225</v>
      </c>
      <c r="DK21" s="56" t="s">
        <v>225</v>
      </c>
      <c r="DL21" s="18">
        <f>SUM(DL7:DL20)</f>
        <v>0</v>
      </c>
      <c r="DM21" s="18">
        <f>SUM(DM7:DM20)</f>
        <v>0</v>
      </c>
      <c r="DN21" s="84" t="s">
        <v>225</v>
      </c>
      <c r="DO21" s="56" t="s">
        <v>225</v>
      </c>
      <c r="DP21" s="18">
        <f>SUM(DP7:DP20)</f>
        <v>0</v>
      </c>
      <c r="DQ21" s="18">
        <f>SUM(DQ7:DQ20)</f>
        <v>0</v>
      </c>
      <c r="DR21" s="84" t="s">
        <v>225</v>
      </c>
      <c r="DS21" s="56" t="s">
        <v>225</v>
      </c>
      <c r="DT21" s="18">
        <f>SUM(DT7:DT20)</f>
        <v>0</v>
      </c>
      <c r="DU21" s="18">
        <f>SUM(DU7:DU20)</f>
        <v>0</v>
      </c>
    </row>
  </sheetData>
  <mergeCells count="64">
    <mergeCell ref="DO4:DO6"/>
    <mergeCell ref="DR4:DR6"/>
    <mergeCell ref="DS4:DS6"/>
    <mergeCell ref="DG4:DG6"/>
    <mergeCell ref="DJ4:DJ6"/>
    <mergeCell ref="DK4:DK6"/>
    <mergeCell ref="DN4:DN6"/>
    <mergeCell ref="CY4:CY6"/>
    <mergeCell ref="DB4:DB6"/>
    <mergeCell ref="DC4:DC6"/>
    <mergeCell ref="DF4:DF6"/>
    <mergeCell ref="CQ4:CQ6"/>
    <mergeCell ref="CT4:CT6"/>
    <mergeCell ref="CU4:CU6"/>
    <mergeCell ref="CX4:CX6"/>
    <mergeCell ref="CI4:CI6"/>
    <mergeCell ref="CL4:CL6"/>
    <mergeCell ref="CM4:CM6"/>
    <mergeCell ref="CP4:CP6"/>
    <mergeCell ref="CA4:CA6"/>
    <mergeCell ref="CD4:CD6"/>
    <mergeCell ref="CE4:CE6"/>
    <mergeCell ref="CH4:CH6"/>
    <mergeCell ref="BS4:BS6"/>
    <mergeCell ref="BV4:BV6"/>
    <mergeCell ref="BW4:BW6"/>
    <mergeCell ref="BZ4:BZ6"/>
    <mergeCell ref="BK4:BK6"/>
    <mergeCell ref="BN4:BN6"/>
    <mergeCell ref="BO4:BO6"/>
    <mergeCell ref="BR4:BR6"/>
    <mergeCell ref="BC4:BC6"/>
    <mergeCell ref="BF4:BF6"/>
    <mergeCell ref="BG4:BG6"/>
    <mergeCell ref="BJ4:BJ6"/>
    <mergeCell ref="AU4:AU6"/>
    <mergeCell ref="AX4:AX6"/>
    <mergeCell ref="AY4:AY6"/>
    <mergeCell ref="BB4:BB6"/>
    <mergeCell ref="AM4:AM6"/>
    <mergeCell ref="AP4:AP6"/>
    <mergeCell ref="AQ4:AQ6"/>
    <mergeCell ref="AT4:AT6"/>
    <mergeCell ref="AE4:AE6"/>
    <mergeCell ref="AH4:AH6"/>
    <mergeCell ref="AI4:AI6"/>
    <mergeCell ref="AL4:AL6"/>
    <mergeCell ref="W4:W6"/>
    <mergeCell ref="Z4:Z6"/>
    <mergeCell ref="AA4:AA6"/>
    <mergeCell ref="AD4:AD6"/>
    <mergeCell ref="O4:O6"/>
    <mergeCell ref="R4:R6"/>
    <mergeCell ref="S4:S6"/>
    <mergeCell ref="V4:V6"/>
    <mergeCell ref="G4:G6"/>
    <mergeCell ref="J4:J6"/>
    <mergeCell ref="K4:K6"/>
    <mergeCell ref="N4:N6"/>
    <mergeCell ref="A2:A6"/>
    <mergeCell ref="B2:B6"/>
    <mergeCell ref="C2:C6"/>
    <mergeCell ref="F4:F6"/>
    <mergeCell ref="A21:C21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2"/>
  <headerFooter alignWithMargins="0">
    <oddHeader>&amp;L&amp;16廃棄物事業経費【市町村分担金】（平成１３年度実績）&amp;R&amp;D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2004-01-26T02:06:21Z</cp:lastPrinted>
  <dcterms:created xsi:type="dcterms:W3CDTF">2002-10-23T08:37:30Z</dcterms:created>
  <dcterms:modified xsi:type="dcterms:W3CDTF">2004-03-02T02:35:52Z</dcterms:modified>
  <cp:category/>
  <cp:version/>
  <cp:contentType/>
  <cp:contentStatus/>
</cp:coreProperties>
</file>