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'し尿処理の状況'!$A$2:$AC$74</definedName>
    <definedName name="_xlnm.Print_Area" localSheetId="0">'水洗化人口等'!$A$2:$U$74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<sst xmlns="http://schemas.openxmlformats.org/spreadsheetml/2006/main" count="574" uniqueCount="184">
  <si>
    <t>○</t>
  </si>
  <si>
    <t>三厩村</t>
  </si>
  <si>
    <t>青森県合計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</si>
  <si>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</si>
  <si>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</si>
  <si>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</si>
  <si>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</si>
  <si>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</si>
  <si>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</si>
  <si>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</si>
  <si>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</si>
  <si>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</si>
  <si>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</si>
  <si>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</si>
  <si>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</si>
  <si>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</si>
  <si>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</si>
  <si>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</si>
  <si>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</si>
  <si>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</si>
  <si>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</si>
  <si>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</si>
  <si>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</si>
  <si>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</si>
  <si>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</si>
  <si>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</si>
  <si>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</si>
  <si>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</si>
  <si>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</si>
  <si>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</si>
  <si>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</si>
  <si>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</si>
  <si>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</si>
  <si>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</si>
  <si>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</si>
  <si>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</si>
  <si>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</si>
  <si>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</si>
  <si>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</si>
  <si>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</si>
  <si>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</si>
  <si>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</si>
  <si>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02301</t>
  </si>
  <si>
    <t>平内町</t>
  </si>
  <si>
    <t>02302</t>
  </si>
  <si>
    <t>蟹田町</t>
  </si>
  <si>
    <t>02303</t>
  </si>
  <si>
    <t>今別町</t>
  </si>
  <si>
    <t>02304</t>
  </si>
  <si>
    <t>蓬田村</t>
  </si>
  <si>
    <t>02305</t>
  </si>
  <si>
    <t>平舘村</t>
  </si>
  <si>
    <t>02306</t>
  </si>
  <si>
    <t>02321</t>
  </si>
  <si>
    <t>鯵ケ沢町</t>
  </si>
  <si>
    <t>02322</t>
  </si>
  <si>
    <t>木造町</t>
  </si>
  <si>
    <t>02323</t>
  </si>
  <si>
    <t>深浦町</t>
  </si>
  <si>
    <t>02324</t>
  </si>
  <si>
    <t>森田村</t>
  </si>
  <si>
    <t>02325</t>
  </si>
  <si>
    <t>岩崎村</t>
  </si>
  <si>
    <t>02326</t>
  </si>
  <si>
    <t>柏村</t>
  </si>
  <si>
    <t>02327</t>
  </si>
  <si>
    <t>稲垣村</t>
  </si>
  <si>
    <t>02328</t>
  </si>
  <si>
    <t>車力村</t>
  </si>
  <si>
    <t>02341</t>
  </si>
  <si>
    <t>岩木町</t>
  </si>
  <si>
    <t>02342</t>
  </si>
  <si>
    <t>相馬村</t>
  </si>
  <si>
    <t>02343</t>
  </si>
  <si>
    <t>西目屋村</t>
  </si>
  <si>
    <t>02361</t>
  </si>
  <si>
    <t>藤崎町</t>
  </si>
  <si>
    <t>02362</t>
  </si>
  <si>
    <t>大鰐町</t>
  </si>
  <si>
    <t>02363</t>
  </si>
  <si>
    <t>尾上町</t>
  </si>
  <si>
    <t>02364</t>
  </si>
  <si>
    <t>浪岡町</t>
  </si>
  <si>
    <t>02365</t>
  </si>
  <si>
    <t>平賀町</t>
  </si>
  <si>
    <t>02366</t>
  </si>
  <si>
    <t>常盤村</t>
  </si>
  <si>
    <t>02367</t>
  </si>
  <si>
    <t>田舎館村</t>
  </si>
  <si>
    <t>02368</t>
  </si>
  <si>
    <t>碇ケ関村</t>
  </si>
  <si>
    <t>02381</t>
  </si>
  <si>
    <t>板柳町</t>
  </si>
  <si>
    <t>02382</t>
  </si>
  <si>
    <t>金木町</t>
  </si>
  <si>
    <t>02383</t>
  </si>
  <si>
    <t>中里町</t>
  </si>
  <si>
    <t>02384</t>
  </si>
  <si>
    <t>鶴田町</t>
  </si>
  <si>
    <t>02385</t>
  </si>
  <si>
    <t>市浦村</t>
  </si>
  <si>
    <t>02386</t>
  </si>
  <si>
    <t>小泊村</t>
  </si>
  <si>
    <t>02401</t>
  </si>
  <si>
    <t>野辺地町</t>
  </si>
  <si>
    <t>02402</t>
  </si>
  <si>
    <t>七戸町</t>
  </si>
  <si>
    <t>02403</t>
  </si>
  <si>
    <t>百石町</t>
  </si>
  <si>
    <t>02404</t>
  </si>
  <si>
    <t>十和田湖町</t>
  </si>
  <si>
    <t>02405</t>
  </si>
  <si>
    <t>六戸町</t>
  </si>
  <si>
    <t>02406</t>
  </si>
  <si>
    <t>横浜町</t>
  </si>
  <si>
    <t>02407</t>
  </si>
  <si>
    <t>上北町</t>
  </si>
  <si>
    <t>02408</t>
  </si>
  <si>
    <t>東北町</t>
  </si>
  <si>
    <t>02409</t>
  </si>
  <si>
    <t>天間林村</t>
  </si>
  <si>
    <t>02410</t>
  </si>
  <si>
    <t>下田町</t>
  </si>
  <si>
    <t>02411</t>
  </si>
  <si>
    <t>六ケ所村</t>
  </si>
  <si>
    <t>02421</t>
  </si>
  <si>
    <t>川内町</t>
  </si>
  <si>
    <t>02422</t>
  </si>
  <si>
    <t>大畑町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</si>
  <si>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</si>
  <si>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</si>
  <si>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</si>
  <si>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</si>
  <si>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</si>
  <si>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</si>
  <si>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</si>
  <si>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</si>
  <si>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02427</t>
  </si>
  <si>
    <t>脇野沢村</t>
  </si>
  <si>
    <t>02441</t>
  </si>
  <si>
    <t>三戸町</t>
  </si>
  <si>
    <t>02442</t>
  </si>
  <si>
    <t>五戸町</t>
  </si>
  <si>
    <t>02443</t>
  </si>
  <si>
    <t>田子町</t>
  </si>
  <si>
    <t>02444</t>
  </si>
  <si>
    <t>名川町</t>
  </si>
  <si>
    <t>02445</t>
  </si>
  <si>
    <t>南部町</t>
  </si>
  <si>
    <t>02446</t>
  </si>
  <si>
    <t>階上町</t>
  </si>
  <si>
    <t>02447</t>
  </si>
  <si>
    <t>福地村</t>
  </si>
  <si>
    <t>02448</t>
  </si>
  <si>
    <t>南郷村</t>
  </si>
  <si>
    <t>02449</t>
  </si>
  <si>
    <t>倉石村</t>
  </si>
  <si>
    <t>02450</t>
  </si>
  <si>
    <t>新郷村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</si>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</sst>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14</v>
      </c>
      <c r="B2" s="44" t="s">
        <v>159</v>
      </c>
      <c r="C2" s="47" t="s">
        <v>160</v>
      </c>
      <c r="D2" s="5" t="s">
        <v>15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16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17</v>
      </c>
      <c r="F3" s="20"/>
      <c r="G3" s="20"/>
      <c r="H3" s="23"/>
      <c r="I3" s="7" t="s">
        <v>161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18</v>
      </c>
      <c r="F4" s="56" t="s">
        <v>162</v>
      </c>
      <c r="G4" s="56" t="s">
        <v>163</v>
      </c>
      <c r="H4" s="56" t="s">
        <v>164</v>
      </c>
      <c r="I4" s="6" t="s">
        <v>18</v>
      </c>
      <c r="J4" s="56" t="s">
        <v>165</v>
      </c>
      <c r="K4" s="56" t="s">
        <v>166</v>
      </c>
      <c r="L4" s="56" t="s">
        <v>167</v>
      </c>
      <c r="M4" s="56" t="s">
        <v>168</v>
      </c>
      <c r="N4" s="56" t="s">
        <v>169</v>
      </c>
      <c r="O4" s="60" t="s">
        <v>170</v>
      </c>
      <c r="P4" s="8"/>
      <c r="Q4" s="56" t="s">
        <v>171</v>
      </c>
      <c r="R4" s="56" t="s">
        <v>19</v>
      </c>
      <c r="S4" s="56" t="s">
        <v>20</v>
      </c>
      <c r="T4" s="58" t="s">
        <v>21</v>
      </c>
      <c r="U4" s="58" t="s">
        <v>22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23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24</v>
      </c>
      <c r="E6" s="10" t="s">
        <v>24</v>
      </c>
      <c r="F6" s="11" t="s">
        <v>172</v>
      </c>
      <c r="G6" s="10" t="s">
        <v>24</v>
      </c>
      <c r="H6" s="10" t="s">
        <v>24</v>
      </c>
      <c r="I6" s="10" t="s">
        <v>24</v>
      </c>
      <c r="J6" s="11" t="s">
        <v>172</v>
      </c>
      <c r="K6" s="10" t="s">
        <v>24</v>
      </c>
      <c r="L6" s="11" t="s">
        <v>172</v>
      </c>
      <c r="M6" s="10" t="s">
        <v>24</v>
      </c>
      <c r="N6" s="11" t="s">
        <v>172</v>
      </c>
      <c r="O6" s="10" t="s">
        <v>24</v>
      </c>
      <c r="P6" s="10" t="s">
        <v>24</v>
      </c>
      <c r="Q6" s="11" t="s">
        <v>172</v>
      </c>
      <c r="R6" s="62"/>
      <c r="S6" s="62"/>
      <c r="T6" s="62"/>
      <c r="U6" s="59"/>
    </row>
    <row r="7" spans="1:21" ht="13.5">
      <c r="A7" s="31" t="s">
        <v>25</v>
      </c>
      <c r="B7" s="32" t="s">
        <v>26</v>
      </c>
      <c r="C7" s="33" t="s">
        <v>27</v>
      </c>
      <c r="D7" s="34">
        <f aca="true" t="shared" si="0" ref="D7:D70">E7+I7</f>
        <v>299537</v>
      </c>
      <c r="E7" s="35">
        <f aca="true" t="shared" si="1" ref="E7:E50">G7+H7</f>
        <v>65136</v>
      </c>
      <c r="F7" s="36">
        <f aca="true" t="shared" si="2" ref="F7:F49">E7/D7*100</f>
        <v>21.74556064860101</v>
      </c>
      <c r="G7" s="34">
        <v>65136</v>
      </c>
      <c r="H7" s="34">
        <v>0</v>
      </c>
      <c r="I7" s="35">
        <f aca="true" t="shared" si="3" ref="I7:I50">K7+M7+O7</f>
        <v>234401</v>
      </c>
      <c r="J7" s="36">
        <f aca="true" t="shared" si="4" ref="J7:J49">I7/D7*100</f>
        <v>78.254439351399</v>
      </c>
      <c r="K7" s="34">
        <v>171530</v>
      </c>
      <c r="L7" s="36">
        <f aca="true" t="shared" si="5" ref="L7:L49">K7/D7*100</f>
        <v>57.26504572056207</v>
      </c>
      <c r="M7" s="34">
        <v>0</v>
      </c>
      <c r="N7" s="36">
        <f aca="true" t="shared" si="6" ref="N7:N49">M7/D7*100</f>
        <v>0</v>
      </c>
      <c r="O7" s="34">
        <v>62871</v>
      </c>
      <c r="P7" s="34">
        <v>10187</v>
      </c>
      <c r="Q7" s="36">
        <f aca="true" t="shared" si="7" ref="Q7:Q49">O7/D7*100</f>
        <v>20.989393630836926</v>
      </c>
      <c r="R7" s="34" t="s">
        <v>0</v>
      </c>
      <c r="S7" s="34"/>
      <c r="T7" s="34"/>
      <c r="U7" s="34"/>
    </row>
    <row r="8" spans="1:21" ht="13.5">
      <c r="A8" s="31" t="s">
        <v>25</v>
      </c>
      <c r="B8" s="32" t="s">
        <v>28</v>
      </c>
      <c r="C8" s="33" t="s">
        <v>29</v>
      </c>
      <c r="D8" s="34">
        <f t="shared" si="0"/>
        <v>177778</v>
      </c>
      <c r="E8" s="35">
        <f t="shared" si="1"/>
        <v>31010</v>
      </c>
      <c r="F8" s="36">
        <f t="shared" si="2"/>
        <v>17.443103196121005</v>
      </c>
      <c r="G8" s="34">
        <v>31010</v>
      </c>
      <c r="H8" s="34">
        <v>0</v>
      </c>
      <c r="I8" s="35">
        <f t="shared" si="3"/>
        <v>146768</v>
      </c>
      <c r="J8" s="36">
        <f t="shared" si="4"/>
        <v>82.556896803879</v>
      </c>
      <c r="K8" s="34">
        <v>120875</v>
      </c>
      <c r="L8" s="36">
        <f t="shared" si="5"/>
        <v>67.99210250987187</v>
      </c>
      <c r="M8" s="34">
        <v>0</v>
      </c>
      <c r="N8" s="36">
        <f t="shared" si="6"/>
        <v>0</v>
      </c>
      <c r="O8" s="34">
        <v>25893</v>
      </c>
      <c r="P8" s="34">
        <v>12970</v>
      </c>
      <c r="Q8" s="36">
        <f t="shared" si="7"/>
        <v>14.564794294007132</v>
      </c>
      <c r="R8" s="34" t="s">
        <v>0</v>
      </c>
      <c r="S8" s="34"/>
      <c r="T8" s="34"/>
      <c r="U8" s="34"/>
    </row>
    <row r="9" spans="1:21" ht="13.5">
      <c r="A9" s="31" t="s">
        <v>25</v>
      </c>
      <c r="B9" s="32" t="s">
        <v>30</v>
      </c>
      <c r="C9" s="33" t="s">
        <v>31</v>
      </c>
      <c r="D9" s="34">
        <f t="shared" si="0"/>
        <v>245096</v>
      </c>
      <c r="E9" s="35">
        <f t="shared" si="1"/>
        <v>55770</v>
      </c>
      <c r="F9" s="36">
        <f t="shared" si="2"/>
        <v>22.75434931618631</v>
      </c>
      <c r="G9" s="34">
        <v>55770</v>
      </c>
      <c r="H9" s="34">
        <v>0</v>
      </c>
      <c r="I9" s="35">
        <f t="shared" si="3"/>
        <v>189326</v>
      </c>
      <c r="J9" s="36">
        <f t="shared" si="4"/>
        <v>77.2456506838137</v>
      </c>
      <c r="K9" s="34">
        <v>94018</v>
      </c>
      <c r="L9" s="36">
        <f t="shared" si="5"/>
        <v>38.35966315239743</v>
      </c>
      <c r="M9" s="34">
        <v>0</v>
      </c>
      <c r="N9" s="36">
        <f t="shared" si="6"/>
        <v>0</v>
      </c>
      <c r="O9" s="34">
        <v>95308</v>
      </c>
      <c r="P9" s="34">
        <v>15680</v>
      </c>
      <c r="Q9" s="36">
        <f t="shared" si="7"/>
        <v>38.88598753141626</v>
      </c>
      <c r="R9" s="34" t="s">
        <v>0</v>
      </c>
      <c r="S9" s="34"/>
      <c r="T9" s="34"/>
      <c r="U9" s="34"/>
    </row>
    <row r="10" spans="1:21" ht="13.5">
      <c r="A10" s="31" t="s">
        <v>25</v>
      </c>
      <c r="B10" s="32" t="s">
        <v>32</v>
      </c>
      <c r="C10" s="33" t="s">
        <v>33</v>
      </c>
      <c r="D10" s="34">
        <f t="shared" si="0"/>
        <v>40121</v>
      </c>
      <c r="E10" s="35">
        <f t="shared" si="1"/>
        <v>8773</v>
      </c>
      <c r="F10" s="36">
        <f t="shared" si="2"/>
        <v>21.866354278308116</v>
      </c>
      <c r="G10" s="34">
        <v>8773</v>
      </c>
      <c r="H10" s="34">
        <v>0</v>
      </c>
      <c r="I10" s="35">
        <f t="shared" si="3"/>
        <v>31348</v>
      </c>
      <c r="J10" s="36">
        <f t="shared" si="4"/>
        <v>78.13364572169188</v>
      </c>
      <c r="K10" s="34">
        <v>15335</v>
      </c>
      <c r="L10" s="36">
        <f t="shared" si="5"/>
        <v>38.221878816579846</v>
      </c>
      <c r="M10" s="34">
        <v>0</v>
      </c>
      <c r="N10" s="36">
        <f t="shared" si="6"/>
        <v>0</v>
      </c>
      <c r="O10" s="34">
        <v>16013</v>
      </c>
      <c r="P10" s="34">
        <v>732</v>
      </c>
      <c r="Q10" s="36">
        <f t="shared" si="7"/>
        <v>39.91176690511203</v>
      </c>
      <c r="R10" s="34" t="s">
        <v>0</v>
      </c>
      <c r="S10" s="34"/>
      <c r="T10" s="34"/>
      <c r="U10" s="34"/>
    </row>
    <row r="11" spans="1:21" ht="13.5">
      <c r="A11" s="31" t="s">
        <v>25</v>
      </c>
      <c r="B11" s="32" t="s">
        <v>34</v>
      </c>
      <c r="C11" s="33" t="s">
        <v>35</v>
      </c>
      <c r="D11" s="34">
        <f t="shared" si="0"/>
        <v>50637</v>
      </c>
      <c r="E11" s="35">
        <f t="shared" si="1"/>
        <v>8995</v>
      </c>
      <c r="F11" s="36">
        <f t="shared" si="2"/>
        <v>17.763690581985507</v>
      </c>
      <c r="G11" s="34">
        <v>8995</v>
      </c>
      <c r="H11" s="34">
        <v>0</v>
      </c>
      <c r="I11" s="35">
        <f t="shared" si="3"/>
        <v>41642</v>
      </c>
      <c r="J11" s="36">
        <f t="shared" si="4"/>
        <v>82.2363094180145</v>
      </c>
      <c r="K11" s="34">
        <v>21900</v>
      </c>
      <c r="L11" s="36">
        <f t="shared" si="5"/>
        <v>43.24900764263286</v>
      </c>
      <c r="M11" s="34">
        <v>0</v>
      </c>
      <c r="N11" s="36">
        <f t="shared" si="6"/>
        <v>0</v>
      </c>
      <c r="O11" s="34">
        <v>19742</v>
      </c>
      <c r="P11" s="34">
        <v>946</v>
      </c>
      <c r="Q11" s="36">
        <f t="shared" si="7"/>
        <v>38.98730177538164</v>
      </c>
      <c r="R11" s="34" t="s">
        <v>0</v>
      </c>
      <c r="S11" s="34"/>
      <c r="T11" s="34"/>
      <c r="U11" s="34"/>
    </row>
    <row r="12" spans="1:21" ht="13.5">
      <c r="A12" s="31" t="s">
        <v>25</v>
      </c>
      <c r="B12" s="32" t="s">
        <v>36</v>
      </c>
      <c r="C12" s="33" t="s">
        <v>37</v>
      </c>
      <c r="D12" s="34">
        <f t="shared" si="0"/>
        <v>63771</v>
      </c>
      <c r="E12" s="35">
        <f t="shared" si="1"/>
        <v>11940</v>
      </c>
      <c r="F12" s="36">
        <f t="shared" si="2"/>
        <v>18.723244107823305</v>
      </c>
      <c r="G12" s="34">
        <v>11940</v>
      </c>
      <c r="H12" s="34">
        <v>0</v>
      </c>
      <c r="I12" s="35">
        <f t="shared" si="3"/>
        <v>51831</v>
      </c>
      <c r="J12" s="36">
        <f t="shared" si="4"/>
        <v>81.2767558921767</v>
      </c>
      <c r="K12" s="34">
        <v>28387</v>
      </c>
      <c r="L12" s="36">
        <f t="shared" si="5"/>
        <v>44.513964027536026</v>
      </c>
      <c r="M12" s="34">
        <v>0</v>
      </c>
      <c r="N12" s="36">
        <f t="shared" si="6"/>
        <v>0</v>
      </c>
      <c r="O12" s="34">
        <v>23444</v>
      </c>
      <c r="P12" s="34">
        <v>6933</v>
      </c>
      <c r="Q12" s="36">
        <f t="shared" si="7"/>
        <v>36.76279186464066</v>
      </c>
      <c r="R12" s="34" t="s">
        <v>0</v>
      </c>
      <c r="S12" s="34"/>
      <c r="T12" s="34"/>
      <c r="U12" s="34"/>
    </row>
    <row r="13" spans="1:21" ht="13.5">
      <c r="A13" s="31" t="s">
        <v>25</v>
      </c>
      <c r="B13" s="32" t="s">
        <v>38</v>
      </c>
      <c r="C13" s="33" t="s">
        <v>39</v>
      </c>
      <c r="D13" s="34">
        <f t="shared" si="0"/>
        <v>44388</v>
      </c>
      <c r="E13" s="35">
        <f t="shared" si="1"/>
        <v>8132</v>
      </c>
      <c r="F13" s="36">
        <f t="shared" si="2"/>
        <v>18.320266738758225</v>
      </c>
      <c r="G13" s="34">
        <v>8132</v>
      </c>
      <c r="H13" s="34">
        <v>0</v>
      </c>
      <c r="I13" s="35">
        <f t="shared" si="3"/>
        <v>36256</v>
      </c>
      <c r="J13" s="36">
        <f t="shared" si="4"/>
        <v>81.67973326124178</v>
      </c>
      <c r="K13" s="34">
        <v>10618</v>
      </c>
      <c r="L13" s="36">
        <f t="shared" si="5"/>
        <v>23.920879516986574</v>
      </c>
      <c r="M13" s="34">
        <v>0</v>
      </c>
      <c r="N13" s="36">
        <f t="shared" si="6"/>
        <v>0</v>
      </c>
      <c r="O13" s="34">
        <v>25638</v>
      </c>
      <c r="P13" s="34">
        <v>5601</v>
      </c>
      <c r="Q13" s="36">
        <f t="shared" si="7"/>
        <v>57.7588537442552</v>
      </c>
      <c r="R13" s="34" t="s">
        <v>0</v>
      </c>
      <c r="S13" s="34"/>
      <c r="T13" s="34"/>
      <c r="U13" s="34"/>
    </row>
    <row r="14" spans="1:21" ht="13.5">
      <c r="A14" s="31" t="s">
        <v>25</v>
      </c>
      <c r="B14" s="32" t="s">
        <v>40</v>
      </c>
      <c r="C14" s="33" t="s">
        <v>41</v>
      </c>
      <c r="D14" s="34">
        <f t="shared" si="0"/>
        <v>51199</v>
      </c>
      <c r="E14" s="35">
        <f t="shared" si="1"/>
        <v>8633</v>
      </c>
      <c r="F14" s="36">
        <f t="shared" si="2"/>
        <v>16.861657454247155</v>
      </c>
      <c r="G14" s="34">
        <v>8633</v>
      </c>
      <c r="H14" s="34">
        <v>0</v>
      </c>
      <c r="I14" s="35">
        <f t="shared" si="3"/>
        <v>42566</v>
      </c>
      <c r="J14" s="36">
        <f t="shared" si="4"/>
        <v>83.13834254575283</v>
      </c>
      <c r="K14" s="34">
        <v>0</v>
      </c>
      <c r="L14" s="36">
        <f t="shared" si="5"/>
        <v>0</v>
      </c>
      <c r="M14" s="34">
        <v>0</v>
      </c>
      <c r="N14" s="36">
        <f t="shared" si="6"/>
        <v>0</v>
      </c>
      <c r="O14" s="34">
        <v>42566</v>
      </c>
      <c r="P14" s="34">
        <v>4689</v>
      </c>
      <c r="Q14" s="36">
        <f t="shared" si="7"/>
        <v>83.13834254575283</v>
      </c>
      <c r="R14" s="34" t="s">
        <v>0</v>
      </c>
      <c r="S14" s="34"/>
      <c r="T14" s="34"/>
      <c r="U14" s="34"/>
    </row>
    <row r="15" spans="1:21" ht="13.5">
      <c r="A15" s="31" t="s">
        <v>25</v>
      </c>
      <c r="B15" s="32" t="s">
        <v>42</v>
      </c>
      <c r="C15" s="33" t="s">
        <v>43</v>
      </c>
      <c r="D15" s="34">
        <f t="shared" si="0"/>
        <v>15258</v>
      </c>
      <c r="E15" s="35">
        <f t="shared" si="1"/>
        <v>9599</v>
      </c>
      <c r="F15" s="36">
        <f t="shared" si="2"/>
        <v>62.9112596670599</v>
      </c>
      <c r="G15" s="34">
        <v>9599</v>
      </c>
      <c r="H15" s="34">
        <v>0</v>
      </c>
      <c r="I15" s="35">
        <f t="shared" si="3"/>
        <v>5659</v>
      </c>
      <c r="J15" s="36">
        <f t="shared" si="4"/>
        <v>37.0887403329401</v>
      </c>
      <c r="K15" s="34">
        <v>0</v>
      </c>
      <c r="L15" s="36">
        <f t="shared" si="5"/>
        <v>0</v>
      </c>
      <c r="M15" s="34">
        <v>0</v>
      </c>
      <c r="N15" s="36">
        <f t="shared" si="6"/>
        <v>0</v>
      </c>
      <c r="O15" s="34">
        <v>5659</v>
      </c>
      <c r="P15" s="34">
        <v>1246</v>
      </c>
      <c r="Q15" s="36">
        <f t="shared" si="7"/>
        <v>37.0887403329401</v>
      </c>
      <c r="R15" s="34" t="s">
        <v>0</v>
      </c>
      <c r="S15" s="34"/>
      <c r="T15" s="34"/>
      <c r="U15" s="34"/>
    </row>
    <row r="16" spans="1:21" ht="13.5">
      <c r="A16" s="31" t="s">
        <v>25</v>
      </c>
      <c r="B16" s="32" t="s">
        <v>44</v>
      </c>
      <c r="C16" s="33" t="s">
        <v>45</v>
      </c>
      <c r="D16" s="34">
        <f t="shared" si="0"/>
        <v>4247</v>
      </c>
      <c r="E16" s="35">
        <f t="shared" si="1"/>
        <v>3567</v>
      </c>
      <c r="F16" s="36">
        <f t="shared" si="2"/>
        <v>83.98869790440311</v>
      </c>
      <c r="G16" s="34">
        <v>3567</v>
      </c>
      <c r="H16" s="34">
        <v>0</v>
      </c>
      <c r="I16" s="35">
        <f t="shared" si="3"/>
        <v>680</v>
      </c>
      <c r="J16" s="36">
        <f t="shared" si="4"/>
        <v>16.01130209559689</v>
      </c>
      <c r="K16" s="34">
        <v>0</v>
      </c>
      <c r="L16" s="36">
        <f t="shared" si="5"/>
        <v>0</v>
      </c>
      <c r="M16" s="34">
        <v>0</v>
      </c>
      <c r="N16" s="36">
        <f t="shared" si="6"/>
        <v>0</v>
      </c>
      <c r="O16" s="34">
        <v>680</v>
      </c>
      <c r="P16" s="34">
        <v>50</v>
      </c>
      <c r="Q16" s="36">
        <f t="shared" si="7"/>
        <v>16.01130209559689</v>
      </c>
      <c r="R16" s="34" t="s">
        <v>0</v>
      </c>
      <c r="S16" s="34"/>
      <c r="T16" s="34"/>
      <c r="U16" s="34"/>
    </row>
    <row r="17" spans="1:21" ht="13.5">
      <c r="A17" s="31" t="s">
        <v>25</v>
      </c>
      <c r="B17" s="32" t="s">
        <v>46</v>
      </c>
      <c r="C17" s="33" t="s">
        <v>47</v>
      </c>
      <c r="D17" s="34">
        <f t="shared" si="0"/>
        <v>4539</v>
      </c>
      <c r="E17" s="35">
        <f t="shared" si="1"/>
        <v>3521</v>
      </c>
      <c r="F17" s="36">
        <f t="shared" si="2"/>
        <v>77.57215245648821</v>
      </c>
      <c r="G17" s="34">
        <v>3521</v>
      </c>
      <c r="H17" s="34">
        <v>0</v>
      </c>
      <c r="I17" s="35">
        <f t="shared" si="3"/>
        <v>1018</v>
      </c>
      <c r="J17" s="36">
        <f t="shared" si="4"/>
        <v>22.427847543511785</v>
      </c>
      <c r="K17" s="34">
        <v>0</v>
      </c>
      <c r="L17" s="36">
        <f t="shared" si="5"/>
        <v>0</v>
      </c>
      <c r="M17" s="34">
        <v>0</v>
      </c>
      <c r="N17" s="36">
        <f t="shared" si="6"/>
        <v>0</v>
      </c>
      <c r="O17" s="34">
        <v>1018</v>
      </c>
      <c r="P17" s="34">
        <v>28</v>
      </c>
      <c r="Q17" s="36">
        <f t="shared" si="7"/>
        <v>22.427847543511785</v>
      </c>
      <c r="R17" s="34" t="s">
        <v>0</v>
      </c>
      <c r="S17" s="34"/>
      <c r="T17" s="34"/>
      <c r="U17" s="34"/>
    </row>
    <row r="18" spans="1:21" ht="13.5">
      <c r="A18" s="31" t="s">
        <v>25</v>
      </c>
      <c r="B18" s="32" t="s">
        <v>48</v>
      </c>
      <c r="C18" s="33" t="s">
        <v>49</v>
      </c>
      <c r="D18" s="34">
        <f t="shared" si="0"/>
        <v>3643</v>
      </c>
      <c r="E18" s="35">
        <f t="shared" si="1"/>
        <v>3153</v>
      </c>
      <c r="F18" s="36">
        <f t="shared" si="2"/>
        <v>86.54954707658523</v>
      </c>
      <c r="G18" s="34">
        <v>3153</v>
      </c>
      <c r="H18" s="34">
        <v>0</v>
      </c>
      <c r="I18" s="35">
        <f t="shared" si="3"/>
        <v>490</v>
      </c>
      <c r="J18" s="36">
        <f t="shared" si="4"/>
        <v>13.450452923414769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490</v>
      </c>
      <c r="P18" s="34">
        <v>105</v>
      </c>
      <c r="Q18" s="36">
        <f t="shared" si="7"/>
        <v>13.450452923414769</v>
      </c>
      <c r="R18" s="34" t="s">
        <v>0</v>
      </c>
      <c r="S18" s="34"/>
      <c r="T18" s="34"/>
      <c r="U18" s="34"/>
    </row>
    <row r="19" spans="1:21" ht="13.5">
      <c r="A19" s="31" t="s">
        <v>25</v>
      </c>
      <c r="B19" s="32" t="s">
        <v>50</v>
      </c>
      <c r="C19" s="33" t="s">
        <v>51</v>
      </c>
      <c r="D19" s="34">
        <f t="shared" si="0"/>
        <v>2370</v>
      </c>
      <c r="E19" s="35">
        <f t="shared" si="1"/>
        <v>2060</v>
      </c>
      <c r="F19" s="36">
        <f t="shared" si="2"/>
        <v>86.91983122362869</v>
      </c>
      <c r="G19" s="34">
        <v>2060</v>
      </c>
      <c r="H19" s="34">
        <v>0</v>
      </c>
      <c r="I19" s="35">
        <f t="shared" si="3"/>
        <v>310</v>
      </c>
      <c r="J19" s="36">
        <f t="shared" si="4"/>
        <v>13.080168776371309</v>
      </c>
      <c r="K19" s="34">
        <v>0</v>
      </c>
      <c r="L19" s="36">
        <f t="shared" si="5"/>
        <v>0</v>
      </c>
      <c r="M19" s="34">
        <v>0</v>
      </c>
      <c r="N19" s="36">
        <f t="shared" si="6"/>
        <v>0</v>
      </c>
      <c r="O19" s="34">
        <v>310</v>
      </c>
      <c r="P19" s="34">
        <v>57</v>
      </c>
      <c r="Q19" s="36">
        <f t="shared" si="7"/>
        <v>13.080168776371309</v>
      </c>
      <c r="R19" s="34" t="s">
        <v>0</v>
      </c>
      <c r="S19" s="34"/>
      <c r="T19" s="34"/>
      <c r="U19" s="34"/>
    </row>
    <row r="20" spans="1:21" ht="13.5">
      <c r="A20" s="31" t="s">
        <v>25</v>
      </c>
      <c r="B20" s="32" t="s">
        <v>52</v>
      </c>
      <c r="C20" s="33" t="s">
        <v>1</v>
      </c>
      <c r="D20" s="34">
        <f t="shared" si="0"/>
        <v>2832</v>
      </c>
      <c r="E20" s="35">
        <f t="shared" si="1"/>
        <v>2330</v>
      </c>
      <c r="F20" s="36">
        <f t="shared" si="2"/>
        <v>82.27401129943502</v>
      </c>
      <c r="G20" s="34">
        <v>2330</v>
      </c>
      <c r="H20" s="34">
        <v>0</v>
      </c>
      <c r="I20" s="35">
        <f t="shared" si="3"/>
        <v>502</v>
      </c>
      <c r="J20" s="36">
        <f t="shared" si="4"/>
        <v>17.725988700564972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502</v>
      </c>
      <c r="P20" s="34">
        <v>168</v>
      </c>
      <c r="Q20" s="36">
        <f t="shared" si="7"/>
        <v>17.725988700564972</v>
      </c>
      <c r="R20" s="34" t="s">
        <v>0</v>
      </c>
      <c r="S20" s="34"/>
      <c r="T20" s="34"/>
      <c r="U20" s="34"/>
    </row>
    <row r="21" spans="1:21" ht="13.5">
      <c r="A21" s="31" t="s">
        <v>25</v>
      </c>
      <c r="B21" s="32" t="s">
        <v>53</v>
      </c>
      <c r="C21" s="33" t="s">
        <v>54</v>
      </c>
      <c r="D21" s="34">
        <f t="shared" si="0"/>
        <v>14364</v>
      </c>
      <c r="E21" s="35">
        <f t="shared" si="1"/>
        <v>10350</v>
      </c>
      <c r="F21" s="36">
        <f t="shared" si="2"/>
        <v>72.05513784461152</v>
      </c>
      <c r="G21" s="34">
        <v>10350</v>
      </c>
      <c r="H21" s="34">
        <v>0</v>
      </c>
      <c r="I21" s="35">
        <f t="shared" si="3"/>
        <v>4014</v>
      </c>
      <c r="J21" s="36">
        <f t="shared" si="4"/>
        <v>27.94486215538847</v>
      </c>
      <c r="K21" s="34">
        <v>0</v>
      </c>
      <c r="L21" s="36">
        <f t="shared" si="5"/>
        <v>0</v>
      </c>
      <c r="M21" s="34">
        <v>0</v>
      </c>
      <c r="N21" s="36">
        <f t="shared" si="6"/>
        <v>0</v>
      </c>
      <c r="O21" s="34">
        <v>4014</v>
      </c>
      <c r="P21" s="34">
        <v>922</v>
      </c>
      <c r="Q21" s="36">
        <f t="shared" si="7"/>
        <v>27.94486215538847</v>
      </c>
      <c r="R21" s="34" t="s">
        <v>0</v>
      </c>
      <c r="S21" s="34"/>
      <c r="T21" s="34"/>
      <c r="U21" s="34"/>
    </row>
    <row r="22" spans="1:21" ht="13.5">
      <c r="A22" s="31" t="s">
        <v>25</v>
      </c>
      <c r="B22" s="32" t="s">
        <v>55</v>
      </c>
      <c r="C22" s="33" t="s">
        <v>56</v>
      </c>
      <c r="D22" s="34">
        <f t="shared" si="0"/>
        <v>19618</v>
      </c>
      <c r="E22" s="35">
        <f t="shared" si="1"/>
        <v>8859</v>
      </c>
      <c r="F22" s="36">
        <f t="shared" si="2"/>
        <v>45.15750841064329</v>
      </c>
      <c r="G22" s="34">
        <v>8859</v>
      </c>
      <c r="H22" s="34">
        <v>0</v>
      </c>
      <c r="I22" s="35">
        <f t="shared" si="3"/>
        <v>10759</v>
      </c>
      <c r="J22" s="36">
        <f t="shared" si="4"/>
        <v>54.84249158935671</v>
      </c>
      <c r="K22" s="34">
        <v>1258</v>
      </c>
      <c r="L22" s="36">
        <f t="shared" si="5"/>
        <v>6.412478336221837</v>
      </c>
      <c r="M22" s="34">
        <v>0</v>
      </c>
      <c r="N22" s="36">
        <f t="shared" si="6"/>
        <v>0</v>
      </c>
      <c r="O22" s="34">
        <v>9501</v>
      </c>
      <c r="P22" s="34">
        <v>197</v>
      </c>
      <c r="Q22" s="36">
        <f t="shared" si="7"/>
        <v>48.430013253134874</v>
      </c>
      <c r="R22" s="34" t="s">
        <v>0</v>
      </c>
      <c r="S22" s="34"/>
      <c r="T22" s="34"/>
      <c r="U22" s="34"/>
    </row>
    <row r="23" spans="1:21" ht="13.5">
      <c r="A23" s="31" t="s">
        <v>25</v>
      </c>
      <c r="B23" s="32" t="s">
        <v>57</v>
      </c>
      <c r="C23" s="33" t="s">
        <v>58</v>
      </c>
      <c r="D23" s="34">
        <f t="shared" si="0"/>
        <v>9202</v>
      </c>
      <c r="E23" s="35">
        <f t="shared" si="1"/>
        <v>6911</v>
      </c>
      <c r="F23" s="36">
        <f t="shared" si="2"/>
        <v>75.10323842642904</v>
      </c>
      <c r="G23" s="34">
        <v>6911</v>
      </c>
      <c r="H23" s="34">
        <v>0</v>
      </c>
      <c r="I23" s="35">
        <f t="shared" si="3"/>
        <v>2291</v>
      </c>
      <c r="J23" s="36">
        <f t="shared" si="4"/>
        <v>24.896761573570963</v>
      </c>
      <c r="K23" s="34">
        <v>0</v>
      </c>
      <c r="L23" s="36">
        <f t="shared" si="5"/>
        <v>0</v>
      </c>
      <c r="M23" s="34">
        <v>0</v>
      </c>
      <c r="N23" s="36">
        <f t="shared" si="6"/>
        <v>0</v>
      </c>
      <c r="O23" s="34">
        <v>2291</v>
      </c>
      <c r="P23" s="34">
        <v>311</v>
      </c>
      <c r="Q23" s="36">
        <f t="shared" si="7"/>
        <v>24.896761573570963</v>
      </c>
      <c r="R23" s="34" t="s">
        <v>0</v>
      </c>
      <c r="S23" s="34"/>
      <c r="T23" s="34"/>
      <c r="U23" s="34"/>
    </row>
    <row r="24" spans="1:21" ht="13.5">
      <c r="A24" s="31" t="s">
        <v>25</v>
      </c>
      <c r="B24" s="32" t="s">
        <v>59</v>
      </c>
      <c r="C24" s="33" t="s">
        <v>60</v>
      </c>
      <c r="D24" s="34">
        <f t="shared" si="0"/>
        <v>5240</v>
      </c>
      <c r="E24" s="35">
        <f t="shared" si="1"/>
        <v>2031</v>
      </c>
      <c r="F24" s="36">
        <f t="shared" si="2"/>
        <v>38.75954198473283</v>
      </c>
      <c r="G24" s="34">
        <v>2031</v>
      </c>
      <c r="H24" s="34">
        <v>0</v>
      </c>
      <c r="I24" s="35">
        <f t="shared" si="3"/>
        <v>3209</v>
      </c>
      <c r="J24" s="36">
        <f t="shared" si="4"/>
        <v>61.24045801526717</v>
      </c>
      <c r="K24" s="34">
        <v>0</v>
      </c>
      <c r="L24" s="36">
        <f t="shared" si="5"/>
        <v>0</v>
      </c>
      <c r="M24" s="34">
        <v>0</v>
      </c>
      <c r="N24" s="36">
        <f t="shared" si="6"/>
        <v>0</v>
      </c>
      <c r="O24" s="34">
        <v>3209</v>
      </c>
      <c r="P24" s="34">
        <v>601</v>
      </c>
      <c r="Q24" s="36">
        <f t="shared" si="7"/>
        <v>61.24045801526717</v>
      </c>
      <c r="R24" s="34" t="s">
        <v>0</v>
      </c>
      <c r="S24" s="34"/>
      <c r="T24" s="34"/>
      <c r="U24" s="34"/>
    </row>
    <row r="25" spans="1:21" ht="13.5">
      <c r="A25" s="31" t="s">
        <v>25</v>
      </c>
      <c r="B25" s="32" t="s">
        <v>61</v>
      </c>
      <c r="C25" s="33" t="s">
        <v>62</v>
      </c>
      <c r="D25" s="34">
        <f t="shared" si="0"/>
        <v>2919</v>
      </c>
      <c r="E25" s="35">
        <f t="shared" si="1"/>
        <v>2031</v>
      </c>
      <c r="F25" s="36">
        <f t="shared" si="2"/>
        <v>69.57862281603289</v>
      </c>
      <c r="G25" s="34">
        <v>2031</v>
      </c>
      <c r="H25" s="34">
        <v>0</v>
      </c>
      <c r="I25" s="35">
        <f t="shared" si="3"/>
        <v>888</v>
      </c>
      <c r="J25" s="36">
        <f t="shared" si="4"/>
        <v>30.421377183967113</v>
      </c>
      <c r="K25" s="34">
        <v>0</v>
      </c>
      <c r="L25" s="36">
        <f t="shared" si="5"/>
        <v>0</v>
      </c>
      <c r="M25" s="34">
        <v>0</v>
      </c>
      <c r="N25" s="36">
        <f t="shared" si="6"/>
        <v>0</v>
      </c>
      <c r="O25" s="34">
        <v>888</v>
      </c>
      <c r="P25" s="34">
        <v>194</v>
      </c>
      <c r="Q25" s="36">
        <f t="shared" si="7"/>
        <v>30.421377183967113</v>
      </c>
      <c r="R25" s="34" t="s">
        <v>0</v>
      </c>
      <c r="S25" s="34"/>
      <c r="T25" s="34"/>
      <c r="U25" s="34"/>
    </row>
    <row r="26" spans="1:21" ht="13.5">
      <c r="A26" s="31" t="s">
        <v>25</v>
      </c>
      <c r="B26" s="32" t="s">
        <v>63</v>
      </c>
      <c r="C26" s="33" t="s">
        <v>64</v>
      </c>
      <c r="D26" s="34">
        <f t="shared" si="0"/>
        <v>5253</v>
      </c>
      <c r="E26" s="35">
        <f t="shared" si="1"/>
        <v>353</v>
      </c>
      <c r="F26" s="36">
        <f t="shared" si="2"/>
        <v>6.719969541214545</v>
      </c>
      <c r="G26" s="34">
        <v>353</v>
      </c>
      <c r="H26" s="34">
        <v>0</v>
      </c>
      <c r="I26" s="35">
        <f t="shared" si="3"/>
        <v>4900</v>
      </c>
      <c r="J26" s="36">
        <f t="shared" si="4"/>
        <v>93.28003045878546</v>
      </c>
      <c r="K26" s="34">
        <v>0</v>
      </c>
      <c r="L26" s="36">
        <f t="shared" si="5"/>
        <v>0</v>
      </c>
      <c r="M26" s="34">
        <v>0</v>
      </c>
      <c r="N26" s="36">
        <f t="shared" si="6"/>
        <v>0</v>
      </c>
      <c r="O26" s="34">
        <v>4900</v>
      </c>
      <c r="P26" s="34">
        <v>3292</v>
      </c>
      <c r="Q26" s="36">
        <f t="shared" si="7"/>
        <v>93.28003045878546</v>
      </c>
      <c r="R26" s="34" t="s">
        <v>0</v>
      </c>
      <c r="S26" s="34"/>
      <c r="T26" s="34"/>
      <c r="U26" s="34"/>
    </row>
    <row r="27" spans="1:21" ht="13.5">
      <c r="A27" s="31" t="s">
        <v>25</v>
      </c>
      <c r="B27" s="32" t="s">
        <v>65</v>
      </c>
      <c r="C27" s="33" t="s">
        <v>66</v>
      </c>
      <c r="D27" s="34">
        <f t="shared" si="0"/>
        <v>5274</v>
      </c>
      <c r="E27" s="35">
        <f t="shared" si="1"/>
        <v>1803</v>
      </c>
      <c r="F27" s="36">
        <f t="shared" si="2"/>
        <v>34.18657565415245</v>
      </c>
      <c r="G27" s="34">
        <v>1803</v>
      </c>
      <c r="H27" s="34">
        <v>0</v>
      </c>
      <c r="I27" s="35">
        <f t="shared" si="3"/>
        <v>3471</v>
      </c>
      <c r="J27" s="36">
        <f t="shared" si="4"/>
        <v>65.81342434584755</v>
      </c>
      <c r="K27" s="34">
        <v>0</v>
      </c>
      <c r="L27" s="36">
        <f t="shared" si="5"/>
        <v>0</v>
      </c>
      <c r="M27" s="34">
        <v>0</v>
      </c>
      <c r="N27" s="36">
        <f t="shared" si="6"/>
        <v>0</v>
      </c>
      <c r="O27" s="34">
        <v>3471</v>
      </c>
      <c r="P27" s="34">
        <v>2912</v>
      </c>
      <c r="Q27" s="36">
        <f t="shared" si="7"/>
        <v>65.81342434584755</v>
      </c>
      <c r="R27" s="34" t="s">
        <v>0</v>
      </c>
      <c r="S27" s="34"/>
      <c r="T27" s="34"/>
      <c r="U27" s="34"/>
    </row>
    <row r="28" spans="1:21" ht="13.5">
      <c r="A28" s="31" t="s">
        <v>25</v>
      </c>
      <c r="B28" s="32" t="s">
        <v>67</v>
      </c>
      <c r="C28" s="33" t="s">
        <v>68</v>
      </c>
      <c r="D28" s="34">
        <f t="shared" si="0"/>
        <v>6087</v>
      </c>
      <c r="E28" s="35">
        <f t="shared" si="1"/>
        <v>2835</v>
      </c>
      <c r="F28" s="36">
        <f t="shared" si="2"/>
        <v>46.57466732380483</v>
      </c>
      <c r="G28" s="34">
        <v>2835</v>
      </c>
      <c r="H28" s="34">
        <v>0</v>
      </c>
      <c r="I28" s="35">
        <f t="shared" si="3"/>
        <v>3252</v>
      </c>
      <c r="J28" s="36">
        <f t="shared" si="4"/>
        <v>53.42533267619517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3252</v>
      </c>
      <c r="P28" s="34">
        <v>1124</v>
      </c>
      <c r="Q28" s="36">
        <f t="shared" si="7"/>
        <v>53.42533267619517</v>
      </c>
      <c r="R28" s="34" t="s">
        <v>0</v>
      </c>
      <c r="S28" s="34"/>
      <c r="T28" s="34"/>
      <c r="U28" s="34"/>
    </row>
    <row r="29" spans="1:21" ht="13.5">
      <c r="A29" s="31" t="s">
        <v>25</v>
      </c>
      <c r="B29" s="32" t="s">
        <v>69</v>
      </c>
      <c r="C29" s="33" t="s">
        <v>70</v>
      </c>
      <c r="D29" s="34">
        <f t="shared" si="0"/>
        <v>12745</v>
      </c>
      <c r="E29" s="35">
        <f t="shared" si="1"/>
        <v>4586</v>
      </c>
      <c r="F29" s="36">
        <f t="shared" si="2"/>
        <v>35.982738328756376</v>
      </c>
      <c r="G29" s="34">
        <v>4586</v>
      </c>
      <c r="H29" s="34">
        <v>0</v>
      </c>
      <c r="I29" s="35">
        <f t="shared" si="3"/>
        <v>8159</v>
      </c>
      <c r="J29" s="36">
        <f t="shared" si="4"/>
        <v>64.01726167124363</v>
      </c>
      <c r="K29" s="34">
        <v>2039</v>
      </c>
      <c r="L29" s="36">
        <f t="shared" si="5"/>
        <v>15.998430757159671</v>
      </c>
      <c r="M29" s="34">
        <v>0</v>
      </c>
      <c r="N29" s="36">
        <f t="shared" si="6"/>
        <v>0</v>
      </c>
      <c r="O29" s="34">
        <v>6120</v>
      </c>
      <c r="P29" s="34">
        <v>4856</v>
      </c>
      <c r="Q29" s="36">
        <f t="shared" si="7"/>
        <v>48.018830914083956</v>
      </c>
      <c r="R29" s="34" t="s">
        <v>0</v>
      </c>
      <c r="S29" s="34"/>
      <c r="T29" s="34"/>
      <c r="U29" s="34"/>
    </row>
    <row r="30" spans="1:21" ht="13.5">
      <c r="A30" s="31" t="s">
        <v>25</v>
      </c>
      <c r="B30" s="32" t="s">
        <v>71</v>
      </c>
      <c r="C30" s="33" t="s">
        <v>72</v>
      </c>
      <c r="D30" s="34">
        <f t="shared" si="0"/>
        <v>3938</v>
      </c>
      <c r="E30" s="35">
        <f t="shared" si="1"/>
        <v>447</v>
      </c>
      <c r="F30" s="36">
        <f t="shared" si="2"/>
        <v>11.350939563230066</v>
      </c>
      <c r="G30" s="34">
        <v>447</v>
      </c>
      <c r="H30" s="34">
        <v>0</v>
      </c>
      <c r="I30" s="35">
        <f t="shared" si="3"/>
        <v>3491</v>
      </c>
      <c r="J30" s="36">
        <f t="shared" si="4"/>
        <v>88.64906043676993</v>
      </c>
      <c r="K30" s="34">
        <v>1942</v>
      </c>
      <c r="L30" s="36">
        <f t="shared" si="5"/>
        <v>49.314372778059926</v>
      </c>
      <c r="M30" s="34">
        <v>0</v>
      </c>
      <c r="N30" s="36">
        <f t="shared" si="6"/>
        <v>0</v>
      </c>
      <c r="O30" s="34">
        <v>1549</v>
      </c>
      <c r="P30" s="34">
        <v>1507</v>
      </c>
      <c r="Q30" s="36">
        <f t="shared" si="7"/>
        <v>39.33468765871</v>
      </c>
      <c r="R30" s="34" t="s">
        <v>0</v>
      </c>
      <c r="S30" s="34"/>
      <c r="T30" s="34"/>
      <c r="U30" s="34"/>
    </row>
    <row r="31" spans="1:21" ht="13.5">
      <c r="A31" s="31" t="s">
        <v>25</v>
      </c>
      <c r="B31" s="32" t="s">
        <v>73</v>
      </c>
      <c r="C31" s="33" t="s">
        <v>74</v>
      </c>
      <c r="D31" s="34">
        <f t="shared" si="0"/>
        <v>2058</v>
      </c>
      <c r="E31" s="35">
        <f t="shared" si="1"/>
        <v>317</v>
      </c>
      <c r="F31" s="36">
        <f t="shared" si="2"/>
        <v>15.403304178814384</v>
      </c>
      <c r="G31" s="34">
        <v>317</v>
      </c>
      <c r="H31" s="34">
        <v>0</v>
      </c>
      <c r="I31" s="35">
        <f t="shared" si="3"/>
        <v>1741</v>
      </c>
      <c r="J31" s="36">
        <f t="shared" si="4"/>
        <v>84.59669582118562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1741</v>
      </c>
      <c r="P31" s="34">
        <v>1741</v>
      </c>
      <c r="Q31" s="36">
        <f t="shared" si="7"/>
        <v>84.59669582118562</v>
      </c>
      <c r="R31" s="34" t="s">
        <v>0</v>
      </c>
      <c r="S31" s="34"/>
      <c r="T31" s="34"/>
      <c r="U31" s="34"/>
    </row>
    <row r="32" spans="1:21" ht="13.5">
      <c r="A32" s="31" t="s">
        <v>25</v>
      </c>
      <c r="B32" s="32" t="s">
        <v>75</v>
      </c>
      <c r="C32" s="33" t="s">
        <v>76</v>
      </c>
      <c r="D32" s="34">
        <f t="shared" si="0"/>
        <v>10605</v>
      </c>
      <c r="E32" s="35">
        <f t="shared" si="1"/>
        <v>4530</v>
      </c>
      <c r="F32" s="36">
        <f t="shared" si="2"/>
        <v>42.71570014144272</v>
      </c>
      <c r="G32" s="34">
        <v>4530</v>
      </c>
      <c r="H32" s="34">
        <v>0</v>
      </c>
      <c r="I32" s="35">
        <f t="shared" si="3"/>
        <v>6075</v>
      </c>
      <c r="J32" s="36">
        <f t="shared" si="4"/>
        <v>57.28429985855728</v>
      </c>
      <c r="K32" s="34">
        <v>4201</v>
      </c>
      <c r="L32" s="36">
        <f t="shared" si="5"/>
        <v>39.61338991041961</v>
      </c>
      <c r="M32" s="34">
        <v>0</v>
      </c>
      <c r="N32" s="36">
        <f t="shared" si="6"/>
        <v>0</v>
      </c>
      <c r="O32" s="34">
        <v>1874</v>
      </c>
      <c r="P32" s="34">
        <v>321</v>
      </c>
      <c r="Q32" s="36">
        <f t="shared" si="7"/>
        <v>17.67090994813767</v>
      </c>
      <c r="R32" s="34" t="s">
        <v>0</v>
      </c>
      <c r="S32" s="34"/>
      <c r="T32" s="34"/>
      <c r="U32" s="34"/>
    </row>
    <row r="33" spans="1:21" ht="13.5">
      <c r="A33" s="31" t="s">
        <v>25</v>
      </c>
      <c r="B33" s="32" t="s">
        <v>77</v>
      </c>
      <c r="C33" s="33" t="s">
        <v>78</v>
      </c>
      <c r="D33" s="34">
        <f t="shared" si="0"/>
        <v>13362</v>
      </c>
      <c r="E33" s="35">
        <f t="shared" si="1"/>
        <v>9966</v>
      </c>
      <c r="F33" s="36">
        <f t="shared" si="2"/>
        <v>74.58464301751235</v>
      </c>
      <c r="G33" s="34">
        <v>9966</v>
      </c>
      <c r="H33" s="34">
        <v>0</v>
      </c>
      <c r="I33" s="35">
        <f t="shared" si="3"/>
        <v>3396</v>
      </c>
      <c r="J33" s="36">
        <f t="shared" si="4"/>
        <v>25.41535698248765</v>
      </c>
      <c r="K33" s="34">
        <v>696</v>
      </c>
      <c r="L33" s="36">
        <f t="shared" si="5"/>
        <v>5.208801077682981</v>
      </c>
      <c r="M33" s="34">
        <v>0</v>
      </c>
      <c r="N33" s="36">
        <f t="shared" si="6"/>
        <v>0</v>
      </c>
      <c r="O33" s="34">
        <v>2700</v>
      </c>
      <c r="P33" s="34">
        <v>216</v>
      </c>
      <c r="Q33" s="36">
        <f t="shared" si="7"/>
        <v>20.20655590480467</v>
      </c>
      <c r="R33" s="34" t="s">
        <v>0</v>
      </c>
      <c r="S33" s="34"/>
      <c r="T33" s="34"/>
      <c r="U33" s="34"/>
    </row>
    <row r="34" spans="1:21" ht="13.5">
      <c r="A34" s="31" t="s">
        <v>25</v>
      </c>
      <c r="B34" s="32" t="s">
        <v>79</v>
      </c>
      <c r="C34" s="33" t="s">
        <v>80</v>
      </c>
      <c r="D34" s="34">
        <f t="shared" si="0"/>
        <v>10438</v>
      </c>
      <c r="E34" s="35">
        <f t="shared" si="1"/>
        <v>2283</v>
      </c>
      <c r="F34" s="36">
        <f t="shared" si="2"/>
        <v>21.872006131442806</v>
      </c>
      <c r="G34" s="34">
        <v>2283</v>
      </c>
      <c r="H34" s="34">
        <v>0</v>
      </c>
      <c r="I34" s="35">
        <f t="shared" si="3"/>
        <v>8155</v>
      </c>
      <c r="J34" s="36">
        <f t="shared" si="4"/>
        <v>78.1279938685572</v>
      </c>
      <c r="K34" s="34">
        <v>6420</v>
      </c>
      <c r="L34" s="36">
        <f t="shared" si="5"/>
        <v>61.5060356390113</v>
      </c>
      <c r="M34" s="34">
        <v>0</v>
      </c>
      <c r="N34" s="36">
        <f t="shared" si="6"/>
        <v>0</v>
      </c>
      <c r="O34" s="34">
        <v>1735</v>
      </c>
      <c r="P34" s="34">
        <v>576</v>
      </c>
      <c r="Q34" s="36">
        <f t="shared" si="7"/>
        <v>16.621958229545893</v>
      </c>
      <c r="R34" s="34" t="s">
        <v>0</v>
      </c>
      <c r="S34" s="34"/>
      <c r="T34" s="34"/>
      <c r="U34" s="34"/>
    </row>
    <row r="35" spans="1:21" ht="13.5">
      <c r="A35" s="31" t="s">
        <v>25</v>
      </c>
      <c r="B35" s="32" t="s">
        <v>81</v>
      </c>
      <c r="C35" s="33" t="s">
        <v>82</v>
      </c>
      <c r="D35" s="34">
        <f t="shared" si="0"/>
        <v>21442</v>
      </c>
      <c r="E35" s="35">
        <f t="shared" si="1"/>
        <v>5765</v>
      </c>
      <c r="F35" s="36">
        <f t="shared" si="2"/>
        <v>26.886484469732302</v>
      </c>
      <c r="G35" s="34">
        <v>5765</v>
      </c>
      <c r="H35" s="34">
        <v>0</v>
      </c>
      <c r="I35" s="35">
        <f t="shared" si="3"/>
        <v>15677</v>
      </c>
      <c r="J35" s="36">
        <f t="shared" si="4"/>
        <v>73.1135155302677</v>
      </c>
      <c r="K35" s="34">
        <v>3342</v>
      </c>
      <c r="L35" s="36">
        <f t="shared" si="5"/>
        <v>15.5862326275534</v>
      </c>
      <c r="M35" s="34">
        <v>0</v>
      </c>
      <c r="N35" s="36">
        <f t="shared" si="6"/>
        <v>0</v>
      </c>
      <c r="O35" s="34">
        <v>12335</v>
      </c>
      <c r="P35" s="34">
        <v>806</v>
      </c>
      <c r="Q35" s="36">
        <f t="shared" si="7"/>
        <v>57.52728290271429</v>
      </c>
      <c r="R35" s="34" t="s">
        <v>0</v>
      </c>
      <c r="S35" s="34"/>
      <c r="T35" s="34"/>
      <c r="U35" s="34"/>
    </row>
    <row r="36" spans="1:21" ht="13.5">
      <c r="A36" s="31" t="s">
        <v>25</v>
      </c>
      <c r="B36" s="32" t="s">
        <v>83</v>
      </c>
      <c r="C36" s="33" t="s">
        <v>84</v>
      </c>
      <c r="D36" s="34">
        <f t="shared" si="0"/>
        <v>23063</v>
      </c>
      <c r="E36" s="35">
        <f t="shared" si="1"/>
        <v>9222</v>
      </c>
      <c r="F36" s="36">
        <f t="shared" si="2"/>
        <v>39.986124962060444</v>
      </c>
      <c r="G36" s="34">
        <v>9222</v>
      </c>
      <c r="H36" s="34">
        <v>0</v>
      </c>
      <c r="I36" s="35">
        <f t="shared" si="3"/>
        <v>13841</v>
      </c>
      <c r="J36" s="36">
        <f t="shared" si="4"/>
        <v>60.013875037939556</v>
      </c>
      <c r="K36" s="34">
        <v>8072</v>
      </c>
      <c r="L36" s="36">
        <f t="shared" si="5"/>
        <v>34.99978320253219</v>
      </c>
      <c r="M36" s="34">
        <v>0</v>
      </c>
      <c r="N36" s="36">
        <f t="shared" si="6"/>
        <v>0</v>
      </c>
      <c r="O36" s="34">
        <v>5769</v>
      </c>
      <c r="P36" s="34">
        <v>3610</v>
      </c>
      <c r="Q36" s="36">
        <f t="shared" si="7"/>
        <v>25.014091835407363</v>
      </c>
      <c r="R36" s="34" t="s">
        <v>0</v>
      </c>
      <c r="S36" s="34"/>
      <c r="T36" s="34"/>
      <c r="U36" s="34"/>
    </row>
    <row r="37" spans="1:21" ht="13.5">
      <c r="A37" s="31" t="s">
        <v>25</v>
      </c>
      <c r="B37" s="32" t="s">
        <v>85</v>
      </c>
      <c r="C37" s="33" t="s">
        <v>86</v>
      </c>
      <c r="D37" s="34">
        <f t="shared" si="0"/>
        <v>6340</v>
      </c>
      <c r="E37" s="35">
        <f t="shared" si="1"/>
        <v>748</v>
      </c>
      <c r="F37" s="36">
        <f t="shared" si="2"/>
        <v>11.798107255520504</v>
      </c>
      <c r="G37" s="34">
        <v>748</v>
      </c>
      <c r="H37" s="34">
        <v>0</v>
      </c>
      <c r="I37" s="35">
        <f t="shared" si="3"/>
        <v>5592</v>
      </c>
      <c r="J37" s="36">
        <f t="shared" si="4"/>
        <v>88.2018927444795</v>
      </c>
      <c r="K37" s="34">
        <v>412</v>
      </c>
      <c r="L37" s="36">
        <f t="shared" si="5"/>
        <v>6.498422712933754</v>
      </c>
      <c r="M37" s="34">
        <v>0</v>
      </c>
      <c r="N37" s="36">
        <f t="shared" si="6"/>
        <v>0</v>
      </c>
      <c r="O37" s="34">
        <v>5180</v>
      </c>
      <c r="P37" s="34">
        <v>3189</v>
      </c>
      <c r="Q37" s="36">
        <f t="shared" si="7"/>
        <v>81.70347003154575</v>
      </c>
      <c r="R37" s="34" t="s">
        <v>0</v>
      </c>
      <c r="S37" s="34"/>
      <c r="T37" s="34"/>
      <c r="U37" s="34"/>
    </row>
    <row r="38" spans="1:21" ht="13.5">
      <c r="A38" s="31" t="s">
        <v>25</v>
      </c>
      <c r="B38" s="32" t="s">
        <v>87</v>
      </c>
      <c r="C38" s="33" t="s">
        <v>88</v>
      </c>
      <c r="D38" s="34">
        <f t="shared" si="0"/>
        <v>9120</v>
      </c>
      <c r="E38" s="35">
        <f t="shared" si="1"/>
        <v>1801</v>
      </c>
      <c r="F38" s="36">
        <f t="shared" si="2"/>
        <v>19.74780701754386</v>
      </c>
      <c r="G38" s="34">
        <v>1801</v>
      </c>
      <c r="H38" s="34">
        <v>0</v>
      </c>
      <c r="I38" s="35">
        <f t="shared" si="3"/>
        <v>7319</v>
      </c>
      <c r="J38" s="36">
        <f t="shared" si="4"/>
        <v>80.25219298245614</v>
      </c>
      <c r="K38" s="34">
        <v>5417</v>
      </c>
      <c r="L38" s="36">
        <f t="shared" si="5"/>
        <v>59.396929824561404</v>
      </c>
      <c r="M38" s="34">
        <v>0</v>
      </c>
      <c r="N38" s="36">
        <f t="shared" si="6"/>
        <v>0</v>
      </c>
      <c r="O38" s="34">
        <v>1902</v>
      </c>
      <c r="P38" s="34">
        <v>688</v>
      </c>
      <c r="Q38" s="36">
        <f t="shared" si="7"/>
        <v>20.855263157894736</v>
      </c>
      <c r="R38" s="34" t="s">
        <v>0</v>
      </c>
      <c r="S38" s="34"/>
      <c r="T38" s="34"/>
      <c r="U38" s="34"/>
    </row>
    <row r="39" spans="1:21" ht="13.5">
      <c r="A39" s="31" t="s">
        <v>25</v>
      </c>
      <c r="B39" s="32" t="s">
        <v>89</v>
      </c>
      <c r="C39" s="33" t="s">
        <v>90</v>
      </c>
      <c r="D39" s="34">
        <f t="shared" si="0"/>
        <v>3513</v>
      </c>
      <c r="E39" s="35">
        <f t="shared" si="1"/>
        <v>1968</v>
      </c>
      <c r="F39" s="36">
        <f t="shared" si="2"/>
        <v>56.02049530315969</v>
      </c>
      <c r="G39" s="34">
        <v>1968</v>
      </c>
      <c r="H39" s="34">
        <v>0</v>
      </c>
      <c r="I39" s="35">
        <f t="shared" si="3"/>
        <v>1545</v>
      </c>
      <c r="J39" s="36">
        <f t="shared" si="4"/>
        <v>43.9795046968403</v>
      </c>
      <c r="K39" s="34">
        <v>444</v>
      </c>
      <c r="L39" s="36">
        <f t="shared" si="5"/>
        <v>12.63877028181042</v>
      </c>
      <c r="M39" s="34">
        <v>0</v>
      </c>
      <c r="N39" s="36">
        <f t="shared" si="6"/>
        <v>0</v>
      </c>
      <c r="O39" s="34">
        <v>1101</v>
      </c>
      <c r="P39" s="34">
        <v>721</v>
      </c>
      <c r="Q39" s="36">
        <f t="shared" si="7"/>
        <v>31.340734415029893</v>
      </c>
      <c r="R39" s="34" t="s">
        <v>0</v>
      </c>
      <c r="S39" s="34"/>
      <c r="T39" s="34"/>
      <c r="U39" s="34"/>
    </row>
    <row r="40" spans="1:21" ht="13.5">
      <c r="A40" s="31" t="s">
        <v>25</v>
      </c>
      <c r="B40" s="32" t="s">
        <v>91</v>
      </c>
      <c r="C40" s="33" t="s">
        <v>92</v>
      </c>
      <c r="D40" s="34">
        <f t="shared" si="0"/>
        <v>17147</v>
      </c>
      <c r="E40" s="35">
        <f t="shared" si="1"/>
        <v>7421</v>
      </c>
      <c r="F40" s="36">
        <f t="shared" si="2"/>
        <v>43.278707645652304</v>
      </c>
      <c r="G40" s="34">
        <v>7421</v>
      </c>
      <c r="H40" s="34">
        <v>0</v>
      </c>
      <c r="I40" s="35">
        <f t="shared" si="3"/>
        <v>9726</v>
      </c>
      <c r="J40" s="36">
        <f t="shared" si="4"/>
        <v>56.721292354347696</v>
      </c>
      <c r="K40" s="34">
        <v>4246</v>
      </c>
      <c r="L40" s="36">
        <f t="shared" si="5"/>
        <v>24.76234909896775</v>
      </c>
      <c r="M40" s="34">
        <v>0</v>
      </c>
      <c r="N40" s="36">
        <f t="shared" si="6"/>
        <v>0</v>
      </c>
      <c r="O40" s="34">
        <v>5480</v>
      </c>
      <c r="P40" s="34">
        <v>364</v>
      </c>
      <c r="Q40" s="36">
        <f t="shared" si="7"/>
        <v>31.95894325537995</v>
      </c>
      <c r="R40" s="34" t="s">
        <v>0</v>
      </c>
      <c r="S40" s="34"/>
      <c r="T40" s="34"/>
      <c r="U40" s="34"/>
    </row>
    <row r="41" spans="1:21" ht="13.5">
      <c r="A41" s="31" t="s">
        <v>25</v>
      </c>
      <c r="B41" s="32" t="s">
        <v>93</v>
      </c>
      <c r="C41" s="33" t="s">
        <v>94</v>
      </c>
      <c r="D41" s="34">
        <f t="shared" si="0"/>
        <v>11995</v>
      </c>
      <c r="E41" s="35">
        <f t="shared" si="1"/>
        <v>5536</v>
      </c>
      <c r="F41" s="36">
        <f t="shared" si="2"/>
        <v>46.1525635681534</v>
      </c>
      <c r="G41" s="34">
        <v>5536</v>
      </c>
      <c r="H41" s="34">
        <v>0</v>
      </c>
      <c r="I41" s="35">
        <f t="shared" si="3"/>
        <v>6459</v>
      </c>
      <c r="J41" s="36">
        <f t="shared" si="4"/>
        <v>53.84743643184661</v>
      </c>
      <c r="K41" s="34">
        <v>0</v>
      </c>
      <c r="L41" s="36">
        <f t="shared" si="5"/>
        <v>0</v>
      </c>
      <c r="M41" s="34">
        <v>0</v>
      </c>
      <c r="N41" s="36">
        <f t="shared" si="6"/>
        <v>0</v>
      </c>
      <c r="O41" s="34">
        <v>6459</v>
      </c>
      <c r="P41" s="34">
        <v>989</v>
      </c>
      <c r="Q41" s="36">
        <f t="shared" si="7"/>
        <v>53.84743643184661</v>
      </c>
      <c r="R41" s="34" t="s">
        <v>0</v>
      </c>
      <c r="S41" s="34"/>
      <c r="T41" s="34"/>
      <c r="U41" s="34"/>
    </row>
    <row r="42" spans="1:21" ht="13.5">
      <c r="A42" s="31" t="s">
        <v>25</v>
      </c>
      <c r="B42" s="32" t="s">
        <v>95</v>
      </c>
      <c r="C42" s="33" t="s">
        <v>96</v>
      </c>
      <c r="D42" s="34">
        <f t="shared" si="0"/>
        <v>11510</v>
      </c>
      <c r="E42" s="35">
        <f t="shared" si="1"/>
        <v>4435</v>
      </c>
      <c r="F42" s="36">
        <f t="shared" si="2"/>
        <v>38.531711555169416</v>
      </c>
      <c r="G42" s="34">
        <v>4435</v>
      </c>
      <c r="H42" s="34">
        <v>0</v>
      </c>
      <c r="I42" s="35">
        <f t="shared" si="3"/>
        <v>7075</v>
      </c>
      <c r="J42" s="36">
        <f t="shared" si="4"/>
        <v>61.46828844483058</v>
      </c>
      <c r="K42" s="34">
        <v>0</v>
      </c>
      <c r="L42" s="36">
        <f t="shared" si="5"/>
        <v>0</v>
      </c>
      <c r="M42" s="34">
        <v>0</v>
      </c>
      <c r="N42" s="36">
        <f t="shared" si="6"/>
        <v>0</v>
      </c>
      <c r="O42" s="34">
        <v>7075</v>
      </c>
      <c r="P42" s="34">
        <v>105</v>
      </c>
      <c r="Q42" s="36">
        <f t="shared" si="7"/>
        <v>61.46828844483058</v>
      </c>
      <c r="R42" s="34" t="s">
        <v>0</v>
      </c>
      <c r="S42" s="34"/>
      <c r="T42" s="34"/>
      <c r="U42" s="34"/>
    </row>
    <row r="43" spans="1:21" ht="13.5">
      <c r="A43" s="31" t="s">
        <v>25</v>
      </c>
      <c r="B43" s="32" t="s">
        <v>97</v>
      </c>
      <c r="C43" s="33" t="s">
        <v>98</v>
      </c>
      <c r="D43" s="34">
        <f t="shared" si="0"/>
        <v>15971</v>
      </c>
      <c r="E43" s="35">
        <f t="shared" si="1"/>
        <v>6230</v>
      </c>
      <c r="F43" s="36">
        <f t="shared" si="2"/>
        <v>39.00820236678981</v>
      </c>
      <c r="G43" s="34">
        <v>6230</v>
      </c>
      <c r="H43" s="34">
        <v>0</v>
      </c>
      <c r="I43" s="35">
        <f t="shared" si="3"/>
        <v>9741</v>
      </c>
      <c r="J43" s="36">
        <f t="shared" si="4"/>
        <v>60.9917976332102</v>
      </c>
      <c r="K43" s="34">
        <v>1399</v>
      </c>
      <c r="L43" s="36">
        <f t="shared" si="5"/>
        <v>8.759626823617808</v>
      </c>
      <c r="M43" s="34">
        <v>0</v>
      </c>
      <c r="N43" s="36">
        <f t="shared" si="6"/>
        <v>0</v>
      </c>
      <c r="O43" s="34">
        <v>8342</v>
      </c>
      <c r="P43" s="34">
        <v>2087</v>
      </c>
      <c r="Q43" s="36">
        <f t="shared" si="7"/>
        <v>52.23217080959238</v>
      </c>
      <c r="R43" s="34" t="s">
        <v>0</v>
      </c>
      <c r="S43" s="34"/>
      <c r="T43" s="34"/>
      <c r="U43" s="34"/>
    </row>
    <row r="44" spans="1:21" ht="13.5">
      <c r="A44" s="31" t="s">
        <v>25</v>
      </c>
      <c r="B44" s="32" t="s">
        <v>99</v>
      </c>
      <c r="C44" s="33" t="s">
        <v>100</v>
      </c>
      <c r="D44" s="34">
        <f t="shared" si="0"/>
        <v>3110</v>
      </c>
      <c r="E44" s="35">
        <f t="shared" si="1"/>
        <v>1291</v>
      </c>
      <c r="F44" s="36">
        <f t="shared" si="2"/>
        <v>41.5112540192926</v>
      </c>
      <c r="G44" s="34">
        <v>1291</v>
      </c>
      <c r="H44" s="34">
        <v>0</v>
      </c>
      <c r="I44" s="35">
        <f t="shared" si="3"/>
        <v>1819</v>
      </c>
      <c r="J44" s="36">
        <f t="shared" si="4"/>
        <v>58.48874598070739</v>
      </c>
      <c r="K44" s="34">
        <v>0</v>
      </c>
      <c r="L44" s="36">
        <f t="shared" si="5"/>
        <v>0</v>
      </c>
      <c r="M44" s="34">
        <v>0</v>
      </c>
      <c r="N44" s="36">
        <f t="shared" si="6"/>
        <v>0</v>
      </c>
      <c r="O44" s="34">
        <v>1819</v>
      </c>
      <c r="P44" s="34">
        <v>441</v>
      </c>
      <c r="Q44" s="36">
        <f t="shared" si="7"/>
        <v>58.48874598070739</v>
      </c>
      <c r="R44" s="34" t="s">
        <v>0</v>
      </c>
      <c r="S44" s="34"/>
      <c r="T44" s="34"/>
      <c r="U44" s="34"/>
    </row>
    <row r="45" spans="1:21" ht="13.5">
      <c r="A45" s="31" t="s">
        <v>25</v>
      </c>
      <c r="B45" s="32" t="s">
        <v>101</v>
      </c>
      <c r="C45" s="33" t="s">
        <v>102</v>
      </c>
      <c r="D45" s="34">
        <f t="shared" si="0"/>
        <v>4449</v>
      </c>
      <c r="E45" s="35">
        <f t="shared" si="1"/>
        <v>1607</v>
      </c>
      <c r="F45" s="36">
        <f t="shared" si="2"/>
        <v>36.12047651157563</v>
      </c>
      <c r="G45" s="34">
        <v>1607</v>
      </c>
      <c r="H45" s="34">
        <v>0</v>
      </c>
      <c r="I45" s="35">
        <f t="shared" si="3"/>
        <v>2842</v>
      </c>
      <c r="J45" s="36">
        <f t="shared" si="4"/>
        <v>63.87952348842436</v>
      </c>
      <c r="K45" s="34">
        <v>66</v>
      </c>
      <c r="L45" s="36">
        <f t="shared" si="5"/>
        <v>1.4834794335805799</v>
      </c>
      <c r="M45" s="34">
        <v>0</v>
      </c>
      <c r="N45" s="36">
        <f t="shared" si="6"/>
        <v>0</v>
      </c>
      <c r="O45" s="34">
        <v>2776</v>
      </c>
      <c r="P45" s="34">
        <v>254</v>
      </c>
      <c r="Q45" s="36">
        <f t="shared" si="7"/>
        <v>62.39604405484378</v>
      </c>
      <c r="R45" s="34" t="s">
        <v>0</v>
      </c>
      <c r="S45" s="34"/>
      <c r="T45" s="34"/>
      <c r="U45" s="34"/>
    </row>
    <row r="46" spans="1:21" ht="13.5">
      <c r="A46" s="31" t="s">
        <v>25</v>
      </c>
      <c r="B46" s="32" t="s">
        <v>103</v>
      </c>
      <c r="C46" s="33" t="s">
        <v>104</v>
      </c>
      <c r="D46" s="34">
        <f t="shared" si="0"/>
        <v>16548</v>
      </c>
      <c r="E46" s="35">
        <f t="shared" si="1"/>
        <v>1466</v>
      </c>
      <c r="F46" s="36">
        <f t="shared" si="2"/>
        <v>8.859076625574087</v>
      </c>
      <c r="G46" s="34">
        <v>1466</v>
      </c>
      <c r="H46" s="34">
        <v>0</v>
      </c>
      <c r="I46" s="35">
        <f t="shared" si="3"/>
        <v>15082</v>
      </c>
      <c r="J46" s="36">
        <f t="shared" si="4"/>
        <v>91.14092337442591</v>
      </c>
      <c r="K46" s="34">
        <v>0</v>
      </c>
      <c r="L46" s="36">
        <f t="shared" si="5"/>
        <v>0</v>
      </c>
      <c r="M46" s="34">
        <v>0</v>
      </c>
      <c r="N46" s="36">
        <f t="shared" si="6"/>
        <v>0</v>
      </c>
      <c r="O46" s="34">
        <v>15082</v>
      </c>
      <c r="P46" s="34">
        <v>921</v>
      </c>
      <c r="Q46" s="36">
        <f t="shared" si="7"/>
        <v>91.14092337442591</v>
      </c>
      <c r="R46" s="34" t="s">
        <v>0</v>
      </c>
      <c r="S46" s="34"/>
      <c r="T46" s="34"/>
      <c r="U46" s="34"/>
    </row>
    <row r="47" spans="1:21" ht="13.5">
      <c r="A47" s="31" t="s">
        <v>25</v>
      </c>
      <c r="B47" s="32" t="s">
        <v>105</v>
      </c>
      <c r="C47" s="33" t="s">
        <v>106</v>
      </c>
      <c r="D47" s="34">
        <f t="shared" si="0"/>
        <v>10910</v>
      </c>
      <c r="E47" s="35">
        <f t="shared" si="1"/>
        <v>4598</v>
      </c>
      <c r="F47" s="36">
        <f t="shared" si="2"/>
        <v>42.144821264894595</v>
      </c>
      <c r="G47" s="34">
        <v>4598</v>
      </c>
      <c r="H47" s="34">
        <v>0</v>
      </c>
      <c r="I47" s="35">
        <f t="shared" si="3"/>
        <v>6312</v>
      </c>
      <c r="J47" s="36">
        <f t="shared" si="4"/>
        <v>57.855178735105405</v>
      </c>
      <c r="K47" s="34">
        <v>1400</v>
      </c>
      <c r="L47" s="36">
        <f t="shared" si="5"/>
        <v>12.832263978001833</v>
      </c>
      <c r="M47" s="34">
        <v>0</v>
      </c>
      <c r="N47" s="36">
        <f t="shared" si="6"/>
        <v>0</v>
      </c>
      <c r="O47" s="34">
        <v>4912</v>
      </c>
      <c r="P47" s="34">
        <v>457</v>
      </c>
      <c r="Q47" s="36">
        <f t="shared" si="7"/>
        <v>45.02291475710358</v>
      </c>
      <c r="R47" s="34" t="s">
        <v>0</v>
      </c>
      <c r="S47" s="34"/>
      <c r="T47" s="34"/>
      <c r="U47" s="34"/>
    </row>
    <row r="48" spans="1:21" ht="13.5">
      <c r="A48" s="31" t="s">
        <v>25</v>
      </c>
      <c r="B48" s="32" t="s">
        <v>107</v>
      </c>
      <c r="C48" s="33" t="s">
        <v>108</v>
      </c>
      <c r="D48" s="34">
        <f t="shared" si="0"/>
        <v>10630</v>
      </c>
      <c r="E48" s="35">
        <f t="shared" si="1"/>
        <v>3319</v>
      </c>
      <c r="F48" s="36">
        <f t="shared" si="2"/>
        <v>31.222953904045152</v>
      </c>
      <c r="G48" s="34">
        <v>3319</v>
      </c>
      <c r="H48" s="34">
        <v>0</v>
      </c>
      <c r="I48" s="35">
        <f t="shared" si="3"/>
        <v>7311</v>
      </c>
      <c r="J48" s="36">
        <f t="shared" si="4"/>
        <v>68.77704609595484</v>
      </c>
      <c r="K48" s="34">
        <v>4806</v>
      </c>
      <c r="L48" s="36">
        <f t="shared" si="5"/>
        <v>45.21166509877705</v>
      </c>
      <c r="M48" s="34">
        <v>0</v>
      </c>
      <c r="N48" s="36">
        <f t="shared" si="6"/>
        <v>0</v>
      </c>
      <c r="O48" s="34">
        <v>2505</v>
      </c>
      <c r="P48" s="34">
        <v>119</v>
      </c>
      <c r="Q48" s="36">
        <f t="shared" si="7"/>
        <v>23.565380997177797</v>
      </c>
      <c r="R48" s="34" t="s">
        <v>0</v>
      </c>
      <c r="S48" s="34"/>
      <c r="T48" s="34"/>
      <c r="U48" s="34"/>
    </row>
    <row r="49" spans="1:21" ht="13.5">
      <c r="A49" s="31" t="s">
        <v>25</v>
      </c>
      <c r="B49" s="32" t="s">
        <v>109</v>
      </c>
      <c r="C49" s="33" t="s">
        <v>110</v>
      </c>
      <c r="D49" s="34">
        <f t="shared" si="0"/>
        <v>6118</v>
      </c>
      <c r="E49" s="35">
        <f t="shared" si="1"/>
        <v>1732</v>
      </c>
      <c r="F49" s="36">
        <f t="shared" si="2"/>
        <v>28.309905197777052</v>
      </c>
      <c r="G49" s="34">
        <v>1732</v>
      </c>
      <c r="H49" s="34">
        <v>0</v>
      </c>
      <c r="I49" s="35">
        <f t="shared" si="3"/>
        <v>4386</v>
      </c>
      <c r="J49" s="36">
        <f t="shared" si="4"/>
        <v>71.69009480222294</v>
      </c>
      <c r="K49" s="34">
        <v>735</v>
      </c>
      <c r="L49" s="36">
        <f t="shared" si="5"/>
        <v>12.013729977116705</v>
      </c>
      <c r="M49" s="34">
        <v>0</v>
      </c>
      <c r="N49" s="36">
        <f t="shared" si="6"/>
        <v>0</v>
      </c>
      <c r="O49" s="34">
        <v>3651</v>
      </c>
      <c r="P49" s="34">
        <v>2237</v>
      </c>
      <c r="Q49" s="36">
        <f t="shared" si="7"/>
        <v>59.67636482510624</v>
      </c>
      <c r="R49" s="34" t="s">
        <v>0</v>
      </c>
      <c r="S49" s="34"/>
      <c r="T49" s="34"/>
      <c r="U49" s="34"/>
    </row>
    <row r="50" spans="1:21" ht="13.5">
      <c r="A50" s="31" t="s">
        <v>25</v>
      </c>
      <c r="B50" s="32" t="s">
        <v>111</v>
      </c>
      <c r="C50" s="33" t="s">
        <v>112</v>
      </c>
      <c r="D50" s="34">
        <f t="shared" si="0"/>
        <v>11053</v>
      </c>
      <c r="E50" s="35">
        <f t="shared" si="1"/>
        <v>3269</v>
      </c>
      <c r="F50" s="36">
        <f aca="true" t="shared" si="8" ref="F50:F74">E50/D50*100</f>
        <v>29.575680810639643</v>
      </c>
      <c r="G50" s="34">
        <v>3269</v>
      </c>
      <c r="H50" s="34">
        <v>0</v>
      </c>
      <c r="I50" s="35">
        <f t="shared" si="3"/>
        <v>7784</v>
      </c>
      <c r="J50" s="36">
        <f aca="true" t="shared" si="9" ref="J50:J74">I50/D50*100</f>
        <v>70.42431918936035</v>
      </c>
      <c r="K50" s="34">
        <v>3323</v>
      </c>
      <c r="L50" s="36">
        <f aca="true" t="shared" si="10" ref="L50:L74">K50/D50*100</f>
        <v>30.064235954039624</v>
      </c>
      <c r="M50" s="34">
        <v>0</v>
      </c>
      <c r="N50" s="36">
        <f aca="true" t="shared" si="11" ref="N50:N74">M50/D50*100</f>
        <v>0</v>
      </c>
      <c r="O50" s="34">
        <v>4461</v>
      </c>
      <c r="P50" s="34">
        <v>326</v>
      </c>
      <c r="Q50" s="36">
        <f aca="true" t="shared" si="12" ref="Q50:Q74">O50/D50*100</f>
        <v>40.36008323532073</v>
      </c>
      <c r="R50" s="34" t="s">
        <v>0</v>
      </c>
      <c r="S50" s="34"/>
      <c r="T50" s="34"/>
      <c r="U50" s="34"/>
    </row>
    <row r="51" spans="1:21" ht="13.5">
      <c r="A51" s="31" t="s">
        <v>25</v>
      </c>
      <c r="B51" s="32" t="s">
        <v>113</v>
      </c>
      <c r="C51" s="33" t="s">
        <v>114</v>
      </c>
      <c r="D51" s="34">
        <f t="shared" si="0"/>
        <v>5669</v>
      </c>
      <c r="E51" s="35">
        <f aca="true" t="shared" si="13" ref="E51:E73">G51+H51</f>
        <v>4883</v>
      </c>
      <c r="F51" s="36">
        <f t="shared" si="8"/>
        <v>86.13512083259835</v>
      </c>
      <c r="G51" s="34">
        <v>4883</v>
      </c>
      <c r="H51" s="34">
        <v>0</v>
      </c>
      <c r="I51" s="35">
        <f aca="true" t="shared" si="14" ref="I51:I73">K51+M51+O51</f>
        <v>786</v>
      </c>
      <c r="J51" s="36">
        <f t="shared" si="9"/>
        <v>13.864879167401659</v>
      </c>
      <c r="K51" s="34">
        <v>0</v>
      </c>
      <c r="L51" s="36">
        <f t="shared" si="10"/>
        <v>0</v>
      </c>
      <c r="M51" s="34">
        <v>0</v>
      </c>
      <c r="N51" s="36">
        <f t="shared" si="11"/>
        <v>0</v>
      </c>
      <c r="O51" s="34">
        <v>786</v>
      </c>
      <c r="P51" s="34">
        <v>300</v>
      </c>
      <c r="Q51" s="36">
        <f t="shared" si="12"/>
        <v>13.864879167401659</v>
      </c>
      <c r="R51" s="34" t="s">
        <v>0</v>
      </c>
      <c r="S51" s="34"/>
      <c r="T51" s="34"/>
      <c r="U51" s="34"/>
    </row>
    <row r="52" spans="1:21" ht="13.5">
      <c r="A52" s="31" t="s">
        <v>25</v>
      </c>
      <c r="B52" s="32" t="s">
        <v>115</v>
      </c>
      <c r="C52" s="33" t="s">
        <v>116</v>
      </c>
      <c r="D52" s="34">
        <f t="shared" si="0"/>
        <v>10249</v>
      </c>
      <c r="E52" s="35">
        <f t="shared" si="13"/>
        <v>4631</v>
      </c>
      <c r="F52" s="36">
        <f t="shared" si="8"/>
        <v>45.18489608742316</v>
      </c>
      <c r="G52" s="34">
        <v>4631</v>
      </c>
      <c r="H52" s="34">
        <v>0</v>
      </c>
      <c r="I52" s="35">
        <f t="shared" si="14"/>
        <v>5618</v>
      </c>
      <c r="J52" s="36">
        <f t="shared" si="9"/>
        <v>54.81510391257684</v>
      </c>
      <c r="K52" s="34">
        <v>0</v>
      </c>
      <c r="L52" s="36">
        <f t="shared" si="10"/>
        <v>0</v>
      </c>
      <c r="M52" s="34">
        <v>0</v>
      </c>
      <c r="N52" s="36">
        <f t="shared" si="11"/>
        <v>0</v>
      </c>
      <c r="O52" s="34">
        <v>5618</v>
      </c>
      <c r="P52" s="34">
        <v>815</v>
      </c>
      <c r="Q52" s="36">
        <f t="shared" si="12"/>
        <v>54.81510391257684</v>
      </c>
      <c r="R52" s="34" t="s">
        <v>0</v>
      </c>
      <c r="S52" s="34"/>
      <c r="T52" s="34"/>
      <c r="U52" s="34"/>
    </row>
    <row r="53" spans="1:21" ht="13.5">
      <c r="A53" s="31" t="s">
        <v>25</v>
      </c>
      <c r="B53" s="32" t="s">
        <v>117</v>
      </c>
      <c r="C53" s="33" t="s">
        <v>118</v>
      </c>
      <c r="D53" s="34">
        <f t="shared" si="0"/>
        <v>11152</v>
      </c>
      <c r="E53" s="35">
        <f t="shared" si="13"/>
        <v>4911</v>
      </c>
      <c r="F53" s="36">
        <f t="shared" si="8"/>
        <v>44.03694404591105</v>
      </c>
      <c r="G53" s="34">
        <v>4911</v>
      </c>
      <c r="H53" s="34">
        <v>0</v>
      </c>
      <c r="I53" s="35">
        <f t="shared" si="14"/>
        <v>6241</v>
      </c>
      <c r="J53" s="36">
        <f t="shared" si="9"/>
        <v>55.963055954088944</v>
      </c>
      <c r="K53" s="34">
        <v>0</v>
      </c>
      <c r="L53" s="36">
        <f t="shared" si="10"/>
        <v>0</v>
      </c>
      <c r="M53" s="34">
        <v>0</v>
      </c>
      <c r="N53" s="36">
        <f t="shared" si="11"/>
        <v>0</v>
      </c>
      <c r="O53" s="34">
        <v>6241</v>
      </c>
      <c r="P53" s="34">
        <v>724</v>
      </c>
      <c r="Q53" s="36">
        <f t="shared" si="12"/>
        <v>55.963055954088944</v>
      </c>
      <c r="R53" s="34" t="s">
        <v>0</v>
      </c>
      <c r="S53" s="34"/>
      <c r="T53" s="34"/>
      <c r="U53" s="34"/>
    </row>
    <row r="54" spans="1:21" ht="13.5">
      <c r="A54" s="31" t="s">
        <v>25</v>
      </c>
      <c r="B54" s="32" t="s">
        <v>119</v>
      </c>
      <c r="C54" s="33" t="s">
        <v>120</v>
      </c>
      <c r="D54" s="34">
        <f t="shared" si="0"/>
        <v>8947</v>
      </c>
      <c r="E54" s="35">
        <f t="shared" si="13"/>
        <v>4206</v>
      </c>
      <c r="F54" s="36">
        <f t="shared" si="8"/>
        <v>47.01017100704147</v>
      </c>
      <c r="G54" s="34">
        <v>4206</v>
      </c>
      <c r="H54" s="34">
        <v>0</v>
      </c>
      <c r="I54" s="35">
        <f t="shared" si="14"/>
        <v>4741</v>
      </c>
      <c r="J54" s="36">
        <f t="shared" si="9"/>
        <v>52.98982899295853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4741</v>
      </c>
      <c r="P54" s="34">
        <v>592</v>
      </c>
      <c r="Q54" s="36">
        <f t="shared" si="12"/>
        <v>52.98982899295853</v>
      </c>
      <c r="R54" s="34" t="s">
        <v>0</v>
      </c>
      <c r="S54" s="34"/>
      <c r="T54" s="34"/>
      <c r="U54" s="34"/>
    </row>
    <row r="55" spans="1:21" ht="13.5">
      <c r="A55" s="31" t="s">
        <v>25</v>
      </c>
      <c r="B55" s="32" t="s">
        <v>121</v>
      </c>
      <c r="C55" s="33" t="s">
        <v>122</v>
      </c>
      <c r="D55" s="34">
        <f t="shared" si="0"/>
        <v>13607</v>
      </c>
      <c r="E55" s="35">
        <f t="shared" si="13"/>
        <v>3762</v>
      </c>
      <c r="F55" s="36">
        <f t="shared" si="8"/>
        <v>27.64753435731609</v>
      </c>
      <c r="G55" s="34">
        <v>3762</v>
      </c>
      <c r="H55" s="34">
        <v>0</v>
      </c>
      <c r="I55" s="35">
        <f t="shared" si="14"/>
        <v>9845</v>
      </c>
      <c r="J55" s="36">
        <f t="shared" si="9"/>
        <v>72.35246564268391</v>
      </c>
      <c r="K55" s="34">
        <v>2247</v>
      </c>
      <c r="L55" s="36">
        <f t="shared" si="10"/>
        <v>16.51355919747189</v>
      </c>
      <c r="M55" s="34">
        <v>0</v>
      </c>
      <c r="N55" s="36">
        <f t="shared" si="11"/>
        <v>0</v>
      </c>
      <c r="O55" s="34">
        <v>7598</v>
      </c>
      <c r="P55" s="34">
        <v>1973</v>
      </c>
      <c r="Q55" s="36">
        <f t="shared" si="12"/>
        <v>55.838906445212025</v>
      </c>
      <c r="R55" s="34" t="s">
        <v>0</v>
      </c>
      <c r="S55" s="34"/>
      <c r="T55" s="34"/>
      <c r="U55" s="34"/>
    </row>
    <row r="56" spans="1:21" ht="13.5">
      <c r="A56" s="31" t="s">
        <v>25</v>
      </c>
      <c r="B56" s="32" t="s">
        <v>123</v>
      </c>
      <c r="C56" s="33" t="s">
        <v>124</v>
      </c>
      <c r="D56" s="34">
        <f t="shared" si="0"/>
        <v>11776</v>
      </c>
      <c r="E56" s="35">
        <f t="shared" si="13"/>
        <v>1671</v>
      </c>
      <c r="F56" s="36">
        <f t="shared" si="8"/>
        <v>14.189877717391305</v>
      </c>
      <c r="G56" s="34">
        <v>1671</v>
      </c>
      <c r="H56" s="34">
        <v>0</v>
      </c>
      <c r="I56" s="35">
        <f t="shared" si="14"/>
        <v>10105</v>
      </c>
      <c r="J56" s="36">
        <f t="shared" si="9"/>
        <v>85.81012228260869</v>
      </c>
      <c r="K56" s="34">
        <v>0</v>
      </c>
      <c r="L56" s="36">
        <f t="shared" si="10"/>
        <v>0</v>
      </c>
      <c r="M56" s="34">
        <v>929</v>
      </c>
      <c r="N56" s="36">
        <f t="shared" si="11"/>
        <v>7.888926630434782</v>
      </c>
      <c r="O56" s="34">
        <v>9176</v>
      </c>
      <c r="P56" s="34">
        <v>2064</v>
      </c>
      <c r="Q56" s="36">
        <f t="shared" si="12"/>
        <v>77.9211956521739</v>
      </c>
      <c r="R56" s="34" t="s">
        <v>0</v>
      </c>
      <c r="S56" s="34"/>
      <c r="T56" s="34"/>
      <c r="U56" s="34"/>
    </row>
    <row r="57" spans="1:21" ht="13.5">
      <c r="A57" s="31" t="s">
        <v>25</v>
      </c>
      <c r="B57" s="32" t="s">
        <v>125</v>
      </c>
      <c r="C57" s="33" t="s">
        <v>126</v>
      </c>
      <c r="D57" s="34">
        <f t="shared" si="0"/>
        <v>5913</v>
      </c>
      <c r="E57" s="35">
        <f t="shared" si="13"/>
        <v>2661</v>
      </c>
      <c r="F57" s="36">
        <f t="shared" si="8"/>
        <v>45.0025367833587</v>
      </c>
      <c r="G57" s="34">
        <v>2661</v>
      </c>
      <c r="H57" s="34">
        <v>0</v>
      </c>
      <c r="I57" s="35">
        <f t="shared" si="14"/>
        <v>3252</v>
      </c>
      <c r="J57" s="36">
        <f t="shared" si="9"/>
        <v>54.99746321664129</v>
      </c>
      <c r="K57" s="34">
        <v>122</v>
      </c>
      <c r="L57" s="36">
        <f t="shared" si="10"/>
        <v>2.063250465076949</v>
      </c>
      <c r="M57" s="34">
        <v>0</v>
      </c>
      <c r="N57" s="36">
        <f t="shared" si="11"/>
        <v>0</v>
      </c>
      <c r="O57" s="34">
        <v>3130</v>
      </c>
      <c r="P57" s="34">
        <v>60</v>
      </c>
      <c r="Q57" s="36">
        <f t="shared" si="12"/>
        <v>52.934212751564345</v>
      </c>
      <c r="R57" s="34" t="s">
        <v>0</v>
      </c>
      <c r="S57" s="34"/>
      <c r="T57" s="34"/>
      <c r="U57" s="34"/>
    </row>
    <row r="58" spans="1:21" ht="13.5">
      <c r="A58" s="31" t="s">
        <v>25</v>
      </c>
      <c r="B58" s="32" t="s">
        <v>127</v>
      </c>
      <c r="C58" s="33" t="s">
        <v>128</v>
      </c>
      <c r="D58" s="34">
        <f t="shared" si="0"/>
        <v>9748</v>
      </c>
      <c r="E58" s="35">
        <f t="shared" si="13"/>
        <v>1853</v>
      </c>
      <c r="F58" s="36">
        <f t="shared" si="8"/>
        <v>19.00902749281904</v>
      </c>
      <c r="G58" s="34">
        <v>1853</v>
      </c>
      <c r="H58" s="34">
        <v>0</v>
      </c>
      <c r="I58" s="35">
        <f t="shared" si="14"/>
        <v>7895</v>
      </c>
      <c r="J58" s="36">
        <f t="shared" si="9"/>
        <v>80.99097250718096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7895</v>
      </c>
      <c r="P58" s="34">
        <v>78</v>
      </c>
      <c r="Q58" s="36">
        <f t="shared" si="12"/>
        <v>80.99097250718096</v>
      </c>
      <c r="R58" s="34" t="s">
        <v>0</v>
      </c>
      <c r="S58" s="34"/>
      <c r="T58" s="34"/>
      <c r="U58" s="34"/>
    </row>
    <row r="59" spans="1:21" ht="13.5">
      <c r="A59" s="31" t="s">
        <v>25</v>
      </c>
      <c r="B59" s="32" t="s">
        <v>129</v>
      </c>
      <c r="C59" s="33" t="s">
        <v>130</v>
      </c>
      <c r="D59" s="34">
        <f t="shared" si="0"/>
        <v>6942</v>
      </c>
      <c r="E59" s="35">
        <f t="shared" si="13"/>
        <v>316</v>
      </c>
      <c r="F59" s="36">
        <f t="shared" si="8"/>
        <v>4.552002304811293</v>
      </c>
      <c r="G59" s="34">
        <v>316</v>
      </c>
      <c r="H59" s="34">
        <v>0</v>
      </c>
      <c r="I59" s="35">
        <f t="shared" si="14"/>
        <v>6626</v>
      </c>
      <c r="J59" s="36">
        <f t="shared" si="9"/>
        <v>95.4479976951887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6626</v>
      </c>
      <c r="P59" s="34">
        <v>17</v>
      </c>
      <c r="Q59" s="36">
        <f t="shared" si="12"/>
        <v>95.4479976951887</v>
      </c>
      <c r="R59" s="34" t="s">
        <v>0</v>
      </c>
      <c r="S59" s="34"/>
      <c r="T59" s="34"/>
      <c r="U59" s="34"/>
    </row>
    <row r="60" spans="1:21" ht="13.5">
      <c r="A60" s="31" t="s">
        <v>25</v>
      </c>
      <c r="B60" s="32" t="s">
        <v>131</v>
      </c>
      <c r="C60" s="33" t="s">
        <v>132</v>
      </c>
      <c r="D60" s="34">
        <f t="shared" si="0"/>
        <v>8269</v>
      </c>
      <c r="E60" s="35">
        <f t="shared" si="13"/>
        <v>4389</v>
      </c>
      <c r="F60" s="36">
        <f t="shared" si="8"/>
        <v>53.07776030959004</v>
      </c>
      <c r="G60" s="34">
        <v>4389</v>
      </c>
      <c r="H60" s="34">
        <v>0</v>
      </c>
      <c r="I60" s="35">
        <f t="shared" si="14"/>
        <v>3880</v>
      </c>
      <c r="J60" s="36">
        <f t="shared" si="9"/>
        <v>46.92223969040997</v>
      </c>
      <c r="K60" s="34">
        <v>0</v>
      </c>
      <c r="L60" s="36">
        <f t="shared" si="10"/>
        <v>0</v>
      </c>
      <c r="M60" s="34">
        <v>0</v>
      </c>
      <c r="N60" s="36">
        <f t="shared" si="11"/>
        <v>0</v>
      </c>
      <c r="O60" s="34">
        <v>3880</v>
      </c>
      <c r="P60" s="34">
        <v>65</v>
      </c>
      <c r="Q60" s="36">
        <f t="shared" si="12"/>
        <v>46.92223969040997</v>
      </c>
      <c r="R60" s="34" t="s">
        <v>0</v>
      </c>
      <c r="S60" s="34"/>
      <c r="T60" s="34"/>
      <c r="U60" s="34"/>
    </row>
    <row r="61" spans="1:21" ht="13.5">
      <c r="A61" s="31" t="s">
        <v>25</v>
      </c>
      <c r="B61" s="32" t="s">
        <v>133</v>
      </c>
      <c r="C61" s="33" t="s">
        <v>134</v>
      </c>
      <c r="D61" s="34">
        <f t="shared" si="0"/>
        <v>2962</v>
      </c>
      <c r="E61" s="35">
        <f t="shared" si="13"/>
        <v>1209</v>
      </c>
      <c r="F61" s="36">
        <f t="shared" si="8"/>
        <v>40.81701553004727</v>
      </c>
      <c r="G61" s="34">
        <v>1209</v>
      </c>
      <c r="H61" s="34">
        <v>0</v>
      </c>
      <c r="I61" s="35">
        <f t="shared" si="14"/>
        <v>1753</v>
      </c>
      <c r="J61" s="36">
        <f t="shared" si="9"/>
        <v>59.182984469952736</v>
      </c>
      <c r="K61" s="34">
        <v>0</v>
      </c>
      <c r="L61" s="36">
        <f t="shared" si="10"/>
        <v>0</v>
      </c>
      <c r="M61" s="34">
        <v>0</v>
      </c>
      <c r="N61" s="36">
        <f t="shared" si="11"/>
        <v>0</v>
      </c>
      <c r="O61" s="34">
        <v>1753</v>
      </c>
      <c r="P61" s="34">
        <v>0</v>
      </c>
      <c r="Q61" s="36">
        <f t="shared" si="12"/>
        <v>59.182984469952736</v>
      </c>
      <c r="R61" s="34" t="s">
        <v>0</v>
      </c>
      <c r="S61" s="34"/>
      <c r="T61" s="34"/>
      <c r="U61" s="34"/>
    </row>
    <row r="62" spans="1:21" ht="13.5">
      <c r="A62" s="31" t="s">
        <v>25</v>
      </c>
      <c r="B62" s="32" t="s">
        <v>135</v>
      </c>
      <c r="C62" s="33" t="s">
        <v>136</v>
      </c>
      <c r="D62" s="34">
        <f t="shared" si="0"/>
        <v>3136</v>
      </c>
      <c r="E62" s="35">
        <f t="shared" si="13"/>
        <v>1220</v>
      </c>
      <c r="F62" s="36">
        <f t="shared" si="8"/>
        <v>38.9030612244898</v>
      </c>
      <c r="G62" s="34">
        <v>1220</v>
      </c>
      <c r="H62" s="34">
        <v>0</v>
      </c>
      <c r="I62" s="35">
        <f t="shared" si="14"/>
        <v>1916</v>
      </c>
      <c r="J62" s="36">
        <f t="shared" si="9"/>
        <v>61.0969387755102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1916</v>
      </c>
      <c r="P62" s="34">
        <v>376</v>
      </c>
      <c r="Q62" s="36">
        <f t="shared" si="12"/>
        <v>61.0969387755102</v>
      </c>
      <c r="R62" s="34" t="s">
        <v>0</v>
      </c>
      <c r="S62" s="34"/>
      <c r="T62" s="34"/>
      <c r="U62" s="34"/>
    </row>
    <row r="63" spans="1:21" ht="13.5">
      <c r="A63" s="31" t="s">
        <v>25</v>
      </c>
      <c r="B63" s="32" t="s">
        <v>137</v>
      </c>
      <c r="C63" s="33" t="s">
        <v>138</v>
      </c>
      <c r="D63" s="34">
        <f t="shared" si="0"/>
        <v>2726</v>
      </c>
      <c r="E63" s="35">
        <f t="shared" si="13"/>
        <v>1913</v>
      </c>
      <c r="F63" s="36">
        <f t="shared" si="8"/>
        <v>70.17608217168012</v>
      </c>
      <c r="G63" s="34">
        <v>1913</v>
      </c>
      <c r="H63" s="34">
        <v>0</v>
      </c>
      <c r="I63" s="35">
        <f t="shared" si="14"/>
        <v>813</v>
      </c>
      <c r="J63" s="36">
        <f t="shared" si="9"/>
        <v>29.823917828319885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813</v>
      </c>
      <c r="P63" s="34">
        <v>282</v>
      </c>
      <c r="Q63" s="36">
        <f t="shared" si="12"/>
        <v>29.823917828319885</v>
      </c>
      <c r="R63" s="34" t="s">
        <v>0</v>
      </c>
      <c r="S63" s="34"/>
      <c r="T63" s="34"/>
      <c r="U63" s="34"/>
    </row>
    <row r="64" spans="1:21" ht="13.5">
      <c r="A64" s="31" t="s">
        <v>25</v>
      </c>
      <c r="B64" s="32" t="s">
        <v>139</v>
      </c>
      <c r="C64" s="33" t="s">
        <v>140</v>
      </c>
      <c r="D64" s="34">
        <f t="shared" si="0"/>
        <v>13785</v>
      </c>
      <c r="E64" s="35">
        <f t="shared" si="13"/>
        <v>9710</v>
      </c>
      <c r="F64" s="36">
        <f t="shared" si="8"/>
        <v>70.43888284367065</v>
      </c>
      <c r="G64" s="34">
        <v>9710</v>
      </c>
      <c r="H64" s="34">
        <v>0</v>
      </c>
      <c r="I64" s="35">
        <f t="shared" si="14"/>
        <v>4075</v>
      </c>
      <c r="J64" s="36">
        <f t="shared" si="9"/>
        <v>29.561117156329342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4075</v>
      </c>
      <c r="P64" s="34">
        <v>1194</v>
      </c>
      <c r="Q64" s="36">
        <f t="shared" si="12"/>
        <v>29.561117156329342</v>
      </c>
      <c r="R64" s="34" t="s">
        <v>0</v>
      </c>
      <c r="S64" s="34"/>
      <c r="T64" s="34"/>
      <c r="U64" s="34"/>
    </row>
    <row r="65" spans="1:21" ht="13.5">
      <c r="A65" s="31" t="s">
        <v>25</v>
      </c>
      <c r="B65" s="32" t="s">
        <v>141</v>
      </c>
      <c r="C65" s="33" t="s">
        <v>142</v>
      </c>
      <c r="D65" s="34">
        <f t="shared" si="0"/>
        <v>18496</v>
      </c>
      <c r="E65" s="35">
        <f t="shared" si="13"/>
        <v>9016</v>
      </c>
      <c r="F65" s="36">
        <f t="shared" si="8"/>
        <v>48.74567474048443</v>
      </c>
      <c r="G65" s="34">
        <v>9016</v>
      </c>
      <c r="H65" s="34">
        <v>0</v>
      </c>
      <c r="I65" s="35">
        <f t="shared" si="14"/>
        <v>9480</v>
      </c>
      <c r="J65" s="36">
        <f t="shared" si="9"/>
        <v>51.254325259515575</v>
      </c>
      <c r="K65" s="34">
        <v>800</v>
      </c>
      <c r="L65" s="36">
        <f t="shared" si="10"/>
        <v>4.325259515570934</v>
      </c>
      <c r="M65" s="34">
        <v>0</v>
      </c>
      <c r="N65" s="36">
        <f t="shared" si="11"/>
        <v>0</v>
      </c>
      <c r="O65" s="34">
        <v>8680</v>
      </c>
      <c r="P65" s="34">
        <v>432</v>
      </c>
      <c r="Q65" s="36">
        <f t="shared" si="12"/>
        <v>46.92906574394463</v>
      </c>
      <c r="R65" s="34" t="s">
        <v>0</v>
      </c>
      <c r="S65" s="34"/>
      <c r="T65" s="34"/>
      <c r="U65" s="34"/>
    </row>
    <row r="66" spans="1:21" ht="13.5">
      <c r="A66" s="31" t="s">
        <v>25</v>
      </c>
      <c r="B66" s="32" t="s">
        <v>143</v>
      </c>
      <c r="C66" s="33" t="s">
        <v>144</v>
      </c>
      <c r="D66" s="34">
        <f t="shared" si="0"/>
        <v>7787</v>
      </c>
      <c r="E66" s="35">
        <f t="shared" si="13"/>
        <v>5294</v>
      </c>
      <c r="F66" s="36">
        <f t="shared" si="8"/>
        <v>67.98510337742391</v>
      </c>
      <c r="G66" s="34">
        <v>5294</v>
      </c>
      <c r="H66" s="34">
        <v>0</v>
      </c>
      <c r="I66" s="35">
        <f t="shared" si="14"/>
        <v>2493</v>
      </c>
      <c r="J66" s="36">
        <f t="shared" si="9"/>
        <v>32.01489662257609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2493</v>
      </c>
      <c r="P66" s="34">
        <v>738</v>
      </c>
      <c r="Q66" s="36">
        <f t="shared" si="12"/>
        <v>32.01489662257609</v>
      </c>
      <c r="R66" s="34" t="s">
        <v>0</v>
      </c>
      <c r="S66" s="34"/>
      <c r="T66" s="34"/>
      <c r="U66" s="34"/>
    </row>
    <row r="67" spans="1:21" ht="13.5">
      <c r="A67" s="31" t="s">
        <v>25</v>
      </c>
      <c r="B67" s="32" t="s">
        <v>145</v>
      </c>
      <c r="C67" s="33" t="s">
        <v>146</v>
      </c>
      <c r="D67" s="34">
        <f t="shared" si="0"/>
        <v>9738</v>
      </c>
      <c r="E67" s="35">
        <f t="shared" si="13"/>
        <v>7430</v>
      </c>
      <c r="F67" s="36">
        <f t="shared" si="8"/>
        <v>76.29903470938592</v>
      </c>
      <c r="G67" s="34">
        <v>7430</v>
      </c>
      <c r="H67" s="34">
        <v>0</v>
      </c>
      <c r="I67" s="35">
        <f t="shared" si="14"/>
        <v>2308</v>
      </c>
      <c r="J67" s="36">
        <f t="shared" si="9"/>
        <v>23.70096529061409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2308</v>
      </c>
      <c r="P67" s="34">
        <v>875</v>
      </c>
      <c r="Q67" s="36">
        <f t="shared" si="12"/>
        <v>23.70096529061409</v>
      </c>
      <c r="R67" s="34" t="s">
        <v>0</v>
      </c>
      <c r="S67" s="34"/>
      <c r="T67" s="34"/>
      <c r="U67" s="34"/>
    </row>
    <row r="68" spans="1:21" ht="13.5">
      <c r="A68" s="31" t="s">
        <v>25</v>
      </c>
      <c r="B68" s="32" t="s">
        <v>147</v>
      </c>
      <c r="C68" s="33" t="s">
        <v>148</v>
      </c>
      <c r="D68" s="34">
        <f t="shared" si="0"/>
        <v>6345</v>
      </c>
      <c r="E68" s="35">
        <f t="shared" si="13"/>
        <v>4880</v>
      </c>
      <c r="F68" s="36">
        <f t="shared" si="8"/>
        <v>76.91095350669819</v>
      </c>
      <c r="G68" s="34">
        <v>4880</v>
      </c>
      <c r="H68" s="34">
        <v>0</v>
      </c>
      <c r="I68" s="35">
        <f t="shared" si="14"/>
        <v>1465</v>
      </c>
      <c r="J68" s="36">
        <f t="shared" si="9"/>
        <v>23.08904649330181</v>
      </c>
      <c r="K68" s="34">
        <v>0</v>
      </c>
      <c r="L68" s="36">
        <f t="shared" si="10"/>
        <v>0</v>
      </c>
      <c r="M68" s="34">
        <v>0</v>
      </c>
      <c r="N68" s="36">
        <f t="shared" si="11"/>
        <v>0</v>
      </c>
      <c r="O68" s="34">
        <v>1465</v>
      </c>
      <c r="P68" s="34">
        <v>315</v>
      </c>
      <c r="Q68" s="36">
        <f t="shared" si="12"/>
        <v>23.08904649330181</v>
      </c>
      <c r="R68" s="34" t="s">
        <v>0</v>
      </c>
      <c r="S68" s="34"/>
      <c r="T68" s="34"/>
      <c r="U68" s="34"/>
    </row>
    <row r="69" spans="1:21" ht="13.5">
      <c r="A69" s="31" t="s">
        <v>25</v>
      </c>
      <c r="B69" s="32" t="s">
        <v>149</v>
      </c>
      <c r="C69" s="33" t="s">
        <v>150</v>
      </c>
      <c r="D69" s="34">
        <f t="shared" si="0"/>
        <v>15206</v>
      </c>
      <c r="E69" s="35">
        <f t="shared" si="13"/>
        <v>7648</v>
      </c>
      <c r="F69" s="36">
        <f t="shared" si="8"/>
        <v>50.295935814809944</v>
      </c>
      <c r="G69" s="34">
        <v>7648</v>
      </c>
      <c r="H69" s="34">
        <v>0</v>
      </c>
      <c r="I69" s="35">
        <f t="shared" si="14"/>
        <v>7558</v>
      </c>
      <c r="J69" s="36">
        <f t="shared" si="9"/>
        <v>49.704064185190056</v>
      </c>
      <c r="K69" s="34">
        <v>0</v>
      </c>
      <c r="L69" s="36">
        <f t="shared" si="10"/>
        <v>0</v>
      </c>
      <c r="M69" s="34">
        <v>0</v>
      </c>
      <c r="N69" s="36">
        <f t="shared" si="11"/>
        <v>0</v>
      </c>
      <c r="O69" s="34">
        <v>7558</v>
      </c>
      <c r="P69" s="34">
        <v>1679</v>
      </c>
      <c r="Q69" s="36">
        <f t="shared" si="12"/>
        <v>49.704064185190056</v>
      </c>
      <c r="R69" s="34" t="s">
        <v>0</v>
      </c>
      <c r="S69" s="34"/>
      <c r="T69" s="34"/>
      <c r="U69" s="34"/>
    </row>
    <row r="70" spans="1:21" ht="13.5">
      <c r="A70" s="31" t="s">
        <v>25</v>
      </c>
      <c r="B70" s="32" t="s">
        <v>151</v>
      </c>
      <c r="C70" s="33" t="s">
        <v>152</v>
      </c>
      <c r="D70" s="34">
        <f t="shared" si="0"/>
        <v>7253</v>
      </c>
      <c r="E70" s="35">
        <f t="shared" si="13"/>
        <v>2289</v>
      </c>
      <c r="F70" s="36">
        <f t="shared" si="8"/>
        <v>31.55935474975872</v>
      </c>
      <c r="G70" s="34">
        <v>2289</v>
      </c>
      <c r="H70" s="34">
        <v>0</v>
      </c>
      <c r="I70" s="35">
        <f t="shared" si="14"/>
        <v>4964</v>
      </c>
      <c r="J70" s="36">
        <f t="shared" si="9"/>
        <v>68.44064525024129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4964</v>
      </c>
      <c r="P70" s="34">
        <v>3688</v>
      </c>
      <c r="Q70" s="36">
        <f t="shared" si="12"/>
        <v>68.44064525024129</v>
      </c>
      <c r="R70" s="34" t="s">
        <v>0</v>
      </c>
      <c r="S70" s="34"/>
      <c r="T70" s="34"/>
      <c r="U70" s="34"/>
    </row>
    <row r="71" spans="1:21" ht="13.5">
      <c r="A71" s="31" t="s">
        <v>25</v>
      </c>
      <c r="B71" s="32" t="s">
        <v>153</v>
      </c>
      <c r="C71" s="33" t="s">
        <v>154</v>
      </c>
      <c r="D71" s="34">
        <f>E71+I71</f>
        <v>6986</v>
      </c>
      <c r="E71" s="35">
        <f t="shared" si="13"/>
        <v>3557</v>
      </c>
      <c r="F71" s="36">
        <f t="shared" si="8"/>
        <v>50.91611795018609</v>
      </c>
      <c r="G71" s="34">
        <v>3557</v>
      </c>
      <c r="H71" s="34">
        <v>0</v>
      </c>
      <c r="I71" s="35">
        <f t="shared" si="14"/>
        <v>3429</v>
      </c>
      <c r="J71" s="36">
        <f t="shared" si="9"/>
        <v>49.083882049813916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3429</v>
      </c>
      <c r="P71" s="34">
        <v>2132</v>
      </c>
      <c r="Q71" s="36">
        <f t="shared" si="12"/>
        <v>49.083882049813916</v>
      </c>
      <c r="R71" s="34" t="s">
        <v>0</v>
      </c>
      <c r="S71" s="34"/>
      <c r="T71" s="34"/>
      <c r="U71" s="34"/>
    </row>
    <row r="72" spans="1:21" ht="13.5">
      <c r="A72" s="31" t="s">
        <v>25</v>
      </c>
      <c r="B72" s="32" t="s">
        <v>155</v>
      </c>
      <c r="C72" s="33" t="s">
        <v>156</v>
      </c>
      <c r="D72" s="34">
        <f>E72+I72</f>
        <v>3616</v>
      </c>
      <c r="E72" s="35">
        <f t="shared" si="13"/>
        <v>963</v>
      </c>
      <c r="F72" s="36">
        <f t="shared" si="8"/>
        <v>26.63163716814159</v>
      </c>
      <c r="G72" s="34">
        <v>963</v>
      </c>
      <c r="H72" s="34">
        <v>0</v>
      </c>
      <c r="I72" s="35">
        <f t="shared" si="14"/>
        <v>2653</v>
      </c>
      <c r="J72" s="36">
        <f t="shared" si="9"/>
        <v>73.3683628318584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2653</v>
      </c>
      <c r="P72" s="34">
        <v>2308</v>
      </c>
      <c r="Q72" s="36">
        <f t="shared" si="12"/>
        <v>73.3683628318584</v>
      </c>
      <c r="R72" s="34" t="s">
        <v>0</v>
      </c>
      <c r="S72" s="34"/>
      <c r="T72" s="34"/>
      <c r="U72" s="34"/>
    </row>
    <row r="73" spans="1:21" ht="13.5">
      <c r="A73" s="31" t="s">
        <v>25</v>
      </c>
      <c r="B73" s="32" t="s">
        <v>157</v>
      </c>
      <c r="C73" s="33" t="s">
        <v>158</v>
      </c>
      <c r="D73" s="34">
        <f>E73+I73</f>
        <v>3595</v>
      </c>
      <c r="E73" s="35">
        <f t="shared" si="13"/>
        <v>1300</v>
      </c>
      <c r="F73" s="36">
        <f t="shared" si="8"/>
        <v>36.16133518776078</v>
      </c>
      <c r="G73" s="34">
        <v>1300</v>
      </c>
      <c r="H73" s="34">
        <v>0</v>
      </c>
      <c r="I73" s="35">
        <f t="shared" si="14"/>
        <v>2295</v>
      </c>
      <c r="J73" s="36">
        <f t="shared" si="9"/>
        <v>63.83866481223922</v>
      </c>
      <c r="K73" s="34">
        <v>340</v>
      </c>
      <c r="L73" s="36">
        <f t="shared" si="10"/>
        <v>9.457579972183588</v>
      </c>
      <c r="M73" s="34">
        <v>0</v>
      </c>
      <c r="N73" s="36">
        <f t="shared" si="11"/>
        <v>0</v>
      </c>
      <c r="O73" s="34">
        <v>1955</v>
      </c>
      <c r="P73" s="34">
        <v>75</v>
      </c>
      <c r="Q73" s="36">
        <f t="shared" si="12"/>
        <v>54.381084840055635</v>
      </c>
      <c r="R73" s="34" t="s">
        <v>0</v>
      </c>
      <c r="S73" s="34"/>
      <c r="T73" s="34"/>
      <c r="U73" s="34"/>
    </row>
    <row r="74" spans="1:21" ht="13.5">
      <c r="A74" s="63" t="s">
        <v>2</v>
      </c>
      <c r="B74" s="64"/>
      <c r="C74" s="65"/>
      <c r="D74" s="34">
        <f>SUM(D7:D73)</f>
        <v>1503341</v>
      </c>
      <c r="E74" s="34">
        <f aca="true" t="shared" si="15" ref="E74:P74">SUM(E7:E73)</f>
        <v>430041</v>
      </c>
      <c r="F74" s="36">
        <f t="shared" si="8"/>
        <v>28.605685602933733</v>
      </c>
      <c r="G74" s="34">
        <f t="shared" si="15"/>
        <v>430041</v>
      </c>
      <c r="H74" s="34">
        <f t="shared" si="15"/>
        <v>0</v>
      </c>
      <c r="I74" s="34">
        <f t="shared" si="15"/>
        <v>1073300</v>
      </c>
      <c r="J74" s="36">
        <f t="shared" si="9"/>
        <v>71.39431439706627</v>
      </c>
      <c r="K74" s="34">
        <f t="shared" si="15"/>
        <v>516390</v>
      </c>
      <c r="L74" s="36">
        <f t="shared" si="10"/>
        <v>34.34949223097089</v>
      </c>
      <c r="M74" s="34">
        <f t="shared" si="15"/>
        <v>929</v>
      </c>
      <c r="N74" s="36">
        <f t="shared" si="11"/>
        <v>0.06179569372484353</v>
      </c>
      <c r="O74" s="34">
        <f t="shared" si="15"/>
        <v>555981</v>
      </c>
      <c r="P74" s="34">
        <f t="shared" si="15"/>
        <v>116258</v>
      </c>
      <c r="Q74" s="36">
        <f t="shared" si="12"/>
        <v>36.98302647237054</v>
      </c>
      <c r="R74" s="34">
        <f>COUNTIF(R7:R73,"○")</f>
        <v>67</v>
      </c>
      <c r="S74" s="34">
        <f>COUNTIF(S7:S73,"○")</f>
        <v>0</v>
      </c>
      <c r="T74" s="34">
        <f>COUNTIF(T7:T73,"○")</f>
        <v>0</v>
      </c>
      <c r="U74" s="34">
        <f>COUNTIF(U7:U73,"○")</f>
        <v>0</v>
      </c>
    </row>
  </sheetData>
  <mergeCells count="19">
    <mergeCell ref="A74:C74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7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3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5</v>
      </c>
      <c r="B2" s="44" t="s">
        <v>173</v>
      </c>
      <c r="C2" s="47" t="s">
        <v>174</v>
      </c>
      <c r="D2" s="14" t="s">
        <v>6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175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7</v>
      </c>
      <c r="E3" s="69" t="s">
        <v>8</v>
      </c>
      <c r="F3" s="71"/>
      <c r="G3" s="72"/>
      <c r="H3" s="66" t="s">
        <v>9</v>
      </c>
      <c r="I3" s="67"/>
      <c r="J3" s="68"/>
      <c r="K3" s="69" t="s">
        <v>10</v>
      </c>
      <c r="L3" s="67"/>
      <c r="M3" s="68"/>
      <c r="N3" s="26" t="s">
        <v>7</v>
      </c>
      <c r="O3" s="17" t="s">
        <v>11</v>
      </c>
      <c r="P3" s="24"/>
      <c r="Q3" s="24"/>
      <c r="R3" s="24"/>
      <c r="S3" s="24"/>
      <c r="T3" s="25"/>
      <c r="U3" s="17" t="s">
        <v>12</v>
      </c>
      <c r="V3" s="24"/>
      <c r="W3" s="24"/>
      <c r="X3" s="24"/>
      <c r="Y3" s="24"/>
      <c r="Z3" s="25"/>
      <c r="AA3" s="17" t="s">
        <v>13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7</v>
      </c>
      <c r="F4" s="18" t="s">
        <v>176</v>
      </c>
      <c r="G4" s="18" t="s">
        <v>177</v>
      </c>
      <c r="H4" s="26" t="s">
        <v>7</v>
      </c>
      <c r="I4" s="18" t="s">
        <v>176</v>
      </c>
      <c r="J4" s="18" t="s">
        <v>177</v>
      </c>
      <c r="K4" s="26" t="s">
        <v>7</v>
      </c>
      <c r="L4" s="18" t="s">
        <v>176</v>
      </c>
      <c r="M4" s="18" t="s">
        <v>177</v>
      </c>
      <c r="N4" s="27"/>
      <c r="O4" s="26" t="s">
        <v>7</v>
      </c>
      <c r="P4" s="18" t="s">
        <v>178</v>
      </c>
      <c r="Q4" s="18" t="s">
        <v>179</v>
      </c>
      <c r="R4" s="18" t="s">
        <v>180</v>
      </c>
      <c r="S4" s="18" t="s">
        <v>181</v>
      </c>
      <c r="T4" s="18" t="s">
        <v>182</v>
      </c>
      <c r="U4" s="26" t="s">
        <v>7</v>
      </c>
      <c r="V4" s="18" t="s">
        <v>178</v>
      </c>
      <c r="W4" s="18" t="s">
        <v>179</v>
      </c>
      <c r="X4" s="18" t="s">
        <v>180</v>
      </c>
      <c r="Y4" s="18" t="s">
        <v>181</v>
      </c>
      <c r="Z4" s="18" t="s">
        <v>182</v>
      </c>
      <c r="AA4" s="26" t="s">
        <v>7</v>
      </c>
      <c r="AB4" s="18" t="s">
        <v>176</v>
      </c>
      <c r="AC4" s="18" t="s">
        <v>177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183</v>
      </c>
      <c r="E6" s="19" t="s">
        <v>183</v>
      </c>
      <c r="F6" s="19" t="s">
        <v>183</v>
      </c>
      <c r="G6" s="19" t="s">
        <v>183</v>
      </c>
      <c r="H6" s="19" t="s">
        <v>183</v>
      </c>
      <c r="I6" s="19" t="s">
        <v>183</v>
      </c>
      <c r="J6" s="19" t="s">
        <v>183</v>
      </c>
      <c r="K6" s="19" t="s">
        <v>183</v>
      </c>
      <c r="L6" s="19" t="s">
        <v>183</v>
      </c>
      <c r="M6" s="19" t="s">
        <v>183</v>
      </c>
      <c r="N6" s="19" t="s">
        <v>183</v>
      </c>
      <c r="O6" s="19" t="s">
        <v>183</v>
      </c>
      <c r="P6" s="19" t="s">
        <v>183</v>
      </c>
      <c r="Q6" s="19" t="s">
        <v>183</v>
      </c>
      <c r="R6" s="19" t="s">
        <v>183</v>
      </c>
      <c r="S6" s="19" t="s">
        <v>183</v>
      </c>
      <c r="T6" s="19" t="s">
        <v>183</v>
      </c>
      <c r="U6" s="19" t="s">
        <v>183</v>
      </c>
      <c r="V6" s="19" t="s">
        <v>183</v>
      </c>
      <c r="W6" s="19" t="s">
        <v>183</v>
      </c>
      <c r="X6" s="19" t="s">
        <v>183</v>
      </c>
      <c r="Y6" s="19" t="s">
        <v>183</v>
      </c>
      <c r="Z6" s="19" t="s">
        <v>183</v>
      </c>
      <c r="AA6" s="19" t="s">
        <v>183</v>
      </c>
      <c r="AB6" s="19" t="s">
        <v>183</v>
      </c>
      <c r="AC6" s="19" t="s">
        <v>183</v>
      </c>
    </row>
    <row r="7" spans="1:29" ht="13.5">
      <c r="A7" s="31" t="s">
        <v>25</v>
      </c>
      <c r="B7" s="32" t="s">
        <v>26</v>
      </c>
      <c r="C7" s="33" t="s">
        <v>27</v>
      </c>
      <c r="D7" s="34">
        <f aca="true" t="shared" si="0" ref="D7:D70">E7+H7+K7</f>
        <v>76722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0</v>
      </c>
      <c r="I7" s="34">
        <v>0</v>
      </c>
      <c r="J7" s="34">
        <v>0</v>
      </c>
      <c r="K7" s="34">
        <f aca="true" t="shared" si="3" ref="K7:K70">L7+M7</f>
        <v>76722</v>
      </c>
      <c r="L7" s="34">
        <v>41168</v>
      </c>
      <c r="M7" s="34">
        <v>35554</v>
      </c>
      <c r="N7" s="34">
        <f aca="true" t="shared" si="4" ref="N7:N70">O7+U7+AA7</f>
        <v>76722</v>
      </c>
      <c r="O7" s="34">
        <f aca="true" t="shared" si="5" ref="O7:O70">SUM(P7:T7)</f>
        <v>41168</v>
      </c>
      <c r="P7" s="34">
        <v>41168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35554</v>
      </c>
      <c r="V7" s="34">
        <v>35554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25</v>
      </c>
      <c r="B8" s="32" t="s">
        <v>28</v>
      </c>
      <c r="C8" s="33" t="s">
        <v>29</v>
      </c>
      <c r="D8" s="34">
        <f t="shared" si="0"/>
        <v>29541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29541</v>
      </c>
      <c r="L8" s="34">
        <v>15846</v>
      </c>
      <c r="M8" s="34">
        <v>13695</v>
      </c>
      <c r="N8" s="34">
        <f t="shared" si="4"/>
        <v>29541</v>
      </c>
      <c r="O8" s="34">
        <f t="shared" si="5"/>
        <v>15846</v>
      </c>
      <c r="P8" s="34">
        <v>15846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13695</v>
      </c>
      <c r="V8" s="34">
        <v>13695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25</v>
      </c>
      <c r="B9" s="32" t="s">
        <v>30</v>
      </c>
      <c r="C9" s="33" t="s">
        <v>31</v>
      </c>
      <c r="D9" s="34">
        <f t="shared" si="0"/>
        <v>107365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107365</v>
      </c>
      <c r="L9" s="34">
        <v>57476</v>
      </c>
      <c r="M9" s="34">
        <v>49889</v>
      </c>
      <c r="N9" s="34">
        <f t="shared" si="4"/>
        <v>107365</v>
      </c>
      <c r="O9" s="34">
        <f t="shared" si="5"/>
        <v>57476</v>
      </c>
      <c r="P9" s="34">
        <v>57476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49889</v>
      </c>
      <c r="V9" s="34">
        <v>38133</v>
      </c>
      <c r="W9" s="34">
        <v>11756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25</v>
      </c>
      <c r="B10" s="32" t="s">
        <v>32</v>
      </c>
      <c r="C10" s="33" t="s">
        <v>33</v>
      </c>
      <c r="D10" s="34">
        <f t="shared" si="0"/>
        <v>10875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10875</v>
      </c>
      <c r="L10" s="34">
        <v>6397</v>
      </c>
      <c r="M10" s="34">
        <v>4478</v>
      </c>
      <c r="N10" s="34">
        <f t="shared" si="4"/>
        <v>10875</v>
      </c>
      <c r="O10" s="34">
        <f t="shared" si="5"/>
        <v>6397</v>
      </c>
      <c r="P10" s="34">
        <v>6397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4478</v>
      </c>
      <c r="V10" s="34">
        <v>4478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25</v>
      </c>
      <c r="B11" s="32" t="s">
        <v>34</v>
      </c>
      <c r="C11" s="33" t="s">
        <v>35</v>
      </c>
      <c r="D11" s="34">
        <f t="shared" si="0"/>
        <v>18064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18064</v>
      </c>
      <c r="L11" s="34">
        <v>9110</v>
      </c>
      <c r="M11" s="34">
        <v>8954</v>
      </c>
      <c r="N11" s="34">
        <f t="shared" si="4"/>
        <v>18064</v>
      </c>
      <c r="O11" s="34">
        <f t="shared" si="5"/>
        <v>9110</v>
      </c>
      <c r="P11" s="34">
        <v>9110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8954</v>
      </c>
      <c r="V11" s="34">
        <v>8954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25</v>
      </c>
      <c r="B12" s="32" t="s">
        <v>36</v>
      </c>
      <c r="C12" s="33" t="s">
        <v>37</v>
      </c>
      <c r="D12" s="34">
        <f t="shared" si="0"/>
        <v>18316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18316</v>
      </c>
      <c r="L12" s="34">
        <v>7409</v>
      </c>
      <c r="M12" s="34">
        <v>10907</v>
      </c>
      <c r="N12" s="34">
        <f t="shared" si="4"/>
        <v>18316</v>
      </c>
      <c r="O12" s="34">
        <f t="shared" si="5"/>
        <v>7409</v>
      </c>
      <c r="P12" s="34">
        <v>7409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10907</v>
      </c>
      <c r="V12" s="34">
        <v>10907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25</v>
      </c>
      <c r="B13" s="32" t="s">
        <v>38</v>
      </c>
      <c r="C13" s="33" t="s">
        <v>39</v>
      </c>
      <c r="D13" s="34">
        <f t="shared" si="0"/>
        <v>18095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18095</v>
      </c>
      <c r="L13" s="34">
        <v>3941</v>
      </c>
      <c r="M13" s="34">
        <v>14154</v>
      </c>
      <c r="N13" s="34">
        <f t="shared" si="4"/>
        <v>18095</v>
      </c>
      <c r="O13" s="34">
        <f t="shared" si="5"/>
        <v>3941</v>
      </c>
      <c r="P13" s="34">
        <v>3941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14154</v>
      </c>
      <c r="V13" s="34">
        <v>14154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25</v>
      </c>
      <c r="B14" s="32" t="s">
        <v>40</v>
      </c>
      <c r="C14" s="33" t="s">
        <v>41</v>
      </c>
      <c r="D14" s="34">
        <f t="shared" si="0"/>
        <v>33715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33715</v>
      </c>
      <c r="L14" s="34">
        <v>15071</v>
      </c>
      <c r="M14" s="34">
        <v>18644</v>
      </c>
      <c r="N14" s="34">
        <f t="shared" si="4"/>
        <v>33715</v>
      </c>
      <c r="O14" s="34">
        <f t="shared" si="5"/>
        <v>15071</v>
      </c>
      <c r="P14" s="34">
        <v>15071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18644</v>
      </c>
      <c r="V14" s="34">
        <v>18644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25</v>
      </c>
      <c r="B15" s="32" t="s">
        <v>42</v>
      </c>
      <c r="C15" s="33" t="s">
        <v>43</v>
      </c>
      <c r="D15" s="34">
        <f t="shared" si="0"/>
        <v>6000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6000</v>
      </c>
      <c r="L15" s="34">
        <v>3695</v>
      </c>
      <c r="M15" s="34">
        <v>2305</v>
      </c>
      <c r="N15" s="34">
        <f t="shared" si="4"/>
        <v>6000</v>
      </c>
      <c r="O15" s="34">
        <f t="shared" si="5"/>
        <v>3695</v>
      </c>
      <c r="P15" s="34">
        <v>3645</v>
      </c>
      <c r="Q15" s="34">
        <v>0</v>
      </c>
      <c r="R15" s="34">
        <v>0</v>
      </c>
      <c r="S15" s="34">
        <v>50</v>
      </c>
      <c r="T15" s="34">
        <v>0</v>
      </c>
      <c r="U15" s="34">
        <f t="shared" si="6"/>
        <v>2305</v>
      </c>
      <c r="V15" s="34">
        <v>2305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25</v>
      </c>
      <c r="B16" s="32" t="s">
        <v>44</v>
      </c>
      <c r="C16" s="33" t="s">
        <v>45</v>
      </c>
      <c r="D16" s="34">
        <f t="shared" si="0"/>
        <v>2125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2125</v>
      </c>
      <c r="L16" s="34">
        <v>1548</v>
      </c>
      <c r="M16" s="34">
        <v>577</v>
      </c>
      <c r="N16" s="34">
        <f t="shared" si="4"/>
        <v>2125</v>
      </c>
      <c r="O16" s="34">
        <f t="shared" si="5"/>
        <v>1548</v>
      </c>
      <c r="P16" s="34">
        <v>1548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577</v>
      </c>
      <c r="V16" s="34">
        <v>577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25</v>
      </c>
      <c r="B17" s="32" t="s">
        <v>46</v>
      </c>
      <c r="C17" s="33" t="s">
        <v>47</v>
      </c>
      <c r="D17" s="34">
        <f t="shared" si="0"/>
        <v>2759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2759</v>
      </c>
      <c r="L17" s="34">
        <v>1811</v>
      </c>
      <c r="M17" s="34">
        <v>948</v>
      </c>
      <c r="N17" s="34">
        <f t="shared" si="4"/>
        <v>2759</v>
      </c>
      <c r="O17" s="34">
        <f t="shared" si="5"/>
        <v>1811</v>
      </c>
      <c r="P17" s="34">
        <v>1811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948</v>
      </c>
      <c r="V17" s="34">
        <v>948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25</v>
      </c>
      <c r="B18" s="32" t="s">
        <v>48</v>
      </c>
      <c r="C18" s="33" t="s">
        <v>49</v>
      </c>
      <c r="D18" s="34">
        <f t="shared" si="0"/>
        <v>1602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1602</v>
      </c>
      <c r="L18" s="34">
        <v>934</v>
      </c>
      <c r="M18" s="34">
        <v>668</v>
      </c>
      <c r="N18" s="34">
        <f t="shared" si="4"/>
        <v>1602</v>
      </c>
      <c r="O18" s="34">
        <f t="shared" si="5"/>
        <v>934</v>
      </c>
      <c r="P18" s="34">
        <v>934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668</v>
      </c>
      <c r="V18" s="34">
        <v>668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25</v>
      </c>
      <c r="B19" s="32" t="s">
        <v>50</v>
      </c>
      <c r="C19" s="33" t="s">
        <v>51</v>
      </c>
      <c r="D19" s="34">
        <f t="shared" si="0"/>
        <v>1398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1398</v>
      </c>
      <c r="L19" s="34">
        <v>710</v>
      </c>
      <c r="M19" s="34">
        <v>688</v>
      </c>
      <c r="N19" s="34">
        <f t="shared" si="4"/>
        <v>1398</v>
      </c>
      <c r="O19" s="34">
        <f t="shared" si="5"/>
        <v>710</v>
      </c>
      <c r="P19" s="34">
        <v>710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688</v>
      </c>
      <c r="V19" s="34">
        <v>688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25</v>
      </c>
      <c r="B20" s="32" t="s">
        <v>52</v>
      </c>
      <c r="C20" s="33" t="s">
        <v>1</v>
      </c>
      <c r="D20" s="34">
        <f t="shared" si="0"/>
        <v>1264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1264</v>
      </c>
      <c r="L20" s="34">
        <v>681</v>
      </c>
      <c r="M20" s="34">
        <v>583</v>
      </c>
      <c r="N20" s="34">
        <f t="shared" si="4"/>
        <v>1264</v>
      </c>
      <c r="O20" s="34">
        <f t="shared" si="5"/>
        <v>681</v>
      </c>
      <c r="P20" s="34">
        <v>681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583</v>
      </c>
      <c r="V20" s="34">
        <v>583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25</v>
      </c>
      <c r="B21" s="32" t="s">
        <v>53</v>
      </c>
      <c r="C21" s="33" t="s">
        <v>54</v>
      </c>
      <c r="D21" s="34">
        <f t="shared" si="0"/>
        <v>6780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6780</v>
      </c>
      <c r="L21" s="34">
        <v>6032</v>
      </c>
      <c r="M21" s="34">
        <v>748</v>
      </c>
      <c r="N21" s="34">
        <f t="shared" si="4"/>
        <v>6780</v>
      </c>
      <c r="O21" s="34">
        <f t="shared" si="5"/>
        <v>6032</v>
      </c>
      <c r="P21" s="34">
        <v>6032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748</v>
      </c>
      <c r="V21" s="34">
        <v>748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25</v>
      </c>
      <c r="B22" s="32" t="s">
        <v>55</v>
      </c>
      <c r="C22" s="33" t="s">
        <v>56</v>
      </c>
      <c r="D22" s="34">
        <f t="shared" si="0"/>
        <v>9925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9925</v>
      </c>
      <c r="L22" s="34">
        <v>6172</v>
      </c>
      <c r="M22" s="34">
        <v>3753</v>
      </c>
      <c r="N22" s="34">
        <f t="shared" si="4"/>
        <v>9925</v>
      </c>
      <c r="O22" s="34">
        <f t="shared" si="5"/>
        <v>6172</v>
      </c>
      <c r="P22" s="34">
        <v>6172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3753</v>
      </c>
      <c r="V22" s="34">
        <v>3753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25</v>
      </c>
      <c r="B23" s="32" t="s">
        <v>57</v>
      </c>
      <c r="C23" s="33" t="s">
        <v>58</v>
      </c>
      <c r="D23" s="34">
        <f t="shared" si="0"/>
        <v>3600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3600</v>
      </c>
      <c r="L23" s="34">
        <v>3467</v>
      </c>
      <c r="M23" s="34">
        <v>133</v>
      </c>
      <c r="N23" s="34">
        <f t="shared" si="4"/>
        <v>3600</v>
      </c>
      <c r="O23" s="34">
        <f t="shared" si="5"/>
        <v>3467</v>
      </c>
      <c r="P23" s="34">
        <v>3467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133</v>
      </c>
      <c r="V23" s="34">
        <v>133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25</v>
      </c>
      <c r="B24" s="32" t="s">
        <v>59</v>
      </c>
      <c r="C24" s="33" t="s">
        <v>60</v>
      </c>
      <c r="D24" s="34">
        <f t="shared" si="0"/>
        <v>2989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2989</v>
      </c>
      <c r="L24" s="34">
        <v>1597</v>
      </c>
      <c r="M24" s="34">
        <v>1392</v>
      </c>
      <c r="N24" s="34">
        <f t="shared" si="4"/>
        <v>2989</v>
      </c>
      <c r="O24" s="34">
        <f t="shared" si="5"/>
        <v>1597</v>
      </c>
      <c r="P24" s="34">
        <v>1597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1392</v>
      </c>
      <c r="V24" s="34">
        <v>1392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25</v>
      </c>
      <c r="B25" s="32" t="s">
        <v>61</v>
      </c>
      <c r="C25" s="33" t="s">
        <v>62</v>
      </c>
      <c r="D25" s="34">
        <f t="shared" si="0"/>
        <v>842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842</v>
      </c>
      <c r="L25" s="34">
        <v>36</v>
      </c>
      <c r="M25" s="34">
        <v>806</v>
      </c>
      <c r="N25" s="34">
        <f t="shared" si="4"/>
        <v>842</v>
      </c>
      <c r="O25" s="34">
        <f t="shared" si="5"/>
        <v>36</v>
      </c>
      <c r="P25" s="34">
        <v>36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806</v>
      </c>
      <c r="V25" s="34">
        <v>806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25</v>
      </c>
      <c r="B26" s="32" t="s">
        <v>63</v>
      </c>
      <c r="C26" s="33" t="s">
        <v>64</v>
      </c>
      <c r="D26" s="34">
        <f t="shared" si="0"/>
        <v>2366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2366</v>
      </c>
      <c r="L26" s="34">
        <v>1152</v>
      </c>
      <c r="M26" s="34">
        <v>1214</v>
      </c>
      <c r="N26" s="34">
        <f t="shared" si="4"/>
        <v>2366</v>
      </c>
      <c r="O26" s="34">
        <f t="shared" si="5"/>
        <v>1152</v>
      </c>
      <c r="P26" s="34">
        <v>1152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1214</v>
      </c>
      <c r="V26" s="34">
        <v>1214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25</v>
      </c>
      <c r="B27" s="32" t="s">
        <v>65</v>
      </c>
      <c r="C27" s="33" t="s">
        <v>66</v>
      </c>
      <c r="D27" s="34">
        <f t="shared" si="0"/>
        <v>1124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1124</v>
      </c>
      <c r="L27" s="34">
        <v>824</v>
      </c>
      <c r="M27" s="34">
        <v>300</v>
      </c>
      <c r="N27" s="34">
        <f t="shared" si="4"/>
        <v>1124</v>
      </c>
      <c r="O27" s="34">
        <f t="shared" si="5"/>
        <v>824</v>
      </c>
      <c r="P27" s="34">
        <v>824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300</v>
      </c>
      <c r="V27" s="34">
        <v>300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25</v>
      </c>
      <c r="B28" s="32" t="s">
        <v>67</v>
      </c>
      <c r="C28" s="33" t="s">
        <v>68</v>
      </c>
      <c r="D28" s="34">
        <f t="shared" si="0"/>
        <v>2469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2469</v>
      </c>
      <c r="L28" s="34">
        <v>1665</v>
      </c>
      <c r="M28" s="34">
        <v>804</v>
      </c>
      <c r="N28" s="34">
        <f t="shared" si="4"/>
        <v>2469</v>
      </c>
      <c r="O28" s="34">
        <f t="shared" si="5"/>
        <v>1665</v>
      </c>
      <c r="P28" s="34">
        <v>1665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804</v>
      </c>
      <c r="V28" s="34">
        <v>804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25</v>
      </c>
      <c r="B29" s="32" t="s">
        <v>69</v>
      </c>
      <c r="C29" s="33" t="s">
        <v>70</v>
      </c>
      <c r="D29" s="34">
        <f t="shared" si="0"/>
        <v>4331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4331</v>
      </c>
      <c r="L29" s="34">
        <v>3799</v>
      </c>
      <c r="M29" s="34">
        <v>532</v>
      </c>
      <c r="N29" s="34">
        <f t="shared" si="4"/>
        <v>4331</v>
      </c>
      <c r="O29" s="34">
        <f t="shared" si="5"/>
        <v>3799</v>
      </c>
      <c r="P29" s="34">
        <v>3799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532</v>
      </c>
      <c r="V29" s="34">
        <v>532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25</v>
      </c>
      <c r="B30" s="32" t="s">
        <v>71</v>
      </c>
      <c r="C30" s="33" t="s">
        <v>72</v>
      </c>
      <c r="D30" s="34">
        <f t="shared" si="0"/>
        <v>562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562</v>
      </c>
      <c r="L30" s="34">
        <v>206</v>
      </c>
      <c r="M30" s="34">
        <v>356</v>
      </c>
      <c r="N30" s="34">
        <f t="shared" si="4"/>
        <v>562</v>
      </c>
      <c r="O30" s="34">
        <f t="shared" si="5"/>
        <v>206</v>
      </c>
      <c r="P30" s="34">
        <v>206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356</v>
      </c>
      <c r="V30" s="34">
        <v>356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25</v>
      </c>
      <c r="B31" s="32" t="s">
        <v>73</v>
      </c>
      <c r="C31" s="33" t="s">
        <v>74</v>
      </c>
      <c r="D31" s="34">
        <f t="shared" si="0"/>
        <v>1037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1037</v>
      </c>
      <c r="L31" s="34">
        <v>425</v>
      </c>
      <c r="M31" s="34">
        <v>612</v>
      </c>
      <c r="N31" s="34">
        <f t="shared" si="4"/>
        <v>1037</v>
      </c>
      <c r="O31" s="34">
        <f t="shared" si="5"/>
        <v>425</v>
      </c>
      <c r="P31" s="34">
        <v>425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612</v>
      </c>
      <c r="V31" s="34">
        <v>612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25</v>
      </c>
      <c r="B32" s="32" t="s">
        <v>75</v>
      </c>
      <c r="C32" s="33" t="s">
        <v>76</v>
      </c>
      <c r="D32" s="34">
        <f t="shared" si="0"/>
        <v>2256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2256</v>
      </c>
      <c r="L32" s="34">
        <v>1876</v>
      </c>
      <c r="M32" s="34">
        <v>380</v>
      </c>
      <c r="N32" s="34">
        <f t="shared" si="4"/>
        <v>2256</v>
      </c>
      <c r="O32" s="34">
        <f t="shared" si="5"/>
        <v>1876</v>
      </c>
      <c r="P32" s="34">
        <v>1876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380</v>
      </c>
      <c r="V32" s="34">
        <v>380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25</v>
      </c>
      <c r="B33" s="32" t="s">
        <v>77</v>
      </c>
      <c r="C33" s="33" t="s">
        <v>78</v>
      </c>
      <c r="D33" s="34">
        <f t="shared" si="0"/>
        <v>6636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6636</v>
      </c>
      <c r="L33" s="34">
        <v>4089</v>
      </c>
      <c r="M33" s="34">
        <v>2547</v>
      </c>
      <c r="N33" s="34">
        <f t="shared" si="4"/>
        <v>6636</v>
      </c>
      <c r="O33" s="34">
        <f t="shared" si="5"/>
        <v>4089</v>
      </c>
      <c r="P33" s="34">
        <v>4089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2547</v>
      </c>
      <c r="V33" s="34">
        <v>2547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25</v>
      </c>
      <c r="B34" s="32" t="s">
        <v>79</v>
      </c>
      <c r="C34" s="33" t="s">
        <v>80</v>
      </c>
      <c r="D34" s="34">
        <f t="shared" si="0"/>
        <v>1751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1751</v>
      </c>
      <c r="L34" s="34">
        <v>1237</v>
      </c>
      <c r="M34" s="34">
        <v>514</v>
      </c>
      <c r="N34" s="34">
        <f t="shared" si="4"/>
        <v>1751</v>
      </c>
      <c r="O34" s="34">
        <f t="shared" si="5"/>
        <v>1237</v>
      </c>
      <c r="P34" s="34">
        <v>1237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514</v>
      </c>
      <c r="V34" s="34">
        <v>514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25</v>
      </c>
      <c r="B35" s="32" t="s">
        <v>81</v>
      </c>
      <c r="C35" s="33" t="s">
        <v>82</v>
      </c>
      <c r="D35" s="34">
        <f t="shared" si="0"/>
        <v>6369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6369</v>
      </c>
      <c r="L35" s="34">
        <v>3813</v>
      </c>
      <c r="M35" s="34">
        <v>2556</v>
      </c>
      <c r="N35" s="34">
        <f t="shared" si="4"/>
        <v>6369</v>
      </c>
      <c r="O35" s="34">
        <f t="shared" si="5"/>
        <v>3813</v>
      </c>
      <c r="P35" s="34">
        <v>3813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2556</v>
      </c>
      <c r="V35" s="34">
        <v>2556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25</v>
      </c>
      <c r="B36" s="32" t="s">
        <v>83</v>
      </c>
      <c r="C36" s="33" t="s">
        <v>84</v>
      </c>
      <c r="D36" s="34">
        <f t="shared" si="0"/>
        <v>6360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6360</v>
      </c>
      <c r="L36" s="34">
        <v>3542</v>
      </c>
      <c r="M36" s="34">
        <v>2818</v>
      </c>
      <c r="N36" s="34">
        <f t="shared" si="4"/>
        <v>6360</v>
      </c>
      <c r="O36" s="34">
        <f t="shared" si="5"/>
        <v>3542</v>
      </c>
      <c r="P36" s="34">
        <v>3542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2818</v>
      </c>
      <c r="V36" s="34">
        <v>2818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25</v>
      </c>
      <c r="B37" s="32" t="s">
        <v>85</v>
      </c>
      <c r="C37" s="33" t="s">
        <v>86</v>
      </c>
      <c r="D37" s="34">
        <f t="shared" si="0"/>
        <v>1185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1185</v>
      </c>
      <c r="L37" s="34">
        <v>902</v>
      </c>
      <c r="M37" s="34">
        <v>283</v>
      </c>
      <c r="N37" s="34">
        <f t="shared" si="4"/>
        <v>1185</v>
      </c>
      <c r="O37" s="34">
        <f t="shared" si="5"/>
        <v>902</v>
      </c>
      <c r="P37" s="34">
        <v>902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283</v>
      </c>
      <c r="V37" s="34">
        <v>283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25</v>
      </c>
      <c r="B38" s="32" t="s">
        <v>87</v>
      </c>
      <c r="C38" s="33" t="s">
        <v>88</v>
      </c>
      <c r="D38" s="34">
        <f t="shared" si="0"/>
        <v>1678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1678</v>
      </c>
      <c r="L38" s="34">
        <v>906</v>
      </c>
      <c r="M38" s="34">
        <v>772</v>
      </c>
      <c r="N38" s="34">
        <f t="shared" si="4"/>
        <v>1678</v>
      </c>
      <c r="O38" s="34">
        <f t="shared" si="5"/>
        <v>906</v>
      </c>
      <c r="P38" s="34">
        <v>906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772</v>
      </c>
      <c r="V38" s="34">
        <v>772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25</v>
      </c>
      <c r="B39" s="32" t="s">
        <v>89</v>
      </c>
      <c r="C39" s="33" t="s">
        <v>90</v>
      </c>
      <c r="D39" s="34">
        <f t="shared" si="0"/>
        <v>775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775</v>
      </c>
      <c r="L39" s="34">
        <v>623</v>
      </c>
      <c r="M39" s="34">
        <v>152</v>
      </c>
      <c r="N39" s="34">
        <f t="shared" si="4"/>
        <v>775</v>
      </c>
      <c r="O39" s="34">
        <f t="shared" si="5"/>
        <v>623</v>
      </c>
      <c r="P39" s="34">
        <v>623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152</v>
      </c>
      <c r="V39" s="34">
        <v>152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25</v>
      </c>
      <c r="B40" s="32" t="s">
        <v>91</v>
      </c>
      <c r="C40" s="33" t="s">
        <v>92</v>
      </c>
      <c r="D40" s="34">
        <f t="shared" si="0"/>
        <v>7940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7940</v>
      </c>
      <c r="L40" s="34">
        <v>4813</v>
      </c>
      <c r="M40" s="34">
        <v>3127</v>
      </c>
      <c r="N40" s="34">
        <f t="shared" si="4"/>
        <v>7940</v>
      </c>
      <c r="O40" s="34">
        <f t="shared" si="5"/>
        <v>4813</v>
      </c>
      <c r="P40" s="34">
        <v>4813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3127</v>
      </c>
      <c r="V40" s="34">
        <v>3127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25</v>
      </c>
      <c r="B41" s="32" t="s">
        <v>93</v>
      </c>
      <c r="C41" s="33" t="s">
        <v>94</v>
      </c>
      <c r="D41" s="34">
        <f t="shared" si="0"/>
        <v>5555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5555</v>
      </c>
      <c r="L41" s="34">
        <v>3425</v>
      </c>
      <c r="M41" s="34">
        <v>2130</v>
      </c>
      <c r="N41" s="34">
        <f t="shared" si="4"/>
        <v>5555</v>
      </c>
      <c r="O41" s="34">
        <f t="shared" si="5"/>
        <v>3425</v>
      </c>
      <c r="P41" s="34">
        <v>3425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2130</v>
      </c>
      <c r="V41" s="34">
        <v>2130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25</v>
      </c>
      <c r="B42" s="32" t="s">
        <v>95</v>
      </c>
      <c r="C42" s="33" t="s">
        <v>96</v>
      </c>
      <c r="D42" s="34">
        <f t="shared" si="0"/>
        <v>6303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6303</v>
      </c>
      <c r="L42" s="34">
        <v>3217</v>
      </c>
      <c r="M42" s="34">
        <v>3086</v>
      </c>
      <c r="N42" s="34">
        <f t="shared" si="4"/>
        <v>6303</v>
      </c>
      <c r="O42" s="34">
        <f t="shared" si="5"/>
        <v>3217</v>
      </c>
      <c r="P42" s="34">
        <v>3217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3086</v>
      </c>
      <c r="V42" s="34">
        <v>3086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25</v>
      </c>
      <c r="B43" s="32" t="s">
        <v>97</v>
      </c>
      <c r="C43" s="33" t="s">
        <v>98</v>
      </c>
      <c r="D43" s="34">
        <f t="shared" si="0"/>
        <v>4942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4942</v>
      </c>
      <c r="L43" s="34">
        <v>2430</v>
      </c>
      <c r="M43" s="34">
        <v>2512</v>
      </c>
      <c r="N43" s="34">
        <f t="shared" si="4"/>
        <v>4942</v>
      </c>
      <c r="O43" s="34">
        <f t="shared" si="5"/>
        <v>2430</v>
      </c>
      <c r="P43" s="34">
        <v>2430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2512</v>
      </c>
      <c r="V43" s="34">
        <v>2512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25</v>
      </c>
      <c r="B44" s="32" t="s">
        <v>99</v>
      </c>
      <c r="C44" s="33" t="s">
        <v>100</v>
      </c>
      <c r="D44" s="34">
        <f t="shared" si="0"/>
        <v>1654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1654</v>
      </c>
      <c r="L44" s="34">
        <v>988</v>
      </c>
      <c r="M44" s="34">
        <v>666</v>
      </c>
      <c r="N44" s="34">
        <f t="shared" si="4"/>
        <v>1654</v>
      </c>
      <c r="O44" s="34">
        <f t="shared" si="5"/>
        <v>988</v>
      </c>
      <c r="P44" s="34">
        <v>988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666</v>
      </c>
      <c r="V44" s="34">
        <v>666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25</v>
      </c>
      <c r="B45" s="32" t="s">
        <v>101</v>
      </c>
      <c r="C45" s="33" t="s">
        <v>102</v>
      </c>
      <c r="D45" s="34">
        <f t="shared" si="0"/>
        <v>1921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1921</v>
      </c>
      <c r="L45" s="34">
        <v>1050</v>
      </c>
      <c r="M45" s="34">
        <v>871</v>
      </c>
      <c r="N45" s="34">
        <f t="shared" si="4"/>
        <v>1921</v>
      </c>
      <c r="O45" s="34">
        <f t="shared" si="5"/>
        <v>1050</v>
      </c>
      <c r="P45" s="34">
        <v>1050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871</v>
      </c>
      <c r="V45" s="34">
        <v>871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25</v>
      </c>
      <c r="B46" s="32" t="s">
        <v>103</v>
      </c>
      <c r="C46" s="33" t="s">
        <v>104</v>
      </c>
      <c r="D46" s="34">
        <f t="shared" si="0"/>
        <v>12296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12296</v>
      </c>
      <c r="L46" s="34">
        <v>1230</v>
      </c>
      <c r="M46" s="34">
        <v>11066</v>
      </c>
      <c r="N46" s="34">
        <f t="shared" si="4"/>
        <v>12296</v>
      </c>
      <c r="O46" s="34">
        <f t="shared" si="5"/>
        <v>1230</v>
      </c>
      <c r="P46" s="34">
        <v>1230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11066</v>
      </c>
      <c r="V46" s="34">
        <v>11066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25</v>
      </c>
      <c r="B47" s="32" t="s">
        <v>105</v>
      </c>
      <c r="C47" s="33" t="s">
        <v>106</v>
      </c>
      <c r="D47" s="34">
        <f t="shared" si="0"/>
        <v>6672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6672</v>
      </c>
      <c r="L47" s="34">
        <v>3251</v>
      </c>
      <c r="M47" s="34">
        <v>3421</v>
      </c>
      <c r="N47" s="34">
        <f t="shared" si="4"/>
        <v>6672</v>
      </c>
      <c r="O47" s="34">
        <f t="shared" si="5"/>
        <v>3251</v>
      </c>
      <c r="P47" s="34">
        <v>3251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3421</v>
      </c>
      <c r="V47" s="34">
        <v>3421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25</v>
      </c>
      <c r="B48" s="32" t="s">
        <v>107</v>
      </c>
      <c r="C48" s="33" t="s">
        <v>108</v>
      </c>
      <c r="D48" s="34">
        <f t="shared" si="0"/>
        <v>3308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3308</v>
      </c>
      <c r="L48" s="34">
        <v>1611</v>
      </c>
      <c r="M48" s="34">
        <v>1697</v>
      </c>
      <c r="N48" s="34">
        <f t="shared" si="4"/>
        <v>3308</v>
      </c>
      <c r="O48" s="34">
        <f t="shared" si="5"/>
        <v>1611</v>
      </c>
      <c r="P48" s="34">
        <v>1611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1697</v>
      </c>
      <c r="V48" s="34">
        <v>1697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25</v>
      </c>
      <c r="B49" s="32" t="s">
        <v>109</v>
      </c>
      <c r="C49" s="33" t="s">
        <v>110</v>
      </c>
      <c r="D49" s="34">
        <f t="shared" si="0"/>
        <v>3519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3519</v>
      </c>
      <c r="L49" s="34">
        <v>1075</v>
      </c>
      <c r="M49" s="34">
        <v>2444</v>
      </c>
      <c r="N49" s="34">
        <f t="shared" si="4"/>
        <v>3519</v>
      </c>
      <c r="O49" s="34">
        <f t="shared" si="5"/>
        <v>1075</v>
      </c>
      <c r="P49" s="34">
        <v>1075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2444</v>
      </c>
      <c r="V49" s="34">
        <v>2444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25</v>
      </c>
      <c r="B50" s="32" t="s">
        <v>111</v>
      </c>
      <c r="C50" s="33" t="s">
        <v>112</v>
      </c>
      <c r="D50" s="34">
        <f t="shared" si="0"/>
        <v>2956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2956</v>
      </c>
      <c r="L50" s="34">
        <v>1432</v>
      </c>
      <c r="M50" s="34">
        <v>1524</v>
      </c>
      <c r="N50" s="34">
        <f t="shared" si="4"/>
        <v>2956</v>
      </c>
      <c r="O50" s="34">
        <f t="shared" si="5"/>
        <v>1432</v>
      </c>
      <c r="P50" s="34">
        <v>1432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1524</v>
      </c>
      <c r="V50" s="34">
        <v>1524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25</v>
      </c>
      <c r="B51" s="32" t="s">
        <v>113</v>
      </c>
      <c r="C51" s="33" t="s">
        <v>114</v>
      </c>
      <c r="D51" s="34">
        <f t="shared" si="0"/>
        <v>1984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1984</v>
      </c>
      <c r="L51" s="34">
        <v>1932</v>
      </c>
      <c r="M51" s="34">
        <v>52</v>
      </c>
      <c r="N51" s="34">
        <f t="shared" si="4"/>
        <v>1984</v>
      </c>
      <c r="O51" s="34">
        <f t="shared" si="5"/>
        <v>1932</v>
      </c>
      <c r="P51" s="34">
        <v>1932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52</v>
      </c>
      <c r="V51" s="34">
        <v>52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25</v>
      </c>
      <c r="B52" s="32" t="s">
        <v>115</v>
      </c>
      <c r="C52" s="33" t="s">
        <v>116</v>
      </c>
      <c r="D52" s="34">
        <f t="shared" si="0"/>
        <v>5051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5051</v>
      </c>
      <c r="L52" s="34">
        <v>2476</v>
      </c>
      <c r="M52" s="34">
        <v>2575</v>
      </c>
      <c r="N52" s="34">
        <f t="shared" si="4"/>
        <v>5051</v>
      </c>
      <c r="O52" s="34">
        <f t="shared" si="5"/>
        <v>2476</v>
      </c>
      <c r="P52" s="34">
        <v>2476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2575</v>
      </c>
      <c r="V52" s="34">
        <v>2575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25</v>
      </c>
      <c r="B53" s="32" t="s">
        <v>117</v>
      </c>
      <c r="C53" s="33" t="s">
        <v>118</v>
      </c>
      <c r="D53" s="34">
        <f t="shared" si="0"/>
        <v>5916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5916</v>
      </c>
      <c r="L53" s="34">
        <v>2550</v>
      </c>
      <c r="M53" s="34">
        <v>3366</v>
      </c>
      <c r="N53" s="34">
        <f t="shared" si="4"/>
        <v>5916</v>
      </c>
      <c r="O53" s="34">
        <f t="shared" si="5"/>
        <v>2550</v>
      </c>
      <c r="P53" s="34">
        <v>2550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3366</v>
      </c>
      <c r="V53" s="34">
        <v>3366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25</v>
      </c>
      <c r="B54" s="32" t="s">
        <v>119</v>
      </c>
      <c r="C54" s="33" t="s">
        <v>120</v>
      </c>
      <c r="D54" s="34">
        <f t="shared" si="0"/>
        <v>4666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4666</v>
      </c>
      <c r="L54" s="34">
        <v>2167</v>
      </c>
      <c r="M54" s="34">
        <v>2499</v>
      </c>
      <c r="N54" s="34">
        <f t="shared" si="4"/>
        <v>4666</v>
      </c>
      <c r="O54" s="34">
        <f t="shared" si="5"/>
        <v>2167</v>
      </c>
      <c r="P54" s="34">
        <v>2167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2499</v>
      </c>
      <c r="V54" s="34">
        <v>2499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25</v>
      </c>
      <c r="B55" s="32" t="s">
        <v>121</v>
      </c>
      <c r="C55" s="33" t="s">
        <v>122</v>
      </c>
      <c r="D55" s="34">
        <f t="shared" si="0"/>
        <v>4434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4434</v>
      </c>
      <c r="L55" s="34">
        <v>1648</v>
      </c>
      <c r="M55" s="34">
        <v>2786</v>
      </c>
      <c r="N55" s="34">
        <f t="shared" si="4"/>
        <v>4434</v>
      </c>
      <c r="O55" s="34">
        <f t="shared" si="5"/>
        <v>1648</v>
      </c>
      <c r="P55" s="34">
        <v>1648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2786</v>
      </c>
      <c r="V55" s="34">
        <v>2786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25</v>
      </c>
      <c r="B56" s="32" t="s">
        <v>123</v>
      </c>
      <c r="C56" s="33" t="s">
        <v>124</v>
      </c>
      <c r="D56" s="34">
        <f t="shared" si="0"/>
        <v>7672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7672</v>
      </c>
      <c r="L56" s="34">
        <v>3652</v>
      </c>
      <c r="M56" s="34">
        <v>4020</v>
      </c>
      <c r="N56" s="34">
        <f t="shared" si="4"/>
        <v>7672</v>
      </c>
      <c r="O56" s="34">
        <f t="shared" si="5"/>
        <v>3652</v>
      </c>
      <c r="P56" s="34">
        <v>3652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4020</v>
      </c>
      <c r="V56" s="34">
        <v>4020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25</v>
      </c>
      <c r="B57" s="32" t="s">
        <v>125</v>
      </c>
      <c r="C57" s="33" t="s">
        <v>126</v>
      </c>
      <c r="D57" s="34">
        <f t="shared" si="0"/>
        <v>3264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3264</v>
      </c>
      <c r="L57" s="34">
        <v>1893</v>
      </c>
      <c r="M57" s="34">
        <v>1371</v>
      </c>
      <c r="N57" s="34">
        <f t="shared" si="4"/>
        <v>3264</v>
      </c>
      <c r="O57" s="34">
        <f t="shared" si="5"/>
        <v>1893</v>
      </c>
      <c r="P57" s="34">
        <v>1893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1371</v>
      </c>
      <c r="V57" s="34">
        <v>1371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0</v>
      </c>
      <c r="AB57" s="34">
        <v>0</v>
      </c>
      <c r="AC57" s="34">
        <v>0</v>
      </c>
    </row>
    <row r="58" spans="1:29" ht="13.5">
      <c r="A58" s="31" t="s">
        <v>25</v>
      </c>
      <c r="B58" s="32" t="s">
        <v>127</v>
      </c>
      <c r="C58" s="33" t="s">
        <v>128</v>
      </c>
      <c r="D58" s="34">
        <f t="shared" si="0"/>
        <v>7011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7011</v>
      </c>
      <c r="L58" s="34">
        <v>3841</v>
      </c>
      <c r="M58" s="34">
        <v>3170</v>
      </c>
      <c r="N58" s="34">
        <f t="shared" si="4"/>
        <v>7011</v>
      </c>
      <c r="O58" s="34">
        <f t="shared" si="5"/>
        <v>3841</v>
      </c>
      <c r="P58" s="34">
        <v>3841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3170</v>
      </c>
      <c r="V58" s="34">
        <v>3170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25</v>
      </c>
      <c r="B59" s="32" t="s">
        <v>129</v>
      </c>
      <c r="C59" s="33" t="s">
        <v>130</v>
      </c>
      <c r="D59" s="34">
        <f t="shared" si="0"/>
        <v>4574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4574</v>
      </c>
      <c r="L59" s="34">
        <v>458</v>
      </c>
      <c r="M59" s="34">
        <v>4116</v>
      </c>
      <c r="N59" s="34">
        <f t="shared" si="4"/>
        <v>4574</v>
      </c>
      <c r="O59" s="34">
        <f t="shared" si="5"/>
        <v>458</v>
      </c>
      <c r="P59" s="34">
        <v>458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4116</v>
      </c>
      <c r="V59" s="34">
        <v>4116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25</v>
      </c>
      <c r="B60" s="32" t="s">
        <v>131</v>
      </c>
      <c r="C60" s="33" t="s">
        <v>132</v>
      </c>
      <c r="D60" s="34">
        <f t="shared" si="0"/>
        <v>5987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5987</v>
      </c>
      <c r="L60" s="34">
        <v>4075</v>
      </c>
      <c r="M60" s="34">
        <v>1912</v>
      </c>
      <c r="N60" s="34">
        <f t="shared" si="4"/>
        <v>5987</v>
      </c>
      <c r="O60" s="34">
        <f t="shared" si="5"/>
        <v>4075</v>
      </c>
      <c r="P60" s="34">
        <v>4075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1912</v>
      </c>
      <c r="V60" s="34">
        <v>1912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25</v>
      </c>
      <c r="B61" s="32" t="s">
        <v>133</v>
      </c>
      <c r="C61" s="33" t="s">
        <v>134</v>
      </c>
      <c r="D61" s="34">
        <f t="shared" si="0"/>
        <v>1982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1982</v>
      </c>
      <c r="L61" s="34">
        <v>1214</v>
      </c>
      <c r="M61" s="34">
        <v>768</v>
      </c>
      <c r="N61" s="34">
        <f t="shared" si="4"/>
        <v>1982</v>
      </c>
      <c r="O61" s="34">
        <f t="shared" si="5"/>
        <v>1214</v>
      </c>
      <c r="P61" s="34">
        <v>1214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768</v>
      </c>
      <c r="V61" s="34">
        <v>768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25</v>
      </c>
      <c r="B62" s="32" t="s">
        <v>135</v>
      </c>
      <c r="C62" s="33" t="s">
        <v>136</v>
      </c>
      <c r="D62" s="34">
        <f t="shared" si="0"/>
        <v>2091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2091</v>
      </c>
      <c r="L62" s="34">
        <v>1252</v>
      </c>
      <c r="M62" s="34">
        <v>839</v>
      </c>
      <c r="N62" s="34">
        <f t="shared" si="4"/>
        <v>2091</v>
      </c>
      <c r="O62" s="34">
        <f t="shared" si="5"/>
        <v>1252</v>
      </c>
      <c r="P62" s="34">
        <v>1252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839</v>
      </c>
      <c r="V62" s="34">
        <v>839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25</v>
      </c>
      <c r="B63" s="32" t="s">
        <v>137</v>
      </c>
      <c r="C63" s="33" t="s">
        <v>138</v>
      </c>
      <c r="D63" s="34">
        <f t="shared" si="0"/>
        <v>1549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1549</v>
      </c>
      <c r="L63" s="34">
        <v>1193</v>
      </c>
      <c r="M63" s="34">
        <v>356</v>
      </c>
      <c r="N63" s="34">
        <f t="shared" si="4"/>
        <v>1549</v>
      </c>
      <c r="O63" s="34">
        <f t="shared" si="5"/>
        <v>1193</v>
      </c>
      <c r="P63" s="34">
        <v>1193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356</v>
      </c>
      <c r="V63" s="34">
        <v>356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25</v>
      </c>
      <c r="B64" s="32" t="s">
        <v>139</v>
      </c>
      <c r="C64" s="33" t="s">
        <v>140</v>
      </c>
      <c r="D64" s="34">
        <f t="shared" si="0"/>
        <v>7783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7783</v>
      </c>
      <c r="L64" s="34">
        <v>6437</v>
      </c>
      <c r="M64" s="34">
        <v>1346</v>
      </c>
      <c r="N64" s="34">
        <f t="shared" si="4"/>
        <v>7783</v>
      </c>
      <c r="O64" s="34">
        <f t="shared" si="5"/>
        <v>6437</v>
      </c>
      <c r="P64" s="34">
        <v>6437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1346</v>
      </c>
      <c r="V64" s="34">
        <v>1346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25</v>
      </c>
      <c r="B65" s="32" t="s">
        <v>141</v>
      </c>
      <c r="C65" s="33" t="s">
        <v>142</v>
      </c>
      <c r="D65" s="34">
        <f t="shared" si="0"/>
        <v>9259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9259</v>
      </c>
      <c r="L65" s="34">
        <v>5595</v>
      </c>
      <c r="M65" s="34">
        <v>3664</v>
      </c>
      <c r="N65" s="34">
        <f t="shared" si="4"/>
        <v>9259</v>
      </c>
      <c r="O65" s="34">
        <f t="shared" si="5"/>
        <v>5595</v>
      </c>
      <c r="P65" s="34">
        <v>5595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3664</v>
      </c>
      <c r="V65" s="34">
        <v>3664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0</v>
      </c>
      <c r="AB65" s="34">
        <v>0</v>
      </c>
      <c r="AC65" s="34">
        <v>0</v>
      </c>
    </row>
    <row r="66" spans="1:29" ht="13.5">
      <c r="A66" s="31" t="s">
        <v>25</v>
      </c>
      <c r="B66" s="32" t="s">
        <v>143</v>
      </c>
      <c r="C66" s="33" t="s">
        <v>144</v>
      </c>
      <c r="D66" s="34">
        <f t="shared" si="0"/>
        <v>4028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4028</v>
      </c>
      <c r="L66" s="34">
        <v>2948</v>
      </c>
      <c r="M66" s="34">
        <v>1080</v>
      </c>
      <c r="N66" s="34">
        <f t="shared" si="4"/>
        <v>4028</v>
      </c>
      <c r="O66" s="34">
        <f t="shared" si="5"/>
        <v>2948</v>
      </c>
      <c r="P66" s="34">
        <v>2948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1080</v>
      </c>
      <c r="V66" s="34">
        <v>1080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0</v>
      </c>
      <c r="AB66" s="34">
        <v>0</v>
      </c>
      <c r="AC66" s="34">
        <v>0</v>
      </c>
    </row>
    <row r="67" spans="1:29" ht="13.5">
      <c r="A67" s="31" t="s">
        <v>25</v>
      </c>
      <c r="B67" s="32" t="s">
        <v>145</v>
      </c>
      <c r="C67" s="33" t="s">
        <v>146</v>
      </c>
      <c r="D67" s="34">
        <f t="shared" si="0"/>
        <v>4708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4708</v>
      </c>
      <c r="L67" s="34">
        <v>3588</v>
      </c>
      <c r="M67" s="34">
        <v>1120</v>
      </c>
      <c r="N67" s="34">
        <f t="shared" si="4"/>
        <v>4708</v>
      </c>
      <c r="O67" s="34">
        <f t="shared" si="5"/>
        <v>3588</v>
      </c>
      <c r="P67" s="34">
        <v>3588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1120</v>
      </c>
      <c r="V67" s="34">
        <v>1120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25</v>
      </c>
      <c r="B68" s="32" t="s">
        <v>147</v>
      </c>
      <c r="C68" s="33" t="s">
        <v>148</v>
      </c>
      <c r="D68" s="34">
        <f t="shared" si="0"/>
        <v>3869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3869</v>
      </c>
      <c r="L68" s="34">
        <v>3192</v>
      </c>
      <c r="M68" s="34">
        <v>677</v>
      </c>
      <c r="N68" s="34">
        <f t="shared" si="4"/>
        <v>3869</v>
      </c>
      <c r="O68" s="34">
        <f t="shared" si="5"/>
        <v>3192</v>
      </c>
      <c r="P68" s="34">
        <v>3192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677</v>
      </c>
      <c r="V68" s="34">
        <v>677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25</v>
      </c>
      <c r="B69" s="32" t="s">
        <v>149</v>
      </c>
      <c r="C69" s="33" t="s">
        <v>150</v>
      </c>
      <c r="D69" s="34">
        <f t="shared" si="0"/>
        <v>7843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7843</v>
      </c>
      <c r="L69" s="34">
        <v>4035</v>
      </c>
      <c r="M69" s="34">
        <v>3808</v>
      </c>
      <c r="N69" s="34">
        <f t="shared" si="4"/>
        <v>7843</v>
      </c>
      <c r="O69" s="34">
        <f t="shared" si="5"/>
        <v>4035</v>
      </c>
      <c r="P69" s="34">
        <v>4035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3808</v>
      </c>
      <c r="V69" s="34">
        <v>3808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0</v>
      </c>
      <c r="AB69" s="34">
        <v>0</v>
      </c>
      <c r="AC69" s="34">
        <v>0</v>
      </c>
    </row>
    <row r="70" spans="1:29" ht="13.5">
      <c r="A70" s="31" t="s">
        <v>25</v>
      </c>
      <c r="B70" s="32" t="s">
        <v>151</v>
      </c>
      <c r="C70" s="33" t="s">
        <v>152</v>
      </c>
      <c r="D70" s="34">
        <f t="shared" si="0"/>
        <v>3020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3020</v>
      </c>
      <c r="L70" s="34">
        <v>1119</v>
      </c>
      <c r="M70" s="34">
        <v>1901</v>
      </c>
      <c r="N70" s="34">
        <f t="shared" si="4"/>
        <v>3020</v>
      </c>
      <c r="O70" s="34">
        <f t="shared" si="5"/>
        <v>1119</v>
      </c>
      <c r="P70" s="34">
        <v>1119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1901</v>
      </c>
      <c r="V70" s="34">
        <v>1901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25</v>
      </c>
      <c r="B71" s="32" t="s">
        <v>153</v>
      </c>
      <c r="C71" s="33" t="s">
        <v>154</v>
      </c>
      <c r="D71" s="34">
        <f>E71+H71+K71</f>
        <v>2771</v>
      </c>
      <c r="E71" s="34">
        <f>F71+G71</f>
        <v>0</v>
      </c>
      <c r="F71" s="34">
        <v>0</v>
      </c>
      <c r="G71" s="34">
        <v>0</v>
      </c>
      <c r="H71" s="34">
        <f>I71+J71</f>
        <v>0</v>
      </c>
      <c r="I71" s="34">
        <v>0</v>
      </c>
      <c r="J71" s="34">
        <v>0</v>
      </c>
      <c r="K71" s="34">
        <f>L71+M71</f>
        <v>2771</v>
      </c>
      <c r="L71" s="34">
        <v>1539</v>
      </c>
      <c r="M71" s="34">
        <v>1232</v>
      </c>
      <c r="N71" s="34">
        <f>O71+U71+AA71</f>
        <v>2771</v>
      </c>
      <c r="O71" s="34">
        <f>SUM(P71:T71)</f>
        <v>1539</v>
      </c>
      <c r="P71" s="34">
        <v>1539</v>
      </c>
      <c r="Q71" s="34">
        <v>0</v>
      </c>
      <c r="R71" s="34">
        <v>0</v>
      </c>
      <c r="S71" s="34">
        <v>0</v>
      </c>
      <c r="T71" s="34">
        <v>0</v>
      </c>
      <c r="U71" s="34">
        <f>SUM(V71:Z71)</f>
        <v>1232</v>
      </c>
      <c r="V71" s="34">
        <v>1232</v>
      </c>
      <c r="W71" s="34">
        <v>0</v>
      </c>
      <c r="X71" s="34">
        <v>0</v>
      </c>
      <c r="Y71" s="34">
        <v>0</v>
      </c>
      <c r="Z71" s="34">
        <v>0</v>
      </c>
      <c r="AA71" s="34">
        <f>AB71+AC71</f>
        <v>0</v>
      </c>
      <c r="AB71" s="34">
        <v>0</v>
      </c>
      <c r="AC71" s="34">
        <v>0</v>
      </c>
    </row>
    <row r="72" spans="1:29" ht="13.5">
      <c r="A72" s="31" t="s">
        <v>25</v>
      </c>
      <c r="B72" s="32" t="s">
        <v>155</v>
      </c>
      <c r="C72" s="33" t="s">
        <v>156</v>
      </c>
      <c r="D72" s="34">
        <f>E72+H72+K72</f>
        <v>1386</v>
      </c>
      <c r="E72" s="34">
        <f>F72+G72</f>
        <v>0</v>
      </c>
      <c r="F72" s="34">
        <v>0</v>
      </c>
      <c r="G72" s="34">
        <v>0</v>
      </c>
      <c r="H72" s="34">
        <f>I72+J72</f>
        <v>0</v>
      </c>
      <c r="I72" s="34">
        <v>0</v>
      </c>
      <c r="J72" s="34">
        <v>0</v>
      </c>
      <c r="K72" s="34">
        <f>L72+M72</f>
        <v>1386</v>
      </c>
      <c r="L72" s="34">
        <v>598</v>
      </c>
      <c r="M72" s="34">
        <v>788</v>
      </c>
      <c r="N72" s="34">
        <f>O72+U72+AA72</f>
        <v>1386</v>
      </c>
      <c r="O72" s="34">
        <f>SUM(P72:T72)</f>
        <v>598</v>
      </c>
      <c r="P72" s="34">
        <v>598</v>
      </c>
      <c r="Q72" s="34">
        <v>0</v>
      </c>
      <c r="R72" s="34">
        <v>0</v>
      </c>
      <c r="S72" s="34">
        <v>0</v>
      </c>
      <c r="T72" s="34">
        <v>0</v>
      </c>
      <c r="U72" s="34">
        <f>SUM(V72:Z72)</f>
        <v>788</v>
      </c>
      <c r="V72" s="34">
        <v>788</v>
      </c>
      <c r="W72" s="34">
        <v>0</v>
      </c>
      <c r="X72" s="34">
        <v>0</v>
      </c>
      <c r="Y72" s="34">
        <v>0</v>
      </c>
      <c r="Z72" s="34">
        <v>0</v>
      </c>
      <c r="AA72" s="34">
        <f>AB72+AC72</f>
        <v>0</v>
      </c>
      <c r="AB72" s="34">
        <v>0</v>
      </c>
      <c r="AC72" s="34">
        <v>0</v>
      </c>
    </row>
    <row r="73" spans="1:29" ht="13.5">
      <c r="A73" s="31" t="s">
        <v>25</v>
      </c>
      <c r="B73" s="32" t="s">
        <v>157</v>
      </c>
      <c r="C73" s="33" t="s">
        <v>158</v>
      </c>
      <c r="D73" s="34">
        <f>E73+H73+K73</f>
        <v>1147</v>
      </c>
      <c r="E73" s="34">
        <f>F73+G73</f>
        <v>0</v>
      </c>
      <c r="F73" s="34">
        <v>0</v>
      </c>
      <c r="G73" s="34">
        <v>0</v>
      </c>
      <c r="H73" s="34">
        <f>I73+J73</f>
        <v>0</v>
      </c>
      <c r="I73" s="34">
        <v>0</v>
      </c>
      <c r="J73" s="34">
        <v>0</v>
      </c>
      <c r="K73" s="34">
        <f>L73+M73</f>
        <v>1147</v>
      </c>
      <c r="L73" s="34">
        <v>807</v>
      </c>
      <c r="M73" s="34">
        <v>340</v>
      </c>
      <c r="N73" s="34">
        <f>O73+U73+AA73</f>
        <v>1147</v>
      </c>
      <c r="O73" s="34">
        <f>SUM(P73:T73)</f>
        <v>807</v>
      </c>
      <c r="P73" s="34">
        <v>807</v>
      </c>
      <c r="Q73" s="34">
        <v>0</v>
      </c>
      <c r="R73" s="34">
        <v>0</v>
      </c>
      <c r="S73" s="34">
        <v>0</v>
      </c>
      <c r="T73" s="34">
        <v>0</v>
      </c>
      <c r="U73" s="34">
        <f>SUM(V73:Z73)</f>
        <v>340</v>
      </c>
      <c r="V73" s="34">
        <v>340</v>
      </c>
      <c r="W73" s="34">
        <v>0</v>
      </c>
      <c r="X73" s="34">
        <v>0</v>
      </c>
      <c r="Y73" s="34">
        <v>0</v>
      </c>
      <c r="Z73" s="34">
        <v>0</v>
      </c>
      <c r="AA73" s="34">
        <f>AB73+AC73</f>
        <v>0</v>
      </c>
      <c r="AB73" s="34">
        <v>0</v>
      </c>
      <c r="AC73" s="34">
        <v>0</v>
      </c>
    </row>
    <row r="74" spans="1:29" ht="13.5">
      <c r="A74" s="63" t="s">
        <v>2</v>
      </c>
      <c r="B74" s="64"/>
      <c r="C74" s="65"/>
      <c r="D74" s="34">
        <f>SUM(D7:D73)</f>
        <v>549937</v>
      </c>
      <c r="E74" s="34">
        <f aca="true" t="shared" si="8" ref="E74:AC74">SUM(E7:E73)</f>
        <v>0</v>
      </c>
      <c r="F74" s="34">
        <f t="shared" si="8"/>
        <v>0</v>
      </c>
      <c r="G74" s="34">
        <f t="shared" si="8"/>
        <v>0</v>
      </c>
      <c r="H74" s="34">
        <f t="shared" si="8"/>
        <v>0</v>
      </c>
      <c r="I74" s="34">
        <f t="shared" si="8"/>
        <v>0</v>
      </c>
      <c r="J74" s="34">
        <f t="shared" si="8"/>
        <v>0</v>
      </c>
      <c r="K74" s="34">
        <f t="shared" si="8"/>
        <v>549937</v>
      </c>
      <c r="L74" s="34">
        <f t="shared" si="8"/>
        <v>290891</v>
      </c>
      <c r="M74" s="34">
        <f t="shared" si="8"/>
        <v>259046</v>
      </c>
      <c r="N74" s="34">
        <f t="shared" si="8"/>
        <v>549937</v>
      </c>
      <c r="O74" s="34">
        <f t="shared" si="8"/>
        <v>290891</v>
      </c>
      <c r="P74" s="34">
        <f t="shared" si="8"/>
        <v>290841</v>
      </c>
      <c r="Q74" s="34">
        <f t="shared" si="8"/>
        <v>0</v>
      </c>
      <c r="R74" s="34">
        <f t="shared" si="8"/>
        <v>0</v>
      </c>
      <c r="S74" s="34">
        <f t="shared" si="8"/>
        <v>50</v>
      </c>
      <c r="T74" s="34">
        <f t="shared" si="8"/>
        <v>0</v>
      </c>
      <c r="U74" s="34">
        <f t="shared" si="8"/>
        <v>259046</v>
      </c>
      <c r="V74" s="34">
        <f t="shared" si="8"/>
        <v>247290</v>
      </c>
      <c r="W74" s="34">
        <f t="shared" si="8"/>
        <v>11756</v>
      </c>
      <c r="X74" s="34">
        <f t="shared" si="8"/>
        <v>0</v>
      </c>
      <c r="Y74" s="34">
        <f t="shared" si="8"/>
        <v>0</v>
      </c>
      <c r="Z74" s="34">
        <f t="shared" si="8"/>
        <v>0</v>
      </c>
      <c r="AA74" s="34">
        <f t="shared" si="8"/>
        <v>0</v>
      </c>
      <c r="AB74" s="34">
        <f t="shared" si="8"/>
        <v>0</v>
      </c>
      <c r="AC74" s="34">
        <f t="shared" si="8"/>
        <v>0</v>
      </c>
    </row>
  </sheetData>
  <mergeCells count="7">
    <mergeCell ref="A74:C74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2004-02-28T04:57:25Z</dcterms:modified>
  <cp:category/>
  <cp:version/>
  <cp:contentType/>
  <cp:contentStatus/>
</cp:coreProperties>
</file>