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'し尿処理の状況'!$A$2:$AC$64</definedName>
    <definedName name="_xlnm.Print_Area" localSheetId="0">'水洗化人口等'!$A$2:$U$65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<sst xmlns="http://schemas.openxmlformats.org/spreadsheetml/2006/main" count="685" uniqueCount="167">
  <si>
    <t>清川村</t>
  </si>
  <si>
    <t>大山町</t>
  </si>
  <si>
    <t>上浦町</t>
  </si>
  <si>
    <t>庄内町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</si>
  <si>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</si>
  <si>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</si>
  <si>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</si>
  <si>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</si>
  <si>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</si>
  <si>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</si>
  <si>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</si>
  <si>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</si>
  <si>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</si>
  <si>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</si>
  <si>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</si>
  <si>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</si>
  <si>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</si>
  <si>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</si>
  <si>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</si>
  <si>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</si>
  <si>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</si>
  <si>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</si>
  <si>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</si>
  <si>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</si>
  <si>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</si>
  <si>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</si>
  <si>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</si>
  <si>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</si>
  <si>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</si>
  <si>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</si>
  <si>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</si>
  <si>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</si>
  <si>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</si>
  <si>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</si>
  <si>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</si>
  <si>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</si>
  <si>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</si>
  <si>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</si>
  <si>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</si>
  <si>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</si>
  <si>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</si>
  <si>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</si>
  <si>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</si>
  <si>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</si>
  <si>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</si>
  <si>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</si>
  <si>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</si>
  <si>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</si>
  <si>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</si>
  <si>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</si>
  <si>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</si>
  <si>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</si>
  <si>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</si>
  <si>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</si>
  <si>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</si>
  <si>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</si>
  <si>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</si>
  <si>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</si>
  <si>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</si>
  <si>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</si>
  <si>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</si>
  <si>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</si>
  <si>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</si>
  <si>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</si>
  <si>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</si>
  <si>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</si>
  <si>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</si>
  <si>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</si>
  <si>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</si>
  <si>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</si>
  <si>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</si>
  <si>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</si>
  <si>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</si>
  <si>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</si>
  <si>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</si>
  <si>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</si>
  <si>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</si>
  <si>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</si>
  <si>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</si>
  <si>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</si>
  <si>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</si>
  <si>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</si>
  <si>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</si>
  <si>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</si>
  <si>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</si>
  <si>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</si>
  <si>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</si>
  <si>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</si>
  <si>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</si>
  <si>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</si>
  <si>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</si>
  <si>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</si>
  <si>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</si>
  <si>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</si>
  <si>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</si>
  <si>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</si>
  <si>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</si>
  <si>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</si>
  <si>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</si>
  <si>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</si>
  <si>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</si>
  <si>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</si>
  <si>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</si>
  <si>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</si>
  <si>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</si>
  <si>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</si>
  <si>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本耶馬渓町</t>
  </si>
  <si>
    <t>44503</t>
  </si>
  <si>
    <t>耶馬渓町</t>
  </si>
  <si>
    <t>44504</t>
  </si>
  <si>
    <t>山国町</t>
  </si>
  <si>
    <t>44521</t>
  </si>
  <si>
    <t>院内町</t>
  </si>
  <si>
    <t>44522</t>
  </si>
  <si>
    <t>安心院町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</si>
  <si>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</si>
  <si>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</si>
  <si>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</si>
  <si>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</si>
  <si>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</si>
  <si>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</si>
  <si>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</si>
  <si>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</si>
  <si>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</si>
  <si>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</si>
  <si>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</si>
  <si>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</si>
  <si>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</si>
  <si>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</si>
  <si>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</si>
  <si>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</si>
  <si>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</si>
  <si>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</si>
  <si>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</si>
  <si>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</si>
  <si>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</si>
  <si>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</si>
  <si>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</si>
  <si>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</si>
  <si>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</si>
  <si>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</si>
  <si>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</si>
  <si>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</si>
  <si>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</si>
  <si>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</si>
  <si>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</si>
  <si>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</si>
  <si>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</si>
  <si>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</si>
  <si>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</si>
  <si>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</si>
  <si>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</si>
  <si>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</si>
  <si>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</si>
  <si>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</si>
  <si>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</si>
  <si>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</si>
  <si>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</si>
  <si>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</si>
  <si>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</si>
  <si>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</si>
  <si>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</si>
  <si>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</si>
  <si>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</si>
  <si>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</si>
  <si>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大野町</t>
  </si>
  <si>
    <t>国見町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</si>
</sst>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136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138</v>
      </c>
      <c r="B2" s="49" t="s">
        <v>139</v>
      </c>
      <c r="C2" s="52" t="s">
        <v>140</v>
      </c>
      <c r="D2" s="5" t="s">
        <v>141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142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143</v>
      </c>
      <c r="F3" s="27"/>
      <c r="G3" s="27"/>
      <c r="H3" s="31"/>
      <c r="I3" s="7" t="s">
        <v>144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145</v>
      </c>
      <c r="F4" s="36" t="s">
        <v>146</v>
      </c>
      <c r="G4" s="36" t="s">
        <v>147</v>
      </c>
      <c r="H4" s="36" t="s">
        <v>148</v>
      </c>
      <c r="I4" s="6" t="s">
        <v>145</v>
      </c>
      <c r="J4" s="36" t="s">
        <v>149</v>
      </c>
      <c r="K4" s="36" t="s">
        <v>150</v>
      </c>
      <c r="L4" s="36" t="s">
        <v>151</v>
      </c>
      <c r="M4" s="36" t="s">
        <v>152</v>
      </c>
      <c r="N4" s="36" t="s">
        <v>153</v>
      </c>
      <c r="O4" s="40" t="s">
        <v>154</v>
      </c>
      <c r="P4" s="8"/>
      <c r="Q4" s="36" t="s">
        <v>155</v>
      </c>
      <c r="R4" s="36" t="s">
        <v>156</v>
      </c>
      <c r="S4" s="36" t="s">
        <v>157</v>
      </c>
      <c r="T4" s="38" t="s">
        <v>158</v>
      </c>
      <c r="U4" s="38" t="s">
        <v>159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160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161</v>
      </c>
      <c r="E6" s="10" t="s">
        <v>161</v>
      </c>
      <c r="F6" s="11" t="s">
        <v>162</v>
      </c>
      <c r="G6" s="10" t="s">
        <v>161</v>
      </c>
      <c r="H6" s="10" t="s">
        <v>161</v>
      </c>
      <c r="I6" s="10" t="s">
        <v>161</v>
      </c>
      <c r="J6" s="11" t="s">
        <v>162</v>
      </c>
      <c r="K6" s="10" t="s">
        <v>161</v>
      </c>
      <c r="L6" s="11" t="s">
        <v>162</v>
      </c>
      <c r="M6" s="10" t="s">
        <v>161</v>
      </c>
      <c r="N6" s="11" t="s">
        <v>162</v>
      </c>
      <c r="O6" s="10" t="s">
        <v>161</v>
      </c>
      <c r="P6" s="10" t="s">
        <v>161</v>
      </c>
      <c r="Q6" s="11" t="s">
        <v>162</v>
      </c>
      <c r="R6" s="45"/>
      <c r="S6" s="45"/>
      <c r="T6" s="45"/>
      <c r="U6" s="39"/>
    </row>
    <row r="7" spans="1:21" ht="13.5">
      <c r="A7" s="25" t="s">
        <v>4</v>
      </c>
      <c r="B7" s="25" t="s">
        <v>5</v>
      </c>
      <c r="C7" s="26" t="s">
        <v>6</v>
      </c>
      <c r="D7" s="12">
        <f aca="true" t="shared" si="0" ref="D7:D38">E7+I7</f>
        <v>435559</v>
      </c>
      <c r="E7" s="12">
        <f aca="true" t="shared" si="1" ref="E7:E38">G7+H7</f>
        <v>21424</v>
      </c>
      <c r="F7" s="13">
        <f aca="true" t="shared" si="2" ref="F7:F15">E7/D7*100</f>
        <v>4.9187366120318945</v>
      </c>
      <c r="G7" s="14">
        <v>21226</v>
      </c>
      <c r="H7" s="14">
        <v>198</v>
      </c>
      <c r="I7" s="12">
        <f aca="true" t="shared" si="3" ref="I7:I38">K7+M7+O7</f>
        <v>414135</v>
      </c>
      <c r="J7" s="13">
        <f aca="true" t="shared" si="4" ref="J7:J15">I7/D7*100</f>
        <v>95.08126338796811</v>
      </c>
      <c r="K7" s="14">
        <v>169258</v>
      </c>
      <c r="L7" s="13">
        <f aca="true" t="shared" si="5" ref="L7:L15">K7/D7*100</f>
        <v>38.8599477912292</v>
      </c>
      <c r="M7" s="14">
        <v>0</v>
      </c>
      <c r="N7" s="13">
        <f aca="true" t="shared" si="6" ref="N7:N15">M7/D7*100</f>
        <v>0</v>
      </c>
      <c r="O7" s="14">
        <v>244877</v>
      </c>
      <c r="P7" s="14">
        <v>59064</v>
      </c>
      <c r="Q7" s="13">
        <f aca="true" t="shared" si="7" ref="Q7:Q38">O7/D7*100</f>
        <v>56.221315596738904</v>
      </c>
      <c r="R7" s="15" t="s">
        <v>163</v>
      </c>
      <c r="S7" s="15" t="s">
        <v>164</v>
      </c>
      <c r="T7" s="15" t="s">
        <v>164</v>
      </c>
      <c r="U7" s="15" t="s">
        <v>164</v>
      </c>
    </row>
    <row r="8" spans="1:21" ht="13.5">
      <c r="A8" s="25" t="s">
        <v>4</v>
      </c>
      <c r="B8" s="25" t="s">
        <v>7</v>
      </c>
      <c r="C8" s="26" t="s">
        <v>8</v>
      </c>
      <c r="D8" s="12">
        <f t="shared" si="0"/>
        <v>125543</v>
      </c>
      <c r="E8" s="12">
        <f t="shared" si="1"/>
        <v>3577</v>
      </c>
      <c r="F8" s="13">
        <f t="shared" si="2"/>
        <v>2.8492229753948846</v>
      </c>
      <c r="G8" s="14">
        <v>3577</v>
      </c>
      <c r="H8" s="14">
        <v>0</v>
      </c>
      <c r="I8" s="12">
        <f t="shared" si="3"/>
        <v>121966</v>
      </c>
      <c r="J8" s="13">
        <f t="shared" si="4"/>
        <v>97.15077702460512</v>
      </c>
      <c r="K8" s="14">
        <v>60930</v>
      </c>
      <c r="L8" s="13">
        <f t="shared" si="5"/>
        <v>48.53317190126092</v>
      </c>
      <c r="M8" s="14">
        <v>0</v>
      </c>
      <c r="N8" s="13">
        <f t="shared" si="6"/>
        <v>0</v>
      </c>
      <c r="O8" s="14">
        <v>61036</v>
      </c>
      <c r="P8" s="14">
        <v>10571</v>
      </c>
      <c r="Q8" s="13">
        <f t="shared" si="7"/>
        <v>48.61760512334419</v>
      </c>
      <c r="R8" s="15" t="s">
        <v>163</v>
      </c>
      <c r="S8" s="15" t="s">
        <v>164</v>
      </c>
      <c r="T8" s="15" t="s">
        <v>164</v>
      </c>
      <c r="U8" s="15" t="s">
        <v>164</v>
      </c>
    </row>
    <row r="9" spans="1:21" ht="13.5">
      <c r="A9" s="25" t="s">
        <v>4</v>
      </c>
      <c r="B9" s="25" t="s">
        <v>9</v>
      </c>
      <c r="C9" s="26" t="s">
        <v>10</v>
      </c>
      <c r="D9" s="12">
        <f t="shared" si="0"/>
        <v>66974</v>
      </c>
      <c r="E9" s="12">
        <f t="shared" si="1"/>
        <v>35370</v>
      </c>
      <c r="F9" s="13">
        <f t="shared" si="2"/>
        <v>52.81153880610386</v>
      </c>
      <c r="G9" s="14">
        <v>35370</v>
      </c>
      <c r="H9" s="14">
        <v>0</v>
      </c>
      <c r="I9" s="12">
        <f t="shared" si="3"/>
        <v>31604</v>
      </c>
      <c r="J9" s="13">
        <f t="shared" si="4"/>
        <v>47.18846119389614</v>
      </c>
      <c r="K9" s="14">
        <v>15365</v>
      </c>
      <c r="L9" s="13">
        <f t="shared" si="5"/>
        <v>22.941738585122586</v>
      </c>
      <c r="M9" s="14">
        <v>0</v>
      </c>
      <c r="N9" s="13">
        <f t="shared" si="6"/>
        <v>0</v>
      </c>
      <c r="O9" s="14">
        <v>16239</v>
      </c>
      <c r="P9" s="14">
        <v>10924</v>
      </c>
      <c r="Q9" s="13">
        <f t="shared" si="7"/>
        <v>24.246722608773556</v>
      </c>
      <c r="R9" s="15" t="s">
        <v>163</v>
      </c>
      <c r="S9" s="15" t="s">
        <v>164</v>
      </c>
      <c r="T9" s="15" t="s">
        <v>164</v>
      </c>
      <c r="U9" s="15" t="s">
        <v>164</v>
      </c>
    </row>
    <row r="10" spans="1:21" ht="13.5">
      <c r="A10" s="25" t="s">
        <v>4</v>
      </c>
      <c r="B10" s="25" t="s">
        <v>11</v>
      </c>
      <c r="C10" s="26" t="s">
        <v>12</v>
      </c>
      <c r="D10" s="12">
        <f t="shared" si="0"/>
        <v>63267</v>
      </c>
      <c r="E10" s="12">
        <f t="shared" si="1"/>
        <v>17518</v>
      </c>
      <c r="F10" s="13">
        <f t="shared" si="2"/>
        <v>27.689000584823052</v>
      </c>
      <c r="G10" s="14">
        <v>16995</v>
      </c>
      <c r="H10" s="14">
        <v>523</v>
      </c>
      <c r="I10" s="12">
        <f t="shared" si="3"/>
        <v>45749</v>
      </c>
      <c r="J10" s="13">
        <f t="shared" si="4"/>
        <v>72.31099941517695</v>
      </c>
      <c r="K10" s="14">
        <v>32165</v>
      </c>
      <c r="L10" s="13">
        <f t="shared" si="5"/>
        <v>50.84009041048256</v>
      </c>
      <c r="M10" s="14">
        <v>458</v>
      </c>
      <c r="N10" s="13">
        <f t="shared" si="6"/>
        <v>0.7239161016011506</v>
      </c>
      <c r="O10" s="14">
        <v>13126</v>
      </c>
      <c r="P10" s="14">
        <v>7775</v>
      </c>
      <c r="Q10" s="13">
        <f t="shared" si="7"/>
        <v>20.74699290309324</v>
      </c>
      <c r="R10" s="15" t="s">
        <v>163</v>
      </c>
      <c r="S10" s="15" t="s">
        <v>164</v>
      </c>
      <c r="T10" s="15" t="s">
        <v>164</v>
      </c>
      <c r="U10" s="15" t="s">
        <v>164</v>
      </c>
    </row>
    <row r="11" spans="1:21" ht="13.5">
      <c r="A11" s="25" t="s">
        <v>4</v>
      </c>
      <c r="B11" s="25" t="s">
        <v>13</v>
      </c>
      <c r="C11" s="26" t="s">
        <v>14</v>
      </c>
      <c r="D11" s="12">
        <f t="shared" si="0"/>
        <v>51264</v>
      </c>
      <c r="E11" s="12">
        <f t="shared" si="1"/>
        <v>18361</v>
      </c>
      <c r="F11" s="13">
        <f t="shared" si="2"/>
        <v>35.81655742821473</v>
      </c>
      <c r="G11" s="14">
        <v>18361</v>
      </c>
      <c r="H11" s="14">
        <v>0</v>
      </c>
      <c r="I11" s="12">
        <f t="shared" si="3"/>
        <v>32903</v>
      </c>
      <c r="J11" s="13">
        <f t="shared" si="4"/>
        <v>64.18344257178526</v>
      </c>
      <c r="K11" s="14">
        <v>9993</v>
      </c>
      <c r="L11" s="13">
        <f t="shared" si="5"/>
        <v>19.49321161048689</v>
      </c>
      <c r="M11" s="14">
        <v>0</v>
      </c>
      <c r="N11" s="13">
        <f t="shared" si="6"/>
        <v>0</v>
      </c>
      <c r="O11" s="14">
        <v>22910</v>
      </c>
      <c r="P11" s="14">
        <v>5903</v>
      </c>
      <c r="Q11" s="13">
        <f t="shared" si="7"/>
        <v>44.690230961298376</v>
      </c>
      <c r="R11" s="15" t="s">
        <v>163</v>
      </c>
      <c r="S11" s="15" t="s">
        <v>164</v>
      </c>
      <c r="T11" s="15" t="s">
        <v>164</v>
      </c>
      <c r="U11" s="15" t="s">
        <v>164</v>
      </c>
    </row>
    <row r="12" spans="1:21" ht="13.5">
      <c r="A12" s="25" t="s">
        <v>4</v>
      </c>
      <c r="B12" s="25" t="s">
        <v>15</v>
      </c>
      <c r="C12" s="26" t="s">
        <v>16</v>
      </c>
      <c r="D12" s="12">
        <f t="shared" si="0"/>
        <v>36942</v>
      </c>
      <c r="E12" s="12">
        <f t="shared" si="1"/>
        <v>8917</v>
      </c>
      <c r="F12" s="13">
        <f t="shared" si="2"/>
        <v>24.13783769151643</v>
      </c>
      <c r="G12" s="14">
        <v>8917</v>
      </c>
      <c r="H12" s="14">
        <v>0</v>
      </c>
      <c r="I12" s="12">
        <f t="shared" si="3"/>
        <v>28025</v>
      </c>
      <c r="J12" s="13">
        <f t="shared" si="4"/>
        <v>75.86216230848358</v>
      </c>
      <c r="K12" s="14">
        <v>9653</v>
      </c>
      <c r="L12" s="13">
        <f t="shared" si="5"/>
        <v>26.1301499648097</v>
      </c>
      <c r="M12" s="14">
        <v>0</v>
      </c>
      <c r="N12" s="13">
        <f t="shared" si="6"/>
        <v>0</v>
      </c>
      <c r="O12" s="14">
        <v>18372</v>
      </c>
      <c r="P12" s="14">
        <v>1827</v>
      </c>
      <c r="Q12" s="13">
        <f t="shared" si="7"/>
        <v>49.732012343673865</v>
      </c>
      <c r="R12" s="15" t="s">
        <v>163</v>
      </c>
      <c r="S12" s="15" t="s">
        <v>164</v>
      </c>
      <c r="T12" s="15" t="s">
        <v>164</v>
      </c>
      <c r="U12" s="15" t="s">
        <v>164</v>
      </c>
    </row>
    <row r="13" spans="1:21" ht="13.5">
      <c r="A13" s="25" t="s">
        <v>4</v>
      </c>
      <c r="B13" s="25" t="s">
        <v>17</v>
      </c>
      <c r="C13" s="26" t="s">
        <v>18</v>
      </c>
      <c r="D13" s="12">
        <f t="shared" si="0"/>
        <v>24311</v>
      </c>
      <c r="E13" s="12">
        <f t="shared" si="1"/>
        <v>5778</v>
      </c>
      <c r="F13" s="13">
        <f t="shared" si="2"/>
        <v>23.767019044876804</v>
      </c>
      <c r="G13" s="14">
        <v>5778</v>
      </c>
      <c r="H13" s="14">
        <v>0</v>
      </c>
      <c r="I13" s="12">
        <f t="shared" si="3"/>
        <v>18533</v>
      </c>
      <c r="J13" s="13">
        <f t="shared" si="4"/>
        <v>76.2329809551232</v>
      </c>
      <c r="K13" s="14">
        <v>5152</v>
      </c>
      <c r="L13" s="13">
        <f t="shared" si="5"/>
        <v>21.192052980132452</v>
      </c>
      <c r="M13" s="14">
        <v>0</v>
      </c>
      <c r="N13" s="13">
        <f t="shared" si="6"/>
        <v>0</v>
      </c>
      <c r="O13" s="14">
        <v>13381</v>
      </c>
      <c r="P13" s="14">
        <v>589</v>
      </c>
      <c r="Q13" s="13">
        <f t="shared" si="7"/>
        <v>55.04092797499075</v>
      </c>
      <c r="R13" s="15" t="s">
        <v>163</v>
      </c>
      <c r="S13" s="15" t="s">
        <v>164</v>
      </c>
      <c r="T13" s="15" t="s">
        <v>164</v>
      </c>
      <c r="U13" s="15" t="s">
        <v>164</v>
      </c>
    </row>
    <row r="14" spans="1:21" ht="13.5">
      <c r="A14" s="25" t="s">
        <v>4</v>
      </c>
      <c r="B14" s="25" t="s">
        <v>19</v>
      </c>
      <c r="C14" s="26" t="s">
        <v>20</v>
      </c>
      <c r="D14" s="12">
        <f t="shared" si="0"/>
        <v>17922</v>
      </c>
      <c r="E14" s="12">
        <f t="shared" si="1"/>
        <v>9928</v>
      </c>
      <c r="F14" s="13">
        <f t="shared" si="2"/>
        <v>55.395603169289146</v>
      </c>
      <c r="G14" s="14">
        <v>6267</v>
      </c>
      <c r="H14" s="14">
        <v>3661</v>
      </c>
      <c r="I14" s="12">
        <f t="shared" si="3"/>
        <v>7994</v>
      </c>
      <c r="J14" s="13">
        <f t="shared" si="4"/>
        <v>44.604396830710854</v>
      </c>
      <c r="K14" s="14">
        <v>0</v>
      </c>
      <c r="L14" s="13">
        <f t="shared" si="5"/>
        <v>0</v>
      </c>
      <c r="M14" s="14">
        <v>462</v>
      </c>
      <c r="N14" s="13">
        <f t="shared" si="6"/>
        <v>2.5778372949447603</v>
      </c>
      <c r="O14" s="14">
        <v>7532</v>
      </c>
      <c r="P14" s="14">
        <v>2174</v>
      </c>
      <c r="Q14" s="13">
        <f t="shared" si="7"/>
        <v>42.0265595357661</v>
      </c>
      <c r="R14" s="15" t="s">
        <v>163</v>
      </c>
      <c r="S14" s="15" t="s">
        <v>164</v>
      </c>
      <c r="T14" s="15" t="s">
        <v>164</v>
      </c>
      <c r="U14" s="15" t="s">
        <v>164</v>
      </c>
    </row>
    <row r="15" spans="1:21" ht="13.5">
      <c r="A15" s="25" t="s">
        <v>4</v>
      </c>
      <c r="B15" s="25" t="s">
        <v>21</v>
      </c>
      <c r="C15" s="26" t="s">
        <v>22</v>
      </c>
      <c r="D15" s="12">
        <f t="shared" si="0"/>
        <v>18711</v>
      </c>
      <c r="E15" s="12">
        <f t="shared" si="1"/>
        <v>9013</v>
      </c>
      <c r="F15" s="13">
        <f t="shared" si="2"/>
        <v>48.169525947303725</v>
      </c>
      <c r="G15" s="14">
        <v>8302</v>
      </c>
      <c r="H15" s="14">
        <v>711</v>
      </c>
      <c r="I15" s="12">
        <f t="shared" si="3"/>
        <v>9698</v>
      </c>
      <c r="J15" s="13">
        <f t="shared" si="4"/>
        <v>51.830474052696275</v>
      </c>
      <c r="K15" s="14">
        <v>3566</v>
      </c>
      <c r="L15" s="13">
        <f t="shared" si="5"/>
        <v>19.058307947196838</v>
      </c>
      <c r="M15" s="14">
        <v>0</v>
      </c>
      <c r="N15" s="13">
        <f t="shared" si="6"/>
        <v>0</v>
      </c>
      <c r="O15" s="14">
        <v>6132</v>
      </c>
      <c r="P15" s="14">
        <v>2122</v>
      </c>
      <c r="Q15" s="13">
        <f t="shared" si="7"/>
        <v>32.77216610549944</v>
      </c>
      <c r="R15" s="15" t="s">
        <v>163</v>
      </c>
      <c r="S15" s="15" t="s">
        <v>164</v>
      </c>
      <c r="T15" s="15" t="s">
        <v>164</v>
      </c>
      <c r="U15" s="15" t="s">
        <v>164</v>
      </c>
    </row>
    <row r="16" spans="1:21" ht="13.5">
      <c r="A16" s="25" t="s">
        <v>4</v>
      </c>
      <c r="B16" s="25" t="s">
        <v>23</v>
      </c>
      <c r="C16" s="26" t="s">
        <v>24</v>
      </c>
      <c r="D16" s="12">
        <f t="shared" si="0"/>
        <v>22973</v>
      </c>
      <c r="E16" s="12">
        <f t="shared" si="1"/>
        <v>11118</v>
      </c>
      <c r="F16" s="13">
        <f aca="true" t="shared" si="8" ref="F16:F64">E16/D16*100</f>
        <v>48.3959430635964</v>
      </c>
      <c r="G16" s="14">
        <v>10810</v>
      </c>
      <c r="H16" s="14">
        <v>308</v>
      </c>
      <c r="I16" s="12">
        <f t="shared" si="3"/>
        <v>11855</v>
      </c>
      <c r="J16" s="13">
        <f aca="true" t="shared" si="9" ref="J16:J64">I16/D16*100</f>
        <v>51.60405693640361</v>
      </c>
      <c r="K16" s="14">
        <v>493</v>
      </c>
      <c r="L16" s="13">
        <f aca="true" t="shared" si="10" ref="L16:L64">K16/D16*100</f>
        <v>2.145997475297088</v>
      </c>
      <c r="M16" s="14">
        <v>0</v>
      </c>
      <c r="N16" s="13">
        <f aca="true" t="shared" si="11" ref="N16:N64">M16/D16*100</f>
        <v>0</v>
      </c>
      <c r="O16" s="14">
        <v>11362</v>
      </c>
      <c r="P16" s="14">
        <v>2689</v>
      </c>
      <c r="Q16" s="13">
        <f t="shared" si="7"/>
        <v>49.458059461106515</v>
      </c>
      <c r="R16" s="15" t="s">
        <v>163</v>
      </c>
      <c r="S16" s="15" t="s">
        <v>164</v>
      </c>
      <c r="T16" s="15" t="s">
        <v>164</v>
      </c>
      <c r="U16" s="15" t="s">
        <v>164</v>
      </c>
    </row>
    <row r="17" spans="1:21" ht="13.5">
      <c r="A17" s="25" t="s">
        <v>4</v>
      </c>
      <c r="B17" s="25" t="s">
        <v>25</v>
      </c>
      <c r="C17" s="26" t="s">
        <v>26</v>
      </c>
      <c r="D17" s="12">
        <f t="shared" si="0"/>
        <v>50452</v>
      </c>
      <c r="E17" s="12">
        <f t="shared" si="1"/>
        <v>24932</v>
      </c>
      <c r="F17" s="13">
        <f t="shared" si="8"/>
        <v>49.417267898200265</v>
      </c>
      <c r="G17" s="14">
        <v>23989</v>
      </c>
      <c r="H17" s="14">
        <v>943</v>
      </c>
      <c r="I17" s="12">
        <f t="shared" si="3"/>
        <v>25520</v>
      </c>
      <c r="J17" s="13">
        <f t="shared" si="9"/>
        <v>50.582732101799735</v>
      </c>
      <c r="K17" s="14">
        <v>6250</v>
      </c>
      <c r="L17" s="13">
        <f t="shared" si="10"/>
        <v>12.388012368191548</v>
      </c>
      <c r="M17" s="14">
        <v>0</v>
      </c>
      <c r="N17" s="13">
        <f t="shared" si="11"/>
        <v>0</v>
      </c>
      <c r="O17" s="14">
        <v>19270</v>
      </c>
      <c r="P17" s="14">
        <v>6974</v>
      </c>
      <c r="Q17" s="13">
        <f t="shared" si="7"/>
        <v>38.19471973360818</v>
      </c>
      <c r="R17" s="15" t="s">
        <v>164</v>
      </c>
      <c r="S17" s="15" t="s">
        <v>163</v>
      </c>
      <c r="T17" s="15" t="s">
        <v>164</v>
      </c>
      <c r="U17" s="15" t="s">
        <v>164</v>
      </c>
    </row>
    <row r="18" spans="1:21" ht="13.5">
      <c r="A18" s="25" t="s">
        <v>4</v>
      </c>
      <c r="B18" s="25" t="s">
        <v>27</v>
      </c>
      <c r="C18" s="26" t="s">
        <v>28</v>
      </c>
      <c r="D18" s="12">
        <f t="shared" si="0"/>
        <v>1936</v>
      </c>
      <c r="E18" s="12">
        <f t="shared" si="1"/>
        <v>1080</v>
      </c>
      <c r="F18" s="13">
        <f t="shared" si="8"/>
        <v>55.78512396694215</v>
      </c>
      <c r="G18" s="14">
        <v>720</v>
      </c>
      <c r="H18" s="14">
        <v>360</v>
      </c>
      <c r="I18" s="12">
        <f t="shared" si="3"/>
        <v>856</v>
      </c>
      <c r="J18" s="13">
        <f t="shared" si="9"/>
        <v>44.214876033057855</v>
      </c>
      <c r="K18" s="14">
        <v>0</v>
      </c>
      <c r="L18" s="13">
        <f t="shared" si="10"/>
        <v>0</v>
      </c>
      <c r="M18" s="14">
        <v>0</v>
      </c>
      <c r="N18" s="13">
        <f t="shared" si="11"/>
        <v>0</v>
      </c>
      <c r="O18" s="14">
        <v>856</v>
      </c>
      <c r="P18" s="14">
        <v>111</v>
      </c>
      <c r="Q18" s="13">
        <f t="shared" si="7"/>
        <v>44.214876033057855</v>
      </c>
      <c r="R18" s="15" t="s">
        <v>164</v>
      </c>
      <c r="S18" s="15" t="s">
        <v>163</v>
      </c>
      <c r="T18" s="15" t="s">
        <v>164</v>
      </c>
      <c r="U18" s="15" t="s">
        <v>164</v>
      </c>
    </row>
    <row r="19" spans="1:21" ht="13.5">
      <c r="A19" s="25" t="s">
        <v>4</v>
      </c>
      <c r="B19" s="25" t="s">
        <v>29</v>
      </c>
      <c r="C19" s="26" t="s">
        <v>30</v>
      </c>
      <c r="D19" s="12">
        <f t="shared" si="0"/>
        <v>4203</v>
      </c>
      <c r="E19" s="12">
        <f t="shared" si="1"/>
        <v>2932</v>
      </c>
      <c r="F19" s="13">
        <f t="shared" si="8"/>
        <v>69.75969545562694</v>
      </c>
      <c r="G19" s="14">
        <v>1843</v>
      </c>
      <c r="H19" s="14">
        <v>1089</v>
      </c>
      <c r="I19" s="12">
        <f t="shared" si="3"/>
        <v>1271</v>
      </c>
      <c r="J19" s="13">
        <f t="shared" si="9"/>
        <v>30.240304544373064</v>
      </c>
      <c r="K19" s="14">
        <v>0</v>
      </c>
      <c r="L19" s="13">
        <f t="shared" si="10"/>
        <v>0</v>
      </c>
      <c r="M19" s="14">
        <v>0</v>
      </c>
      <c r="N19" s="13">
        <f t="shared" si="11"/>
        <v>0</v>
      </c>
      <c r="O19" s="14">
        <v>1271</v>
      </c>
      <c r="P19" s="14">
        <v>535</v>
      </c>
      <c r="Q19" s="13">
        <f t="shared" si="7"/>
        <v>30.240304544373064</v>
      </c>
      <c r="R19" s="15" t="s">
        <v>164</v>
      </c>
      <c r="S19" s="15" t="s">
        <v>163</v>
      </c>
      <c r="T19" s="15" t="s">
        <v>164</v>
      </c>
      <c r="U19" s="15" t="s">
        <v>164</v>
      </c>
    </row>
    <row r="20" spans="1:21" ht="13.5">
      <c r="A20" s="25" t="s">
        <v>4</v>
      </c>
      <c r="B20" s="25" t="s">
        <v>31</v>
      </c>
      <c r="C20" s="26" t="s">
        <v>32</v>
      </c>
      <c r="D20" s="12">
        <f t="shared" si="0"/>
        <v>4010</v>
      </c>
      <c r="E20" s="12">
        <f t="shared" si="1"/>
        <v>3070</v>
      </c>
      <c r="F20" s="13">
        <f t="shared" si="8"/>
        <v>76.55860349127181</v>
      </c>
      <c r="G20" s="14">
        <v>1909</v>
      </c>
      <c r="H20" s="14">
        <v>1161</v>
      </c>
      <c r="I20" s="12">
        <f t="shared" si="3"/>
        <v>940</v>
      </c>
      <c r="J20" s="13">
        <f t="shared" si="9"/>
        <v>23.44139650872818</v>
      </c>
      <c r="K20" s="14">
        <v>0</v>
      </c>
      <c r="L20" s="13">
        <f t="shared" si="10"/>
        <v>0</v>
      </c>
      <c r="M20" s="14">
        <v>0</v>
      </c>
      <c r="N20" s="13">
        <f t="shared" si="11"/>
        <v>0</v>
      </c>
      <c r="O20" s="14">
        <v>940</v>
      </c>
      <c r="P20" s="14">
        <v>617</v>
      </c>
      <c r="Q20" s="13">
        <f t="shared" si="7"/>
        <v>23.44139650872818</v>
      </c>
      <c r="R20" s="15" t="s">
        <v>164</v>
      </c>
      <c r="S20" s="15" t="s">
        <v>163</v>
      </c>
      <c r="T20" s="15" t="s">
        <v>164</v>
      </c>
      <c r="U20" s="15" t="s">
        <v>164</v>
      </c>
    </row>
    <row r="21" spans="1:21" ht="13.5">
      <c r="A21" s="25" t="s">
        <v>4</v>
      </c>
      <c r="B21" s="25" t="s">
        <v>33</v>
      </c>
      <c r="C21" s="26" t="s">
        <v>166</v>
      </c>
      <c r="D21" s="12">
        <f t="shared" si="0"/>
        <v>5988</v>
      </c>
      <c r="E21" s="12">
        <f t="shared" si="1"/>
        <v>3279</v>
      </c>
      <c r="F21" s="13">
        <f t="shared" si="8"/>
        <v>54.75951903807616</v>
      </c>
      <c r="G21" s="14">
        <v>3147</v>
      </c>
      <c r="H21" s="14">
        <v>132</v>
      </c>
      <c r="I21" s="12">
        <f t="shared" si="3"/>
        <v>2709</v>
      </c>
      <c r="J21" s="13">
        <f t="shared" si="9"/>
        <v>45.24048096192384</v>
      </c>
      <c r="K21" s="14">
        <v>820</v>
      </c>
      <c r="L21" s="13">
        <f t="shared" si="10"/>
        <v>13.694054776219106</v>
      </c>
      <c r="M21" s="14">
        <v>0</v>
      </c>
      <c r="N21" s="13">
        <f t="shared" si="11"/>
        <v>0</v>
      </c>
      <c r="O21" s="14">
        <v>1889</v>
      </c>
      <c r="P21" s="14">
        <v>511</v>
      </c>
      <c r="Q21" s="13">
        <f t="shared" si="7"/>
        <v>31.54642618570474</v>
      </c>
      <c r="R21" s="15" t="s">
        <v>164</v>
      </c>
      <c r="S21" s="15" t="s">
        <v>163</v>
      </c>
      <c r="T21" s="15" t="s">
        <v>164</v>
      </c>
      <c r="U21" s="15" t="s">
        <v>164</v>
      </c>
    </row>
    <row r="22" spans="1:21" ht="13.5">
      <c r="A22" s="25" t="s">
        <v>4</v>
      </c>
      <c r="B22" s="25" t="s">
        <v>34</v>
      </c>
      <c r="C22" s="26" t="s">
        <v>35</v>
      </c>
      <c r="D22" s="12">
        <f t="shared" si="0"/>
        <v>2972</v>
      </c>
      <c r="E22" s="12">
        <f t="shared" si="1"/>
        <v>581</v>
      </c>
      <c r="F22" s="13">
        <f t="shared" si="8"/>
        <v>19.549125168236877</v>
      </c>
      <c r="G22" s="14">
        <v>581</v>
      </c>
      <c r="H22" s="14">
        <v>0</v>
      </c>
      <c r="I22" s="12">
        <f t="shared" si="3"/>
        <v>2391</v>
      </c>
      <c r="J22" s="13">
        <f t="shared" si="9"/>
        <v>80.45087483176312</v>
      </c>
      <c r="K22" s="14">
        <v>1658</v>
      </c>
      <c r="L22" s="13">
        <f t="shared" si="10"/>
        <v>55.787348586810225</v>
      </c>
      <c r="M22" s="14">
        <v>0</v>
      </c>
      <c r="N22" s="13">
        <f t="shared" si="11"/>
        <v>0</v>
      </c>
      <c r="O22" s="14">
        <v>733</v>
      </c>
      <c r="P22" s="14">
        <v>1</v>
      </c>
      <c r="Q22" s="13">
        <f t="shared" si="7"/>
        <v>24.663526244952894</v>
      </c>
      <c r="R22" s="15" t="s">
        <v>164</v>
      </c>
      <c r="S22" s="15" t="s">
        <v>163</v>
      </c>
      <c r="T22" s="15" t="s">
        <v>164</v>
      </c>
      <c r="U22" s="15" t="s">
        <v>164</v>
      </c>
    </row>
    <row r="23" spans="1:21" ht="13.5">
      <c r="A23" s="25" t="s">
        <v>4</v>
      </c>
      <c r="B23" s="25" t="s">
        <v>36</v>
      </c>
      <c r="C23" s="26" t="s">
        <v>37</v>
      </c>
      <c r="D23" s="12">
        <f t="shared" si="0"/>
        <v>14307</v>
      </c>
      <c r="E23" s="12">
        <f t="shared" si="1"/>
        <v>6026</v>
      </c>
      <c r="F23" s="13">
        <f t="shared" si="8"/>
        <v>42.11924232892989</v>
      </c>
      <c r="G23" s="14">
        <v>4655</v>
      </c>
      <c r="H23" s="14">
        <v>1371</v>
      </c>
      <c r="I23" s="12">
        <f t="shared" si="3"/>
        <v>8281</v>
      </c>
      <c r="J23" s="13">
        <f t="shared" si="9"/>
        <v>57.88075767107011</v>
      </c>
      <c r="K23" s="14">
        <v>1230</v>
      </c>
      <c r="L23" s="13">
        <f t="shared" si="10"/>
        <v>8.597190186621933</v>
      </c>
      <c r="M23" s="14">
        <v>0</v>
      </c>
      <c r="N23" s="13">
        <f t="shared" si="11"/>
        <v>0</v>
      </c>
      <c r="O23" s="14">
        <v>7051</v>
      </c>
      <c r="P23" s="14">
        <v>689</v>
      </c>
      <c r="Q23" s="13">
        <f t="shared" si="7"/>
        <v>49.28356748444817</v>
      </c>
      <c r="R23" s="15" t="s">
        <v>164</v>
      </c>
      <c r="S23" s="15" t="s">
        <v>163</v>
      </c>
      <c r="T23" s="15" t="s">
        <v>164</v>
      </c>
      <c r="U23" s="15" t="s">
        <v>164</v>
      </c>
    </row>
    <row r="24" spans="1:21" ht="13.5">
      <c r="A24" s="25" t="s">
        <v>4</v>
      </c>
      <c r="B24" s="25" t="s">
        <v>38</v>
      </c>
      <c r="C24" s="26" t="s">
        <v>39</v>
      </c>
      <c r="D24" s="12">
        <f t="shared" si="0"/>
        <v>6005</v>
      </c>
      <c r="E24" s="12">
        <f t="shared" si="1"/>
        <v>2502</v>
      </c>
      <c r="F24" s="13">
        <f t="shared" si="8"/>
        <v>41.66527893422148</v>
      </c>
      <c r="G24" s="14">
        <v>2452</v>
      </c>
      <c r="H24" s="14">
        <v>50</v>
      </c>
      <c r="I24" s="12">
        <f t="shared" si="3"/>
        <v>3503</v>
      </c>
      <c r="J24" s="13">
        <f t="shared" si="9"/>
        <v>58.33472106577852</v>
      </c>
      <c r="K24" s="14">
        <v>2277</v>
      </c>
      <c r="L24" s="13">
        <f t="shared" si="10"/>
        <v>37.91840133222315</v>
      </c>
      <c r="M24" s="14">
        <v>0</v>
      </c>
      <c r="N24" s="13">
        <f t="shared" si="11"/>
        <v>0</v>
      </c>
      <c r="O24" s="14">
        <v>1226</v>
      </c>
      <c r="P24" s="14">
        <v>315</v>
      </c>
      <c r="Q24" s="13">
        <f t="shared" si="7"/>
        <v>20.416319733555373</v>
      </c>
      <c r="R24" s="15" t="s">
        <v>164</v>
      </c>
      <c r="S24" s="15" t="s">
        <v>163</v>
      </c>
      <c r="T24" s="15" t="s">
        <v>164</v>
      </c>
      <c r="U24" s="15" t="s">
        <v>164</v>
      </c>
    </row>
    <row r="25" spans="1:21" ht="13.5">
      <c r="A25" s="25" t="s">
        <v>4</v>
      </c>
      <c r="B25" s="25" t="s">
        <v>40</v>
      </c>
      <c r="C25" s="26" t="s">
        <v>41</v>
      </c>
      <c r="D25" s="12">
        <f t="shared" si="0"/>
        <v>10046</v>
      </c>
      <c r="E25" s="12">
        <f t="shared" si="1"/>
        <v>4731</v>
      </c>
      <c r="F25" s="13">
        <f t="shared" si="8"/>
        <v>47.09337049571969</v>
      </c>
      <c r="G25" s="14">
        <v>3785</v>
      </c>
      <c r="H25" s="14">
        <v>946</v>
      </c>
      <c r="I25" s="12">
        <f t="shared" si="3"/>
        <v>5315</v>
      </c>
      <c r="J25" s="13">
        <f t="shared" si="9"/>
        <v>52.90662950428031</v>
      </c>
      <c r="K25" s="14">
        <v>1150</v>
      </c>
      <c r="L25" s="13">
        <f t="shared" si="10"/>
        <v>11.447342225761497</v>
      </c>
      <c r="M25" s="14">
        <v>0</v>
      </c>
      <c r="N25" s="13">
        <f t="shared" si="11"/>
        <v>0</v>
      </c>
      <c r="O25" s="14">
        <v>4165</v>
      </c>
      <c r="P25" s="14">
        <v>302</v>
      </c>
      <c r="Q25" s="13">
        <f t="shared" si="7"/>
        <v>41.459287278518815</v>
      </c>
      <c r="R25" s="15" t="s">
        <v>164</v>
      </c>
      <c r="S25" s="15" t="s">
        <v>163</v>
      </c>
      <c r="T25" s="15" t="s">
        <v>164</v>
      </c>
      <c r="U25" s="15" t="s">
        <v>164</v>
      </c>
    </row>
    <row r="26" spans="1:21" ht="13.5">
      <c r="A26" s="25" t="s">
        <v>4</v>
      </c>
      <c r="B26" s="25" t="s">
        <v>42</v>
      </c>
      <c r="C26" s="26" t="s">
        <v>43</v>
      </c>
      <c r="D26" s="12">
        <f t="shared" si="0"/>
        <v>26710</v>
      </c>
      <c r="E26" s="12">
        <f t="shared" si="1"/>
        <v>5534</v>
      </c>
      <c r="F26" s="13">
        <f t="shared" si="8"/>
        <v>20.718831898165483</v>
      </c>
      <c r="G26" s="14">
        <v>4630</v>
      </c>
      <c r="H26" s="14">
        <v>904</v>
      </c>
      <c r="I26" s="12">
        <f t="shared" si="3"/>
        <v>21176</v>
      </c>
      <c r="J26" s="13">
        <f t="shared" si="9"/>
        <v>79.28116810183452</v>
      </c>
      <c r="K26" s="14">
        <v>8436</v>
      </c>
      <c r="L26" s="13">
        <f t="shared" si="10"/>
        <v>31.583676525645828</v>
      </c>
      <c r="M26" s="14">
        <v>0</v>
      </c>
      <c r="N26" s="13">
        <f t="shared" si="11"/>
        <v>0</v>
      </c>
      <c r="O26" s="14">
        <v>12740</v>
      </c>
      <c r="P26" s="14">
        <v>2890</v>
      </c>
      <c r="Q26" s="13">
        <f t="shared" si="7"/>
        <v>47.697491576188696</v>
      </c>
      <c r="R26" s="15" t="s">
        <v>163</v>
      </c>
      <c r="S26" s="15" t="s">
        <v>164</v>
      </c>
      <c r="T26" s="15" t="s">
        <v>164</v>
      </c>
      <c r="U26" s="15" t="s">
        <v>164</v>
      </c>
    </row>
    <row r="27" spans="1:21" ht="13.5">
      <c r="A27" s="25" t="s">
        <v>4</v>
      </c>
      <c r="B27" s="25" t="s">
        <v>44</v>
      </c>
      <c r="C27" s="26" t="s">
        <v>45</v>
      </c>
      <c r="D27" s="12">
        <f t="shared" si="0"/>
        <v>9030</v>
      </c>
      <c r="E27" s="12">
        <f t="shared" si="1"/>
        <v>5918</v>
      </c>
      <c r="F27" s="13">
        <f t="shared" si="8"/>
        <v>65.53709856035438</v>
      </c>
      <c r="G27" s="14">
        <v>4860</v>
      </c>
      <c r="H27" s="14">
        <v>1058</v>
      </c>
      <c r="I27" s="12">
        <f t="shared" si="3"/>
        <v>3112</v>
      </c>
      <c r="J27" s="13">
        <f t="shared" si="9"/>
        <v>34.46290143964563</v>
      </c>
      <c r="K27" s="14">
        <v>5</v>
      </c>
      <c r="L27" s="13">
        <f t="shared" si="10"/>
        <v>0.05537098560354374</v>
      </c>
      <c r="M27" s="14">
        <v>0</v>
      </c>
      <c r="N27" s="13">
        <f t="shared" si="11"/>
        <v>0</v>
      </c>
      <c r="O27" s="14">
        <v>3107</v>
      </c>
      <c r="P27" s="14">
        <v>1596</v>
      </c>
      <c r="Q27" s="13">
        <f t="shared" si="7"/>
        <v>34.40753045404208</v>
      </c>
      <c r="R27" s="15" t="s">
        <v>163</v>
      </c>
      <c r="S27" s="15" t="s">
        <v>164</v>
      </c>
      <c r="T27" s="15" t="s">
        <v>164</v>
      </c>
      <c r="U27" s="15" t="s">
        <v>164</v>
      </c>
    </row>
    <row r="28" spans="1:21" ht="13.5">
      <c r="A28" s="25" t="s">
        <v>4</v>
      </c>
      <c r="B28" s="25" t="s">
        <v>46</v>
      </c>
      <c r="C28" s="26" t="s">
        <v>47</v>
      </c>
      <c r="D28" s="12">
        <f t="shared" si="0"/>
        <v>5433</v>
      </c>
      <c r="E28" s="12">
        <f t="shared" si="1"/>
        <v>2609</v>
      </c>
      <c r="F28" s="13">
        <f t="shared" si="8"/>
        <v>48.02135100312903</v>
      </c>
      <c r="G28" s="14">
        <v>1579</v>
      </c>
      <c r="H28" s="14">
        <v>1030</v>
      </c>
      <c r="I28" s="12">
        <f t="shared" si="3"/>
        <v>2824</v>
      </c>
      <c r="J28" s="13">
        <f t="shared" si="9"/>
        <v>51.978648996870966</v>
      </c>
      <c r="K28" s="14">
        <v>0</v>
      </c>
      <c r="L28" s="13">
        <f t="shared" si="10"/>
        <v>0</v>
      </c>
      <c r="M28" s="14">
        <v>0</v>
      </c>
      <c r="N28" s="13">
        <f t="shared" si="11"/>
        <v>0</v>
      </c>
      <c r="O28" s="14">
        <v>2824</v>
      </c>
      <c r="P28" s="14">
        <v>1057</v>
      </c>
      <c r="Q28" s="13">
        <f t="shared" si="7"/>
        <v>51.978648996870966</v>
      </c>
      <c r="R28" s="15" t="s">
        <v>163</v>
      </c>
      <c r="S28" s="15" t="s">
        <v>164</v>
      </c>
      <c r="T28" s="15" t="s">
        <v>164</v>
      </c>
      <c r="U28" s="15" t="s">
        <v>164</v>
      </c>
    </row>
    <row r="29" spans="1:21" ht="13.5">
      <c r="A29" s="25" t="s">
        <v>4</v>
      </c>
      <c r="B29" s="25" t="s">
        <v>48</v>
      </c>
      <c r="C29" s="26" t="s">
        <v>49</v>
      </c>
      <c r="D29" s="12">
        <f t="shared" si="0"/>
        <v>14757</v>
      </c>
      <c r="E29" s="12">
        <f t="shared" si="1"/>
        <v>4280</v>
      </c>
      <c r="F29" s="13">
        <f t="shared" si="8"/>
        <v>29.003184929186148</v>
      </c>
      <c r="G29" s="14">
        <v>3881</v>
      </c>
      <c r="H29" s="14">
        <v>399</v>
      </c>
      <c r="I29" s="12">
        <f t="shared" si="3"/>
        <v>10477</v>
      </c>
      <c r="J29" s="13">
        <f t="shared" si="9"/>
        <v>70.99681507081385</v>
      </c>
      <c r="K29" s="14">
        <v>1201</v>
      </c>
      <c r="L29" s="13">
        <f t="shared" si="10"/>
        <v>8.138510537372094</v>
      </c>
      <c r="M29" s="14">
        <v>0</v>
      </c>
      <c r="N29" s="13">
        <f t="shared" si="11"/>
        <v>0</v>
      </c>
      <c r="O29" s="14">
        <v>9276</v>
      </c>
      <c r="P29" s="14">
        <v>1987</v>
      </c>
      <c r="Q29" s="13">
        <f t="shared" si="7"/>
        <v>62.85830453344175</v>
      </c>
      <c r="R29" s="15" t="s">
        <v>163</v>
      </c>
      <c r="S29" s="15" t="s">
        <v>164</v>
      </c>
      <c r="T29" s="15" t="s">
        <v>164</v>
      </c>
      <c r="U29" s="15" t="s">
        <v>164</v>
      </c>
    </row>
    <row r="30" spans="1:21" ht="13.5">
      <c r="A30" s="25" t="s">
        <v>4</v>
      </c>
      <c r="B30" s="25" t="s">
        <v>50</v>
      </c>
      <c r="C30" s="26" t="s">
        <v>3</v>
      </c>
      <c r="D30" s="12">
        <f t="shared" si="0"/>
        <v>9882</v>
      </c>
      <c r="E30" s="12">
        <f t="shared" si="1"/>
        <v>3954</v>
      </c>
      <c r="F30" s="13">
        <f t="shared" si="8"/>
        <v>40.012143290831816</v>
      </c>
      <c r="G30" s="14">
        <v>3625</v>
      </c>
      <c r="H30" s="14">
        <v>329</v>
      </c>
      <c r="I30" s="12">
        <f t="shared" si="3"/>
        <v>5928</v>
      </c>
      <c r="J30" s="13">
        <f t="shared" si="9"/>
        <v>59.987856709168184</v>
      </c>
      <c r="K30" s="14">
        <v>0</v>
      </c>
      <c r="L30" s="13">
        <f t="shared" si="10"/>
        <v>0</v>
      </c>
      <c r="M30" s="14">
        <v>0</v>
      </c>
      <c r="N30" s="13">
        <f t="shared" si="11"/>
        <v>0</v>
      </c>
      <c r="O30" s="14">
        <v>5928</v>
      </c>
      <c r="P30" s="14">
        <v>739</v>
      </c>
      <c r="Q30" s="13">
        <f t="shared" si="7"/>
        <v>59.987856709168184</v>
      </c>
      <c r="R30" s="15" t="s">
        <v>163</v>
      </c>
      <c r="S30" s="15" t="s">
        <v>164</v>
      </c>
      <c r="T30" s="15" t="s">
        <v>164</v>
      </c>
      <c r="U30" s="15" t="s">
        <v>164</v>
      </c>
    </row>
    <row r="31" spans="1:21" ht="13.5">
      <c r="A31" s="25" t="s">
        <v>4</v>
      </c>
      <c r="B31" s="25" t="s">
        <v>51</v>
      </c>
      <c r="C31" s="26" t="s">
        <v>52</v>
      </c>
      <c r="D31" s="12">
        <f t="shared" si="0"/>
        <v>11624</v>
      </c>
      <c r="E31" s="12">
        <f t="shared" si="1"/>
        <v>4340</v>
      </c>
      <c r="F31" s="13">
        <f t="shared" si="8"/>
        <v>37.336545079146596</v>
      </c>
      <c r="G31" s="14">
        <v>4328</v>
      </c>
      <c r="H31" s="14">
        <v>12</v>
      </c>
      <c r="I31" s="12">
        <f t="shared" si="3"/>
        <v>7284</v>
      </c>
      <c r="J31" s="13">
        <f t="shared" si="9"/>
        <v>62.66345492085341</v>
      </c>
      <c r="K31" s="14">
        <v>0</v>
      </c>
      <c r="L31" s="13">
        <f t="shared" si="10"/>
        <v>0</v>
      </c>
      <c r="M31" s="14">
        <v>0</v>
      </c>
      <c r="N31" s="13">
        <f t="shared" si="11"/>
        <v>0</v>
      </c>
      <c r="O31" s="14">
        <v>7284</v>
      </c>
      <c r="P31" s="14">
        <v>5182</v>
      </c>
      <c r="Q31" s="13">
        <f t="shared" si="7"/>
        <v>62.66345492085341</v>
      </c>
      <c r="R31" s="15" t="s">
        <v>163</v>
      </c>
      <c r="S31" s="15" t="s">
        <v>164</v>
      </c>
      <c r="T31" s="15" t="s">
        <v>164</v>
      </c>
      <c r="U31" s="15" t="s">
        <v>164</v>
      </c>
    </row>
    <row r="32" spans="1:21" ht="13.5">
      <c r="A32" s="25" t="s">
        <v>4</v>
      </c>
      <c r="B32" s="25" t="s">
        <v>53</v>
      </c>
      <c r="C32" s="26" t="s">
        <v>54</v>
      </c>
      <c r="D32" s="12">
        <f t="shared" si="0"/>
        <v>13596</v>
      </c>
      <c r="E32" s="12">
        <f t="shared" si="1"/>
        <v>8502</v>
      </c>
      <c r="F32" s="13">
        <f t="shared" si="8"/>
        <v>62.53309796999117</v>
      </c>
      <c r="G32" s="14">
        <v>8421</v>
      </c>
      <c r="H32" s="14">
        <v>81</v>
      </c>
      <c r="I32" s="12">
        <f t="shared" si="3"/>
        <v>5094</v>
      </c>
      <c r="J32" s="13">
        <f t="shared" si="9"/>
        <v>37.466902030008825</v>
      </c>
      <c r="K32" s="14">
        <v>0</v>
      </c>
      <c r="L32" s="13">
        <f t="shared" si="10"/>
        <v>0</v>
      </c>
      <c r="M32" s="14">
        <v>0</v>
      </c>
      <c r="N32" s="13">
        <f t="shared" si="11"/>
        <v>0</v>
      </c>
      <c r="O32" s="14">
        <v>5094</v>
      </c>
      <c r="P32" s="14">
        <v>2140</v>
      </c>
      <c r="Q32" s="13">
        <f t="shared" si="7"/>
        <v>37.466902030008825</v>
      </c>
      <c r="R32" s="15" t="s">
        <v>164</v>
      </c>
      <c r="S32" s="15" t="s">
        <v>163</v>
      </c>
      <c r="T32" s="15" t="s">
        <v>164</v>
      </c>
      <c r="U32" s="15" t="s">
        <v>164</v>
      </c>
    </row>
    <row r="33" spans="1:21" ht="13.5">
      <c r="A33" s="25" t="s">
        <v>4</v>
      </c>
      <c r="B33" s="25" t="s">
        <v>55</v>
      </c>
      <c r="C33" s="26" t="s">
        <v>2</v>
      </c>
      <c r="D33" s="12">
        <f t="shared" si="0"/>
        <v>2776</v>
      </c>
      <c r="E33" s="12">
        <f t="shared" si="1"/>
        <v>1861</v>
      </c>
      <c r="F33" s="13">
        <f t="shared" si="8"/>
        <v>67.03890489913545</v>
      </c>
      <c r="G33" s="14">
        <v>1861</v>
      </c>
      <c r="H33" s="14">
        <v>0</v>
      </c>
      <c r="I33" s="12">
        <f t="shared" si="3"/>
        <v>915</v>
      </c>
      <c r="J33" s="13">
        <f t="shared" si="9"/>
        <v>32.961095100864554</v>
      </c>
      <c r="K33" s="14">
        <v>95</v>
      </c>
      <c r="L33" s="13">
        <f t="shared" si="10"/>
        <v>3.4221902017291064</v>
      </c>
      <c r="M33" s="14">
        <v>0</v>
      </c>
      <c r="N33" s="13">
        <f t="shared" si="11"/>
        <v>0</v>
      </c>
      <c r="O33" s="14">
        <v>820</v>
      </c>
      <c r="P33" s="14">
        <v>95</v>
      </c>
      <c r="Q33" s="13">
        <f t="shared" si="7"/>
        <v>29.53890489913545</v>
      </c>
      <c r="R33" s="15" t="s">
        <v>163</v>
      </c>
      <c r="S33" s="15" t="s">
        <v>164</v>
      </c>
      <c r="T33" s="15" t="s">
        <v>164</v>
      </c>
      <c r="U33" s="15" t="s">
        <v>164</v>
      </c>
    </row>
    <row r="34" spans="1:21" ht="13.5">
      <c r="A34" s="25" t="s">
        <v>4</v>
      </c>
      <c r="B34" s="25" t="s">
        <v>56</v>
      </c>
      <c r="C34" s="26" t="s">
        <v>57</v>
      </c>
      <c r="D34" s="12">
        <f t="shared" si="0"/>
        <v>7348</v>
      </c>
      <c r="E34" s="12">
        <f t="shared" si="1"/>
        <v>3053</v>
      </c>
      <c r="F34" s="13">
        <f t="shared" si="8"/>
        <v>41.54872074033751</v>
      </c>
      <c r="G34" s="14">
        <v>3048</v>
      </c>
      <c r="H34" s="14">
        <v>5</v>
      </c>
      <c r="I34" s="12">
        <f t="shared" si="3"/>
        <v>4295</v>
      </c>
      <c r="J34" s="13">
        <f t="shared" si="9"/>
        <v>58.45127925966249</v>
      </c>
      <c r="K34" s="14">
        <v>0</v>
      </c>
      <c r="L34" s="13">
        <f t="shared" si="10"/>
        <v>0</v>
      </c>
      <c r="M34" s="14">
        <v>0</v>
      </c>
      <c r="N34" s="13">
        <f t="shared" si="11"/>
        <v>0</v>
      </c>
      <c r="O34" s="14">
        <v>4295</v>
      </c>
      <c r="P34" s="14">
        <v>1638</v>
      </c>
      <c r="Q34" s="13">
        <f t="shared" si="7"/>
        <v>58.45127925966249</v>
      </c>
      <c r="R34" s="15" t="s">
        <v>163</v>
      </c>
      <c r="S34" s="15" t="s">
        <v>164</v>
      </c>
      <c r="T34" s="15" t="s">
        <v>164</v>
      </c>
      <c r="U34" s="15" t="s">
        <v>164</v>
      </c>
    </row>
    <row r="35" spans="1:21" ht="13.5">
      <c r="A35" s="25" t="s">
        <v>4</v>
      </c>
      <c r="B35" s="25" t="s">
        <v>58</v>
      </c>
      <c r="C35" s="26" t="s">
        <v>59</v>
      </c>
      <c r="D35" s="12">
        <f t="shared" si="0"/>
        <v>2184</v>
      </c>
      <c r="E35" s="12">
        <f t="shared" si="1"/>
        <v>916</v>
      </c>
      <c r="F35" s="13">
        <f t="shared" si="8"/>
        <v>41.94139194139194</v>
      </c>
      <c r="G35" s="14">
        <v>893</v>
      </c>
      <c r="H35" s="14">
        <v>23</v>
      </c>
      <c r="I35" s="12">
        <f t="shared" si="3"/>
        <v>1268</v>
      </c>
      <c r="J35" s="13">
        <f t="shared" si="9"/>
        <v>58.058608058608066</v>
      </c>
      <c r="K35" s="14">
        <v>0</v>
      </c>
      <c r="L35" s="13">
        <f t="shared" si="10"/>
        <v>0</v>
      </c>
      <c r="M35" s="14">
        <v>0</v>
      </c>
      <c r="N35" s="13">
        <f t="shared" si="11"/>
        <v>0</v>
      </c>
      <c r="O35" s="14">
        <v>1268</v>
      </c>
      <c r="P35" s="14">
        <v>673</v>
      </c>
      <c r="Q35" s="13">
        <f t="shared" si="7"/>
        <v>58.058608058608066</v>
      </c>
      <c r="R35" s="15" t="s">
        <v>163</v>
      </c>
      <c r="S35" s="15" t="s">
        <v>164</v>
      </c>
      <c r="T35" s="15" t="s">
        <v>164</v>
      </c>
      <c r="U35" s="15" t="s">
        <v>164</v>
      </c>
    </row>
    <row r="36" spans="1:21" ht="13.5">
      <c r="A36" s="25" t="s">
        <v>4</v>
      </c>
      <c r="B36" s="25" t="s">
        <v>60</v>
      </c>
      <c r="C36" s="26" t="s">
        <v>61</v>
      </c>
      <c r="D36" s="12">
        <f t="shared" si="0"/>
        <v>3947</v>
      </c>
      <c r="E36" s="12">
        <f t="shared" si="1"/>
        <v>2227</v>
      </c>
      <c r="F36" s="13">
        <f t="shared" si="8"/>
        <v>56.42259944261464</v>
      </c>
      <c r="G36" s="14">
        <v>2115</v>
      </c>
      <c r="H36" s="14">
        <v>112</v>
      </c>
      <c r="I36" s="12">
        <f t="shared" si="3"/>
        <v>1720</v>
      </c>
      <c r="J36" s="13">
        <f t="shared" si="9"/>
        <v>43.57740055738535</v>
      </c>
      <c r="K36" s="14">
        <v>0</v>
      </c>
      <c r="L36" s="13">
        <f t="shared" si="10"/>
        <v>0</v>
      </c>
      <c r="M36" s="14">
        <v>0</v>
      </c>
      <c r="N36" s="13">
        <f t="shared" si="11"/>
        <v>0</v>
      </c>
      <c r="O36" s="14">
        <v>1720</v>
      </c>
      <c r="P36" s="14">
        <v>1248</v>
      </c>
      <c r="Q36" s="13">
        <f t="shared" si="7"/>
        <v>43.57740055738535</v>
      </c>
      <c r="R36" s="15" t="s">
        <v>163</v>
      </c>
      <c r="S36" s="15" t="s">
        <v>164</v>
      </c>
      <c r="T36" s="15" t="s">
        <v>164</v>
      </c>
      <c r="U36" s="15" t="s">
        <v>164</v>
      </c>
    </row>
    <row r="37" spans="1:21" ht="13.5">
      <c r="A37" s="25" t="s">
        <v>4</v>
      </c>
      <c r="B37" s="25" t="s">
        <v>62</v>
      </c>
      <c r="C37" s="26" t="s">
        <v>63</v>
      </c>
      <c r="D37" s="12">
        <f t="shared" si="0"/>
        <v>3008</v>
      </c>
      <c r="E37" s="12">
        <f t="shared" si="1"/>
        <v>651</v>
      </c>
      <c r="F37" s="13">
        <f t="shared" si="8"/>
        <v>21.642287234042552</v>
      </c>
      <c r="G37" s="14">
        <v>490</v>
      </c>
      <c r="H37" s="14">
        <v>161</v>
      </c>
      <c r="I37" s="12">
        <f t="shared" si="3"/>
        <v>2357</v>
      </c>
      <c r="J37" s="13">
        <f t="shared" si="9"/>
        <v>78.35771276595744</v>
      </c>
      <c r="K37" s="14">
        <v>0</v>
      </c>
      <c r="L37" s="13">
        <f t="shared" si="10"/>
        <v>0</v>
      </c>
      <c r="M37" s="14">
        <v>0</v>
      </c>
      <c r="N37" s="13">
        <f t="shared" si="11"/>
        <v>0</v>
      </c>
      <c r="O37" s="14">
        <v>2357</v>
      </c>
      <c r="P37" s="14">
        <v>2132</v>
      </c>
      <c r="Q37" s="13">
        <f t="shared" si="7"/>
        <v>78.35771276595744</v>
      </c>
      <c r="R37" s="15" t="s">
        <v>163</v>
      </c>
      <c r="S37" s="15" t="s">
        <v>164</v>
      </c>
      <c r="T37" s="15" t="s">
        <v>164</v>
      </c>
      <c r="U37" s="15" t="s">
        <v>164</v>
      </c>
    </row>
    <row r="38" spans="1:21" ht="13.5">
      <c r="A38" s="25" t="s">
        <v>4</v>
      </c>
      <c r="B38" s="25" t="s">
        <v>64</v>
      </c>
      <c r="C38" s="26" t="s">
        <v>65</v>
      </c>
      <c r="D38" s="12">
        <f t="shared" si="0"/>
        <v>4383</v>
      </c>
      <c r="E38" s="12">
        <f t="shared" si="1"/>
        <v>428</v>
      </c>
      <c r="F38" s="13">
        <f t="shared" si="8"/>
        <v>9.765001140771162</v>
      </c>
      <c r="G38" s="14">
        <v>428</v>
      </c>
      <c r="H38" s="14">
        <v>0</v>
      </c>
      <c r="I38" s="12">
        <f t="shared" si="3"/>
        <v>3955</v>
      </c>
      <c r="J38" s="13">
        <f t="shared" si="9"/>
        <v>90.23499885922884</v>
      </c>
      <c r="K38" s="14">
        <v>2698</v>
      </c>
      <c r="L38" s="13">
        <f t="shared" si="10"/>
        <v>61.55601186402008</v>
      </c>
      <c r="M38" s="14">
        <v>0</v>
      </c>
      <c r="N38" s="13">
        <f t="shared" si="11"/>
        <v>0</v>
      </c>
      <c r="O38" s="14">
        <v>1257</v>
      </c>
      <c r="P38" s="14">
        <v>843</v>
      </c>
      <c r="Q38" s="13">
        <f t="shared" si="7"/>
        <v>28.67898699520876</v>
      </c>
      <c r="R38" s="15" t="s">
        <v>164</v>
      </c>
      <c r="S38" s="15" t="s">
        <v>163</v>
      </c>
      <c r="T38" s="15" t="s">
        <v>164</v>
      </c>
      <c r="U38" s="15" t="s">
        <v>164</v>
      </c>
    </row>
    <row r="39" spans="1:21" ht="13.5">
      <c r="A39" s="25" t="s">
        <v>4</v>
      </c>
      <c r="B39" s="25" t="s">
        <v>66</v>
      </c>
      <c r="C39" s="26" t="s">
        <v>67</v>
      </c>
      <c r="D39" s="12">
        <f aca="true" t="shared" si="12" ref="D39:D64">E39+I39</f>
        <v>2662</v>
      </c>
      <c r="E39" s="12">
        <f aca="true" t="shared" si="13" ref="E39:E64">G39+H39</f>
        <v>993</v>
      </c>
      <c r="F39" s="13">
        <f t="shared" si="8"/>
        <v>37.30277986476334</v>
      </c>
      <c r="G39" s="14">
        <v>993</v>
      </c>
      <c r="H39" s="14">
        <v>0</v>
      </c>
      <c r="I39" s="12">
        <f aca="true" t="shared" si="14" ref="I39:I64">K39+M39+O39</f>
        <v>1669</v>
      </c>
      <c r="J39" s="13">
        <f t="shared" si="9"/>
        <v>62.69722013523666</v>
      </c>
      <c r="K39" s="14">
        <v>0</v>
      </c>
      <c r="L39" s="13">
        <f t="shared" si="10"/>
        <v>0</v>
      </c>
      <c r="M39" s="14">
        <v>0</v>
      </c>
      <c r="N39" s="13">
        <f t="shared" si="11"/>
        <v>0</v>
      </c>
      <c r="O39" s="14">
        <v>1669</v>
      </c>
      <c r="P39" s="14">
        <v>94</v>
      </c>
      <c r="Q39" s="13">
        <f aca="true" t="shared" si="15" ref="Q39:Q64">O39/D39*100</f>
        <v>62.69722013523666</v>
      </c>
      <c r="R39" s="15" t="s">
        <v>163</v>
      </c>
      <c r="S39" s="15" t="s">
        <v>164</v>
      </c>
      <c r="T39" s="15" t="s">
        <v>164</v>
      </c>
      <c r="U39" s="15" t="s">
        <v>164</v>
      </c>
    </row>
    <row r="40" spans="1:21" ht="13.5">
      <c r="A40" s="25" t="s">
        <v>4</v>
      </c>
      <c r="B40" s="25" t="s">
        <v>68</v>
      </c>
      <c r="C40" s="26" t="s">
        <v>69</v>
      </c>
      <c r="D40" s="12">
        <f t="shared" si="12"/>
        <v>9883</v>
      </c>
      <c r="E40" s="12">
        <f t="shared" si="13"/>
        <v>5477</v>
      </c>
      <c r="F40" s="13">
        <f t="shared" si="8"/>
        <v>55.41839522412223</v>
      </c>
      <c r="G40" s="14">
        <v>3357</v>
      </c>
      <c r="H40" s="14">
        <v>2120</v>
      </c>
      <c r="I40" s="12">
        <f t="shared" si="14"/>
        <v>4406</v>
      </c>
      <c r="J40" s="13">
        <f t="shared" si="9"/>
        <v>44.58160477587777</v>
      </c>
      <c r="K40" s="14">
        <v>0</v>
      </c>
      <c r="L40" s="13">
        <f t="shared" si="10"/>
        <v>0</v>
      </c>
      <c r="M40" s="14">
        <v>0</v>
      </c>
      <c r="N40" s="13">
        <f t="shared" si="11"/>
        <v>0</v>
      </c>
      <c r="O40" s="14">
        <v>4406</v>
      </c>
      <c r="P40" s="14">
        <v>613</v>
      </c>
      <c r="Q40" s="13">
        <f t="shared" si="15"/>
        <v>44.58160477587777</v>
      </c>
      <c r="R40" s="15" t="s">
        <v>163</v>
      </c>
      <c r="S40" s="15" t="s">
        <v>164</v>
      </c>
      <c r="T40" s="15" t="s">
        <v>164</v>
      </c>
      <c r="U40" s="15" t="s">
        <v>164</v>
      </c>
    </row>
    <row r="41" spans="1:21" ht="13.5">
      <c r="A41" s="25" t="s">
        <v>4</v>
      </c>
      <c r="B41" s="25" t="s">
        <v>70</v>
      </c>
      <c r="C41" s="26" t="s">
        <v>71</v>
      </c>
      <c r="D41" s="12">
        <f t="shared" si="12"/>
        <v>10245</v>
      </c>
      <c r="E41" s="12">
        <f t="shared" si="13"/>
        <v>2780</v>
      </c>
      <c r="F41" s="13">
        <f t="shared" si="8"/>
        <v>27.135187896534894</v>
      </c>
      <c r="G41" s="14">
        <v>1695</v>
      </c>
      <c r="H41" s="14">
        <v>1085</v>
      </c>
      <c r="I41" s="12">
        <f t="shared" si="14"/>
        <v>7465</v>
      </c>
      <c r="J41" s="13">
        <f t="shared" si="9"/>
        <v>72.8648121034651</v>
      </c>
      <c r="K41" s="14">
        <v>0</v>
      </c>
      <c r="L41" s="13">
        <f t="shared" si="10"/>
        <v>0</v>
      </c>
      <c r="M41" s="14">
        <v>0</v>
      </c>
      <c r="N41" s="13">
        <f t="shared" si="11"/>
        <v>0</v>
      </c>
      <c r="O41" s="14">
        <v>7465</v>
      </c>
      <c r="P41" s="14">
        <v>1031</v>
      </c>
      <c r="Q41" s="13">
        <f t="shared" si="15"/>
        <v>72.8648121034651</v>
      </c>
      <c r="R41" s="15" t="s">
        <v>163</v>
      </c>
      <c r="S41" s="15" t="s">
        <v>164</v>
      </c>
      <c r="T41" s="15" t="s">
        <v>164</v>
      </c>
      <c r="U41" s="15" t="s">
        <v>164</v>
      </c>
    </row>
    <row r="42" spans="1:21" ht="13.5">
      <c r="A42" s="25" t="s">
        <v>4</v>
      </c>
      <c r="B42" s="25" t="s">
        <v>72</v>
      </c>
      <c r="C42" s="26" t="s">
        <v>73</v>
      </c>
      <c r="D42" s="12">
        <f t="shared" si="12"/>
        <v>18346</v>
      </c>
      <c r="E42" s="12">
        <f t="shared" si="13"/>
        <v>4636</v>
      </c>
      <c r="F42" s="13">
        <f t="shared" si="8"/>
        <v>25.269813583342415</v>
      </c>
      <c r="G42" s="14">
        <v>4403</v>
      </c>
      <c r="H42" s="14">
        <v>233</v>
      </c>
      <c r="I42" s="12">
        <f t="shared" si="14"/>
        <v>13710</v>
      </c>
      <c r="J42" s="13">
        <f t="shared" si="9"/>
        <v>74.73018641665759</v>
      </c>
      <c r="K42" s="14">
        <v>0</v>
      </c>
      <c r="L42" s="13">
        <f t="shared" si="10"/>
        <v>0</v>
      </c>
      <c r="M42" s="14">
        <v>0</v>
      </c>
      <c r="N42" s="13">
        <f t="shared" si="11"/>
        <v>0</v>
      </c>
      <c r="O42" s="14">
        <v>13710</v>
      </c>
      <c r="P42" s="14">
        <v>4021</v>
      </c>
      <c r="Q42" s="13">
        <f t="shared" si="15"/>
        <v>74.73018641665759</v>
      </c>
      <c r="R42" s="15" t="s">
        <v>163</v>
      </c>
      <c r="S42" s="15" t="s">
        <v>164</v>
      </c>
      <c r="T42" s="15" t="s">
        <v>164</v>
      </c>
      <c r="U42" s="15" t="s">
        <v>164</v>
      </c>
    </row>
    <row r="43" spans="1:21" ht="13.5">
      <c r="A43" s="25" t="s">
        <v>4</v>
      </c>
      <c r="B43" s="25" t="s">
        <v>74</v>
      </c>
      <c r="C43" s="26" t="s">
        <v>0</v>
      </c>
      <c r="D43" s="12">
        <f t="shared" si="12"/>
        <v>2686</v>
      </c>
      <c r="E43" s="12">
        <f t="shared" si="13"/>
        <v>814</v>
      </c>
      <c r="F43" s="13">
        <f t="shared" si="8"/>
        <v>30.305286671630675</v>
      </c>
      <c r="G43" s="14">
        <v>679</v>
      </c>
      <c r="H43" s="14">
        <v>135</v>
      </c>
      <c r="I43" s="12">
        <f t="shared" si="14"/>
        <v>1872</v>
      </c>
      <c r="J43" s="13">
        <f t="shared" si="9"/>
        <v>69.69471332836932</v>
      </c>
      <c r="K43" s="14">
        <v>0</v>
      </c>
      <c r="L43" s="13">
        <f t="shared" si="10"/>
        <v>0</v>
      </c>
      <c r="M43" s="14">
        <v>0</v>
      </c>
      <c r="N43" s="13">
        <f t="shared" si="11"/>
        <v>0</v>
      </c>
      <c r="O43" s="14">
        <v>1872</v>
      </c>
      <c r="P43" s="14">
        <v>562</v>
      </c>
      <c r="Q43" s="13">
        <f t="shared" si="15"/>
        <v>69.69471332836932</v>
      </c>
      <c r="R43" s="15" t="s">
        <v>163</v>
      </c>
      <c r="S43" s="15" t="s">
        <v>164</v>
      </c>
      <c r="T43" s="15" t="s">
        <v>164</v>
      </c>
      <c r="U43" s="15" t="s">
        <v>164</v>
      </c>
    </row>
    <row r="44" spans="1:21" ht="13.5">
      <c r="A44" s="25" t="s">
        <v>4</v>
      </c>
      <c r="B44" s="25" t="s">
        <v>75</v>
      </c>
      <c r="C44" s="26" t="s">
        <v>76</v>
      </c>
      <c r="D44" s="12">
        <f t="shared" si="12"/>
        <v>6928</v>
      </c>
      <c r="E44" s="12">
        <f t="shared" si="13"/>
        <v>1192</v>
      </c>
      <c r="F44" s="13">
        <f t="shared" si="8"/>
        <v>17.20554272517321</v>
      </c>
      <c r="G44" s="14">
        <v>1076</v>
      </c>
      <c r="H44" s="14">
        <v>116</v>
      </c>
      <c r="I44" s="12">
        <f t="shared" si="14"/>
        <v>5736</v>
      </c>
      <c r="J44" s="13">
        <f t="shared" si="9"/>
        <v>82.7944572748268</v>
      </c>
      <c r="K44" s="14">
        <v>0</v>
      </c>
      <c r="L44" s="13">
        <f t="shared" si="10"/>
        <v>0</v>
      </c>
      <c r="M44" s="14">
        <v>0</v>
      </c>
      <c r="N44" s="13">
        <f t="shared" si="11"/>
        <v>0</v>
      </c>
      <c r="O44" s="14">
        <v>5736</v>
      </c>
      <c r="P44" s="14">
        <v>3133</v>
      </c>
      <c r="Q44" s="13">
        <f t="shared" si="15"/>
        <v>82.7944572748268</v>
      </c>
      <c r="R44" s="15" t="s">
        <v>163</v>
      </c>
      <c r="S44" s="15" t="s">
        <v>164</v>
      </c>
      <c r="T44" s="15" t="s">
        <v>164</v>
      </c>
      <c r="U44" s="15" t="s">
        <v>164</v>
      </c>
    </row>
    <row r="45" spans="1:21" ht="13.5">
      <c r="A45" s="25" t="s">
        <v>4</v>
      </c>
      <c r="B45" s="25" t="s">
        <v>77</v>
      </c>
      <c r="C45" s="26" t="s">
        <v>78</v>
      </c>
      <c r="D45" s="12">
        <f t="shared" si="12"/>
        <v>3681</v>
      </c>
      <c r="E45" s="12">
        <f t="shared" si="13"/>
        <v>1614</v>
      </c>
      <c r="F45" s="13">
        <f t="shared" si="8"/>
        <v>43.846780766096174</v>
      </c>
      <c r="G45" s="14">
        <v>1202</v>
      </c>
      <c r="H45" s="14">
        <v>412</v>
      </c>
      <c r="I45" s="12">
        <f t="shared" si="14"/>
        <v>2067</v>
      </c>
      <c r="J45" s="13">
        <f t="shared" si="9"/>
        <v>56.153219233903826</v>
      </c>
      <c r="K45" s="14">
        <v>0</v>
      </c>
      <c r="L45" s="13">
        <f t="shared" si="10"/>
        <v>0</v>
      </c>
      <c r="M45" s="14">
        <v>0</v>
      </c>
      <c r="N45" s="13">
        <f t="shared" si="11"/>
        <v>0</v>
      </c>
      <c r="O45" s="14">
        <v>2067</v>
      </c>
      <c r="P45" s="14">
        <v>646</v>
      </c>
      <c r="Q45" s="13">
        <f t="shared" si="15"/>
        <v>56.153219233903826</v>
      </c>
      <c r="R45" s="15" t="s">
        <v>163</v>
      </c>
      <c r="S45" s="15" t="s">
        <v>164</v>
      </c>
      <c r="T45" s="15" t="s">
        <v>164</v>
      </c>
      <c r="U45" s="15" t="s">
        <v>164</v>
      </c>
    </row>
    <row r="46" spans="1:21" ht="13.5">
      <c r="A46" s="25" t="s">
        <v>4</v>
      </c>
      <c r="B46" s="25" t="s">
        <v>79</v>
      </c>
      <c r="C46" s="26" t="s">
        <v>165</v>
      </c>
      <c r="D46" s="12">
        <f t="shared" si="12"/>
        <v>5874</v>
      </c>
      <c r="E46" s="12">
        <f t="shared" si="13"/>
        <v>2520</v>
      </c>
      <c r="F46" s="13">
        <f t="shared" si="8"/>
        <v>42.90091930541369</v>
      </c>
      <c r="G46" s="14">
        <v>1609</v>
      </c>
      <c r="H46" s="14">
        <v>911</v>
      </c>
      <c r="I46" s="12">
        <f t="shared" si="14"/>
        <v>3354</v>
      </c>
      <c r="J46" s="13">
        <f t="shared" si="9"/>
        <v>57.09908069458631</v>
      </c>
      <c r="K46" s="14">
        <v>187</v>
      </c>
      <c r="L46" s="13">
        <f t="shared" si="10"/>
        <v>3.1835205992509366</v>
      </c>
      <c r="M46" s="14">
        <v>0</v>
      </c>
      <c r="N46" s="13">
        <f t="shared" si="11"/>
        <v>0</v>
      </c>
      <c r="O46" s="14">
        <v>3167</v>
      </c>
      <c r="P46" s="14">
        <v>625</v>
      </c>
      <c r="Q46" s="13">
        <f t="shared" si="15"/>
        <v>53.91556009533538</v>
      </c>
      <c r="R46" s="15" t="s">
        <v>163</v>
      </c>
      <c r="S46" s="15" t="s">
        <v>164</v>
      </c>
      <c r="T46" s="15" t="s">
        <v>164</v>
      </c>
      <c r="U46" s="15" t="s">
        <v>164</v>
      </c>
    </row>
    <row r="47" spans="1:21" ht="13.5">
      <c r="A47" s="25" t="s">
        <v>4</v>
      </c>
      <c r="B47" s="25" t="s">
        <v>80</v>
      </c>
      <c r="C47" s="26" t="s">
        <v>81</v>
      </c>
      <c r="D47" s="12">
        <f t="shared" si="12"/>
        <v>2695</v>
      </c>
      <c r="E47" s="12">
        <f t="shared" si="13"/>
        <v>1343</v>
      </c>
      <c r="F47" s="13">
        <f t="shared" si="8"/>
        <v>49.83302411873841</v>
      </c>
      <c r="G47" s="14">
        <v>409</v>
      </c>
      <c r="H47" s="14">
        <v>934</v>
      </c>
      <c r="I47" s="12">
        <f t="shared" si="14"/>
        <v>1352</v>
      </c>
      <c r="J47" s="13">
        <f t="shared" si="9"/>
        <v>50.1669758812616</v>
      </c>
      <c r="K47" s="14">
        <v>0</v>
      </c>
      <c r="L47" s="13">
        <f t="shared" si="10"/>
        <v>0</v>
      </c>
      <c r="M47" s="14">
        <v>0</v>
      </c>
      <c r="N47" s="13">
        <f t="shared" si="11"/>
        <v>0</v>
      </c>
      <c r="O47" s="14">
        <v>1352</v>
      </c>
      <c r="P47" s="14">
        <v>605</v>
      </c>
      <c r="Q47" s="13">
        <f t="shared" si="15"/>
        <v>50.1669758812616</v>
      </c>
      <c r="R47" s="15" t="s">
        <v>163</v>
      </c>
      <c r="S47" s="15" t="s">
        <v>164</v>
      </c>
      <c r="T47" s="15" t="s">
        <v>164</v>
      </c>
      <c r="U47" s="15" t="s">
        <v>164</v>
      </c>
    </row>
    <row r="48" spans="1:21" ht="13.5">
      <c r="A48" s="25" t="s">
        <v>4</v>
      </c>
      <c r="B48" s="25" t="s">
        <v>82</v>
      </c>
      <c r="C48" s="26" t="s">
        <v>83</v>
      </c>
      <c r="D48" s="12">
        <f t="shared" si="12"/>
        <v>4702</v>
      </c>
      <c r="E48" s="12">
        <f t="shared" si="13"/>
        <v>2134</v>
      </c>
      <c r="F48" s="13">
        <f t="shared" si="8"/>
        <v>45.38494257762654</v>
      </c>
      <c r="G48" s="14">
        <v>1372</v>
      </c>
      <c r="H48" s="14">
        <v>762</v>
      </c>
      <c r="I48" s="12">
        <f t="shared" si="14"/>
        <v>2568</v>
      </c>
      <c r="J48" s="13">
        <f t="shared" si="9"/>
        <v>54.61505742237346</v>
      </c>
      <c r="K48" s="14">
        <v>0</v>
      </c>
      <c r="L48" s="13">
        <f t="shared" si="10"/>
        <v>0</v>
      </c>
      <c r="M48" s="14">
        <v>0</v>
      </c>
      <c r="N48" s="13">
        <f t="shared" si="11"/>
        <v>0</v>
      </c>
      <c r="O48" s="14">
        <v>2568</v>
      </c>
      <c r="P48" s="14">
        <v>1056</v>
      </c>
      <c r="Q48" s="13">
        <f t="shared" si="15"/>
        <v>54.61505742237346</v>
      </c>
      <c r="R48" s="15" t="s">
        <v>163</v>
      </c>
      <c r="S48" s="15" t="s">
        <v>164</v>
      </c>
      <c r="T48" s="15" t="s">
        <v>164</v>
      </c>
      <c r="U48" s="15" t="s">
        <v>164</v>
      </c>
    </row>
    <row r="49" spans="1:21" ht="13.5">
      <c r="A49" s="25" t="s">
        <v>4</v>
      </c>
      <c r="B49" s="25" t="s">
        <v>84</v>
      </c>
      <c r="C49" s="26" t="s">
        <v>85</v>
      </c>
      <c r="D49" s="12">
        <f t="shared" si="12"/>
        <v>3781</v>
      </c>
      <c r="E49" s="12">
        <f t="shared" si="13"/>
        <v>2838</v>
      </c>
      <c r="F49" s="13">
        <f t="shared" si="8"/>
        <v>75.05950806664904</v>
      </c>
      <c r="G49" s="14">
        <v>1581</v>
      </c>
      <c r="H49" s="14">
        <v>1257</v>
      </c>
      <c r="I49" s="12">
        <f t="shared" si="14"/>
        <v>943</v>
      </c>
      <c r="J49" s="13">
        <f t="shared" si="9"/>
        <v>24.940491933350966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943</v>
      </c>
      <c r="P49" s="14">
        <v>489</v>
      </c>
      <c r="Q49" s="13">
        <f t="shared" si="15"/>
        <v>24.940491933350966</v>
      </c>
      <c r="R49" s="15" t="s">
        <v>163</v>
      </c>
      <c r="S49" s="15" t="s">
        <v>164</v>
      </c>
      <c r="T49" s="15" t="s">
        <v>164</v>
      </c>
      <c r="U49" s="15" t="s">
        <v>164</v>
      </c>
    </row>
    <row r="50" spans="1:21" ht="13.5">
      <c r="A50" s="25" t="s">
        <v>4</v>
      </c>
      <c r="B50" s="25" t="s">
        <v>86</v>
      </c>
      <c r="C50" s="26" t="s">
        <v>87</v>
      </c>
      <c r="D50" s="12">
        <f t="shared" si="12"/>
        <v>4991</v>
      </c>
      <c r="E50" s="12">
        <f t="shared" si="13"/>
        <v>2761</v>
      </c>
      <c r="F50" s="13">
        <f t="shared" si="8"/>
        <v>55.31957523542377</v>
      </c>
      <c r="G50" s="14">
        <v>1441</v>
      </c>
      <c r="H50" s="14">
        <v>1320</v>
      </c>
      <c r="I50" s="12">
        <f t="shared" si="14"/>
        <v>2230</v>
      </c>
      <c r="J50" s="13">
        <f t="shared" si="9"/>
        <v>44.68042476457624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2230</v>
      </c>
      <c r="P50" s="14">
        <v>1430</v>
      </c>
      <c r="Q50" s="13">
        <f t="shared" si="15"/>
        <v>44.68042476457624</v>
      </c>
      <c r="R50" s="15" t="s">
        <v>163</v>
      </c>
      <c r="S50" s="15" t="s">
        <v>164</v>
      </c>
      <c r="T50" s="15" t="s">
        <v>164</v>
      </c>
      <c r="U50" s="15" t="s">
        <v>164</v>
      </c>
    </row>
    <row r="51" spans="1:21" ht="13.5">
      <c r="A51" s="25" t="s">
        <v>4</v>
      </c>
      <c r="B51" s="25" t="s">
        <v>88</v>
      </c>
      <c r="C51" s="26" t="s">
        <v>89</v>
      </c>
      <c r="D51" s="12">
        <f t="shared" si="12"/>
        <v>2964</v>
      </c>
      <c r="E51" s="12">
        <f t="shared" si="13"/>
        <v>1467</v>
      </c>
      <c r="F51" s="13">
        <f t="shared" si="8"/>
        <v>49.49392712550607</v>
      </c>
      <c r="G51" s="14">
        <v>972</v>
      </c>
      <c r="H51" s="14">
        <v>495</v>
      </c>
      <c r="I51" s="12">
        <f t="shared" si="14"/>
        <v>1497</v>
      </c>
      <c r="J51" s="13">
        <f t="shared" si="9"/>
        <v>50.506072874493924</v>
      </c>
      <c r="K51" s="14">
        <v>0</v>
      </c>
      <c r="L51" s="13">
        <f t="shared" si="10"/>
        <v>0</v>
      </c>
      <c r="M51" s="14">
        <v>0</v>
      </c>
      <c r="N51" s="13">
        <f t="shared" si="11"/>
        <v>0</v>
      </c>
      <c r="O51" s="14">
        <v>1497</v>
      </c>
      <c r="P51" s="14">
        <v>856</v>
      </c>
      <c r="Q51" s="13">
        <f t="shared" si="15"/>
        <v>50.506072874493924</v>
      </c>
      <c r="R51" s="15" t="s">
        <v>163</v>
      </c>
      <c r="S51" s="15" t="s">
        <v>164</v>
      </c>
      <c r="T51" s="15" t="s">
        <v>164</v>
      </c>
      <c r="U51" s="15" t="s">
        <v>164</v>
      </c>
    </row>
    <row r="52" spans="1:21" ht="13.5">
      <c r="A52" s="25" t="s">
        <v>4</v>
      </c>
      <c r="B52" s="25" t="s">
        <v>90</v>
      </c>
      <c r="C52" s="26" t="s">
        <v>91</v>
      </c>
      <c r="D52" s="12">
        <f t="shared" si="12"/>
        <v>12142</v>
      </c>
      <c r="E52" s="12">
        <f t="shared" si="13"/>
        <v>6850</v>
      </c>
      <c r="F52" s="13">
        <f t="shared" si="8"/>
        <v>56.415746993905444</v>
      </c>
      <c r="G52" s="14">
        <v>3090</v>
      </c>
      <c r="H52" s="14">
        <v>3760</v>
      </c>
      <c r="I52" s="12">
        <f t="shared" si="14"/>
        <v>5292</v>
      </c>
      <c r="J52" s="13">
        <f t="shared" si="9"/>
        <v>43.58425300609455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5292</v>
      </c>
      <c r="P52" s="14">
        <v>1506</v>
      </c>
      <c r="Q52" s="13">
        <f t="shared" si="15"/>
        <v>43.58425300609455</v>
      </c>
      <c r="R52" s="15" t="s">
        <v>163</v>
      </c>
      <c r="S52" s="15" t="s">
        <v>164</v>
      </c>
      <c r="T52" s="15" t="s">
        <v>164</v>
      </c>
      <c r="U52" s="15" t="s">
        <v>164</v>
      </c>
    </row>
    <row r="53" spans="1:21" ht="13.5">
      <c r="A53" s="25" t="s">
        <v>4</v>
      </c>
      <c r="B53" s="25" t="s">
        <v>92</v>
      </c>
      <c r="C53" s="26" t="s">
        <v>93</v>
      </c>
      <c r="D53" s="12">
        <f t="shared" si="12"/>
        <v>19761</v>
      </c>
      <c r="E53" s="12">
        <f t="shared" si="13"/>
        <v>9333</v>
      </c>
      <c r="F53" s="13">
        <f t="shared" si="8"/>
        <v>47.229391225140425</v>
      </c>
      <c r="G53" s="14">
        <v>5133</v>
      </c>
      <c r="H53" s="14">
        <v>4200</v>
      </c>
      <c r="I53" s="12">
        <f t="shared" si="14"/>
        <v>10428</v>
      </c>
      <c r="J53" s="13">
        <f t="shared" si="9"/>
        <v>52.770608774859575</v>
      </c>
      <c r="K53" s="14">
        <v>0</v>
      </c>
      <c r="L53" s="13">
        <f t="shared" si="10"/>
        <v>0</v>
      </c>
      <c r="M53" s="14">
        <v>0</v>
      </c>
      <c r="N53" s="13">
        <f t="shared" si="11"/>
        <v>0</v>
      </c>
      <c r="O53" s="14">
        <v>10428</v>
      </c>
      <c r="P53" s="14">
        <v>3704</v>
      </c>
      <c r="Q53" s="13">
        <f t="shared" si="15"/>
        <v>52.770608774859575</v>
      </c>
      <c r="R53" s="15" t="s">
        <v>163</v>
      </c>
      <c r="S53" s="15" t="s">
        <v>164</v>
      </c>
      <c r="T53" s="15" t="s">
        <v>164</v>
      </c>
      <c r="U53" s="15" t="s">
        <v>164</v>
      </c>
    </row>
    <row r="54" spans="1:21" ht="13.5">
      <c r="A54" s="25" t="s">
        <v>4</v>
      </c>
      <c r="B54" s="25" t="s">
        <v>94</v>
      </c>
      <c r="C54" s="26" t="s">
        <v>95</v>
      </c>
      <c r="D54" s="12">
        <f t="shared" si="12"/>
        <v>1637</v>
      </c>
      <c r="E54" s="12">
        <f t="shared" si="13"/>
        <v>951</v>
      </c>
      <c r="F54" s="13">
        <f t="shared" si="8"/>
        <v>58.094074526573</v>
      </c>
      <c r="G54" s="14">
        <v>866</v>
      </c>
      <c r="H54" s="14">
        <v>85</v>
      </c>
      <c r="I54" s="12">
        <f t="shared" si="14"/>
        <v>686</v>
      </c>
      <c r="J54" s="13">
        <f t="shared" si="9"/>
        <v>41.905925473427004</v>
      </c>
      <c r="K54" s="14">
        <v>0</v>
      </c>
      <c r="L54" s="13">
        <f t="shared" si="10"/>
        <v>0</v>
      </c>
      <c r="M54" s="14">
        <v>0</v>
      </c>
      <c r="N54" s="13">
        <f t="shared" si="11"/>
        <v>0</v>
      </c>
      <c r="O54" s="14">
        <v>686</v>
      </c>
      <c r="P54" s="14">
        <v>601</v>
      </c>
      <c r="Q54" s="13">
        <f t="shared" si="15"/>
        <v>41.905925473427004</v>
      </c>
      <c r="R54" s="15" t="s">
        <v>163</v>
      </c>
      <c r="S54" s="15" t="s">
        <v>164</v>
      </c>
      <c r="T54" s="15" t="s">
        <v>164</v>
      </c>
      <c r="U54" s="15" t="s">
        <v>164</v>
      </c>
    </row>
    <row r="55" spans="1:21" ht="13.5">
      <c r="A55" s="25" t="s">
        <v>4</v>
      </c>
      <c r="B55" s="25" t="s">
        <v>96</v>
      </c>
      <c r="C55" s="26" t="s">
        <v>97</v>
      </c>
      <c r="D55" s="12">
        <f t="shared" si="12"/>
        <v>1399</v>
      </c>
      <c r="E55" s="12">
        <f t="shared" si="13"/>
        <v>905</v>
      </c>
      <c r="F55" s="13">
        <f t="shared" si="8"/>
        <v>64.68906361686919</v>
      </c>
      <c r="G55" s="14">
        <v>898</v>
      </c>
      <c r="H55" s="14">
        <v>7</v>
      </c>
      <c r="I55" s="12">
        <f t="shared" si="14"/>
        <v>494</v>
      </c>
      <c r="J55" s="13">
        <f t="shared" si="9"/>
        <v>35.31093638313081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494</v>
      </c>
      <c r="P55" s="14">
        <v>433</v>
      </c>
      <c r="Q55" s="13">
        <f t="shared" si="15"/>
        <v>35.31093638313081</v>
      </c>
      <c r="R55" s="15" t="s">
        <v>163</v>
      </c>
      <c r="S55" s="15" t="s">
        <v>164</v>
      </c>
      <c r="T55" s="15" t="s">
        <v>164</v>
      </c>
      <c r="U55" s="15" t="s">
        <v>164</v>
      </c>
    </row>
    <row r="56" spans="1:21" ht="13.5">
      <c r="A56" s="25" t="s">
        <v>4</v>
      </c>
      <c r="B56" s="25" t="s">
        <v>98</v>
      </c>
      <c r="C56" s="26" t="s">
        <v>99</v>
      </c>
      <c r="D56" s="12">
        <f t="shared" si="12"/>
        <v>1328</v>
      </c>
      <c r="E56" s="12">
        <f t="shared" si="13"/>
        <v>877</v>
      </c>
      <c r="F56" s="13">
        <f t="shared" si="8"/>
        <v>66.03915662650603</v>
      </c>
      <c r="G56" s="14">
        <v>530</v>
      </c>
      <c r="H56" s="14">
        <v>347</v>
      </c>
      <c r="I56" s="12">
        <f t="shared" si="14"/>
        <v>451</v>
      </c>
      <c r="J56" s="13">
        <f t="shared" si="9"/>
        <v>33.96084337349398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451</v>
      </c>
      <c r="P56" s="14">
        <v>311</v>
      </c>
      <c r="Q56" s="13">
        <f t="shared" si="15"/>
        <v>33.96084337349398</v>
      </c>
      <c r="R56" s="15" t="s">
        <v>163</v>
      </c>
      <c r="S56" s="15" t="s">
        <v>164</v>
      </c>
      <c r="T56" s="15" t="s">
        <v>164</v>
      </c>
      <c r="U56" s="15" t="s">
        <v>164</v>
      </c>
    </row>
    <row r="57" spans="1:21" ht="13.5">
      <c r="A57" s="25" t="s">
        <v>4</v>
      </c>
      <c r="B57" s="25" t="s">
        <v>100</v>
      </c>
      <c r="C57" s="26" t="s">
        <v>1</v>
      </c>
      <c r="D57" s="12">
        <f t="shared" si="12"/>
        <v>4072</v>
      </c>
      <c r="E57" s="12">
        <f t="shared" si="13"/>
        <v>2621</v>
      </c>
      <c r="F57" s="13">
        <f t="shared" si="8"/>
        <v>64.3664047151277</v>
      </c>
      <c r="G57" s="14">
        <v>1753</v>
      </c>
      <c r="H57" s="14">
        <v>868</v>
      </c>
      <c r="I57" s="12">
        <f t="shared" si="14"/>
        <v>1451</v>
      </c>
      <c r="J57" s="13">
        <f t="shared" si="9"/>
        <v>35.6335952848723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1451</v>
      </c>
      <c r="P57" s="14">
        <v>1120</v>
      </c>
      <c r="Q57" s="13">
        <f t="shared" si="15"/>
        <v>35.6335952848723</v>
      </c>
      <c r="R57" s="15" t="s">
        <v>163</v>
      </c>
      <c r="S57" s="15" t="s">
        <v>164</v>
      </c>
      <c r="T57" s="15" t="s">
        <v>164</v>
      </c>
      <c r="U57" s="15" t="s">
        <v>164</v>
      </c>
    </row>
    <row r="58" spans="1:21" ht="13.5">
      <c r="A58" s="25" t="s">
        <v>4</v>
      </c>
      <c r="B58" s="25" t="s">
        <v>101</v>
      </c>
      <c r="C58" s="26" t="s">
        <v>102</v>
      </c>
      <c r="D58" s="12">
        <f t="shared" si="12"/>
        <v>6993</v>
      </c>
      <c r="E58" s="12">
        <f t="shared" si="13"/>
        <v>4498</v>
      </c>
      <c r="F58" s="13">
        <f t="shared" si="8"/>
        <v>64.32146432146432</v>
      </c>
      <c r="G58" s="14">
        <v>4336</v>
      </c>
      <c r="H58" s="14">
        <v>162</v>
      </c>
      <c r="I58" s="12">
        <f t="shared" si="14"/>
        <v>2495</v>
      </c>
      <c r="J58" s="13">
        <f t="shared" si="9"/>
        <v>35.67853567853568</v>
      </c>
      <c r="K58" s="14">
        <v>0</v>
      </c>
      <c r="L58" s="13">
        <f t="shared" si="10"/>
        <v>0</v>
      </c>
      <c r="M58" s="14">
        <v>0</v>
      </c>
      <c r="N58" s="13">
        <f t="shared" si="11"/>
        <v>0</v>
      </c>
      <c r="O58" s="14">
        <v>2495</v>
      </c>
      <c r="P58" s="14">
        <v>892</v>
      </c>
      <c r="Q58" s="13">
        <f t="shared" si="15"/>
        <v>35.67853567853568</v>
      </c>
      <c r="R58" s="15" t="s">
        <v>163</v>
      </c>
      <c r="S58" s="15" t="s">
        <v>164</v>
      </c>
      <c r="T58" s="15" t="s">
        <v>164</v>
      </c>
      <c r="U58" s="15" t="s">
        <v>164</v>
      </c>
    </row>
    <row r="59" spans="1:21" ht="13.5">
      <c r="A59" s="25" t="s">
        <v>4</v>
      </c>
      <c r="B59" s="25" t="s">
        <v>103</v>
      </c>
      <c r="C59" s="26" t="s">
        <v>104</v>
      </c>
      <c r="D59" s="12">
        <f t="shared" si="12"/>
        <v>5878</v>
      </c>
      <c r="E59" s="12">
        <f t="shared" si="13"/>
        <v>4431</v>
      </c>
      <c r="F59" s="13">
        <f t="shared" si="8"/>
        <v>75.38278325961213</v>
      </c>
      <c r="G59" s="14">
        <v>4012</v>
      </c>
      <c r="H59" s="14">
        <v>419</v>
      </c>
      <c r="I59" s="12">
        <f t="shared" si="14"/>
        <v>1447</v>
      </c>
      <c r="J59" s="13">
        <f t="shared" si="9"/>
        <v>24.61721674038789</v>
      </c>
      <c r="K59" s="14">
        <v>382</v>
      </c>
      <c r="L59" s="13">
        <f t="shared" si="10"/>
        <v>6.498809118747874</v>
      </c>
      <c r="M59" s="14">
        <v>0</v>
      </c>
      <c r="N59" s="13">
        <f t="shared" si="11"/>
        <v>0</v>
      </c>
      <c r="O59" s="14">
        <v>1065</v>
      </c>
      <c r="P59" s="14">
        <v>718</v>
      </c>
      <c r="Q59" s="13">
        <f t="shared" si="15"/>
        <v>18.118407621640014</v>
      </c>
      <c r="R59" s="15" t="s">
        <v>163</v>
      </c>
      <c r="S59" s="15" t="s">
        <v>164</v>
      </c>
      <c r="T59" s="15" t="s">
        <v>164</v>
      </c>
      <c r="U59" s="15" t="s">
        <v>164</v>
      </c>
    </row>
    <row r="60" spans="1:21" ht="13.5">
      <c r="A60" s="25" t="s">
        <v>4</v>
      </c>
      <c r="B60" s="25" t="s">
        <v>105</v>
      </c>
      <c r="C60" s="26" t="s">
        <v>106</v>
      </c>
      <c r="D60" s="12">
        <f t="shared" si="12"/>
        <v>4157</v>
      </c>
      <c r="E60" s="12">
        <f t="shared" si="13"/>
        <v>3306</v>
      </c>
      <c r="F60" s="13">
        <f t="shared" si="8"/>
        <v>79.5285061342314</v>
      </c>
      <c r="G60" s="14">
        <v>2547</v>
      </c>
      <c r="H60" s="14">
        <v>759</v>
      </c>
      <c r="I60" s="12">
        <f t="shared" si="14"/>
        <v>851</v>
      </c>
      <c r="J60" s="13">
        <f t="shared" si="9"/>
        <v>20.471493865768583</v>
      </c>
      <c r="K60" s="14">
        <v>0</v>
      </c>
      <c r="L60" s="13">
        <f t="shared" si="10"/>
        <v>0</v>
      </c>
      <c r="M60" s="14">
        <v>0</v>
      </c>
      <c r="N60" s="13">
        <f t="shared" si="11"/>
        <v>0</v>
      </c>
      <c r="O60" s="14">
        <v>851</v>
      </c>
      <c r="P60" s="14">
        <v>527</v>
      </c>
      <c r="Q60" s="13">
        <f t="shared" si="15"/>
        <v>20.471493865768583</v>
      </c>
      <c r="R60" s="15" t="s">
        <v>163</v>
      </c>
      <c r="S60" s="15" t="s">
        <v>164</v>
      </c>
      <c r="T60" s="15" t="s">
        <v>164</v>
      </c>
      <c r="U60" s="15" t="s">
        <v>164</v>
      </c>
    </row>
    <row r="61" spans="1:21" ht="13.5">
      <c r="A61" s="25" t="s">
        <v>4</v>
      </c>
      <c r="B61" s="25" t="s">
        <v>107</v>
      </c>
      <c r="C61" s="26" t="s">
        <v>108</v>
      </c>
      <c r="D61" s="12">
        <f t="shared" si="12"/>
        <v>5790</v>
      </c>
      <c r="E61" s="12">
        <f t="shared" si="13"/>
        <v>4364</v>
      </c>
      <c r="F61" s="13">
        <f t="shared" si="8"/>
        <v>75.3713298791019</v>
      </c>
      <c r="G61" s="14">
        <v>2635</v>
      </c>
      <c r="H61" s="14">
        <v>1729</v>
      </c>
      <c r="I61" s="12">
        <f t="shared" si="14"/>
        <v>1426</v>
      </c>
      <c r="J61" s="13">
        <f t="shared" si="9"/>
        <v>24.6286701208981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1426</v>
      </c>
      <c r="P61" s="14">
        <v>513</v>
      </c>
      <c r="Q61" s="13">
        <f t="shared" si="15"/>
        <v>24.6286701208981</v>
      </c>
      <c r="R61" s="15" t="s">
        <v>163</v>
      </c>
      <c r="S61" s="15" t="s">
        <v>164</v>
      </c>
      <c r="T61" s="15" t="s">
        <v>164</v>
      </c>
      <c r="U61" s="15" t="s">
        <v>164</v>
      </c>
    </row>
    <row r="62" spans="1:21" ht="13.5">
      <c r="A62" s="25" t="s">
        <v>4</v>
      </c>
      <c r="B62" s="25" t="s">
        <v>109</v>
      </c>
      <c r="C62" s="26" t="s">
        <v>110</v>
      </c>
      <c r="D62" s="12">
        <f t="shared" si="12"/>
        <v>3638</v>
      </c>
      <c r="E62" s="12">
        <f t="shared" si="13"/>
        <v>2899</v>
      </c>
      <c r="F62" s="13">
        <f t="shared" si="8"/>
        <v>79.68664101154481</v>
      </c>
      <c r="G62" s="14">
        <v>1866</v>
      </c>
      <c r="H62" s="14">
        <v>1033</v>
      </c>
      <c r="I62" s="12">
        <f t="shared" si="14"/>
        <v>739</v>
      </c>
      <c r="J62" s="13">
        <f t="shared" si="9"/>
        <v>20.313358988455196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739</v>
      </c>
      <c r="P62" s="14">
        <v>541</v>
      </c>
      <c r="Q62" s="13">
        <f t="shared" si="15"/>
        <v>20.313358988455196</v>
      </c>
      <c r="R62" s="15" t="s">
        <v>163</v>
      </c>
      <c r="S62" s="15" t="s">
        <v>164</v>
      </c>
      <c r="T62" s="15" t="s">
        <v>164</v>
      </c>
      <c r="U62" s="15" t="s">
        <v>164</v>
      </c>
    </row>
    <row r="63" spans="1:21" ht="13.5">
      <c r="A63" s="25" t="s">
        <v>4</v>
      </c>
      <c r="B63" s="25" t="s">
        <v>111</v>
      </c>
      <c r="C63" s="26" t="s">
        <v>112</v>
      </c>
      <c r="D63" s="12">
        <f t="shared" si="12"/>
        <v>5337</v>
      </c>
      <c r="E63" s="12">
        <f t="shared" si="13"/>
        <v>4027</v>
      </c>
      <c r="F63" s="13">
        <f t="shared" si="8"/>
        <v>75.45437511710699</v>
      </c>
      <c r="G63" s="14">
        <v>2909</v>
      </c>
      <c r="H63" s="14">
        <v>1118</v>
      </c>
      <c r="I63" s="12">
        <f t="shared" si="14"/>
        <v>1310</v>
      </c>
      <c r="J63" s="13">
        <f t="shared" si="9"/>
        <v>24.545624882893012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1310</v>
      </c>
      <c r="P63" s="14">
        <v>529</v>
      </c>
      <c r="Q63" s="13">
        <f t="shared" si="15"/>
        <v>24.545624882893012</v>
      </c>
      <c r="R63" s="15" t="s">
        <v>164</v>
      </c>
      <c r="S63" s="15" t="s">
        <v>163</v>
      </c>
      <c r="T63" s="15" t="s">
        <v>164</v>
      </c>
      <c r="U63" s="15" t="s">
        <v>164</v>
      </c>
    </row>
    <row r="64" spans="1:21" ht="13.5">
      <c r="A64" s="25" t="s">
        <v>4</v>
      </c>
      <c r="B64" s="25" t="s">
        <v>113</v>
      </c>
      <c r="C64" s="26" t="s">
        <v>114</v>
      </c>
      <c r="D64" s="12">
        <f t="shared" si="12"/>
        <v>8693</v>
      </c>
      <c r="E64" s="12">
        <f t="shared" si="13"/>
        <v>7422</v>
      </c>
      <c r="F64" s="13">
        <f t="shared" si="8"/>
        <v>85.37904060738525</v>
      </c>
      <c r="G64" s="14">
        <v>4262</v>
      </c>
      <c r="H64" s="14">
        <v>3160</v>
      </c>
      <c r="I64" s="12">
        <f t="shared" si="14"/>
        <v>1271</v>
      </c>
      <c r="J64" s="13">
        <f t="shared" si="9"/>
        <v>14.620959392614747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1271</v>
      </c>
      <c r="P64" s="14">
        <v>1001</v>
      </c>
      <c r="Q64" s="13">
        <f t="shared" si="15"/>
        <v>14.620959392614747</v>
      </c>
      <c r="R64" s="15" t="s">
        <v>164</v>
      </c>
      <c r="S64" s="15" t="s">
        <v>163</v>
      </c>
      <c r="T64" s="15" t="s">
        <v>164</v>
      </c>
      <c r="U64" s="15" t="s">
        <v>164</v>
      </c>
    </row>
    <row r="65" spans="1:21" ht="13.5">
      <c r="A65" s="41" t="s">
        <v>115</v>
      </c>
      <c r="B65" s="42"/>
      <c r="C65" s="43"/>
      <c r="D65" s="12">
        <f>E65+I65</f>
        <v>1238326</v>
      </c>
      <c r="E65" s="12">
        <f>G65+H65</f>
        <v>317463</v>
      </c>
      <c r="F65" s="13">
        <f>E65/D65*100</f>
        <v>25.636464065197696</v>
      </c>
      <c r="G65" s="14">
        <f>SUM(G7:G64)</f>
        <v>274469</v>
      </c>
      <c r="H65" s="14">
        <f>SUM(H7:H64)</f>
        <v>42994</v>
      </c>
      <c r="I65" s="12">
        <f>K65+M65+O65</f>
        <v>920863</v>
      </c>
      <c r="J65" s="13">
        <f>I65/D65*100</f>
        <v>74.3635359348023</v>
      </c>
      <c r="K65" s="14">
        <f>SUM(K7:K64)</f>
        <v>332964</v>
      </c>
      <c r="L65" s="13">
        <f>K65/D65*100</f>
        <v>26.88823460058175</v>
      </c>
      <c r="M65" s="14">
        <f>SUM(M7:M64)</f>
        <v>920</v>
      </c>
      <c r="N65" s="13">
        <f>M65/D65*100</f>
        <v>0.07429384507795202</v>
      </c>
      <c r="O65" s="14">
        <f>SUM(O7:O64)</f>
        <v>586979</v>
      </c>
      <c r="P65" s="14">
        <f>SUM(P7:P64)</f>
        <v>163470</v>
      </c>
      <c r="Q65" s="13">
        <f>O65/D65*100</f>
        <v>47.4010074891426</v>
      </c>
      <c r="R65" s="16">
        <f>COUNTIF(R7:R64,"○")</f>
        <v>45</v>
      </c>
      <c r="S65" s="16">
        <f>COUNTIF(S7:S64,"○")</f>
        <v>13</v>
      </c>
      <c r="T65" s="16">
        <f>COUNTIF(T7:T64,"○")</f>
        <v>0</v>
      </c>
      <c r="U65" s="16">
        <f>COUNTIF(U7:U64,"○")</f>
        <v>0</v>
      </c>
    </row>
  </sheetData>
  <mergeCells count="19">
    <mergeCell ref="A65:C6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137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116</v>
      </c>
      <c r="B2" s="49" t="s">
        <v>117</v>
      </c>
      <c r="C2" s="52" t="s">
        <v>118</v>
      </c>
      <c r="D2" s="19" t="s">
        <v>119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120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121</v>
      </c>
      <c r="E3" s="64" t="s">
        <v>122</v>
      </c>
      <c r="F3" s="72"/>
      <c r="G3" s="73"/>
      <c r="H3" s="61" t="s">
        <v>123</v>
      </c>
      <c r="I3" s="62"/>
      <c r="J3" s="63"/>
      <c r="K3" s="64" t="s">
        <v>124</v>
      </c>
      <c r="L3" s="62"/>
      <c r="M3" s="63"/>
      <c r="N3" s="34" t="s">
        <v>121</v>
      </c>
      <c r="O3" s="22" t="s">
        <v>125</v>
      </c>
      <c r="P3" s="32"/>
      <c r="Q3" s="32"/>
      <c r="R3" s="32"/>
      <c r="S3" s="32"/>
      <c r="T3" s="33"/>
      <c r="U3" s="22" t="s">
        <v>126</v>
      </c>
      <c r="V3" s="32"/>
      <c r="W3" s="32"/>
      <c r="X3" s="32"/>
      <c r="Y3" s="32"/>
      <c r="Z3" s="33"/>
      <c r="AA3" s="22" t="s">
        <v>127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121</v>
      </c>
      <c r="F4" s="23" t="s">
        <v>128</v>
      </c>
      <c r="G4" s="23" t="s">
        <v>129</v>
      </c>
      <c r="H4" s="34" t="s">
        <v>121</v>
      </c>
      <c r="I4" s="23" t="s">
        <v>128</v>
      </c>
      <c r="J4" s="23" t="s">
        <v>129</v>
      </c>
      <c r="K4" s="34" t="s">
        <v>121</v>
      </c>
      <c r="L4" s="23" t="s">
        <v>128</v>
      </c>
      <c r="M4" s="23" t="s">
        <v>129</v>
      </c>
      <c r="N4" s="35"/>
      <c r="O4" s="34" t="s">
        <v>121</v>
      </c>
      <c r="P4" s="23" t="s">
        <v>130</v>
      </c>
      <c r="Q4" s="23" t="s">
        <v>131</v>
      </c>
      <c r="R4" s="23" t="s">
        <v>132</v>
      </c>
      <c r="S4" s="23" t="s">
        <v>133</v>
      </c>
      <c r="T4" s="23" t="s">
        <v>134</v>
      </c>
      <c r="U4" s="34" t="s">
        <v>121</v>
      </c>
      <c r="V4" s="23" t="s">
        <v>130</v>
      </c>
      <c r="W4" s="23" t="s">
        <v>131</v>
      </c>
      <c r="X4" s="23" t="s">
        <v>132</v>
      </c>
      <c r="Y4" s="23" t="s">
        <v>133</v>
      </c>
      <c r="Z4" s="23" t="s">
        <v>134</v>
      </c>
      <c r="AA4" s="34" t="s">
        <v>121</v>
      </c>
      <c r="AB4" s="23" t="s">
        <v>128</v>
      </c>
      <c r="AC4" s="23" t="s">
        <v>129</v>
      </c>
    </row>
    <row r="5" spans="1:29" s="29" customFormat="1" ht="13.5">
      <c r="A5" s="48"/>
      <c r="B5" s="69"/>
      <c r="C5" s="71"/>
      <c r="D5" s="24" t="s">
        <v>135</v>
      </c>
      <c r="E5" s="24" t="s">
        <v>135</v>
      </c>
      <c r="F5" s="24" t="s">
        <v>135</v>
      </c>
      <c r="G5" s="24" t="s">
        <v>135</v>
      </c>
      <c r="H5" s="24" t="s">
        <v>135</v>
      </c>
      <c r="I5" s="24" t="s">
        <v>135</v>
      </c>
      <c r="J5" s="24" t="s">
        <v>135</v>
      </c>
      <c r="K5" s="24" t="s">
        <v>135</v>
      </c>
      <c r="L5" s="24" t="s">
        <v>135</v>
      </c>
      <c r="M5" s="24" t="s">
        <v>135</v>
      </c>
      <c r="N5" s="24" t="s">
        <v>135</v>
      </c>
      <c r="O5" s="24" t="s">
        <v>135</v>
      </c>
      <c r="P5" s="24" t="s">
        <v>135</v>
      </c>
      <c r="Q5" s="24" t="s">
        <v>135</v>
      </c>
      <c r="R5" s="24" t="s">
        <v>135</v>
      </c>
      <c r="S5" s="24" t="s">
        <v>135</v>
      </c>
      <c r="T5" s="24" t="s">
        <v>135</v>
      </c>
      <c r="U5" s="24" t="s">
        <v>135</v>
      </c>
      <c r="V5" s="24" t="s">
        <v>135</v>
      </c>
      <c r="W5" s="24" t="s">
        <v>135</v>
      </c>
      <c r="X5" s="24" t="s">
        <v>135</v>
      </c>
      <c r="Y5" s="24" t="s">
        <v>135</v>
      </c>
      <c r="Z5" s="24" t="s">
        <v>135</v>
      </c>
      <c r="AA5" s="24" t="s">
        <v>135</v>
      </c>
      <c r="AB5" s="24" t="s">
        <v>135</v>
      </c>
      <c r="AC5" s="24" t="s">
        <v>135</v>
      </c>
    </row>
    <row r="6" spans="1:29" ht="13.5">
      <c r="A6" s="25" t="s">
        <v>4</v>
      </c>
      <c r="B6" s="25" t="s">
        <v>5</v>
      </c>
      <c r="C6" s="26" t="s">
        <v>6</v>
      </c>
      <c r="D6" s="14">
        <f aca="true" t="shared" si="0" ref="D6:D37">E6+H6+K6</f>
        <v>118607</v>
      </c>
      <c r="E6" s="14">
        <f aca="true" t="shared" si="1" ref="E6:E37">F6+G6</f>
        <v>1282</v>
      </c>
      <c r="F6" s="14">
        <v>1282</v>
      </c>
      <c r="G6" s="14">
        <v>0</v>
      </c>
      <c r="H6" s="14">
        <f aca="true" t="shared" si="2" ref="H6:H37">I6+J6</f>
        <v>0</v>
      </c>
      <c r="I6" s="14">
        <v>0</v>
      </c>
      <c r="J6" s="14">
        <v>0</v>
      </c>
      <c r="K6" s="14">
        <f aca="true" t="shared" si="3" ref="K6:K37">L6+M6</f>
        <v>117325</v>
      </c>
      <c r="L6" s="14">
        <v>19337</v>
      </c>
      <c r="M6" s="14">
        <v>97988</v>
      </c>
      <c r="N6" s="14">
        <f aca="true" t="shared" si="4" ref="N6:N37">O6+U6+AA6</f>
        <v>118708</v>
      </c>
      <c r="O6" s="14">
        <f aca="true" t="shared" si="5" ref="O6:O37">SUM(P6:T6)</f>
        <v>20619</v>
      </c>
      <c r="P6" s="14">
        <v>20619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37">SUM(V6:Z6)</f>
        <v>97988</v>
      </c>
      <c r="V6" s="14">
        <v>97988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37">AB6+AC6</f>
        <v>101</v>
      </c>
      <c r="AB6" s="14">
        <v>101</v>
      </c>
      <c r="AC6" s="14">
        <v>0</v>
      </c>
    </row>
    <row r="7" spans="1:29" ht="13.5">
      <c r="A7" s="25" t="s">
        <v>4</v>
      </c>
      <c r="B7" s="25" t="s">
        <v>7</v>
      </c>
      <c r="C7" s="26" t="s">
        <v>8</v>
      </c>
      <c r="D7" s="14">
        <f t="shared" si="0"/>
        <v>27035</v>
      </c>
      <c r="E7" s="14">
        <f t="shared" si="1"/>
        <v>49</v>
      </c>
      <c r="F7" s="14">
        <v>49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26986</v>
      </c>
      <c r="L7" s="14">
        <v>3528</v>
      </c>
      <c r="M7" s="14">
        <v>23458</v>
      </c>
      <c r="N7" s="14">
        <f t="shared" si="4"/>
        <v>27035</v>
      </c>
      <c r="O7" s="14">
        <f t="shared" si="5"/>
        <v>3577</v>
      </c>
      <c r="P7" s="14">
        <v>3577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23458</v>
      </c>
      <c r="V7" s="14">
        <v>23458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4</v>
      </c>
      <c r="B8" s="25" t="s">
        <v>9</v>
      </c>
      <c r="C8" s="26" t="s">
        <v>10</v>
      </c>
      <c r="D8" s="14">
        <f t="shared" si="0"/>
        <v>53905</v>
      </c>
      <c r="E8" s="14">
        <f t="shared" si="1"/>
        <v>166</v>
      </c>
      <c r="F8" s="14">
        <v>166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53739</v>
      </c>
      <c r="L8" s="14">
        <v>40673</v>
      </c>
      <c r="M8" s="14">
        <v>13066</v>
      </c>
      <c r="N8" s="14">
        <f t="shared" si="4"/>
        <v>53905</v>
      </c>
      <c r="O8" s="14">
        <f t="shared" si="5"/>
        <v>40839</v>
      </c>
      <c r="P8" s="14">
        <v>40839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13066</v>
      </c>
      <c r="V8" s="14">
        <v>13066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4</v>
      </c>
      <c r="B9" s="25" t="s">
        <v>11</v>
      </c>
      <c r="C9" s="26" t="s">
        <v>12</v>
      </c>
      <c r="D9" s="14">
        <f t="shared" si="0"/>
        <v>21374</v>
      </c>
      <c r="E9" s="14">
        <f t="shared" si="1"/>
        <v>0</v>
      </c>
      <c r="F9" s="14">
        <v>0</v>
      </c>
      <c r="G9" s="14">
        <v>0</v>
      </c>
      <c r="H9" s="14">
        <f t="shared" si="2"/>
        <v>13257</v>
      </c>
      <c r="I9" s="14">
        <v>13257</v>
      </c>
      <c r="J9" s="14">
        <v>0</v>
      </c>
      <c r="K9" s="14">
        <f t="shared" si="3"/>
        <v>8117</v>
      </c>
      <c r="L9" s="14">
        <v>0</v>
      </c>
      <c r="M9" s="14">
        <v>8117</v>
      </c>
      <c r="N9" s="14">
        <f t="shared" si="4"/>
        <v>21782</v>
      </c>
      <c r="O9" s="14">
        <f t="shared" si="5"/>
        <v>13257</v>
      </c>
      <c r="P9" s="14">
        <v>13257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8117</v>
      </c>
      <c r="V9" s="14">
        <v>8117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408</v>
      </c>
      <c r="AB9" s="14">
        <v>408</v>
      </c>
      <c r="AC9" s="14">
        <v>0</v>
      </c>
    </row>
    <row r="10" spans="1:29" ht="13.5">
      <c r="A10" s="25" t="s">
        <v>4</v>
      </c>
      <c r="B10" s="25" t="s">
        <v>13</v>
      </c>
      <c r="C10" s="26" t="s">
        <v>14</v>
      </c>
      <c r="D10" s="14">
        <f t="shared" si="0"/>
        <v>20792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20792</v>
      </c>
      <c r="L10" s="14">
        <v>7543</v>
      </c>
      <c r="M10" s="14">
        <v>13249</v>
      </c>
      <c r="N10" s="14">
        <f t="shared" si="4"/>
        <v>20792</v>
      </c>
      <c r="O10" s="14">
        <f t="shared" si="5"/>
        <v>7543</v>
      </c>
      <c r="P10" s="14">
        <v>7543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13249</v>
      </c>
      <c r="V10" s="14">
        <v>13249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4</v>
      </c>
      <c r="B11" s="25" t="s">
        <v>15</v>
      </c>
      <c r="C11" s="26" t="s">
        <v>16</v>
      </c>
      <c r="D11" s="14">
        <f t="shared" si="0"/>
        <v>10576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10576</v>
      </c>
      <c r="L11" s="14">
        <v>4035</v>
      </c>
      <c r="M11" s="14">
        <v>6541</v>
      </c>
      <c r="N11" s="14">
        <f t="shared" si="4"/>
        <v>10576</v>
      </c>
      <c r="O11" s="14">
        <f t="shared" si="5"/>
        <v>4035</v>
      </c>
      <c r="P11" s="14">
        <v>4035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6541</v>
      </c>
      <c r="V11" s="14">
        <v>6541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4</v>
      </c>
      <c r="B12" s="25" t="s">
        <v>17</v>
      </c>
      <c r="C12" s="26" t="s">
        <v>18</v>
      </c>
      <c r="D12" s="14">
        <f t="shared" si="0"/>
        <v>8173</v>
      </c>
      <c r="E12" s="14">
        <f t="shared" si="1"/>
        <v>0</v>
      </c>
      <c r="F12" s="14">
        <v>0</v>
      </c>
      <c r="G12" s="14">
        <v>0</v>
      </c>
      <c r="H12" s="14">
        <f t="shared" si="2"/>
        <v>1662</v>
      </c>
      <c r="I12" s="14">
        <v>1662</v>
      </c>
      <c r="J12" s="14">
        <v>0</v>
      </c>
      <c r="K12" s="14">
        <f t="shared" si="3"/>
        <v>6511</v>
      </c>
      <c r="L12" s="14">
        <v>1240</v>
      </c>
      <c r="M12" s="14">
        <v>5271</v>
      </c>
      <c r="N12" s="14">
        <f t="shared" si="4"/>
        <v>8173</v>
      </c>
      <c r="O12" s="14">
        <f t="shared" si="5"/>
        <v>2902</v>
      </c>
      <c r="P12" s="14">
        <v>2902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5271</v>
      </c>
      <c r="V12" s="14">
        <v>5271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4</v>
      </c>
      <c r="B13" s="25" t="s">
        <v>19</v>
      </c>
      <c r="C13" s="26" t="s">
        <v>20</v>
      </c>
      <c r="D13" s="14">
        <f t="shared" si="0"/>
        <v>7583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7583</v>
      </c>
      <c r="L13" s="14">
        <v>3603</v>
      </c>
      <c r="M13" s="14">
        <v>3980</v>
      </c>
      <c r="N13" s="14">
        <f t="shared" si="4"/>
        <v>9688</v>
      </c>
      <c r="O13" s="14">
        <f t="shared" si="5"/>
        <v>3603</v>
      </c>
      <c r="P13" s="14">
        <v>3603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3980</v>
      </c>
      <c r="V13" s="14">
        <v>3980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2105</v>
      </c>
      <c r="AB13" s="14">
        <v>2105</v>
      </c>
      <c r="AC13" s="14">
        <v>0</v>
      </c>
    </row>
    <row r="14" spans="1:29" ht="13.5">
      <c r="A14" s="25" t="s">
        <v>4</v>
      </c>
      <c r="B14" s="25" t="s">
        <v>21</v>
      </c>
      <c r="C14" s="26" t="s">
        <v>22</v>
      </c>
      <c r="D14" s="14">
        <f t="shared" si="0"/>
        <v>6901</v>
      </c>
      <c r="E14" s="14">
        <f t="shared" si="1"/>
        <v>0</v>
      </c>
      <c r="F14" s="14">
        <v>0</v>
      </c>
      <c r="G14" s="14">
        <v>0</v>
      </c>
      <c r="H14" s="14">
        <f t="shared" si="2"/>
        <v>5081</v>
      </c>
      <c r="I14" s="14">
        <v>5081</v>
      </c>
      <c r="J14" s="14">
        <v>0</v>
      </c>
      <c r="K14" s="14">
        <f t="shared" si="3"/>
        <v>1820</v>
      </c>
      <c r="L14" s="14">
        <v>0</v>
      </c>
      <c r="M14" s="14">
        <v>1820</v>
      </c>
      <c r="N14" s="14">
        <f t="shared" si="4"/>
        <v>6920</v>
      </c>
      <c r="O14" s="14">
        <f t="shared" si="5"/>
        <v>5081</v>
      </c>
      <c r="P14" s="14">
        <v>5081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1820</v>
      </c>
      <c r="V14" s="14">
        <v>1820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19</v>
      </c>
      <c r="AB14" s="14">
        <v>19</v>
      </c>
      <c r="AC14" s="14">
        <v>0</v>
      </c>
    </row>
    <row r="15" spans="1:29" ht="13.5">
      <c r="A15" s="25" t="s">
        <v>4</v>
      </c>
      <c r="B15" s="25" t="s">
        <v>23</v>
      </c>
      <c r="C15" s="26" t="s">
        <v>24</v>
      </c>
      <c r="D15" s="14">
        <f t="shared" si="0"/>
        <v>11864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11864</v>
      </c>
      <c r="L15" s="14">
        <v>5153</v>
      </c>
      <c r="M15" s="14">
        <v>6711</v>
      </c>
      <c r="N15" s="14">
        <f t="shared" si="4"/>
        <v>12262</v>
      </c>
      <c r="O15" s="14">
        <f t="shared" si="5"/>
        <v>5153</v>
      </c>
      <c r="P15" s="14">
        <v>5153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6711</v>
      </c>
      <c r="V15" s="14">
        <v>6711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398</v>
      </c>
      <c r="AB15" s="14">
        <v>140</v>
      </c>
      <c r="AC15" s="14">
        <v>258</v>
      </c>
    </row>
    <row r="16" spans="1:29" ht="13.5">
      <c r="A16" s="25" t="s">
        <v>4</v>
      </c>
      <c r="B16" s="25" t="s">
        <v>25</v>
      </c>
      <c r="C16" s="26" t="s">
        <v>26</v>
      </c>
      <c r="D16" s="14">
        <f t="shared" si="0"/>
        <v>21979</v>
      </c>
      <c r="E16" s="14">
        <f t="shared" si="1"/>
        <v>0</v>
      </c>
      <c r="F16" s="14">
        <v>0</v>
      </c>
      <c r="G16" s="14">
        <v>0</v>
      </c>
      <c r="H16" s="14">
        <f t="shared" si="2"/>
        <v>17779</v>
      </c>
      <c r="I16" s="14">
        <v>17779</v>
      </c>
      <c r="J16" s="14">
        <v>0</v>
      </c>
      <c r="K16" s="14">
        <f t="shared" si="3"/>
        <v>4200</v>
      </c>
      <c r="L16" s="14">
        <v>0</v>
      </c>
      <c r="M16" s="14">
        <v>4200</v>
      </c>
      <c r="N16" s="14">
        <f t="shared" si="4"/>
        <v>22677</v>
      </c>
      <c r="O16" s="14">
        <f t="shared" si="5"/>
        <v>17779</v>
      </c>
      <c r="P16" s="14">
        <v>17779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4200</v>
      </c>
      <c r="V16" s="14">
        <v>4200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698</v>
      </c>
      <c r="AB16" s="14">
        <v>698</v>
      </c>
      <c r="AC16" s="14">
        <v>0</v>
      </c>
    </row>
    <row r="17" spans="1:29" ht="13.5">
      <c r="A17" s="25" t="s">
        <v>4</v>
      </c>
      <c r="B17" s="25" t="s">
        <v>27</v>
      </c>
      <c r="C17" s="26" t="s">
        <v>28</v>
      </c>
      <c r="D17" s="14">
        <f t="shared" si="0"/>
        <v>640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640</v>
      </c>
      <c r="L17" s="14">
        <v>362</v>
      </c>
      <c r="M17" s="14">
        <v>278</v>
      </c>
      <c r="N17" s="14">
        <f t="shared" si="4"/>
        <v>821</v>
      </c>
      <c r="O17" s="14">
        <f t="shared" si="5"/>
        <v>362</v>
      </c>
      <c r="P17" s="14">
        <v>362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278</v>
      </c>
      <c r="V17" s="14">
        <v>278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181</v>
      </c>
      <c r="AB17" s="14">
        <v>181</v>
      </c>
      <c r="AC17" s="14">
        <v>0</v>
      </c>
    </row>
    <row r="18" spans="1:29" ht="13.5">
      <c r="A18" s="25" t="s">
        <v>4</v>
      </c>
      <c r="B18" s="25" t="s">
        <v>29</v>
      </c>
      <c r="C18" s="26" t="s">
        <v>30</v>
      </c>
      <c r="D18" s="14">
        <f t="shared" si="0"/>
        <v>1634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1634</v>
      </c>
      <c r="L18" s="14">
        <v>1259</v>
      </c>
      <c r="M18" s="14">
        <v>375</v>
      </c>
      <c r="N18" s="14">
        <f t="shared" si="4"/>
        <v>2373</v>
      </c>
      <c r="O18" s="14">
        <f t="shared" si="5"/>
        <v>1259</v>
      </c>
      <c r="P18" s="14">
        <v>1259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375</v>
      </c>
      <c r="V18" s="14">
        <v>375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739</v>
      </c>
      <c r="AB18" s="14">
        <v>739</v>
      </c>
      <c r="AC18" s="14">
        <v>0</v>
      </c>
    </row>
    <row r="19" spans="1:29" ht="13.5">
      <c r="A19" s="25" t="s">
        <v>4</v>
      </c>
      <c r="B19" s="25" t="s">
        <v>31</v>
      </c>
      <c r="C19" s="26" t="s">
        <v>32</v>
      </c>
      <c r="D19" s="14">
        <f t="shared" si="0"/>
        <v>1506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1506</v>
      </c>
      <c r="L19" s="14">
        <v>780</v>
      </c>
      <c r="M19" s="14">
        <v>726</v>
      </c>
      <c r="N19" s="14">
        <f t="shared" si="4"/>
        <v>2383</v>
      </c>
      <c r="O19" s="14">
        <f t="shared" si="5"/>
        <v>780</v>
      </c>
      <c r="P19" s="14">
        <v>780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726</v>
      </c>
      <c r="V19" s="14">
        <v>726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877</v>
      </c>
      <c r="AB19" s="14">
        <v>877</v>
      </c>
      <c r="AC19" s="14">
        <v>0</v>
      </c>
    </row>
    <row r="20" spans="1:29" ht="13.5">
      <c r="A20" s="25" t="s">
        <v>4</v>
      </c>
      <c r="B20" s="25" t="s">
        <v>33</v>
      </c>
      <c r="C20" s="26" t="s">
        <v>166</v>
      </c>
      <c r="D20" s="14">
        <f t="shared" si="0"/>
        <v>3016</v>
      </c>
      <c r="E20" s="14">
        <f t="shared" si="1"/>
        <v>419</v>
      </c>
      <c r="F20" s="14">
        <v>419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2597</v>
      </c>
      <c r="L20" s="14">
        <v>1608</v>
      </c>
      <c r="M20" s="14">
        <v>989</v>
      </c>
      <c r="N20" s="14">
        <f t="shared" si="4"/>
        <v>3148</v>
      </c>
      <c r="O20" s="14">
        <f t="shared" si="5"/>
        <v>2027</v>
      </c>
      <c r="P20" s="14">
        <v>1608</v>
      </c>
      <c r="Q20" s="14">
        <v>419</v>
      </c>
      <c r="R20" s="14">
        <v>0</v>
      </c>
      <c r="S20" s="14">
        <v>0</v>
      </c>
      <c r="T20" s="14">
        <v>0</v>
      </c>
      <c r="U20" s="14">
        <f t="shared" si="6"/>
        <v>989</v>
      </c>
      <c r="V20" s="14">
        <v>989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132</v>
      </c>
      <c r="AB20" s="14">
        <v>132</v>
      </c>
      <c r="AC20" s="14">
        <v>0</v>
      </c>
    </row>
    <row r="21" spans="1:29" ht="13.5">
      <c r="A21" s="25" t="s">
        <v>4</v>
      </c>
      <c r="B21" s="25" t="s">
        <v>34</v>
      </c>
      <c r="C21" s="26" t="s">
        <v>35</v>
      </c>
      <c r="D21" s="14">
        <f t="shared" si="0"/>
        <v>818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818</v>
      </c>
      <c r="L21" s="14">
        <v>581</v>
      </c>
      <c r="M21" s="14">
        <v>237</v>
      </c>
      <c r="N21" s="14">
        <f t="shared" si="4"/>
        <v>818</v>
      </c>
      <c r="O21" s="14">
        <f t="shared" si="5"/>
        <v>581</v>
      </c>
      <c r="P21" s="14">
        <v>581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237</v>
      </c>
      <c r="V21" s="14">
        <v>237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4</v>
      </c>
      <c r="B22" s="25" t="s">
        <v>36</v>
      </c>
      <c r="C22" s="26" t="s">
        <v>37</v>
      </c>
      <c r="D22" s="14">
        <f t="shared" si="0"/>
        <v>5844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5844</v>
      </c>
      <c r="L22" s="14">
        <v>2379</v>
      </c>
      <c r="M22" s="14">
        <v>3465</v>
      </c>
      <c r="N22" s="14">
        <f t="shared" si="4"/>
        <v>6545</v>
      </c>
      <c r="O22" s="14">
        <f t="shared" si="5"/>
        <v>2379</v>
      </c>
      <c r="P22" s="14">
        <v>2379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3465</v>
      </c>
      <c r="V22" s="14">
        <v>3465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701</v>
      </c>
      <c r="AB22" s="14">
        <v>701</v>
      </c>
      <c r="AC22" s="14">
        <v>0</v>
      </c>
    </row>
    <row r="23" spans="1:29" ht="13.5">
      <c r="A23" s="25" t="s">
        <v>4</v>
      </c>
      <c r="B23" s="25" t="s">
        <v>38</v>
      </c>
      <c r="C23" s="26" t="s">
        <v>39</v>
      </c>
      <c r="D23" s="14">
        <f t="shared" si="0"/>
        <v>2084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2084</v>
      </c>
      <c r="L23" s="14">
        <v>1355</v>
      </c>
      <c r="M23" s="14">
        <v>729</v>
      </c>
      <c r="N23" s="14">
        <f t="shared" si="4"/>
        <v>2117</v>
      </c>
      <c r="O23" s="14">
        <f t="shared" si="5"/>
        <v>1355</v>
      </c>
      <c r="P23" s="14">
        <v>1355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729</v>
      </c>
      <c r="V23" s="14">
        <v>729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33</v>
      </c>
      <c r="AB23" s="14">
        <v>33</v>
      </c>
      <c r="AC23" s="14">
        <v>0</v>
      </c>
    </row>
    <row r="24" spans="1:29" ht="13.5">
      <c r="A24" s="25" t="s">
        <v>4</v>
      </c>
      <c r="B24" s="25" t="s">
        <v>40</v>
      </c>
      <c r="C24" s="26" t="s">
        <v>41</v>
      </c>
      <c r="D24" s="14">
        <f t="shared" si="0"/>
        <v>4169</v>
      </c>
      <c r="E24" s="14">
        <f t="shared" si="1"/>
        <v>587</v>
      </c>
      <c r="F24" s="14">
        <v>587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3582</v>
      </c>
      <c r="L24" s="14">
        <v>1934</v>
      </c>
      <c r="M24" s="14">
        <v>1648</v>
      </c>
      <c r="N24" s="14">
        <f t="shared" si="4"/>
        <v>5115</v>
      </c>
      <c r="O24" s="14">
        <f t="shared" si="5"/>
        <v>2521</v>
      </c>
      <c r="P24" s="14">
        <v>1934</v>
      </c>
      <c r="Q24" s="14">
        <v>587</v>
      </c>
      <c r="R24" s="14">
        <v>0</v>
      </c>
      <c r="S24" s="14">
        <v>0</v>
      </c>
      <c r="T24" s="14">
        <v>0</v>
      </c>
      <c r="U24" s="14">
        <f t="shared" si="6"/>
        <v>1648</v>
      </c>
      <c r="V24" s="14">
        <v>1648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946</v>
      </c>
      <c r="AB24" s="14">
        <v>946</v>
      </c>
      <c r="AC24" s="14">
        <v>0</v>
      </c>
    </row>
    <row r="25" spans="1:29" ht="13.5">
      <c r="A25" s="25" t="s">
        <v>4</v>
      </c>
      <c r="B25" s="25" t="s">
        <v>42</v>
      </c>
      <c r="C25" s="26" t="s">
        <v>43</v>
      </c>
      <c r="D25" s="14">
        <f t="shared" si="0"/>
        <v>6911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6911</v>
      </c>
      <c r="L25" s="14">
        <v>1852</v>
      </c>
      <c r="M25" s="14">
        <v>5059</v>
      </c>
      <c r="N25" s="14">
        <f t="shared" si="4"/>
        <v>7910</v>
      </c>
      <c r="O25" s="14">
        <f t="shared" si="5"/>
        <v>1852</v>
      </c>
      <c r="P25" s="14">
        <v>1852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5059</v>
      </c>
      <c r="V25" s="14">
        <v>5059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999</v>
      </c>
      <c r="AB25" s="14">
        <v>362</v>
      </c>
      <c r="AC25" s="14">
        <v>637</v>
      </c>
    </row>
    <row r="26" spans="1:29" ht="13.5">
      <c r="A26" s="25" t="s">
        <v>4</v>
      </c>
      <c r="B26" s="25" t="s">
        <v>44</v>
      </c>
      <c r="C26" s="26" t="s">
        <v>45</v>
      </c>
      <c r="D26" s="14">
        <f t="shared" si="0"/>
        <v>3408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3408</v>
      </c>
      <c r="L26" s="14">
        <v>2187</v>
      </c>
      <c r="M26" s="14">
        <v>1221</v>
      </c>
      <c r="N26" s="14">
        <f t="shared" si="4"/>
        <v>3967</v>
      </c>
      <c r="O26" s="14">
        <f t="shared" si="5"/>
        <v>2187</v>
      </c>
      <c r="P26" s="14">
        <v>2187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1221</v>
      </c>
      <c r="V26" s="14">
        <v>1221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559</v>
      </c>
      <c r="AB26" s="14">
        <v>476</v>
      </c>
      <c r="AC26" s="14">
        <v>83</v>
      </c>
    </row>
    <row r="27" spans="1:29" ht="13.5">
      <c r="A27" s="25" t="s">
        <v>4</v>
      </c>
      <c r="B27" s="25" t="s">
        <v>46</v>
      </c>
      <c r="C27" s="26" t="s">
        <v>47</v>
      </c>
      <c r="D27" s="14">
        <f t="shared" si="0"/>
        <v>1671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1671</v>
      </c>
      <c r="L27" s="14">
        <v>807</v>
      </c>
      <c r="M27" s="14">
        <v>864</v>
      </c>
      <c r="N27" s="14">
        <f t="shared" si="4"/>
        <v>1823</v>
      </c>
      <c r="O27" s="14">
        <f t="shared" si="5"/>
        <v>807</v>
      </c>
      <c r="P27" s="14">
        <v>807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864</v>
      </c>
      <c r="V27" s="14">
        <v>864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152</v>
      </c>
      <c r="AB27" s="14">
        <v>152</v>
      </c>
      <c r="AC27" s="14">
        <v>0</v>
      </c>
    </row>
    <row r="28" spans="1:29" ht="13.5">
      <c r="A28" s="25" t="s">
        <v>4</v>
      </c>
      <c r="B28" s="25" t="s">
        <v>48</v>
      </c>
      <c r="C28" s="26" t="s">
        <v>49</v>
      </c>
      <c r="D28" s="14">
        <f t="shared" si="0"/>
        <v>6219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6219</v>
      </c>
      <c r="L28" s="14">
        <v>1821</v>
      </c>
      <c r="M28" s="14">
        <v>4398</v>
      </c>
      <c r="N28" s="14">
        <f t="shared" si="4"/>
        <v>6416</v>
      </c>
      <c r="O28" s="14">
        <f t="shared" si="5"/>
        <v>1821</v>
      </c>
      <c r="P28" s="14">
        <v>1821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4398</v>
      </c>
      <c r="V28" s="14">
        <v>4398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197</v>
      </c>
      <c r="AB28" s="14">
        <v>197</v>
      </c>
      <c r="AC28" s="14">
        <v>0</v>
      </c>
    </row>
    <row r="29" spans="1:29" ht="13.5">
      <c r="A29" s="25" t="s">
        <v>4</v>
      </c>
      <c r="B29" s="25" t="s">
        <v>50</v>
      </c>
      <c r="C29" s="26" t="s">
        <v>3</v>
      </c>
      <c r="D29" s="14">
        <f t="shared" si="0"/>
        <v>4620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4620</v>
      </c>
      <c r="L29" s="14">
        <v>1853</v>
      </c>
      <c r="M29" s="14">
        <v>2767</v>
      </c>
      <c r="N29" s="14">
        <f t="shared" si="4"/>
        <v>4682</v>
      </c>
      <c r="O29" s="14">
        <f t="shared" si="5"/>
        <v>1853</v>
      </c>
      <c r="P29" s="14">
        <v>1853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2767</v>
      </c>
      <c r="V29" s="14">
        <v>2767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62</v>
      </c>
      <c r="AB29" s="14">
        <v>62</v>
      </c>
      <c r="AC29" s="14">
        <v>0</v>
      </c>
    </row>
    <row r="30" spans="1:29" ht="13.5">
      <c r="A30" s="25" t="s">
        <v>4</v>
      </c>
      <c r="B30" s="25" t="s">
        <v>51</v>
      </c>
      <c r="C30" s="26" t="s">
        <v>52</v>
      </c>
      <c r="D30" s="14">
        <f t="shared" si="0"/>
        <v>7988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7988</v>
      </c>
      <c r="L30" s="14">
        <v>2953</v>
      </c>
      <c r="M30" s="14">
        <v>5035</v>
      </c>
      <c r="N30" s="14">
        <f t="shared" si="4"/>
        <v>7424</v>
      </c>
      <c r="O30" s="14">
        <f t="shared" si="5"/>
        <v>2760</v>
      </c>
      <c r="P30" s="14">
        <v>2760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4652</v>
      </c>
      <c r="V30" s="14">
        <v>4652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12</v>
      </c>
      <c r="AB30" s="14">
        <v>12</v>
      </c>
      <c r="AC30" s="14">
        <v>0</v>
      </c>
    </row>
    <row r="31" spans="1:29" ht="13.5">
      <c r="A31" s="25" t="s">
        <v>4</v>
      </c>
      <c r="B31" s="25" t="s">
        <v>53</v>
      </c>
      <c r="C31" s="26" t="s">
        <v>54</v>
      </c>
      <c r="D31" s="14">
        <f t="shared" si="0"/>
        <v>8776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8776</v>
      </c>
      <c r="L31" s="14">
        <v>5297</v>
      </c>
      <c r="M31" s="14">
        <v>3479</v>
      </c>
      <c r="N31" s="14">
        <f t="shared" si="4"/>
        <v>8827</v>
      </c>
      <c r="O31" s="14">
        <f t="shared" si="5"/>
        <v>5297</v>
      </c>
      <c r="P31" s="14">
        <v>5297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3479</v>
      </c>
      <c r="V31" s="14">
        <v>3479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51</v>
      </c>
      <c r="AB31" s="14">
        <v>51</v>
      </c>
      <c r="AC31" s="14">
        <v>0</v>
      </c>
    </row>
    <row r="32" spans="1:29" ht="13.5">
      <c r="A32" s="25" t="s">
        <v>4</v>
      </c>
      <c r="B32" s="25" t="s">
        <v>55</v>
      </c>
      <c r="C32" s="26" t="s">
        <v>2</v>
      </c>
      <c r="D32" s="14">
        <f t="shared" si="0"/>
        <v>1565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1565</v>
      </c>
      <c r="L32" s="14">
        <v>850</v>
      </c>
      <c r="M32" s="14">
        <v>715</v>
      </c>
      <c r="N32" s="14">
        <f t="shared" si="4"/>
        <v>1565</v>
      </c>
      <c r="O32" s="14">
        <f t="shared" si="5"/>
        <v>850</v>
      </c>
      <c r="P32" s="14">
        <v>850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715</v>
      </c>
      <c r="V32" s="14">
        <v>715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4</v>
      </c>
      <c r="B33" s="25" t="s">
        <v>56</v>
      </c>
      <c r="C33" s="26" t="s">
        <v>57</v>
      </c>
      <c r="D33" s="14">
        <f t="shared" si="0"/>
        <v>4207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4207</v>
      </c>
      <c r="L33" s="14">
        <v>838</v>
      </c>
      <c r="M33" s="14">
        <v>3369</v>
      </c>
      <c r="N33" s="14">
        <f t="shared" si="4"/>
        <v>4209</v>
      </c>
      <c r="O33" s="14">
        <f t="shared" si="5"/>
        <v>838</v>
      </c>
      <c r="P33" s="14">
        <v>838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3369</v>
      </c>
      <c r="V33" s="14">
        <v>3369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2</v>
      </c>
      <c r="AB33" s="14">
        <v>2</v>
      </c>
      <c r="AC33" s="14">
        <v>0</v>
      </c>
    </row>
    <row r="34" spans="1:29" ht="13.5">
      <c r="A34" s="25" t="s">
        <v>4</v>
      </c>
      <c r="B34" s="25" t="s">
        <v>58</v>
      </c>
      <c r="C34" s="26" t="s">
        <v>59</v>
      </c>
      <c r="D34" s="14">
        <f t="shared" si="0"/>
        <v>1087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1087</v>
      </c>
      <c r="L34" s="14">
        <v>461</v>
      </c>
      <c r="M34" s="14">
        <v>626</v>
      </c>
      <c r="N34" s="14">
        <f t="shared" si="4"/>
        <v>1088</v>
      </c>
      <c r="O34" s="14">
        <f t="shared" si="5"/>
        <v>461</v>
      </c>
      <c r="P34" s="14">
        <v>461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626</v>
      </c>
      <c r="V34" s="14">
        <v>626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1</v>
      </c>
      <c r="AB34" s="14">
        <v>1</v>
      </c>
      <c r="AC34" s="14">
        <v>0</v>
      </c>
    </row>
    <row r="35" spans="1:29" ht="13.5">
      <c r="A35" s="25" t="s">
        <v>4</v>
      </c>
      <c r="B35" s="25" t="s">
        <v>60</v>
      </c>
      <c r="C35" s="26" t="s">
        <v>61</v>
      </c>
      <c r="D35" s="14">
        <f t="shared" si="0"/>
        <v>2178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2178</v>
      </c>
      <c r="L35" s="14">
        <v>513</v>
      </c>
      <c r="M35" s="14">
        <v>1665</v>
      </c>
      <c r="N35" s="14">
        <f t="shared" si="4"/>
        <v>2293</v>
      </c>
      <c r="O35" s="14">
        <f t="shared" si="5"/>
        <v>513</v>
      </c>
      <c r="P35" s="14">
        <v>513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1665</v>
      </c>
      <c r="V35" s="14">
        <v>1665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115</v>
      </c>
      <c r="AB35" s="14">
        <v>27</v>
      </c>
      <c r="AC35" s="14">
        <v>88</v>
      </c>
    </row>
    <row r="36" spans="1:29" ht="13.5">
      <c r="A36" s="25" t="s">
        <v>4</v>
      </c>
      <c r="B36" s="25" t="s">
        <v>62</v>
      </c>
      <c r="C36" s="26" t="s">
        <v>63</v>
      </c>
      <c r="D36" s="14">
        <f t="shared" si="0"/>
        <v>1671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1671</v>
      </c>
      <c r="L36" s="14">
        <v>194</v>
      </c>
      <c r="M36" s="14">
        <v>1477</v>
      </c>
      <c r="N36" s="14">
        <f t="shared" si="4"/>
        <v>1735</v>
      </c>
      <c r="O36" s="14">
        <f t="shared" si="5"/>
        <v>194</v>
      </c>
      <c r="P36" s="14">
        <v>194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1477</v>
      </c>
      <c r="V36" s="14">
        <v>1477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64</v>
      </c>
      <c r="AB36" s="14">
        <v>64</v>
      </c>
      <c r="AC36" s="14">
        <v>0</v>
      </c>
    </row>
    <row r="37" spans="1:29" ht="13.5">
      <c r="A37" s="25" t="s">
        <v>4</v>
      </c>
      <c r="B37" s="25" t="s">
        <v>64</v>
      </c>
      <c r="C37" s="26" t="s">
        <v>65</v>
      </c>
      <c r="D37" s="14">
        <f t="shared" si="0"/>
        <v>744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744</v>
      </c>
      <c r="L37" s="14">
        <v>190</v>
      </c>
      <c r="M37" s="14">
        <v>554</v>
      </c>
      <c r="N37" s="14">
        <f t="shared" si="4"/>
        <v>935</v>
      </c>
      <c r="O37" s="14">
        <f t="shared" si="5"/>
        <v>381</v>
      </c>
      <c r="P37" s="14">
        <v>190</v>
      </c>
      <c r="Q37" s="14">
        <v>191</v>
      </c>
      <c r="R37" s="14">
        <v>0</v>
      </c>
      <c r="S37" s="14">
        <v>0</v>
      </c>
      <c r="T37" s="14">
        <v>0</v>
      </c>
      <c r="U37" s="14">
        <f t="shared" si="6"/>
        <v>554</v>
      </c>
      <c r="V37" s="14">
        <v>554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4</v>
      </c>
      <c r="B38" s="25" t="s">
        <v>66</v>
      </c>
      <c r="C38" s="26" t="s">
        <v>67</v>
      </c>
      <c r="D38" s="14">
        <f aca="true" t="shared" si="8" ref="D38:D63">E38+H38+K38</f>
        <v>1146</v>
      </c>
      <c r="E38" s="14">
        <f aca="true" t="shared" si="9" ref="E38:E63">F38+G38</f>
        <v>0</v>
      </c>
      <c r="F38" s="14">
        <v>0</v>
      </c>
      <c r="G38" s="14">
        <v>0</v>
      </c>
      <c r="H38" s="14">
        <f aca="true" t="shared" si="10" ref="H38:H63">I38+J38</f>
        <v>0</v>
      </c>
      <c r="I38" s="14">
        <v>0</v>
      </c>
      <c r="J38" s="14">
        <v>0</v>
      </c>
      <c r="K38" s="14">
        <f aca="true" t="shared" si="11" ref="K38:K63">L38+M38</f>
        <v>1146</v>
      </c>
      <c r="L38" s="14">
        <v>435</v>
      </c>
      <c r="M38" s="14">
        <v>711</v>
      </c>
      <c r="N38" s="14">
        <f aca="true" t="shared" si="12" ref="N38:N63">O38+U38+AA38</f>
        <v>1146</v>
      </c>
      <c r="O38" s="14">
        <f aca="true" t="shared" si="13" ref="O38:O63">SUM(P38:T38)</f>
        <v>435</v>
      </c>
      <c r="P38" s="14">
        <v>435</v>
      </c>
      <c r="Q38" s="14">
        <v>0</v>
      </c>
      <c r="R38" s="14">
        <v>0</v>
      </c>
      <c r="S38" s="14">
        <v>0</v>
      </c>
      <c r="T38" s="14">
        <v>0</v>
      </c>
      <c r="U38" s="14">
        <f aca="true" t="shared" si="14" ref="U38:U63">SUM(V38:Z38)</f>
        <v>711</v>
      </c>
      <c r="V38" s="14">
        <v>711</v>
      </c>
      <c r="W38" s="14">
        <v>0</v>
      </c>
      <c r="X38" s="14">
        <v>0</v>
      </c>
      <c r="Y38" s="14">
        <v>0</v>
      </c>
      <c r="Z38" s="14">
        <v>0</v>
      </c>
      <c r="AA38" s="14">
        <f aca="true" t="shared" si="15" ref="AA38:AA63">AB38+AC38</f>
        <v>0</v>
      </c>
      <c r="AB38" s="14">
        <v>0</v>
      </c>
      <c r="AC38" s="14">
        <v>0</v>
      </c>
    </row>
    <row r="39" spans="1:29" ht="13.5">
      <c r="A39" s="25" t="s">
        <v>4</v>
      </c>
      <c r="B39" s="25" t="s">
        <v>68</v>
      </c>
      <c r="C39" s="26" t="s">
        <v>69</v>
      </c>
      <c r="D39" s="14">
        <f t="shared" si="8"/>
        <v>1733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1733</v>
      </c>
      <c r="L39" s="14">
        <v>1103</v>
      </c>
      <c r="M39" s="14">
        <v>630</v>
      </c>
      <c r="N39" s="14">
        <f t="shared" si="12"/>
        <v>2429</v>
      </c>
      <c r="O39" s="14">
        <f t="shared" si="13"/>
        <v>1103</v>
      </c>
      <c r="P39" s="14">
        <v>1103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630</v>
      </c>
      <c r="V39" s="14">
        <v>630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696</v>
      </c>
      <c r="AB39" s="14">
        <v>696</v>
      </c>
      <c r="AC39" s="14">
        <v>0</v>
      </c>
    </row>
    <row r="40" spans="1:29" ht="13.5">
      <c r="A40" s="25" t="s">
        <v>4</v>
      </c>
      <c r="B40" s="25" t="s">
        <v>70</v>
      </c>
      <c r="C40" s="26" t="s">
        <v>71</v>
      </c>
      <c r="D40" s="14">
        <f t="shared" si="8"/>
        <v>3194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3194</v>
      </c>
      <c r="L40" s="14">
        <v>866</v>
      </c>
      <c r="M40" s="14">
        <v>2328</v>
      </c>
      <c r="N40" s="14">
        <f t="shared" si="12"/>
        <v>3748</v>
      </c>
      <c r="O40" s="14">
        <f t="shared" si="13"/>
        <v>866</v>
      </c>
      <c r="P40" s="14">
        <v>866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2328</v>
      </c>
      <c r="V40" s="14">
        <v>2328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554</v>
      </c>
      <c r="AB40" s="14">
        <v>554</v>
      </c>
      <c r="AC40" s="14">
        <v>0</v>
      </c>
    </row>
    <row r="41" spans="1:29" ht="13.5">
      <c r="A41" s="25" t="s">
        <v>4</v>
      </c>
      <c r="B41" s="25" t="s">
        <v>72</v>
      </c>
      <c r="C41" s="26" t="s">
        <v>73</v>
      </c>
      <c r="D41" s="14">
        <f t="shared" si="8"/>
        <v>8886</v>
      </c>
      <c r="E41" s="14">
        <f t="shared" si="9"/>
        <v>0</v>
      </c>
      <c r="F41" s="14">
        <v>0</v>
      </c>
      <c r="G41" s="14">
        <v>0</v>
      </c>
      <c r="H41" s="14">
        <f t="shared" si="10"/>
        <v>8886</v>
      </c>
      <c r="I41" s="14">
        <v>2250</v>
      </c>
      <c r="J41" s="14">
        <v>6636</v>
      </c>
      <c r="K41" s="14">
        <f t="shared" si="11"/>
        <v>0</v>
      </c>
      <c r="L41" s="14">
        <v>0</v>
      </c>
      <c r="M41" s="14">
        <v>0</v>
      </c>
      <c r="N41" s="14">
        <f t="shared" si="12"/>
        <v>9005</v>
      </c>
      <c r="O41" s="14">
        <f t="shared" si="13"/>
        <v>2250</v>
      </c>
      <c r="P41" s="14">
        <v>2250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6636</v>
      </c>
      <c r="V41" s="14">
        <v>6636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119</v>
      </c>
      <c r="AB41" s="14">
        <v>119</v>
      </c>
      <c r="AC41" s="14">
        <v>0</v>
      </c>
    </row>
    <row r="42" spans="1:29" ht="13.5">
      <c r="A42" s="25" t="s">
        <v>4</v>
      </c>
      <c r="B42" s="25" t="s">
        <v>74</v>
      </c>
      <c r="C42" s="26" t="s">
        <v>0</v>
      </c>
      <c r="D42" s="14">
        <f t="shared" si="8"/>
        <v>887</v>
      </c>
      <c r="E42" s="14">
        <f t="shared" si="9"/>
        <v>887</v>
      </c>
      <c r="F42" s="14">
        <v>347</v>
      </c>
      <c r="G42" s="14">
        <v>540</v>
      </c>
      <c r="H42" s="14">
        <f t="shared" si="10"/>
        <v>0</v>
      </c>
      <c r="I42" s="14">
        <v>0</v>
      </c>
      <c r="J42" s="14">
        <v>0</v>
      </c>
      <c r="K42" s="14">
        <f t="shared" si="11"/>
        <v>0</v>
      </c>
      <c r="L42" s="14">
        <v>0</v>
      </c>
      <c r="M42" s="14">
        <v>0</v>
      </c>
      <c r="N42" s="14">
        <f t="shared" si="12"/>
        <v>956</v>
      </c>
      <c r="O42" s="14">
        <f t="shared" si="13"/>
        <v>347</v>
      </c>
      <c r="P42" s="14">
        <v>347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540</v>
      </c>
      <c r="V42" s="14">
        <v>540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69</v>
      </c>
      <c r="AB42" s="14">
        <v>69</v>
      </c>
      <c r="AC42" s="14">
        <v>0</v>
      </c>
    </row>
    <row r="43" spans="1:29" ht="13.5">
      <c r="A43" s="25" t="s">
        <v>4</v>
      </c>
      <c r="B43" s="25" t="s">
        <v>75</v>
      </c>
      <c r="C43" s="26" t="s">
        <v>76</v>
      </c>
      <c r="D43" s="14">
        <f t="shared" si="8"/>
        <v>1412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1412</v>
      </c>
      <c r="L43" s="14">
        <v>550</v>
      </c>
      <c r="M43" s="14">
        <v>862</v>
      </c>
      <c r="N43" s="14">
        <f t="shared" si="12"/>
        <v>1471</v>
      </c>
      <c r="O43" s="14">
        <f t="shared" si="13"/>
        <v>550</v>
      </c>
      <c r="P43" s="14">
        <v>550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862</v>
      </c>
      <c r="V43" s="14">
        <v>862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59</v>
      </c>
      <c r="AB43" s="14">
        <v>59</v>
      </c>
      <c r="AC43" s="14">
        <v>0</v>
      </c>
    </row>
    <row r="44" spans="1:29" ht="13.5">
      <c r="A44" s="25" t="s">
        <v>4</v>
      </c>
      <c r="B44" s="25" t="s">
        <v>77</v>
      </c>
      <c r="C44" s="26" t="s">
        <v>78</v>
      </c>
      <c r="D44" s="14">
        <f t="shared" si="8"/>
        <v>1322</v>
      </c>
      <c r="E44" s="14">
        <f t="shared" si="9"/>
        <v>0</v>
      </c>
      <c r="F44" s="14">
        <v>0</v>
      </c>
      <c r="G44" s="14">
        <v>0</v>
      </c>
      <c r="H44" s="14">
        <f t="shared" si="10"/>
        <v>0</v>
      </c>
      <c r="I44" s="14">
        <v>0</v>
      </c>
      <c r="J44" s="14">
        <v>0</v>
      </c>
      <c r="K44" s="14">
        <f t="shared" si="11"/>
        <v>1322</v>
      </c>
      <c r="L44" s="14">
        <v>614</v>
      </c>
      <c r="M44" s="14">
        <v>708</v>
      </c>
      <c r="N44" s="14">
        <f t="shared" si="12"/>
        <v>1734</v>
      </c>
      <c r="O44" s="14">
        <f t="shared" si="13"/>
        <v>614</v>
      </c>
      <c r="P44" s="14">
        <v>614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708</v>
      </c>
      <c r="V44" s="14">
        <v>708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412</v>
      </c>
      <c r="AB44" s="14">
        <v>412</v>
      </c>
      <c r="AC44" s="14">
        <v>0</v>
      </c>
    </row>
    <row r="45" spans="1:29" ht="13.5">
      <c r="A45" s="25" t="s">
        <v>4</v>
      </c>
      <c r="B45" s="25" t="s">
        <v>79</v>
      </c>
      <c r="C45" s="26" t="s">
        <v>165</v>
      </c>
      <c r="D45" s="14">
        <f t="shared" si="8"/>
        <v>2090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2090</v>
      </c>
      <c r="L45" s="14">
        <v>822</v>
      </c>
      <c r="M45" s="14">
        <v>1268</v>
      </c>
      <c r="N45" s="14">
        <f t="shared" si="12"/>
        <v>2555</v>
      </c>
      <c r="O45" s="14">
        <f t="shared" si="13"/>
        <v>822</v>
      </c>
      <c r="P45" s="14">
        <v>822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1268</v>
      </c>
      <c r="V45" s="14">
        <v>1268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465</v>
      </c>
      <c r="AB45" s="14">
        <v>465</v>
      </c>
      <c r="AC45" s="14">
        <v>0</v>
      </c>
    </row>
    <row r="46" spans="1:29" ht="13.5">
      <c r="A46" s="25" t="s">
        <v>4</v>
      </c>
      <c r="B46" s="25" t="s">
        <v>80</v>
      </c>
      <c r="C46" s="26" t="s">
        <v>81</v>
      </c>
      <c r="D46" s="14">
        <f t="shared" si="8"/>
        <v>1028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1028</v>
      </c>
      <c r="L46" s="14">
        <v>209</v>
      </c>
      <c r="M46" s="14">
        <v>819</v>
      </c>
      <c r="N46" s="14">
        <f t="shared" si="12"/>
        <v>1505</v>
      </c>
      <c r="O46" s="14">
        <f t="shared" si="13"/>
        <v>209</v>
      </c>
      <c r="P46" s="14">
        <v>209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819</v>
      </c>
      <c r="V46" s="14">
        <v>819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477</v>
      </c>
      <c r="AB46" s="14">
        <v>477</v>
      </c>
      <c r="AC46" s="14">
        <v>0</v>
      </c>
    </row>
    <row r="47" spans="1:29" ht="13.5">
      <c r="A47" s="25" t="s">
        <v>4</v>
      </c>
      <c r="B47" s="25" t="s">
        <v>82</v>
      </c>
      <c r="C47" s="26" t="s">
        <v>83</v>
      </c>
      <c r="D47" s="14">
        <f t="shared" si="8"/>
        <v>1962</v>
      </c>
      <c r="E47" s="14">
        <f t="shared" si="9"/>
        <v>0</v>
      </c>
      <c r="F47" s="14">
        <v>0</v>
      </c>
      <c r="G47" s="14">
        <v>0</v>
      </c>
      <c r="H47" s="14">
        <f t="shared" si="10"/>
        <v>1962</v>
      </c>
      <c r="I47" s="14">
        <v>701</v>
      </c>
      <c r="J47" s="14">
        <v>1261</v>
      </c>
      <c r="K47" s="14">
        <f t="shared" si="11"/>
        <v>0</v>
      </c>
      <c r="L47" s="14">
        <v>0</v>
      </c>
      <c r="M47" s="14">
        <v>0</v>
      </c>
      <c r="N47" s="14">
        <f t="shared" si="12"/>
        <v>2351</v>
      </c>
      <c r="O47" s="14">
        <f t="shared" si="13"/>
        <v>701</v>
      </c>
      <c r="P47" s="14">
        <v>701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1261</v>
      </c>
      <c r="V47" s="14">
        <v>1261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389</v>
      </c>
      <c r="AB47" s="14">
        <v>389</v>
      </c>
      <c r="AC47" s="14">
        <v>0</v>
      </c>
    </row>
    <row r="48" spans="1:29" ht="13.5">
      <c r="A48" s="25" t="s">
        <v>4</v>
      </c>
      <c r="B48" s="25" t="s">
        <v>84</v>
      </c>
      <c r="C48" s="26" t="s">
        <v>85</v>
      </c>
      <c r="D48" s="14">
        <f t="shared" si="8"/>
        <v>1139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1139</v>
      </c>
      <c r="L48" s="14">
        <v>492</v>
      </c>
      <c r="M48" s="14">
        <v>647</v>
      </c>
      <c r="N48" s="14">
        <f t="shared" si="12"/>
        <v>1530</v>
      </c>
      <c r="O48" s="14">
        <f t="shared" si="13"/>
        <v>492</v>
      </c>
      <c r="P48" s="14">
        <v>492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647</v>
      </c>
      <c r="V48" s="14">
        <v>647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391</v>
      </c>
      <c r="AB48" s="14">
        <v>391</v>
      </c>
      <c r="AC48" s="14">
        <v>0</v>
      </c>
    </row>
    <row r="49" spans="1:29" ht="13.5">
      <c r="A49" s="25" t="s">
        <v>4</v>
      </c>
      <c r="B49" s="25" t="s">
        <v>86</v>
      </c>
      <c r="C49" s="26" t="s">
        <v>87</v>
      </c>
      <c r="D49" s="14">
        <f t="shared" si="8"/>
        <v>2118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2118</v>
      </c>
      <c r="L49" s="14">
        <v>963</v>
      </c>
      <c r="M49" s="14">
        <v>1155</v>
      </c>
      <c r="N49" s="14">
        <f t="shared" si="12"/>
        <v>3001</v>
      </c>
      <c r="O49" s="14">
        <f t="shared" si="13"/>
        <v>963</v>
      </c>
      <c r="P49" s="14">
        <v>963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1155</v>
      </c>
      <c r="V49" s="14">
        <v>1155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883</v>
      </c>
      <c r="AB49" s="14">
        <v>883</v>
      </c>
      <c r="AC49" s="14">
        <v>0</v>
      </c>
    </row>
    <row r="50" spans="1:29" ht="13.5">
      <c r="A50" s="25" t="s">
        <v>4</v>
      </c>
      <c r="B50" s="25" t="s">
        <v>88</v>
      </c>
      <c r="C50" s="26" t="s">
        <v>89</v>
      </c>
      <c r="D50" s="14">
        <f t="shared" si="8"/>
        <v>1115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1115</v>
      </c>
      <c r="L50" s="14">
        <v>487</v>
      </c>
      <c r="M50" s="14">
        <v>628</v>
      </c>
      <c r="N50" s="14">
        <f t="shared" si="12"/>
        <v>1363</v>
      </c>
      <c r="O50" s="14">
        <f t="shared" si="13"/>
        <v>487</v>
      </c>
      <c r="P50" s="14">
        <v>487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628</v>
      </c>
      <c r="V50" s="14">
        <v>628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248</v>
      </c>
      <c r="AB50" s="14">
        <v>248</v>
      </c>
      <c r="AC50" s="14">
        <v>0</v>
      </c>
    </row>
    <row r="51" spans="1:29" ht="13.5">
      <c r="A51" s="25" t="s">
        <v>4</v>
      </c>
      <c r="B51" s="25" t="s">
        <v>90</v>
      </c>
      <c r="C51" s="26" t="s">
        <v>91</v>
      </c>
      <c r="D51" s="14">
        <f t="shared" si="8"/>
        <v>5887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5887</v>
      </c>
      <c r="L51" s="14">
        <v>2600</v>
      </c>
      <c r="M51" s="14">
        <v>3287</v>
      </c>
      <c r="N51" s="14">
        <f t="shared" si="12"/>
        <v>7706</v>
      </c>
      <c r="O51" s="14">
        <f t="shared" si="13"/>
        <v>2600</v>
      </c>
      <c r="P51" s="14">
        <v>2600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3287</v>
      </c>
      <c r="V51" s="14">
        <v>3287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1819</v>
      </c>
      <c r="AB51" s="14">
        <v>1819</v>
      </c>
      <c r="AC51" s="14">
        <v>0</v>
      </c>
    </row>
    <row r="52" spans="1:29" ht="13.5">
      <c r="A52" s="25" t="s">
        <v>4</v>
      </c>
      <c r="B52" s="25" t="s">
        <v>92</v>
      </c>
      <c r="C52" s="26" t="s">
        <v>93</v>
      </c>
      <c r="D52" s="14">
        <f t="shared" si="8"/>
        <v>8478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8478</v>
      </c>
      <c r="L52" s="14">
        <v>3023</v>
      </c>
      <c r="M52" s="14">
        <v>5455</v>
      </c>
      <c r="N52" s="14">
        <f t="shared" si="12"/>
        <v>11254</v>
      </c>
      <c r="O52" s="14">
        <f t="shared" si="13"/>
        <v>3023</v>
      </c>
      <c r="P52" s="14">
        <v>3023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5455</v>
      </c>
      <c r="V52" s="14">
        <v>5455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2776</v>
      </c>
      <c r="AB52" s="14">
        <v>2776</v>
      </c>
      <c r="AC52" s="14">
        <v>0</v>
      </c>
    </row>
    <row r="53" spans="1:29" ht="13.5">
      <c r="A53" s="25" t="s">
        <v>4</v>
      </c>
      <c r="B53" s="25" t="s">
        <v>94</v>
      </c>
      <c r="C53" s="26" t="s">
        <v>95</v>
      </c>
      <c r="D53" s="14">
        <f t="shared" si="8"/>
        <v>840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840</v>
      </c>
      <c r="L53" s="14">
        <v>395</v>
      </c>
      <c r="M53" s="14">
        <v>445</v>
      </c>
      <c r="N53" s="14">
        <f t="shared" si="12"/>
        <v>878</v>
      </c>
      <c r="O53" s="14">
        <f t="shared" si="13"/>
        <v>395</v>
      </c>
      <c r="P53" s="14">
        <v>395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445</v>
      </c>
      <c r="V53" s="14">
        <v>445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38</v>
      </c>
      <c r="AB53" s="14">
        <v>38</v>
      </c>
      <c r="AC53" s="14">
        <v>0</v>
      </c>
    </row>
    <row r="54" spans="1:29" ht="13.5">
      <c r="A54" s="25" t="s">
        <v>4</v>
      </c>
      <c r="B54" s="25" t="s">
        <v>96</v>
      </c>
      <c r="C54" s="26" t="s">
        <v>97</v>
      </c>
      <c r="D54" s="14">
        <f t="shared" si="8"/>
        <v>771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771</v>
      </c>
      <c r="L54" s="14">
        <v>425</v>
      </c>
      <c r="M54" s="14">
        <v>346</v>
      </c>
      <c r="N54" s="14">
        <f t="shared" si="12"/>
        <v>778</v>
      </c>
      <c r="O54" s="14">
        <f t="shared" si="13"/>
        <v>425</v>
      </c>
      <c r="P54" s="14">
        <v>425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346</v>
      </c>
      <c r="V54" s="14">
        <v>346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7</v>
      </c>
      <c r="AB54" s="14">
        <v>7</v>
      </c>
      <c r="AC54" s="14">
        <v>0</v>
      </c>
    </row>
    <row r="55" spans="1:29" ht="13.5">
      <c r="A55" s="25" t="s">
        <v>4</v>
      </c>
      <c r="B55" s="25" t="s">
        <v>98</v>
      </c>
      <c r="C55" s="26" t="s">
        <v>99</v>
      </c>
      <c r="D55" s="14">
        <f t="shared" si="8"/>
        <v>791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791</v>
      </c>
      <c r="L55" s="14">
        <v>390</v>
      </c>
      <c r="M55" s="14">
        <v>401</v>
      </c>
      <c r="N55" s="14">
        <f t="shared" si="12"/>
        <v>800</v>
      </c>
      <c r="O55" s="14">
        <f t="shared" si="13"/>
        <v>390</v>
      </c>
      <c r="P55" s="14">
        <v>390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401</v>
      </c>
      <c r="V55" s="14">
        <v>401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9</v>
      </c>
      <c r="AB55" s="14">
        <v>9</v>
      </c>
      <c r="AC55" s="14">
        <v>0</v>
      </c>
    </row>
    <row r="56" spans="1:29" ht="13.5">
      <c r="A56" s="25" t="s">
        <v>4</v>
      </c>
      <c r="B56" s="25" t="s">
        <v>100</v>
      </c>
      <c r="C56" s="26" t="s">
        <v>1</v>
      </c>
      <c r="D56" s="14">
        <f t="shared" si="8"/>
        <v>2141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2141</v>
      </c>
      <c r="L56" s="14">
        <v>1011</v>
      </c>
      <c r="M56" s="14">
        <v>1130</v>
      </c>
      <c r="N56" s="14">
        <f t="shared" si="12"/>
        <v>2642</v>
      </c>
      <c r="O56" s="14">
        <f t="shared" si="13"/>
        <v>1011</v>
      </c>
      <c r="P56" s="14">
        <v>1011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1130</v>
      </c>
      <c r="V56" s="14">
        <v>1130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501</v>
      </c>
      <c r="AB56" s="14">
        <v>501</v>
      </c>
      <c r="AC56" s="14">
        <v>0</v>
      </c>
    </row>
    <row r="57" spans="1:29" ht="13.5">
      <c r="A57" s="25" t="s">
        <v>4</v>
      </c>
      <c r="B57" s="25" t="s">
        <v>101</v>
      </c>
      <c r="C57" s="26" t="s">
        <v>102</v>
      </c>
      <c r="D57" s="14">
        <f t="shared" si="8"/>
        <v>3529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3529</v>
      </c>
      <c r="L57" s="14">
        <v>1501</v>
      </c>
      <c r="M57" s="14">
        <v>2028</v>
      </c>
      <c r="N57" s="14">
        <f t="shared" si="12"/>
        <v>3585</v>
      </c>
      <c r="O57" s="14">
        <f t="shared" si="13"/>
        <v>1501</v>
      </c>
      <c r="P57" s="14">
        <v>1501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2028</v>
      </c>
      <c r="V57" s="14">
        <v>2028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56</v>
      </c>
      <c r="AB57" s="14">
        <v>56</v>
      </c>
      <c r="AC57" s="14">
        <v>0</v>
      </c>
    </row>
    <row r="58" spans="1:29" ht="13.5">
      <c r="A58" s="25" t="s">
        <v>4</v>
      </c>
      <c r="B58" s="25" t="s">
        <v>103</v>
      </c>
      <c r="C58" s="26" t="s">
        <v>104</v>
      </c>
      <c r="D58" s="14">
        <f t="shared" si="8"/>
        <v>3464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3464</v>
      </c>
      <c r="L58" s="14">
        <v>2626</v>
      </c>
      <c r="M58" s="14">
        <v>838</v>
      </c>
      <c r="N58" s="14">
        <f t="shared" si="12"/>
        <v>3738</v>
      </c>
      <c r="O58" s="14">
        <f t="shared" si="13"/>
        <v>2626</v>
      </c>
      <c r="P58" s="14">
        <v>0</v>
      </c>
      <c r="Q58" s="14">
        <v>0</v>
      </c>
      <c r="R58" s="14">
        <v>2626</v>
      </c>
      <c r="S58" s="14">
        <v>0</v>
      </c>
      <c r="T58" s="14">
        <v>0</v>
      </c>
      <c r="U58" s="14">
        <f t="shared" si="14"/>
        <v>838</v>
      </c>
      <c r="V58" s="14">
        <v>0</v>
      </c>
      <c r="W58" s="14">
        <v>0</v>
      </c>
      <c r="X58" s="14">
        <v>838</v>
      </c>
      <c r="Y58" s="14">
        <v>0</v>
      </c>
      <c r="Z58" s="14">
        <v>0</v>
      </c>
      <c r="AA58" s="14">
        <f t="shared" si="15"/>
        <v>274</v>
      </c>
      <c r="AB58" s="14">
        <v>274</v>
      </c>
      <c r="AC58" s="14">
        <v>0</v>
      </c>
    </row>
    <row r="59" spans="1:29" ht="13.5">
      <c r="A59" s="25" t="s">
        <v>4</v>
      </c>
      <c r="B59" s="25" t="s">
        <v>105</v>
      </c>
      <c r="C59" s="26" t="s">
        <v>106</v>
      </c>
      <c r="D59" s="14">
        <f t="shared" si="8"/>
        <v>2595</v>
      </c>
      <c r="E59" s="14">
        <f t="shared" si="9"/>
        <v>0</v>
      </c>
      <c r="F59" s="14">
        <v>0</v>
      </c>
      <c r="G59" s="14">
        <v>0</v>
      </c>
      <c r="H59" s="14">
        <f t="shared" si="10"/>
        <v>0</v>
      </c>
      <c r="I59" s="14">
        <v>0</v>
      </c>
      <c r="J59" s="14">
        <v>0</v>
      </c>
      <c r="K59" s="14">
        <f t="shared" si="11"/>
        <v>2595</v>
      </c>
      <c r="L59" s="14">
        <v>1933</v>
      </c>
      <c r="M59" s="14">
        <v>662</v>
      </c>
      <c r="N59" s="14">
        <f t="shared" si="12"/>
        <v>3171</v>
      </c>
      <c r="O59" s="14">
        <f t="shared" si="13"/>
        <v>1933</v>
      </c>
      <c r="P59" s="14">
        <v>0</v>
      </c>
      <c r="Q59" s="14">
        <v>0</v>
      </c>
      <c r="R59" s="14">
        <v>1933</v>
      </c>
      <c r="S59" s="14">
        <v>0</v>
      </c>
      <c r="T59" s="14">
        <v>0</v>
      </c>
      <c r="U59" s="14">
        <f t="shared" si="14"/>
        <v>662</v>
      </c>
      <c r="V59" s="14">
        <v>0</v>
      </c>
      <c r="W59" s="14">
        <v>0</v>
      </c>
      <c r="X59" s="14">
        <v>662</v>
      </c>
      <c r="Y59" s="14">
        <v>0</v>
      </c>
      <c r="Z59" s="14">
        <v>0</v>
      </c>
      <c r="AA59" s="14">
        <f t="shared" si="15"/>
        <v>576</v>
      </c>
      <c r="AB59" s="14">
        <v>576</v>
      </c>
      <c r="AC59" s="14">
        <v>0</v>
      </c>
    </row>
    <row r="60" spans="1:29" ht="13.5">
      <c r="A60" s="25" t="s">
        <v>4</v>
      </c>
      <c r="B60" s="25" t="s">
        <v>107</v>
      </c>
      <c r="C60" s="26" t="s">
        <v>108</v>
      </c>
      <c r="D60" s="14">
        <f t="shared" si="8"/>
        <v>2550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2550</v>
      </c>
      <c r="L60" s="14">
        <v>1555</v>
      </c>
      <c r="M60" s="14">
        <v>995</v>
      </c>
      <c r="N60" s="14">
        <f t="shared" si="12"/>
        <v>4223</v>
      </c>
      <c r="O60" s="14">
        <f t="shared" si="13"/>
        <v>1555</v>
      </c>
      <c r="P60" s="14">
        <v>0</v>
      </c>
      <c r="Q60" s="14">
        <v>0</v>
      </c>
      <c r="R60" s="14">
        <v>1555</v>
      </c>
      <c r="S60" s="14">
        <v>0</v>
      </c>
      <c r="T60" s="14">
        <v>0</v>
      </c>
      <c r="U60" s="14">
        <f t="shared" si="14"/>
        <v>995</v>
      </c>
      <c r="V60" s="14">
        <v>0</v>
      </c>
      <c r="W60" s="14">
        <v>0</v>
      </c>
      <c r="X60" s="14">
        <v>995</v>
      </c>
      <c r="Y60" s="14">
        <v>0</v>
      </c>
      <c r="Z60" s="14">
        <v>0</v>
      </c>
      <c r="AA60" s="14">
        <f t="shared" si="15"/>
        <v>1673</v>
      </c>
      <c r="AB60" s="14">
        <v>1673</v>
      </c>
      <c r="AC60" s="14">
        <v>0</v>
      </c>
    </row>
    <row r="61" spans="1:29" ht="13.5">
      <c r="A61" s="25" t="s">
        <v>4</v>
      </c>
      <c r="B61" s="25" t="s">
        <v>109</v>
      </c>
      <c r="C61" s="26" t="s">
        <v>110</v>
      </c>
      <c r="D61" s="14">
        <f t="shared" si="8"/>
        <v>1826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1826</v>
      </c>
      <c r="L61" s="14">
        <v>1261</v>
      </c>
      <c r="M61" s="14">
        <v>565</v>
      </c>
      <c r="N61" s="14">
        <f t="shared" si="12"/>
        <v>2227</v>
      </c>
      <c r="O61" s="14">
        <f t="shared" si="13"/>
        <v>1261</v>
      </c>
      <c r="P61" s="14">
        <v>0</v>
      </c>
      <c r="Q61" s="14">
        <v>0</v>
      </c>
      <c r="R61" s="14">
        <v>1261</v>
      </c>
      <c r="S61" s="14">
        <v>0</v>
      </c>
      <c r="T61" s="14">
        <v>0</v>
      </c>
      <c r="U61" s="14">
        <f t="shared" si="14"/>
        <v>565</v>
      </c>
      <c r="V61" s="14">
        <v>0</v>
      </c>
      <c r="W61" s="14">
        <v>0</v>
      </c>
      <c r="X61" s="14">
        <v>565</v>
      </c>
      <c r="Y61" s="14">
        <v>0</v>
      </c>
      <c r="Z61" s="14">
        <v>0</v>
      </c>
      <c r="AA61" s="14">
        <f t="shared" si="15"/>
        <v>401</v>
      </c>
      <c r="AB61" s="14">
        <v>401</v>
      </c>
      <c r="AC61" s="14">
        <v>0</v>
      </c>
    </row>
    <row r="62" spans="1:29" ht="13.5">
      <c r="A62" s="25" t="s">
        <v>4</v>
      </c>
      <c r="B62" s="25" t="s">
        <v>111</v>
      </c>
      <c r="C62" s="26" t="s">
        <v>112</v>
      </c>
      <c r="D62" s="14">
        <f t="shared" si="8"/>
        <v>1956</v>
      </c>
      <c r="E62" s="14">
        <f t="shared" si="9"/>
        <v>0</v>
      </c>
      <c r="F62" s="14">
        <v>0</v>
      </c>
      <c r="G62" s="14">
        <v>0</v>
      </c>
      <c r="H62" s="14">
        <f t="shared" si="10"/>
        <v>1327</v>
      </c>
      <c r="I62" s="14">
        <v>1327</v>
      </c>
      <c r="J62" s="14">
        <v>0</v>
      </c>
      <c r="K62" s="14">
        <f t="shared" si="11"/>
        <v>629</v>
      </c>
      <c r="L62" s="14">
        <v>0</v>
      </c>
      <c r="M62" s="14">
        <v>629</v>
      </c>
      <c r="N62" s="14">
        <f t="shared" si="12"/>
        <v>2466</v>
      </c>
      <c r="O62" s="14">
        <f t="shared" si="13"/>
        <v>1327</v>
      </c>
      <c r="P62" s="14">
        <v>1327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629</v>
      </c>
      <c r="V62" s="14">
        <v>629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510</v>
      </c>
      <c r="AB62" s="14">
        <v>510</v>
      </c>
      <c r="AC62" s="14">
        <v>0</v>
      </c>
    </row>
    <row r="63" spans="1:29" ht="13.5">
      <c r="A63" s="25" t="s">
        <v>4</v>
      </c>
      <c r="B63" s="25" t="s">
        <v>113</v>
      </c>
      <c r="C63" s="26" t="s">
        <v>114</v>
      </c>
      <c r="D63" s="14">
        <f t="shared" si="8"/>
        <v>3300</v>
      </c>
      <c r="E63" s="14">
        <f t="shared" si="9"/>
        <v>0</v>
      </c>
      <c r="F63" s="14">
        <v>0</v>
      </c>
      <c r="G63" s="14">
        <v>0</v>
      </c>
      <c r="H63" s="14">
        <f t="shared" si="10"/>
        <v>2375</v>
      </c>
      <c r="I63" s="14">
        <v>2375</v>
      </c>
      <c r="J63" s="14">
        <v>0</v>
      </c>
      <c r="K63" s="14">
        <f t="shared" si="11"/>
        <v>925</v>
      </c>
      <c r="L63" s="14">
        <v>0</v>
      </c>
      <c r="M63" s="14">
        <v>925</v>
      </c>
      <c r="N63" s="14">
        <f t="shared" si="12"/>
        <v>5060</v>
      </c>
      <c r="O63" s="14">
        <f t="shared" si="13"/>
        <v>2375</v>
      </c>
      <c r="P63" s="14">
        <v>2375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925</v>
      </c>
      <c r="V63" s="14">
        <v>925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1760</v>
      </c>
      <c r="AB63" s="14">
        <v>1760</v>
      </c>
      <c r="AC63" s="14">
        <v>0</v>
      </c>
    </row>
    <row r="64" spans="1:29" ht="13.5">
      <c r="A64" s="65" t="s">
        <v>115</v>
      </c>
      <c r="B64" s="66"/>
      <c r="C64" s="66"/>
      <c r="D64" s="14">
        <f aca="true" t="shared" si="16" ref="D64:AC64">SUM(D6:D63)</f>
        <v>445705</v>
      </c>
      <c r="E64" s="14">
        <f t="shared" si="16"/>
        <v>3390</v>
      </c>
      <c r="F64" s="14">
        <f t="shared" si="16"/>
        <v>2850</v>
      </c>
      <c r="G64" s="14">
        <f t="shared" si="16"/>
        <v>540</v>
      </c>
      <c r="H64" s="14">
        <f t="shared" si="16"/>
        <v>52329</v>
      </c>
      <c r="I64" s="14">
        <f t="shared" si="16"/>
        <v>44432</v>
      </c>
      <c r="J64" s="14">
        <f t="shared" si="16"/>
        <v>7897</v>
      </c>
      <c r="K64" s="14">
        <f t="shared" si="16"/>
        <v>389986</v>
      </c>
      <c r="L64" s="14">
        <f t="shared" si="16"/>
        <v>138447</v>
      </c>
      <c r="M64" s="14">
        <f t="shared" si="16"/>
        <v>251539</v>
      </c>
      <c r="N64" s="14">
        <f t="shared" si="16"/>
        <v>470034</v>
      </c>
      <c r="O64" s="14">
        <f t="shared" si="16"/>
        <v>185727</v>
      </c>
      <c r="P64" s="14">
        <f t="shared" si="16"/>
        <v>177155</v>
      </c>
      <c r="Q64" s="14">
        <f t="shared" si="16"/>
        <v>1197</v>
      </c>
      <c r="R64" s="14">
        <f t="shared" si="16"/>
        <v>7375</v>
      </c>
      <c r="S64" s="14">
        <f t="shared" si="16"/>
        <v>0</v>
      </c>
      <c r="T64" s="14">
        <f t="shared" si="16"/>
        <v>0</v>
      </c>
      <c r="U64" s="14">
        <f t="shared" si="16"/>
        <v>259593</v>
      </c>
      <c r="V64" s="14">
        <f t="shared" si="16"/>
        <v>256533</v>
      </c>
      <c r="W64" s="14">
        <f t="shared" si="16"/>
        <v>0</v>
      </c>
      <c r="X64" s="14">
        <f t="shared" si="16"/>
        <v>3060</v>
      </c>
      <c r="Y64" s="14">
        <f t="shared" si="16"/>
        <v>0</v>
      </c>
      <c r="Z64" s="14">
        <f t="shared" si="16"/>
        <v>0</v>
      </c>
      <c r="AA64" s="14">
        <f t="shared" si="16"/>
        <v>24714</v>
      </c>
      <c r="AB64" s="14">
        <f t="shared" si="16"/>
        <v>23648</v>
      </c>
      <c r="AC64" s="14">
        <f t="shared" si="16"/>
        <v>1066</v>
      </c>
    </row>
  </sheetData>
  <mergeCells count="7">
    <mergeCell ref="H3:J3"/>
    <mergeCell ref="K3:M3"/>
    <mergeCell ref="A64:C64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2003-02-07T13:26:51Z</dcterms:modified>
  <cp:category/>
  <cp:version/>
  <cp:contentType/>
  <cp:contentStatus/>
</cp:coreProperties>
</file>