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'し尿処理の状況'!$A$2:$AC$59</definedName>
    <definedName name="_xlnm.Print_Area" localSheetId="0">'水洗化人口等'!$A$2:$U$60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<sst xmlns="http://schemas.openxmlformats.org/spreadsheetml/2006/main" count="635" uniqueCount="157">
  <si>
    <t>安田町</t>
  </si>
  <si>
    <t>春野町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</si>
  <si>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</si>
  <si>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</si>
  <si>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</si>
  <si>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</si>
  <si>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</si>
  <si>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</si>
  <si>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</si>
  <si>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</si>
  <si>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</si>
  <si>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</si>
  <si>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</si>
  <si>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</si>
  <si>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</si>
  <si>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</si>
  <si>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</si>
  <si>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</si>
  <si>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</si>
  <si>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</si>
  <si>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</si>
  <si>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</si>
  <si>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</si>
  <si>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</si>
  <si>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</si>
  <si>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</si>
  <si>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</si>
  <si>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</si>
  <si>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</si>
  <si>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</si>
  <si>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</si>
  <si>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</si>
  <si>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</si>
  <si>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</si>
  <si>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</si>
  <si>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</si>
  <si>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</si>
  <si>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</si>
  <si>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</si>
  <si>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</si>
  <si>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</si>
  <si>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</si>
  <si>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</si>
  <si>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</si>
  <si>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</si>
  <si>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</si>
  <si>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</si>
  <si>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</si>
  <si>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</si>
  <si>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</si>
  <si>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</si>
  <si>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</si>
  <si>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</si>
  <si>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</si>
  <si>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</si>
  <si>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</si>
  <si>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</si>
  <si>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</si>
  <si>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</si>
  <si>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</si>
  <si>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</si>
  <si>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</si>
  <si>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</si>
  <si>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</si>
  <si>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</si>
  <si>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</si>
  <si>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</si>
  <si>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</si>
  <si>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</si>
  <si>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</si>
  <si>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</si>
  <si>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</si>
  <si>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</si>
  <si>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</si>
  <si>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</si>
  <si>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</si>
  <si>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</si>
  <si>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</si>
  <si>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</si>
  <si>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</si>
  <si>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</si>
  <si>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</si>
  <si>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梼原町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</si>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</sst>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128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130</v>
      </c>
      <c r="B2" s="49" t="s">
        <v>131</v>
      </c>
      <c r="C2" s="52" t="s">
        <v>132</v>
      </c>
      <c r="D2" s="5" t="s">
        <v>133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134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135</v>
      </c>
      <c r="F3" s="27"/>
      <c r="G3" s="27"/>
      <c r="H3" s="31"/>
      <c r="I3" s="7" t="s">
        <v>136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137</v>
      </c>
      <c r="F4" s="36" t="s">
        <v>138</v>
      </c>
      <c r="G4" s="36" t="s">
        <v>139</v>
      </c>
      <c r="H4" s="36" t="s">
        <v>140</v>
      </c>
      <c r="I4" s="6" t="s">
        <v>137</v>
      </c>
      <c r="J4" s="36" t="s">
        <v>141</v>
      </c>
      <c r="K4" s="36" t="s">
        <v>142</v>
      </c>
      <c r="L4" s="36" t="s">
        <v>143</v>
      </c>
      <c r="M4" s="36" t="s">
        <v>144</v>
      </c>
      <c r="N4" s="36" t="s">
        <v>145</v>
      </c>
      <c r="O4" s="40" t="s">
        <v>146</v>
      </c>
      <c r="P4" s="8"/>
      <c r="Q4" s="36" t="s">
        <v>147</v>
      </c>
      <c r="R4" s="36" t="s">
        <v>148</v>
      </c>
      <c r="S4" s="36" t="s">
        <v>149</v>
      </c>
      <c r="T4" s="38" t="s">
        <v>150</v>
      </c>
      <c r="U4" s="38" t="s">
        <v>151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152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153</v>
      </c>
      <c r="E6" s="10" t="s">
        <v>153</v>
      </c>
      <c r="F6" s="11" t="s">
        <v>154</v>
      </c>
      <c r="G6" s="10" t="s">
        <v>153</v>
      </c>
      <c r="H6" s="10" t="s">
        <v>153</v>
      </c>
      <c r="I6" s="10" t="s">
        <v>153</v>
      </c>
      <c r="J6" s="11" t="s">
        <v>154</v>
      </c>
      <c r="K6" s="10" t="s">
        <v>153</v>
      </c>
      <c r="L6" s="11" t="s">
        <v>154</v>
      </c>
      <c r="M6" s="10" t="s">
        <v>153</v>
      </c>
      <c r="N6" s="11" t="s">
        <v>154</v>
      </c>
      <c r="O6" s="10" t="s">
        <v>153</v>
      </c>
      <c r="P6" s="10" t="s">
        <v>153</v>
      </c>
      <c r="Q6" s="11" t="s">
        <v>154</v>
      </c>
      <c r="R6" s="45"/>
      <c r="S6" s="45"/>
      <c r="T6" s="45"/>
      <c r="U6" s="39"/>
    </row>
    <row r="7" spans="1:21" ht="13.5">
      <c r="A7" s="25" t="s">
        <v>2</v>
      </c>
      <c r="B7" s="25" t="s">
        <v>3</v>
      </c>
      <c r="C7" s="26" t="s">
        <v>4</v>
      </c>
      <c r="D7" s="12">
        <f aca="true" t="shared" si="0" ref="D7:D26">E7+I7</f>
        <v>325738</v>
      </c>
      <c r="E7" s="12">
        <f aca="true" t="shared" si="1" ref="E7:E26">G7+H7</f>
        <v>69366</v>
      </c>
      <c r="F7" s="13">
        <f aca="true" t="shared" si="2" ref="F7:F59">E7/D7*100</f>
        <v>21.29502851985338</v>
      </c>
      <c r="G7" s="14">
        <v>69066</v>
      </c>
      <c r="H7" s="14">
        <v>300</v>
      </c>
      <c r="I7" s="12">
        <f aca="true" t="shared" si="3" ref="I7:I26">K7+M7+O7</f>
        <v>256372</v>
      </c>
      <c r="J7" s="13">
        <f aca="true" t="shared" si="4" ref="J7:J59">I7/D7*100</f>
        <v>78.70497148014663</v>
      </c>
      <c r="K7" s="14">
        <v>98915</v>
      </c>
      <c r="L7" s="13">
        <f aca="true" t="shared" si="5" ref="L7:L59">K7/D7*100</f>
        <v>30.366429461714628</v>
      </c>
      <c r="M7" s="14">
        <v>4434</v>
      </c>
      <c r="N7" s="13">
        <f aca="true" t="shared" si="6" ref="N7:N59">M7/D7*100</f>
        <v>1.3612166833467387</v>
      </c>
      <c r="O7" s="14">
        <v>153023</v>
      </c>
      <c r="P7" s="14">
        <v>18317</v>
      </c>
      <c r="Q7" s="13">
        <f aca="true" t="shared" si="7" ref="Q7:Q26">O7/D7*100</f>
        <v>46.977325335085254</v>
      </c>
      <c r="R7" s="15" t="s">
        <v>156</v>
      </c>
      <c r="S7" s="15" t="s">
        <v>155</v>
      </c>
      <c r="T7" s="15" t="s">
        <v>156</v>
      </c>
      <c r="U7" s="15" t="s">
        <v>156</v>
      </c>
    </row>
    <row r="8" spans="1:21" ht="13.5">
      <c r="A8" s="25" t="s">
        <v>2</v>
      </c>
      <c r="B8" s="25" t="s">
        <v>5</v>
      </c>
      <c r="C8" s="26" t="s">
        <v>6</v>
      </c>
      <c r="D8" s="12">
        <f t="shared" si="0"/>
        <v>20835</v>
      </c>
      <c r="E8" s="12">
        <f t="shared" si="1"/>
        <v>14423</v>
      </c>
      <c r="F8" s="13">
        <f t="shared" si="2"/>
        <v>69.22486201103911</v>
      </c>
      <c r="G8" s="14">
        <v>14136</v>
      </c>
      <c r="H8" s="14">
        <v>287</v>
      </c>
      <c r="I8" s="12">
        <f t="shared" si="3"/>
        <v>6412</v>
      </c>
      <c r="J8" s="13">
        <f t="shared" si="4"/>
        <v>30.775137988960882</v>
      </c>
      <c r="K8" s="14">
        <v>0</v>
      </c>
      <c r="L8" s="13">
        <f t="shared" si="5"/>
        <v>0</v>
      </c>
      <c r="M8" s="14">
        <v>0</v>
      </c>
      <c r="N8" s="13">
        <f t="shared" si="6"/>
        <v>0</v>
      </c>
      <c r="O8" s="14">
        <v>6412</v>
      </c>
      <c r="P8" s="14">
        <v>2232</v>
      </c>
      <c r="Q8" s="13">
        <f t="shared" si="7"/>
        <v>30.775137988960882</v>
      </c>
      <c r="R8" s="15" t="s">
        <v>155</v>
      </c>
      <c r="S8" s="15" t="s">
        <v>156</v>
      </c>
      <c r="T8" s="15" t="s">
        <v>156</v>
      </c>
      <c r="U8" s="15" t="s">
        <v>156</v>
      </c>
    </row>
    <row r="9" spans="1:21" ht="13.5">
      <c r="A9" s="25" t="s">
        <v>2</v>
      </c>
      <c r="B9" s="25" t="s">
        <v>7</v>
      </c>
      <c r="C9" s="26" t="s">
        <v>8</v>
      </c>
      <c r="D9" s="12">
        <f t="shared" si="0"/>
        <v>22240</v>
      </c>
      <c r="E9" s="12">
        <f t="shared" si="1"/>
        <v>15688</v>
      </c>
      <c r="F9" s="13">
        <f t="shared" si="2"/>
        <v>70.53956834532374</v>
      </c>
      <c r="G9" s="14">
        <v>15688</v>
      </c>
      <c r="H9" s="14">
        <v>0</v>
      </c>
      <c r="I9" s="12">
        <f t="shared" si="3"/>
        <v>6552</v>
      </c>
      <c r="J9" s="13">
        <f t="shared" si="4"/>
        <v>29.46043165467626</v>
      </c>
      <c r="K9" s="14">
        <v>2177</v>
      </c>
      <c r="L9" s="13">
        <f t="shared" si="5"/>
        <v>9.788669064748202</v>
      </c>
      <c r="M9" s="14">
        <v>0</v>
      </c>
      <c r="N9" s="13">
        <f t="shared" si="6"/>
        <v>0</v>
      </c>
      <c r="O9" s="14">
        <v>4375</v>
      </c>
      <c r="P9" s="14">
        <v>1532</v>
      </c>
      <c r="Q9" s="13">
        <f t="shared" si="7"/>
        <v>19.671762589928058</v>
      </c>
      <c r="R9" s="15" t="s">
        <v>155</v>
      </c>
      <c r="S9" s="15" t="s">
        <v>156</v>
      </c>
      <c r="T9" s="15" t="s">
        <v>156</v>
      </c>
      <c r="U9" s="15" t="s">
        <v>156</v>
      </c>
    </row>
    <row r="10" spans="1:21" ht="13.5">
      <c r="A10" s="25" t="s">
        <v>2</v>
      </c>
      <c r="B10" s="25" t="s">
        <v>9</v>
      </c>
      <c r="C10" s="26" t="s">
        <v>10</v>
      </c>
      <c r="D10" s="12">
        <f t="shared" si="0"/>
        <v>50183</v>
      </c>
      <c r="E10" s="12">
        <f t="shared" si="1"/>
        <v>21032</v>
      </c>
      <c r="F10" s="13">
        <f t="shared" si="2"/>
        <v>41.91060717772951</v>
      </c>
      <c r="G10" s="14">
        <v>20926</v>
      </c>
      <c r="H10" s="14">
        <v>106</v>
      </c>
      <c r="I10" s="12">
        <f t="shared" si="3"/>
        <v>29151</v>
      </c>
      <c r="J10" s="13">
        <f t="shared" si="4"/>
        <v>58.08939282227049</v>
      </c>
      <c r="K10" s="14">
        <v>8870</v>
      </c>
      <c r="L10" s="13">
        <f t="shared" si="5"/>
        <v>17.67530837136082</v>
      </c>
      <c r="M10" s="14">
        <v>0</v>
      </c>
      <c r="N10" s="13">
        <f t="shared" si="6"/>
        <v>0</v>
      </c>
      <c r="O10" s="14">
        <v>20281</v>
      </c>
      <c r="P10" s="14">
        <v>9763</v>
      </c>
      <c r="Q10" s="13">
        <f t="shared" si="7"/>
        <v>40.41408445090967</v>
      </c>
      <c r="R10" s="15" t="s">
        <v>155</v>
      </c>
      <c r="S10" s="15" t="s">
        <v>156</v>
      </c>
      <c r="T10" s="15" t="s">
        <v>156</v>
      </c>
      <c r="U10" s="15" t="s">
        <v>156</v>
      </c>
    </row>
    <row r="11" spans="1:21" ht="13.5">
      <c r="A11" s="25" t="s">
        <v>2</v>
      </c>
      <c r="B11" s="25" t="s">
        <v>11</v>
      </c>
      <c r="C11" s="26" t="s">
        <v>12</v>
      </c>
      <c r="D11" s="12">
        <f t="shared" si="0"/>
        <v>31159</v>
      </c>
      <c r="E11" s="12">
        <f t="shared" si="1"/>
        <v>16086</v>
      </c>
      <c r="F11" s="13">
        <f t="shared" si="2"/>
        <v>51.6255335537084</v>
      </c>
      <c r="G11" s="14">
        <v>16086</v>
      </c>
      <c r="H11" s="14">
        <v>0</v>
      </c>
      <c r="I11" s="12">
        <f t="shared" si="3"/>
        <v>15073</v>
      </c>
      <c r="J11" s="13">
        <f t="shared" si="4"/>
        <v>48.374466446291606</v>
      </c>
      <c r="K11" s="14">
        <v>0</v>
      </c>
      <c r="L11" s="13">
        <f t="shared" si="5"/>
        <v>0</v>
      </c>
      <c r="M11" s="14">
        <v>0</v>
      </c>
      <c r="N11" s="13">
        <f t="shared" si="6"/>
        <v>0</v>
      </c>
      <c r="O11" s="14">
        <v>15073</v>
      </c>
      <c r="P11" s="14">
        <v>2924</v>
      </c>
      <c r="Q11" s="13">
        <f t="shared" si="7"/>
        <v>48.374466446291606</v>
      </c>
      <c r="R11" s="15" t="s">
        <v>155</v>
      </c>
      <c r="S11" s="15" t="s">
        <v>156</v>
      </c>
      <c r="T11" s="15" t="s">
        <v>156</v>
      </c>
      <c r="U11" s="15" t="s">
        <v>156</v>
      </c>
    </row>
    <row r="12" spans="1:21" ht="13.5">
      <c r="A12" s="25" t="s">
        <v>2</v>
      </c>
      <c r="B12" s="25" t="s">
        <v>13</v>
      </c>
      <c r="C12" s="26" t="s">
        <v>14</v>
      </c>
      <c r="D12" s="12">
        <f t="shared" si="0"/>
        <v>28123</v>
      </c>
      <c r="E12" s="12">
        <f t="shared" si="1"/>
        <v>8853</v>
      </c>
      <c r="F12" s="13">
        <f t="shared" si="2"/>
        <v>31.479571880667066</v>
      </c>
      <c r="G12" s="14">
        <v>8853</v>
      </c>
      <c r="H12" s="14">
        <v>0</v>
      </c>
      <c r="I12" s="12">
        <f t="shared" si="3"/>
        <v>19270</v>
      </c>
      <c r="J12" s="13">
        <f t="shared" si="4"/>
        <v>68.52042811933293</v>
      </c>
      <c r="K12" s="14">
        <v>716</v>
      </c>
      <c r="L12" s="13">
        <f t="shared" si="5"/>
        <v>2.545958823738577</v>
      </c>
      <c r="M12" s="14">
        <v>0</v>
      </c>
      <c r="N12" s="13">
        <f t="shared" si="6"/>
        <v>0</v>
      </c>
      <c r="O12" s="14">
        <v>18554</v>
      </c>
      <c r="P12" s="14">
        <v>4696</v>
      </c>
      <c r="Q12" s="13">
        <f t="shared" si="7"/>
        <v>65.97446929559435</v>
      </c>
      <c r="R12" s="15" t="s">
        <v>155</v>
      </c>
      <c r="S12" s="15" t="s">
        <v>156</v>
      </c>
      <c r="T12" s="15" t="s">
        <v>156</v>
      </c>
      <c r="U12" s="15" t="s">
        <v>156</v>
      </c>
    </row>
    <row r="13" spans="1:21" ht="13.5">
      <c r="A13" s="25" t="s">
        <v>2</v>
      </c>
      <c r="B13" s="25" t="s">
        <v>15</v>
      </c>
      <c r="C13" s="26" t="s">
        <v>16</v>
      </c>
      <c r="D13" s="12">
        <f t="shared" si="0"/>
        <v>35383</v>
      </c>
      <c r="E13" s="12">
        <f t="shared" si="1"/>
        <v>18863</v>
      </c>
      <c r="F13" s="13">
        <f t="shared" si="2"/>
        <v>53.31091201989656</v>
      </c>
      <c r="G13" s="14">
        <v>18863</v>
      </c>
      <c r="H13" s="14">
        <v>0</v>
      </c>
      <c r="I13" s="12">
        <f t="shared" si="3"/>
        <v>16520</v>
      </c>
      <c r="J13" s="13">
        <f t="shared" si="4"/>
        <v>46.68908798010344</v>
      </c>
      <c r="K13" s="14">
        <v>5644</v>
      </c>
      <c r="L13" s="13">
        <f t="shared" si="5"/>
        <v>15.951162987875534</v>
      </c>
      <c r="M13" s="14">
        <v>0</v>
      </c>
      <c r="N13" s="13">
        <f t="shared" si="6"/>
        <v>0</v>
      </c>
      <c r="O13" s="14">
        <v>10876</v>
      </c>
      <c r="P13" s="14">
        <v>5810</v>
      </c>
      <c r="Q13" s="13">
        <f t="shared" si="7"/>
        <v>30.737924992227907</v>
      </c>
      <c r="R13" s="15" t="s">
        <v>155</v>
      </c>
      <c r="S13" s="15" t="s">
        <v>156</v>
      </c>
      <c r="T13" s="15" t="s">
        <v>156</v>
      </c>
      <c r="U13" s="15" t="s">
        <v>156</v>
      </c>
    </row>
    <row r="14" spans="1:21" ht="13.5">
      <c r="A14" s="25" t="s">
        <v>2</v>
      </c>
      <c r="B14" s="25" t="s">
        <v>17</v>
      </c>
      <c r="C14" s="26" t="s">
        <v>18</v>
      </c>
      <c r="D14" s="12">
        <f t="shared" si="0"/>
        <v>25441</v>
      </c>
      <c r="E14" s="12">
        <f t="shared" si="1"/>
        <v>14078</v>
      </c>
      <c r="F14" s="13">
        <f t="shared" si="2"/>
        <v>55.33587516213986</v>
      </c>
      <c r="G14" s="14">
        <v>13666</v>
      </c>
      <c r="H14" s="14">
        <v>412</v>
      </c>
      <c r="I14" s="12">
        <f t="shared" si="3"/>
        <v>11363</v>
      </c>
      <c r="J14" s="13">
        <f t="shared" si="4"/>
        <v>44.66412483786015</v>
      </c>
      <c r="K14" s="14">
        <v>0</v>
      </c>
      <c r="L14" s="13">
        <f t="shared" si="5"/>
        <v>0</v>
      </c>
      <c r="M14" s="14">
        <v>0</v>
      </c>
      <c r="N14" s="13">
        <f t="shared" si="6"/>
        <v>0</v>
      </c>
      <c r="O14" s="14">
        <v>11363</v>
      </c>
      <c r="P14" s="14">
        <v>6484</v>
      </c>
      <c r="Q14" s="13">
        <f t="shared" si="7"/>
        <v>44.66412483786015</v>
      </c>
      <c r="R14" s="15" t="s">
        <v>155</v>
      </c>
      <c r="S14" s="15" t="s">
        <v>156</v>
      </c>
      <c r="T14" s="15" t="s">
        <v>156</v>
      </c>
      <c r="U14" s="15" t="s">
        <v>156</v>
      </c>
    </row>
    <row r="15" spans="1:21" ht="13.5">
      <c r="A15" s="25" t="s">
        <v>2</v>
      </c>
      <c r="B15" s="25" t="s">
        <v>19</v>
      </c>
      <c r="C15" s="26" t="s">
        <v>20</v>
      </c>
      <c r="D15" s="12">
        <f t="shared" si="0"/>
        <v>19344</v>
      </c>
      <c r="E15" s="12">
        <f t="shared" si="1"/>
        <v>13231</v>
      </c>
      <c r="F15" s="13">
        <f t="shared" si="2"/>
        <v>68.39846980976013</v>
      </c>
      <c r="G15" s="14">
        <v>13106</v>
      </c>
      <c r="H15" s="14">
        <v>125</v>
      </c>
      <c r="I15" s="12">
        <f t="shared" si="3"/>
        <v>6113</v>
      </c>
      <c r="J15" s="13">
        <f t="shared" si="4"/>
        <v>31.601530190239867</v>
      </c>
      <c r="K15" s="14">
        <v>0</v>
      </c>
      <c r="L15" s="13">
        <f t="shared" si="5"/>
        <v>0</v>
      </c>
      <c r="M15" s="14">
        <v>0</v>
      </c>
      <c r="N15" s="13">
        <f t="shared" si="6"/>
        <v>0</v>
      </c>
      <c r="O15" s="14">
        <v>6113</v>
      </c>
      <c r="P15" s="14">
        <v>1673</v>
      </c>
      <c r="Q15" s="13">
        <f t="shared" si="7"/>
        <v>31.601530190239867</v>
      </c>
      <c r="R15" s="15" t="s">
        <v>155</v>
      </c>
      <c r="S15" s="15" t="s">
        <v>156</v>
      </c>
      <c r="T15" s="15" t="s">
        <v>156</v>
      </c>
      <c r="U15" s="15" t="s">
        <v>156</v>
      </c>
    </row>
    <row r="16" spans="1:21" ht="13.5">
      <c r="A16" s="25" t="s">
        <v>2</v>
      </c>
      <c r="B16" s="25" t="s">
        <v>21</v>
      </c>
      <c r="C16" s="26" t="s">
        <v>22</v>
      </c>
      <c r="D16" s="12">
        <f t="shared" si="0"/>
        <v>3904</v>
      </c>
      <c r="E16" s="12">
        <f t="shared" si="1"/>
        <v>3163</v>
      </c>
      <c r="F16" s="13">
        <f t="shared" si="2"/>
        <v>81.01946721311475</v>
      </c>
      <c r="G16" s="14">
        <v>3108</v>
      </c>
      <c r="H16" s="14">
        <v>55</v>
      </c>
      <c r="I16" s="12">
        <f t="shared" si="3"/>
        <v>741</v>
      </c>
      <c r="J16" s="13">
        <f t="shared" si="4"/>
        <v>18.980532786885245</v>
      </c>
      <c r="K16" s="14">
        <v>0</v>
      </c>
      <c r="L16" s="13">
        <f t="shared" si="5"/>
        <v>0</v>
      </c>
      <c r="M16" s="14">
        <v>0</v>
      </c>
      <c r="N16" s="13">
        <f t="shared" si="6"/>
        <v>0</v>
      </c>
      <c r="O16" s="14">
        <v>741</v>
      </c>
      <c r="P16" s="14">
        <v>272</v>
      </c>
      <c r="Q16" s="13">
        <f t="shared" si="7"/>
        <v>18.980532786885245</v>
      </c>
      <c r="R16" s="15" t="s">
        <v>155</v>
      </c>
      <c r="S16" s="15" t="s">
        <v>156</v>
      </c>
      <c r="T16" s="15" t="s">
        <v>156</v>
      </c>
      <c r="U16" s="15" t="s">
        <v>156</v>
      </c>
    </row>
    <row r="17" spans="1:21" ht="13.5">
      <c r="A17" s="25" t="s">
        <v>2</v>
      </c>
      <c r="B17" s="25" t="s">
        <v>23</v>
      </c>
      <c r="C17" s="26" t="s">
        <v>24</v>
      </c>
      <c r="D17" s="12">
        <f t="shared" si="0"/>
        <v>4191</v>
      </c>
      <c r="E17" s="12">
        <f t="shared" si="1"/>
        <v>2514</v>
      </c>
      <c r="F17" s="13">
        <f t="shared" si="2"/>
        <v>59.985683607730856</v>
      </c>
      <c r="G17" s="14">
        <v>2514</v>
      </c>
      <c r="H17" s="14">
        <v>0</v>
      </c>
      <c r="I17" s="12">
        <f t="shared" si="3"/>
        <v>1677</v>
      </c>
      <c r="J17" s="13">
        <f t="shared" si="4"/>
        <v>40.01431639226915</v>
      </c>
      <c r="K17" s="14">
        <v>0</v>
      </c>
      <c r="L17" s="13">
        <f t="shared" si="5"/>
        <v>0</v>
      </c>
      <c r="M17" s="14">
        <v>0</v>
      </c>
      <c r="N17" s="13">
        <f t="shared" si="6"/>
        <v>0</v>
      </c>
      <c r="O17" s="14">
        <v>1677</v>
      </c>
      <c r="P17" s="14">
        <v>729</v>
      </c>
      <c r="Q17" s="13">
        <f t="shared" si="7"/>
        <v>40.01431639226915</v>
      </c>
      <c r="R17" s="15" t="s">
        <v>155</v>
      </c>
      <c r="S17" s="15" t="s">
        <v>156</v>
      </c>
      <c r="T17" s="15" t="s">
        <v>156</v>
      </c>
      <c r="U17" s="15" t="s">
        <v>156</v>
      </c>
    </row>
    <row r="18" spans="1:21" ht="13.5">
      <c r="A18" s="25" t="s">
        <v>2</v>
      </c>
      <c r="B18" s="25" t="s">
        <v>25</v>
      </c>
      <c r="C18" s="26" t="s">
        <v>26</v>
      </c>
      <c r="D18" s="12">
        <f t="shared" si="0"/>
        <v>3477</v>
      </c>
      <c r="E18" s="12">
        <f t="shared" si="1"/>
        <v>2113</v>
      </c>
      <c r="F18" s="13">
        <f t="shared" si="2"/>
        <v>60.77077940753524</v>
      </c>
      <c r="G18" s="14">
        <v>2113</v>
      </c>
      <c r="H18" s="14">
        <v>0</v>
      </c>
      <c r="I18" s="12">
        <f t="shared" si="3"/>
        <v>1364</v>
      </c>
      <c r="J18" s="13">
        <f t="shared" si="4"/>
        <v>39.22922059246477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1364</v>
      </c>
      <c r="P18" s="14">
        <v>855</v>
      </c>
      <c r="Q18" s="13">
        <f t="shared" si="7"/>
        <v>39.22922059246477</v>
      </c>
      <c r="R18" s="15" t="s">
        <v>155</v>
      </c>
      <c r="S18" s="15" t="s">
        <v>156</v>
      </c>
      <c r="T18" s="15" t="s">
        <v>156</v>
      </c>
      <c r="U18" s="15" t="s">
        <v>156</v>
      </c>
    </row>
    <row r="19" spans="1:21" ht="13.5">
      <c r="A19" s="25" t="s">
        <v>2</v>
      </c>
      <c r="B19" s="25" t="s">
        <v>27</v>
      </c>
      <c r="C19" s="26" t="s">
        <v>0</v>
      </c>
      <c r="D19" s="12">
        <f t="shared" si="0"/>
        <v>3758</v>
      </c>
      <c r="E19" s="12">
        <f t="shared" si="1"/>
        <v>2793</v>
      </c>
      <c r="F19" s="13">
        <f t="shared" si="2"/>
        <v>74.3214475784992</v>
      </c>
      <c r="G19" s="14">
        <v>2785</v>
      </c>
      <c r="H19" s="14">
        <v>8</v>
      </c>
      <c r="I19" s="12">
        <f t="shared" si="3"/>
        <v>965</v>
      </c>
      <c r="J19" s="13">
        <f t="shared" si="4"/>
        <v>25.6785524215008</v>
      </c>
      <c r="K19" s="14">
        <v>0</v>
      </c>
      <c r="L19" s="13">
        <f t="shared" si="5"/>
        <v>0</v>
      </c>
      <c r="M19" s="14">
        <v>0</v>
      </c>
      <c r="N19" s="13">
        <f t="shared" si="6"/>
        <v>0</v>
      </c>
      <c r="O19" s="14">
        <v>965</v>
      </c>
      <c r="P19" s="14">
        <v>318</v>
      </c>
      <c r="Q19" s="13">
        <f t="shared" si="7"/>
        <v>25.6785524215008</v>
      </c>
      <c r="R19" s="15" t="s">
        <v>155</v>
      </c>
      <c r="S19" s="15" t="s">
        <v>156</v>
      </c>
      <c r="T19" s="15" t="s">
        <v>156</v>
      </c>
      <c r="U19" s="15" t="s">
        <v>156</v>
      </c>
    </row>
    <row r="20" spans="1:21" ht="13.5">
      <c r="A20" s="25" t="s">
        <v>2</v>
      </c>
      <c r="B20" s="25" t="s">
        <v>28</v>
      </c>
      <c r="C20" s="26" t="s">
        <v>29</v>
      </c>
      <c r="D20" s="12">
        <f t="shared" si="0"/>
        <v>1654</v>
      </c>
      <c r="E20" s="12">
        <f t="shared" si="1"/>
        <v>1267</v>
      </c>
      <c r="F20" s="13">
        <f t="shared" si="2"/>
        <v>76.60217654171704</v>
      </c>
      <c r="G20" s="14">
        <v>1267</v>
      </c>
      <c r="H20" s="14">
        <v>0</v>
      </c>
      <c r="I20" s="12">
        <f t="shared" si="3"/>
        <v>387</v>
      </c>
      <c r="J20" s="13">
        <f t="shared" si="4"/>
        <v>23.39782345828295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387</v>
      </c>
      <c r="P20" s="14">
        <v>230</v>
      </c>
      <c r="Q20" s="13">
        <f t="shared" si="7"/>
        <v>23.39782345828295</v>
      </c>
      <c r="R20" s="15" t="s">
        <v>155</v>
      </c>
      <c r="S20" s="15" t="s">
        <v>156</v>
      </c>
      <c r="T20" s="15" t="s">
        <v>156</v>
      </c>
      <c r="U20" s="15" t="s">
        <v>156</v>
      </c>
    </row>
    <row r="21" spans="1:21" ht="13.5">
      <c r="A21" s="25" t="s">
        <v>2</v>
      </c>
      <c r="B21" s="25" t="s">
        <v>30</v>
      </c>
      <c r="C21" s="26" t="s">
        <v>31</v>
      </c>
      <c r="D21" s="12">
        <f t="shared" si="0"/>
        <v>1274</v>
      </c>
      <c r="E21" s="12">
        <f t="shared" si="1"/>
        <v>891</v>
      </c>
      <c r="F21" s="13">
        <f t="shared" si="2"/>
        <v>69.93720565149137</v>
      </c>
      <c r="G21" s="14">
        <v>891</v>
      </c>
      <c r="H21" s="14">
        <v>0</v>
      </c>
      <c r="I21" s="12">
        <f t="shared" si="3"/>
        <v>383</v>
      </c>
      <c r="J21" s="13">
        <f t="shared" si="4"/>
        <v>30.062794348508636</v>
      </c>
      <c r="K21" s="14">
        <v>0</v>
      </c>
      <c r="L21" s="13">
        <f t="shared" si="5"/>
        <v>0</v>
      </c>
      <c r="M21" s="14">
        <v>0</v>
      </c>
      <c r="N21" s="13">
        <f t="shared" si="6"/>
        <v>0</v>
      </c>
      <c r="O21" s="14">
        <v>383</v>
      </c>
      <c r="P21" s="14">
        <v>339</v>
      </c>
      <c r="Q21" s="13">
        <f t="shared" si="7"/>
        <v>30.062794348508636</v>
      </c>
      <c r="R21" s="15" t="s">
        <v>155</v>
      </c>
      <c r="S21" s="15" t="s">
        <v>156</v>
      </c>
      <c r="T21" s="15" t="s">
        <v>156</v>
      </c>
      <c r="U21" s="15" t="s">
        <v>156</v>
      </c>
    </row>
    <row r="22" spans="1:21" ht="13.5">
      <c r="A22" s="25" t="s">
        <v>2</v>
      </c>
      <c r="B22" s="25" t="s">
        <v>32</v>
      </c>
      <c r="C22" s="26" t="s">
        <v>33</v>
      </c>
      <c r="D22" s="12">
        <f t="shared" si="0"/>
        <v>4385</v>
      </c>
      <c r="E22" s="12">
        <f t="shared" si="1"/>
        <v>3237</v>
      </c>
      <c r="F22" s="13">
        <f t="shared" si="2"/>
        <v>73.81984036488028</v>
      </c>
      <c r="G22" s="14">
        <v>3237</v>
      </c>
      <c r="H22" s="14">
        <v>0</v>
      </c>
      <c r="I22" s="12">
        <f t="shared" si="3"/>
        <v>1148</v>
      </c>
      <c r="J22" s="13">
        <f t="shared" si="4"/>
        <v>26.180159635119725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1148</v>
      </c>
      <c r="P22" s="14">
        <v>803</v>
      </c>
      <c r="Q22" s="13">
        <f t="shared" si="7"/>
        <v>26.180159635119725</v>
      </c>
      <c r="R22" s="15" t="s">
        <v>155</v>
      </c>
      <c r="S22" s="15" t="s">
        <v>156</v>
      </c>
      <c r="T22" s="15" t="s">
        <v>156</v>
      </c>
      <c r="U22" s="15" t="s">
        <v>156</v>
      </c>
    </row>
    <row r="23" spans="1:21" ht="13.5">
      <c r="A23" s="25" t="s">
        <v>2</v>
      </c>
      <c r="B23" s="25" t="s">
        <v>34</v>
      </c>
      <c r="C23" s="26" t="s">
        <v>35</v>
      </c>
      <c r="D23" s="12">
        <f t="shared" si="0"/>
        <v>3571</v>
      </c>
      <c r="E23" s="12">
        <f t="shared" si="1"/>
        <v>1806</v>
      </c>
      <c r="F23" s="13">
        <f t="shared" si="2"/>
        <v>50.57406888826659</v>
      </c>
      <c r="G23" s="14">
        <v>1806</v>
      </c>
      <c r="H23" s="14">
        <v>0</v>
      </c>
      <c r="I23" s="12">
        <f t="shared" si="3"/>
        <v>1765</v>
      </c>
      <c r="J23" s="13">
        <f t="shared" si="4"/>
        <v>49.425931111733405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1765</v>
      </c>
      <c r="P23" s="14">
        <v>731</v>
      </c>
      <c r="Q23" s="13">
        <f t="shared" si="7"/>
        <v>49.425931111733405</v>
      </c>
      <c r="R23" s="15" t="s">
        <v>155</v>
      </c>
      <c r="S23" s="15" t="s">
        <v>156</v>
      </c>
      <c r="T23" s="15" t="s">
        <v>156</v>
      </c>
      <c r="U23" s="15" t="s">
        <v>156</v>
      </c>
    </row>
    <row r="24" spans="1:21" ht="13.5">
      <c r="A24" s="25" t="s">
        <v>2</v>
      </c>
      <c r="B24" s="25" t="s">
        <v>36</v>
      </c>
      <c r="C24" s="26" t="s">
        <v>37</v>
      </c>
      <c r="D24" s="12">
        <f t="shared" si="0"/>
        <v>6451</v>
      </c>
      <c r="E24" s="12">
        <f t="shared" si="1"/>
        <v>3054</v>
      </c>
      <c r="F24" s="13">
        <f t="shared" si="2"/>
        <v>47.341497442257015</v>
      </c>
      <c r="G24" s="14">
        <v>3030</v>
      </c>
      <c r="H24" s="14">
        <v>24</v>
      </c>
      <c r="I24" s="12">
        <f t="shared" si="3"/>
        <v>3397</v>
      </c>
      <c r="J24" s="13">
        <f t="shared" si="4"/>
        <v>52.65850255774298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3397</v>
      </c>
      <c r="P24" s="14">
        <v>2941</v>
      </c>
      <c r="Q24" s="13">
        <f t="shared" si="7"/>
        <v>52.65850255774298</v>
      </c>
      <c r="R24" s="15" t="s">
        <v>155</v>
      </c>
      <c r="S24" s="15" t="s">
        <v>156</v>
      </c>
      <c r="T24" s="15" t="s">
        <v>156</v>
      </c>
      <c r="U24" s="15" t="s">
        <v>156</v>
      </c>
    </row>
    <row r="25" spans="1:21" ht="13.5">
      <c r="A25" s="25" t="s">
        <v>2</v>
      </c>
      <c r="B25" s="25" t="s">
        <v>38</v>
      </c>
      <c r="C25" s="26" t="s">
        <v>39</v>
      </c>
      <c r="D25" s="12">
        <f t="shared" si="0"/>
        <v>22029</v>
      </c>
      <c r="E25" s="12">
        <f t="shared" si="1"/>
        <v>11480</v>
      </c>
      <c r="F25" s="13">
        <f t="shared" si="2"/>
        <v>52.1131236097871</v>
      </c>
      <c r="G25" s="14">
        <v>11297</v>
      </c>
      <c r="H25" s="14">
        <v>183</v>
      </c>
      <c r="I25" s="12">
        <f t="shared" si="3"/>
        <v>10549</v>
      </c>
      <c r="J25" s="13">
        <f t="shared" si="4"/>
        <v>47.886876390212905</v>
      </c>
      <c r="K25" s="14">
        <v>3626</v>
      </c>
      <c r="L25" s="13">
        <f t="shared" si="5"/>
        <v>16.46012074992056</v>
      </c>
      <c r="M25" s="14">
        <v>0</v>
      </c>
      <c r="N25" s="13">
        <f t="shared" si="6"/>
        <v>0</v>
      </c>
      <c r="O25" s="14">
        <v>6923</v>
      </c>
      <c r="P25" s="14">
        <v>4623</v>
      </c>
      <c r="Q25" s="13">
        <f t="shared" si="7"/>
        <v>31.426755640292342</v>
      </c>
      <c r="R25" s="15" t="s">
        <v>155</v>
      </c>
      <c r="S25" s="15" t="s">
        <v>156</v>
      </c>
      <c r="T25" s="15" t="s">
        <v>156</v>
      </c>
      <c r="U25" s="15" t="s">
        <v>156</v>
      </c>
    </row>
    <row r="26" spans="1:21" ht="13.5">
      <c r="A26" s="25" t="s">
        <v>2</v>
      </c>
      <c r="B26" s="25" t="s">
        <v>40</v>
      </c>
      <c r="C26" s="26" t="s">
        <v>41</v>
      </c>
      <c r="D26" s="12">
        <f t="shared" si="0"/>
        <v>16808</v>
      </c>
      <c r="E26" s="12">
        <f t="shared" si="1"/>
        <v>7140</v>
      </c>
      <c r="F26" s="13">
        <f t="shared" si="2"/>
        <v>42.479771537363156</v>
      </c>
      <c r="G26" s="14">
        <v>7140</v>
      </c>
      <c r="H26" s="14">
        <v>0</v>
      </c>
      <c r="I26" s="12">
        <f t="shared" si="3"/>
        <v>9668</v>
      </c>
      <c r="J26" s="13">
        <f t="shared" si="4"/>
        <v>57.52022846263684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9668</v>
      </c>
      <c r="P26" s="14">
        <v>7708</v>
      </c>
      <c r="Q26" s="13">
        <f t="shared" si="7"/>
        <v>57.52022846263684</v>
      </c>
      <c r="R26" s="15" t="s">
        <v>155</v>
      </c>
      <c r="S26" s="15" t="s">
        <v>156</v>
      </c>
      <c r="T26" s="15" t="s">
        <v>156</v>
      </c>
      <c r="U26" s="15" t="s">
        <v>156</v>
      </c>
    </row>
    <row r="27" spans="1:21" ht="13.5">
      <c r="A27" s="25" t="s">
        <v>2</v>
      </c>
      <c r="B27" s="25" t="s">
        <v>42</v>
      </c>
      <c r="C27" s="26" t="s">
        <v>43</v>
      </c>
      <c r="D27" s="12">
        <f aca="true" t="shared" si="8" ref="D27:D59">E27+I27</f>
        <v>4504</v>
      </c>
      <c r="E27" s="12">
        <f aca="true" t="shared" si="9" ref="E27:E59">G27+H27</f>
        <v>1762</v>
      </c>
      <c r="F27" s="13">
        <f t="shared" si="2"/>
        <v>39.120781527531086</v>
      </c>
      <c r="G27" s="14">
        <v>1762</v>
      </c>
      <c r="H27" s="14">
        <v>0</v>
      </c>
      <c r="I27" s="12">
        <f aca="true" t="shared" si="10" ref="I27:I59">K27+M27+O27</f>
        <v>2742</v>
      </c>
      <c r="J27" s="13">
        <f t="shared" si="4"/>
        <v>60.87921847246892</v>
      </c>
      <c r="K27" s="14">
        <v>1764</v>
      </c>
      <c r="L27" s="13">
        <f t="shared" si="5"/>
        <v>39.1651865008881</v>
      </c>
      <c r="M27" s="14">
        <v>0</v>
      </c>
      <c r="N27" s="13">
        <f t="shared" si="6"/>
        <v>0</v>
      </c>
      <c r="O27" s="14">
        <v>978</v>
      </c>
      <c r="P27" s="14">
        <v>465</v>
      </c>
      <c r="Q27" s="13">
        <f aca="true" t="shared" si="11" ref="Q27:Q59">O27/D27*100</f>
        <v>21.714031971580816</v>
      </c>
      <c r="R27" s="15" t="s">
        <v>155</v>
      </c>
      <c r="S27" s="15" t="s">
        <v>156</v>
      </c>
      <c r="T27" s="15" t="s">
        <v>156</v>
      </c>
      <c r="U27" s="15" t="s">
        <v>156</v>
      </c>
    </row>
    <row r="28" spans="1:21" ht="13.5">
      <c r="A28" s="25" t="s">
        <v>2</v>
      </c>
      <c r="B28" s="25" t="s">
        <v>44</v>
      </c>
      <c r="C28" s="26" t="s">
        <v>45</v>
      </c>
      <c r="D28" s="12">
        <f t="shared" si="8"/>
        <v>5747</v>
      </c>
      <c r="E28" s="12">
        <f t="shared" si="9"/>
        <v>5034</v>
      </c>
      <c r="F28" s="13">
        <f t="shared" si="2"/>
        <v>87.59352705759527</v>
      </c>
      <c r="G28" s="14">
        <v>5034</v>
      </c>
      <c r="H28" s="14">
        <v>0</v>
      </c>
      <c r="I28" s="12">
        <f t="shared" si="10"/>
        <v>713</v>
      </c>
      <c r="J28" s="13">
        <f t="shared" si="4"/>
        <v>12.406472942404733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713</v>
      </c>
      <c r="P28" s="14">
        <v>549</v>
      </c>
      <c r="Q28" s="13">
        <f t="shared" si="11"/>
        <v>12.406472942404733</v>
      </c>
      <c r="R28" s="15" t="s">
        <v>155</v>
      </c>
      <c r="S28" s="15" t="s">
        <v>156</v>
      </c>
      <c r="T28" s="15" t="s">
        <v>156</v>
      </c>
      <c r="U28" s="15" t="s">
        <v>156</v>
      </c>
    </row>
    <row r="29" spans="1:21" ht="13.5">
      <c r="A29" s="25" t="s">
        <v>2</v>
      </c>
      <c r="B29" s="25" t="s">
        <v>46</v>
      </c>
      <c r="C29" s="26" t="s">
        <v>47</v>
      </c>
      <c r="D29" s="12">
        <f t="shared" si="8"/>
        <v>2103</v>
      </c>
      <c r="E29" s="12">
        <f t="shared" si="9"/>
        <v>642</v>
      </c>
      <c r="F29" s="13">
        <f t="shared" si="2"/>
        <v>30.527817403708983</v>
      </c>
      <c r="G29" s="14">
        <v>642</v>
      </c>
      <c r="H29" s="14">
        <v>0</v>
      </c>
      <c r="I29" s="12">
        <f t="shared" si="10"/>
        <v>1461</v>
      </c>
      <c r="J29" s="13">
        <f t="shared" si="4"/>
        <v>69.472182596291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1461</v>
      </c>
      <c r="P29" s="14">
        <v>298</v>
      </c>
      <c r="Q29" s="13">
        <f t="shared" si="11"/>
        <v>69.472182596291</v>
      </c>
      <c r="R29" s="15" t="s">
        <v>155</v>
      </c>
      <c r="S29" s="15" t="s">
        <v>156</v>
      </c>
      <c r="T29" s="15" t="s">
        <v>156</v>
      </c>
      <c r="U29" s="15" t="s">
        <v>156</v>
      </c>
    </row>
    <row r="30" spans="1:21" ht="13.5">
      <c r="A30" s="25" t="s">
        <v>2</v>
      </c>
      <c r="B30" s="25" t="s">
        <v>48</v>
      </c>
      <c r="C30" s="26" t="s">
        <v>49</v>
      </c>
      <c r="D30" s="12">
        <f t="shared" si="8"/>
        <v>3295</v>
      </c>
      <c r="E30" s="12">
        <f t="shared" si="9"/>
        <v>2940</v>
      </c>
      <c r="F30" s="13">
        <f t="shared" si="2"/>
        <v>89.22610015174507</v>
      </c>
      <c r="G30" s="14">
        <v>2401</v>
      </c>
      <c r="H30" s="14">
        <v>539</v>
      </c>
      <c r="I30" s="12">
        <f t="shared" si="10"/>
        <v>355</v>
      </c>
      <c r="J30" s="13">
        <f t="shared" si="4"/>
        <v>10.773899848254933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355</v>
      </c>
      <c r="P30" s="14">
        <v>214</v>
      </c>
      <c r="Q30" s="13">
        <f t="shared" si="11"/>
        <v>10.773899848254933</v>
      </c>
      <c r="R30" s="15" t="s">
        <v>155</v>
      </c>
      <c r="S30" s="15" t="s">
        <v>156</v>
      </c>
      <c r="T30" s="15" t="s">
        <v>156</v>
      </c>
      <c r="U30" s="15" t="s">
        <v>156</v>
      </c>
    </row>
    <row r="31" spans="1:21" ht="13.5">
      <c r="A31" s="25" t="s">
        <v>2</v>
      </c>
      <c r="B31" s="25" t="s">
        <v>50</v>
      </c>
      <c r="C31" s="26" t="s">
        <v>51</v>
      </c>
      <c r="D31" s="12">
        <f t="shared" si="8"/>
        <v>4621</v>
      </c>
      <c r="E31" s="12">
        <f t="shared" si="9"/>
        <v>3608</v>
      </c>
      <c r="F31" s="13">
        <f t="shared" si="2"/>
        <v>78.07833802207314</v>
      </c>
      <c r="G31" s="14">
        <v>3581</v>
      </c>
      <c r="H31" s="14">
        <v>27</v>
      </c>
      <c r="I31" s="12">
        <f t="shared" si="10"/>
        <v>1013</v>
      </c>
      <c r="J31" s="13">
        <f t="shared" si="4"/>
        <v>21.921661977926856</v>
      </c>
      <c r="K31" s="14">
        <v>0</v>
      </c>
      <c r="L31" s="13">
        <f t="shared" si="5"/>
        <v>0</v>
      </c>
      <c r="M31" s="14">
        <v>0</v>
      </c>
      <c r="N31" s="13">
        <f t="shared" si="6"/>
        <v>0</v>
      </c>
      <c r="O31" s="14">
        <v>1013</v>
      </c>
      <c r="P31" s="14">
        <v>863</v>
      </c>
      <c r="Q31" s="13">
        <f t="shared" si="11"/>
        <v>21.921661977926856</v>
      </c>
      <c r="R31" s="15" t="s">
        <v>155</v>
      </c>
      <c r="S31" s="15" t="s">
        <v>156</v>
      </c>
      <c r="T31" s="15" t="s">
        <v>156</v>
      </c>
      <c r="U31" s="15" t="s">
        <v>156</v>
      </c>
    </row>
    <row r="32" spans="1:21" ht="13.5">
      <c r="A32" s="25" t="s">
        <v>2</v>
      </c>
      <c r="B32" s="25" t="s">
        <v>52</v>
      </c>
      <c r="C32" s="26" t="s">
        <v>53</v>
      </c>
      <c r="D32" s="12">
        <f t="shared" si="8"/>
        <v>6601</v>
      </c>
      <c r="E32" s="12">
        <f t="shared" si="9"/>
        <v>5563</v>
      </c>
      <c r="F32" s="13">
        <f t="shared" si="2"/>
        <v>84.27510983184366</v>
      </c>
      <c r="G32" s="14">
        <v>3441</v>
      </c>
      <c r="H32" s="14">
        <v>2122</v>
      </c>
      <c r="I32" s="12">
        <f t="shared" si="10"/>
        <v>1038</v>
      </c>
      <c r="J32" s="13">
        <f t="shared" si="4"/>
        <v>15.72489016815634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1038</v>
      </c>
      <c r="P32" s="14">
        <v>578</v>
      </c>
      <c r="Q32" s="13">
        <f t="shared" si="11"/>
        <v>15.72489016815634</v>
      </c>
      <c r="R32" s="15" t="s">
        <v>155</v>
      </c>
      <c r="S32" s="15" t="s">
        <v>156</v>
      </c>
      <c r="T32" s="15" t="s">
        <v>156</v>
      </c>
      <c r="U32" s="15" t="s">
        <v>156</v>
      </c>
    </row>
    <row r="33" spans="1:21" ht="13.5">
      <c r="A33" s="25" t="s">
        <v>2</v>
      </c>
      <c r="B33" s="25" t="s">
        <v>54</v>
      </c>
      <c r="C33" s="26" t="s">
        <v>55</v>
      </c>
      <c r="D33" s="12">
        <f t="shared" si="8"/>
        <v>1755</v>
      </c>
      <c r="E33" s="12">
        <f t="shared" si="9"/>
        <v>1023</v>
      </c>
      <c r="F33" s="13">
        <f t="shared" si="2"/>
        <v>58.2905982905983</v>
      </c>
      <c r="G33" s="14">
        <v>409</v>
      </c>
      <c r="H33" s="14">
        <v>614</v>
      </c>
      <c r="I33" s="12">
        <f t="shared" si="10"/>
        <v>732</v>
      </c>
      <c r="J33" s="13">
        <f t="shared" si="4"/>
        <v>41.70940170940171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732</v>
      </c>
      <c r="P33" s="14">
        <v>570</v>
      </c>
      <c r="Q33" s="13">
        <f t="shared" si="11"/>
        <v>41.70940170940171</v>
      </c>
      <c r="R33" s="15" t="s">
        <v>155</v>
      </c>
      <c r="S33" s="15" t="s">
        <v>156</v>
      </c>
      <c r="T33" s="15" t="s">
        <v>156</v>
      </c>
      <c r="U33" s="15" t="s">
        <v>156</v>
      </c>
    </row>
    <row r="34" spans="1:21" ht="13.5">
      <c r="A34" s="25" t="s">
        <v>2</v>
      </c>
      <c r="B34" s="25" t="s">
        <v>56</v>
      </c>
      <c r="C34" s="26" t="s">
        <v>57</v>
      </c>
      <c r="D34" s="12">
        <f t="shared" si="8"/>
        <v>1325</v>
      </c>
      <c r="E34" s="12">
        <f t="shared" si="9"/>
        <v>662</v>
      </c>
      <c r="F34" s="13">
        <f t="shared" si="2"/>
        <v>49.9622641509434</v>
      </c>
      <c r="G34" s="14">
        <v>128</v>
      </c>
      <c r="H34" s="14">
        <v>534</v>
      </c>
      <c r="I34" s="12">
        <f t="shared" si="10"/>
        <v>663</v>
      </c>
      <c r="J34" s="13">
        <f t="shared" si="4"/>
        <v>50.03773584905661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663</v>
      </c>
      <c r="P34" s="14">
        <v>375</v>
      </c>
      <c r="Q34" s="13">
        <f t="shared" si="11"/>
        <v>50.03773584905661</v>
      </c>
      <c r="R34" s="15" t="s">
        <v>155</v>
      </c>
      <c r="S34" s="15" t="s">
        <v>156</v>
      </c>
      <c r="T34" s="15" t="s">
        <v>156</v>
      </c>
      <c r="U34" s="15" t="s">
        <v>156</v>
      </c>
    </row>
    <row r="35" spans="1:21" ht="13.5">
      <c r="A35" s="25" t="s">
        <v>2</v>
      </c>
      <c r="B35" s="25" t="s">
        <v>58</v>
      </c>
      <c r="C35" s="26" t="s">
        <v>59</v>
      </c>
      <c r="D35" s="12">
        <f t="shared" si="8"/>
        <v>5197</v>
      </c>
      <c r="E35" s="12">
        <f t="shared" si="9"/>
        <v>3756</v>
      </c>
      <c r="F35" s="13">
        <f t="shared" si="2"/>
        <v>72.27246488358668</v>
      </c>
      <c r="G35" s="14">
        <v>3290</v>
      </c>
      <c r="H35" s="14">
        <v>466</v>
      </c>
      <c r="I35" s="12">
        <f t="shared" si="10"/>
        <v>1441</v>
      </c>
      <c r="J35" s="13">
        <f t="shared" si="4"/>
        <v>27.727535116413314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1441</v>
      </c>
      <c r="P35" s="14">
        <v>1127</v>
      </c>
      <c r="Q35" s="13">
        <f t="shared" si="11"/>
        <v>27.727535116413314</v>
      </c>
      <c r="R35" s="15" t="s">
        <v>155</v>
      </c>
      <c r="S35" s="15" t="s">
        <v>156</v>
      </c>
      <c r="T35" s="15" t="s">
        <v>156</v>
      </c>
      <c r="U35" s="15" t="s">
        <v>156</v>
      </c>
    </row>
    <row r="36" spans="1:21" ht="13.5">
      <c r="A36" s="25" t="s">
        <v>2</v>
      </c>
      <c r="B36" s="25" t="s">
        <v>60</v>
      </c>
      <c r="C36" s="26" t="s">
        <v>61</v>
      </c>
      <c r="D36" s="12">
        <f t="shared" si="8"/>
        <v>593</v>
      </c>
      <c r="E36" s="12">
        <f t="shared" si="9"/>
        <v>374</v>
      </c>
      <c r="F36" s="13">
        <f t="shared" si="2"/>
        <v>63.06913996627319</v>
      </c>
      <c r="G36" s="14">
        <v>128</v>
      </c>
      <c r="H36" s="14">
        <v>246</v>
      </c>
      <c r="I36" s="12">
        <f t="shared" si="10"/>
        <v>219</v>
      </c>
      <c r="J36" s="13">
        <f t="shared" si="4"/>
        <v>36.930860033726816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219</v>
      </c>
      <c r="P36" s="14">
        <v>196</v>
      </c>
      <c r="Q36" s="13">
        <f t="shared" si="11"/>
        <v>36.930860033726816</v>
      </c>
      <c r="R36" s="15" t="s">
        <v>155</v>
      </c>
      <c r="S36" s="15" t="s">
        <v>156</v>
      </c>
      <c r="T36" s="15" t="s">
        <v>156</v>
      </c>
      <c r="U36" s="15" t="s">
        <v>156</v>
      </c>
    </row>
    <row r="37" spans="1:21" ht="13.5">
      <c r="A37" s="25" t="s">
        <v>2</v>
      </c>
      <c r="B37" s="25" t="s">
        <v>62</v>
      </c>
      <c r="C37" s="26" t="s">
        <v>63</v>
      </c>
      <c r="D37" s="12">
        <f t="shared" si="8"/>
        <v>814</v>
      </c>
      <c r="E37" s="12">
        <f t="shared" si="9"/>
        <v>613</v>
      </c>
      <c r="F37" s="13">
        <f t="shared" si="2"/>
        <v>75.30712530712532</v>
      </c>
      <c r="G37" s="14">
        <v>411</v>
      </c>
      <c r="H37" s="14">
        <v>202</v>
      </c>
      <c r="I37" s="12">
        <f t="shared" si="10"/>
        <v>201</v>
      </c>
      <c r="J37" s="13">
        <f t="shared" si="4"/>
        <v>24.692874692874692</v>
      </c>
      <c r="K37" s="14">
        <v>0</v>
      </c>
      <c r="L37" s="13">
        <f t="shared" si="5"/>
        <v>0</v>
      </c>
      <c r="M37" s="14">
        <v>0</v>
      </c>
      <c r="N37" s="13">
        <f t="shared" si="6"/>
        <v>0</v>
      </c>
      <c r="O37" s="14">
        <v>201</v>
      </c>
      <c r="P37" s="14">
        <v>160</v>
      </c>
      <c r="Q37" s="13">
        <f t="shared" si="11"/>
        <v>24.692874692874692</v>
      </c>
      <c r="R37" s="15" t="s">
        <v>155</v>
      </c>
      <c r="S37" s="15" t="s">
        <v>156</v>
      </c>
      <c r="T37" s="15" t="s">
        <v>156</v>
      </c>
      <c r="U37" s="15" t="s">
        <v>156</v>
      </c>
    </row>
    <row r="38" spans="1:21" ht="13.5">
      <c r="A38" s="25" t="s">
        <v>2</v>
      </c>
      <c r="B38" s="25" t="s">
        <v>64</v>
      </c>
      <c r="C38" s="26" t="s">
        <v>65</v>
      </c>
      <c r="D38" s="12">
        <f t="shared" si="8"/>
        <v>25355</v>
      </c>
      <c r="E38" s="12">
        <f t="shared" si="9"/>
        <v>4897</v>
      </c>
      <c r="F38" s="13">
        <f t="shared" si="2"/>
        <v>19.313744823506212</v>
      </c>
      <c r="G38" s="14">
        <v>4897</v>
      </c>
      <c r="H38" s="14">
        <v>0</v>
      </c>
      <c r="I38" s="12">
        <f t="shared" si="10"/>
        <v>20458</v>
      </c>
      <c r="J38" s="13">
        <f t="shared" si="4"/>
        <v>80.68625517649379</v>
      </c>
      <c r="K38" s="14">
        <v>3963</v>
      </c>
      <c r="L38" s="13">
        <f t="shared" si="5"/>
        <v>15.630053243936107</v>
      </c>
      <c r="M38" s="14">
        <v>0</v>
      </c>
      <c r="N38" s="13">
        <f t="shared" si="6"/>
        <v>0</v>
      </c>
      <c r="O38" s="14">
        <v>16495</v>
      </c>
      <c r="P38" s="14">
        <v>8726</v>
      </c>
      <c r="Q38" s="13">
        <f t="shared" si="11"/>
        <v>65.05620193255768</v>
      </c>
      <c r="R38" s="15" t="s">
        <v>155</v>
      </c>
      <c r="S38" s="15" t="s">
        <v>156</v>
      </c>
      <c r="T38" s="15" t="s">
        <v>156</v>
      </c>
      <c r="U38" s="15" t="s">
        <v>156</v>
      </c>
    </row>
    <row r="39" spans="1:21" ht="13.5">
      <c r="A39" s="25" t="s">
        <v>2</v>
      </c>
      <c r="B39" s="25" t="s">
        <v>66</v>
      </c>
      <c r="C39" s="26" t="s">
        <v>67</v>
      </c>
      <c r="D39" s="12">
        <f t="shared" si="8"/>
        <v>2494</v>
      </c>
      <c r="E39" s="12">
        <f t="shared" si="9"/>
        <v>1616</v>
      </c>
      <c r="F39" s="13">
        <f t="shared" si="2"/>
        <v>64.79550922213312</v>
      </c>
      <c r="G39" s="14">
        <v>1544</v>
      </c>
      <c r="H39" s="14">
        <v>72</v>
      </c>
      <c r="I39" s="12">
        <f t="shared" si="10"/>
        <v>878</v>
      </c>
      <c r="J39" s="13">
        <f t="shared" si="4"/>
        <v>35.20449077786688</v>
      </c>
      <c r="K39" s="14">
        <v>0</v>
      </c>
      <c r="L39" s="13">
        <f t="shared" si="5"/>
        <v>0</v>
      </c>
      <c r="M39" s="14">
        <v>0</v>
      </c>
      <c r="N39" s="13">
        <f t="shared" si="6"/>
        <v>0</v>
      </c>
      <c r="O39" s="14">
        <v>878</v>
      </c>
      <c r="P39" s="14">
        <v>582</v>
      </c>
      <c r="Q39" s="13">
        <f t="shared" si="11"/>
        <v>35.20449077786688</v>
      </c>
      <c r="R39" s="15" t="s">
        <v>155</v>
      </c>
      <c r="S39" s="15" t="s">
        <v>156</v>
      </c>
      <c r="T39" s="15" t="s">
        <v>156</v>
      </c>
      <c r="U39" s="15" t="s">
        <v>156</v>
      </c>
    </row>
    <row r="40" spans="1:21" ht="13.5">
      <c r="A40" s="25" t="s">
        <v>2</v>
      </c>
      <c r="B40" s="25" t="s">
        <v>68</v>
      </c>
      <c r="C40" s="26" t="s">
        <v>1</v>
      </c>
      <c r="D40" s="12">
        <f t="shared" si="8"/>
        <v>15992</v>
      </c>
      <c r="E40" s="12">
        <f t="shared" si="9"/>
        <v>9086</v>
      </c>
      <c r="F40" s="13">
        <f t="shared" si="2"/>
        <v>56.81590795397698</v>
      </c>
      <c r="G40" s="14">
        <v>9086</v>
      </c>
      <c r="H40" s="14">
        <v>0</v>
      </c>
      <c r="I40" s="12">
        <f t="shared" si="10"/>
        <v>6906</v>
      </c>
      <c r="J40" s="13">
        <f t="shared" si="4"/>
        <v>43.18409204602301</v>
      </c>
      <c r="K40" s="14">
        <v>0</v>
      </c>
      <c r="L40" s="13">
        <f t="shared" si="5"/>
        <v>0</v>
      </c>
      <c r="M40" s="14">
        <v>1768</v>
      </c>
      <c r="N40" s="13">
        <f t="shared" si="6"/>
        <v>11.05552776388194</v>
      </c>
      <c r="O40" s="14">
        <v>5138</v>
      </c>
      <c r="P40" s="14">
        <v>3778</v>
      </c>
      <c r="Q40" s="13">
        <f t="shared" si="11"/>
        <v>32.12856428214107</v>
      </c>
      <c r="R40" s="15" t="s">
        <v>155</v>
      </c>
      <c r="S40" s="15" t="s">
        <v>156</v>
      </c>
      <c r="T40" s="15" t="s">
        <v>156</v>
      </c>
      <c r="U40" s="15" t="s">
        <v>156</v>
      </c>
    </row>
    <row r="41" spans="1:21" ht="13.5">
      <c r="A41" s="25" t="s">
        <v>2</v>
      </c>
      <c r="B41" s="25" t="s">
        <v>69</v>
      </c>
      <c r="C41" s="26" t="s">
        <v>70</v>
      </c>
      <c r="D41" s="12">
        <f t="shared" si="8"/>
        <v>3302</v>
      </c>
      <c r="E41" s="12">
        <f t="shared" si="9"/>
        <v>2505</v>
      </c>
      <c r="F41" s="13">
        <f t="shared" si="2"/>
        <v>75.86311326468807</v>
      </c>
      <c r="G41" s="14">
        <v>2491</v>
      </c>
      <c r="H41" s="14">
        <v>14</v>
      </c>
      <c r="I41" s="12">
        <f t="shared" si="10"/>
        <v>797</v>
      </c>
      <c r="J41" s="13">
        <f t="shared" si="4"/>
        <v>24.136886735311933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797</v>
      </c>
      <c r="P41" s="14">
        <v>538</v>
      </c>
      <c r="Q41" s="13">
        <f t="shared" si="11"/>
        <v>24.136886735311933</v>
      </c>
      <c r="R41" s="15" t="s">
        <v>155</v>
      </c>
      <c r="S41" s="15" t="s">
        <v>156</v>
      </c>
      <c r="T41" s="15" t="s">
        <v>156</v>
      </c>
      <c r="U41" s="15" t="s">
        <v>156</v>
      </c>
    </row>
    <row r="42" spans="1:21" ht="13.5">
      <c r="A42" s="25" t="s">
        <v>2</v>
      </c>
      <c r="B42" s="25" t="s">
        <v>71</v>
      </c>
      <c r="C42" s="26" t="s">
        <v>72</v>
      </c>
      <c r="D42" s="12">
        <f t="shared" si="8"/>
        <v>3687</v>
      </c>
      <c r="E42" s="12">
        <f t="shared" si="9"/>
        <v>2164</v>
      </c>
      <c r="F42" s="13">
        <f t="shared" si="2"/>
        <v>58.692704095470575</v>
      </c>
      <c r="G42" s="14">
        <v>1085</v>
      </c>
      <c r="H42" s="14">
        <v>1079</v>
      </c>
      <c r="I42" s="12">
        <f t="shared" si="10"/>
        <v>1523</v>
      </c>
      <c r="J42" s="13">
        <f t="shared" si="4"/>
        <v>41.307295904529425</v>
      </c>
      <c r="K42" s="14">
        <v>0</v>
      </c>
      <c r="L42" s="13">
        <f t="shared" si="5"/>
        <v>0</v>
      </c>
      <c r="M42" s="14">
        <v>0</v>
      </c>
      <c r="N42" s="13">
        <f t="shared" si="6"/>
        <v>0</v>
      </c>
      <c r="O42" s="14">
        <v>1523</v>
      </c>
      <c r="P42" s="14">
        <v>564</v>
      </c>
      <c r="Q42" s="13">
        <f t="shared" si="11"/>
        <v>41.307295904529425</v>
      </c>
      <c r="R42" s="15" t="s">
        <v>155</v>
      </c>
      <c r="S42" s="15" t="s">
        <v>156</v>
      </c>
      <c r="T42" s="15" t="s">
        <v>156</v>
      </c>
      <c r="U42" s="15" t="s">
        <v>156</v>
      </c>
    </row>
    <row r="43" spans="1:21" ht="13.5">
      <c r="A43" s="25" t="s">
        <v>2</v>
      </c>
      <c r="B43" s="25" t="s">
        <v>73</v>
      </c>
      <c r="C43" s="26" t="s">
        <v>74</v>
      </c>
      <c r="D43" s="12">
        <f t="shared" si="8"/>
        <v>7490</v>
      </c>
      <c r="E43" s="12">
        <f t="shared" si="9"/>
        <v>5210</v>
      </c>
      <c r="F43" s="13">
        <f t="shared" si="2"/>
        <v>69.55941255006675</v>
      </c>
      <c r="G43" s="14">
        <v>5132</v>
      </c>
      <c r="H43" s="14">
        <v>78</v>
      </c>
      <c r="I43" s="12">
        <f t="shared" si="10"/>
        <v>2280</v>
      </c>
      <c r="J43" s="13">
        <f t="shared" si="4"/>
        <v>30.440587449933243</v>
      </c>
      <c r="K43" s="14">
        <v>0</v>
      </c>
      <c r="L43" s="13">
        <f t="shared" si="5"/>
        <v>0</v>
      </c>
      <c r="M43" s="14">
        <v>0</v>
      </c>
      <c r="N43" s="13">
        <f t="shared" si="6"/>
        <v>0</v>
      </c>
      <c r="O43" s="14">
        <v>2280</v>
      </c>
      <c r="P43" s="14">
        <v>1304</v>
      </c>
      <c r="Q43" s="13">
        <f t="shared" si="11"/>
        <v>30.440587449933243</v>
      </c>
      <c r="R43" s="15" t="s">
        <v>155</v>
      </c>
      <c r="S43" s="15" t="s">
        <v>156</v>
      </c>
      <c r="T43" s="15" t="s">
        <v>156</v>
      </c>
      <c r="U43" s="15" t="s">
        <v>156</v>
      </c>
    </row>
    <row r="44" spans="1:21" ht="13.5">
      <c r="A44" s="25" t="s">
        <v>2</v>
      </c>
      <c r="B44" s="25" t="s">
        <v>75</v>
      </c>
      <c r="C44" s="26" t="s">
        <v>76</v>
      </c>
      <c r="D44" s="12">
        <f t="shared" si="8"/>
        <v>15197</v>
      </c>
      <c r="E44" s="12">
        <f t="shared" si="9"/>
        <v>11331</v>
      </c>
      <c r="F44" s="13">
        <f t="shared" si="2"/>
        <v>74.56076857274462</v>
      </c>
      <c r="G44" s="14">
        <v>11331</v>
      </c>
      <c r="H44" s="14">
        <v>0</v>
      </c>
      <c r="I44" s="12">
        <f t="shared" si="10"/>
        <v>3866</v>
      </c>
      <c r="J44" s="13">
        <f t="shared" si="4"/>
        <v>25.439231427255383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3866</v>
      </c>
      <c r="P44" s="14">
        <v>2734</v>
      </c>
      <c r="Q44" s="13">
        <f t="shared" si="11"/>
        <v>25.439231427255383</v>
      </c>
      <c r="R44" s="15" t="s">
        <v>155</v>
      </c>
      <c r="S44" s="15" t="s">
        <v>156</v>
      </c>
      <c r="T44" s="15" t="s">
        <v>156</v>
      </c>
      <c r="U44" s="15" t="s">
        <v>156</v>
      </c>
    </row>
    <row r="45" spans="1:21" ht="13.5">
      <c r="A45" s="25" t="s">
        <v>2</v>
      </c>
      <c r="B45" s="25" t="s">
        <v>77</v>
      </c>
      <c r="C45" s="26" t="s">
        <v>78</v>
      </c>
      <c r="D45" s="12">
        <f t="shared" si="8"/>
        <v>7615</v>
      </c>
      <c r="E45" s="12">
        <f t="shared" si="9"/>
        <v>4142</v>
      </c>
      <c r="F45" s="13">
        <f t="shared" si="2"/>
        <v>54.392646093237026</v>
      </c>
      <c r="G45" s="14">
        <v>3963</v>
      </c>
      <c r="H45" s="14">
        <v>179</v>
      </c>
      <c r="I45" s="12">
        <f t="shared" si="10"/>
        <v>3473</v>
      </c>
      <c r="J45" s="13">
        <f t="shared" si="4"/>
        <v>45.60735390676297</v>
      </c>
      <c r="K45" s="14">
        <v>1468</v>
      </c>
      <c r="L45" s="13">
        <f t="shared" si="5"/>
        <v>19.27774130006566</v>
      </c>
      <c r="M45" s="14">
        <v>0</v>
      </c>
      <c r="N45" s="13">
        <f t="shared" si="6"/>
        <v>0</v>
      </c>
      <c r="O45" s="14">
        <v>2005</v>
      </c>
      <c r="P45" s="14">
        <v>699</v>
      </c>
      <c r="Q45" s="13">
        <f t="shared" si="11"/>
        <v>26.329612606697307</v>
      </c>
      <c r="R45" s="15" t="s">
        <v>155</v>
      </c>
      <c r="S45" s="15" t="s">
        <v>156</v>
      </c>
      <c r="T45" s="15" t="s">
        <v>156</v>
      </c>
      <c r="U45" s="15" t="s">
        <v>156</v>
      </c>
    </row>
    <row r="46" spans="1:21" ht="13.5">
      <c r="A46" s="25" t="s">
        <v>2</v>
      </c>
      <c r="B46" s="25" t="s">
        <v>79</v>
      </c>
      <c r="C46" s="26" t="s">
        <v>80</v>
      </c>
      <c r="D46" s="12">
        <f t="shared" si="8"/>
        <v>15305</v>
      </c>
      <c r="E46" s="12">
        <f t="shared" si="9"/>
        <v>12319</v>
      </c>
      <c r="F46" s="13">
        <f t="shared" si="2"/>
        <v>80.49003593596863</v>
      </c>
      <c r="G46" s="14">
        <v>12305</v>
      </c>
      <c r="H46" s="14">
        <v>14</v>
      </c>
      <c r="I46" s="12">
        <f t="shared" si="10"/>
        <v>2986</v>
      </c>
      <c r="J46" s="13">
        <f t="shared" si="4"/>
        <v>19.50996406403136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2986</v>
      </c>
      <c r="P46" s="14">
        <v>1727</v>
      </c>
      <c r="Q46" s="13">
        <f t="shared" si="11"/>
        <v>19.50996406403136</v>
      </c>
      <c r="R46" s="15" t="s">
        <v>155</v>
      </c>
      <c r="S46" s="15" t="s">
        <v>156</v>
      </c>
      <c r="T46" s="15" t="s">
        <v>156</v>
      </c>
      <c r="U46" s="15" t="s">
        <v>156</v>
      </c>
    </row>
    <row r="47" spans="1:21" ht="13.5">
      <c r="A47" s="25" t="s">
        <v>2</v>
      </c>
      <c r="B47" s="25" t="s">
        <v>81</v>
      </c>
      <c r="C47" s="26" t="s">
        <v>82</v>
      </c>
      <c r="D47" s="12">
        <f t="shared" si="8"/>
        <v>4601</v>
      </c>
      <c r="E47" s="12">
        <f t="shared" si="9"/>
        <v>3770</v>
      </c>
      <c r="F47" s="13">
        <f t="shared" si="2"/>
        <v>81.9387089763095</v>
      </c>
      <c r="G47" s="14">
        <v>3770</v>
      </c>
      <c r="H47" s="14">
        <v>0</v>
      </c>
      <c r="I47" s="12">
        <f t="shared" si="10"/>
        <v>831</v>
      </c>
      <c r="J47" s="13">
        <f t="shared" si="4"/>
        <v>18.0612910236905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831</v>
      </c>
      <c r="P47" s="14">
        <v>432</v>
      </c>
      <c r="Q47" s="13">
        <f t="shared" si="11"/>
        <v>18.0612910236905</v>
      </c>
      <c r="R47" s="15" t="s">
        <v>155</v>
      </c>
      <c r="S47" s="15" t="s">
        <v>156</v>
      </c>
      <c r="T47" s="15" t="s">
        <v>156</v>
      </c>
      <c r="U47" s="15" t="s">
        <v>156</v>
      </c>
    </row>
    <row r="48" spans="1:21" ht="13.5">
      <c r="A48" s="25" t="s">
        <v>2</v>
      </c>
      <c r="B48" s="25" t="s">
        <v>83</v>
      </c>
      <c r="C48" s="26" t="s">
        <v>84</v>
      </c>
      <c r="D48" s="12">
        <f t="shared" si="8"/>
        <v>1795</v>
      </c>
      <c r="E48" s="12">
        <f t="shared" si="9"/>
        <v>899</v>
      </c>
      <c r="F48" s="13">
        <f t="shared" si="2"/>
        <v>50.08356545961002</v>
      </c>
      <c r="G48" s="14">
        <v>849</v>
      </c>
      <c r="H48" s="14">
        <v>50</v>
      </c>
      <c r="I48" s="12">
        <f t="shared" si="10"/>
        <v>896</v>
      </c>
      <c r="J48" s="13">
        <f t="shared" si="4"/>
        <v>49.91643454038997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896</v>
      </c>
      <c r="P48" s="14">
        <v>704</v>
      </c>
      <c r="Q48" s="13">
        <f t="shared" si="11"/>
        <v>49.91643454038997</v>
      </c>
      <c r="R48" s="15" t="s">
        <v>155</v>
      </c>
      <c r="S48" s="15" t="s">
        <v>156</v>
      </c>
      <c r="T48" s="15" t="s">
        <v>156</v>
      </c>
      <c r="U48" s="15" t="s">
        <v>156</v>
      </c>
    </row>
    <row r="49" spans="1:21" ht="13.5">
      <c r="A49" s="25" t="s">
        <v>2</v>
      </c>
      <c r="B49" s="25" t="s">
        <v>85</v>
      </c>
      <c r="C49" s="26" t="s">
        <v>86</v>
      </c>
      <c r="D49" s="12">
        <f t="shared" si="8"/>
        <v>2966</v>
      </c>
      <c r="E49" s="12">
        <f t="shared" si="9"/>
        <v>1902</v>
      </c>
      <c r="F49" s="13">
        <f t="shared" si="2"/>
        <v>64.1267700606878</v>
      </c>
      <c r="G49" s="14">
        <v>1614</v>
      </c>
      <c r="H49" s="14">
        <v>288</v>
      </c>
      <c r="I49" s="12">
        <f t="shared" si="10"/>
        <v>1064</v>
      </c>
      <c r="J49" s="13">
        <f t="shared" si="4"/>
        <v>35.8732299393122</v>
      </c>
      <c r="K49" s="14">
        <v>0</v>
      </c>
      <c r="L49" s="13">
        <f t="shared" si="5"/>
        <v>0</v>
      </c>
      <c r="M49" s="14">
        <v>0</v>
      </c>
      <c r="N49" s="13">
        <f t="shared" si="6"/>
        <v>0</v>
      </c>
      <c r="O49" s="14">
        <v>1064</v>
      </c>
      <c r="P49" s="14">
        <v>867</v>
      </c>
      <c r="Q49" s="13">
        <f t="shared" si="11"/>
        <v>35.8732299393122</v>
      </c>
      <c r="R49" s="15" t="s">
        <v>155</v>
      </c>
      <c r="S49" s="15" t="s">
        <v>156</v>
      </c>
      <c r="T49" s="15" t="s">
        <v>156</v>
      </c>
      <c r="U49" s="15" t="s">
        <v>156</v>
      </c>
    </row>
    <row r="50" spans="1:21" ht="13.5">
      <c r="A50" s="25" t="s">
        <v>2</v>
      </c>
      <c r="B50" s="25" t="s">
        <v>87</v>
      </c>
      <c r="C50" s="26" t="s">
        <v>88</v>
      </c>
      <c r="D50" s="12">
        <f t="shared" si="8"/>
        <v>4626</v>
      </c>
      <c r="E50" s="12">
        <f t="shared" si="9"/>
        <v>2179</v>
      </c>
      <c r="F50" s="13">
        <f t="shared" si="2"/>
        <v>47.10332900994379</v>
      </c>
      <c r="G50" s="14">
        <v>1820</v>
      </c>
      <c r="H50" s="14">
        <v>359</v>
      </c>
      <c r="I50" s="12">
        <f t="shared" si="10"/>
        <v>2447</v>
      </c>
      <c r="J50" s="13">
        <f t="shared" si="4"/>
        <v>52.89667099005621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2447</v>
      </c>
      <c r="P50" s="14">
        <v>1633</v>
      </c>
      <c r="Q50" s="13">
        <f t="shared" si="11"/>
        <v>52.89667099005621</v>
      </c>
      <c r="R50" s="15" t="s">
        <v>155</v>
      </c>
      <c r="S50" s="15" t="s">
        <v>156</v>
      </c>
      <c r="T50" s="15" t="s">
        <v>156</v>
      </c>
      <c r="U50" s="15" t="s">
        <v>156</v>
      </c>
    </row>
    <row r="51" spans="1:21" ht="13.5">
      <c r="A51" s="25" t="s">
        <v>2</v>
      </c>
      <c r="B51" s="25" t="s">
        <v>89</v>
      </c>
      <c r="C51" s="26" t="s">
        <v>90</v>
      </c>
      <c r="D51" s="12">
        <f t="shared" si="8"/>
        <v>2732</v>
      </c>
      <c r="E51" s="12">
        <f t="shared" si="9"/>
        <v>950</v>
      </c>
      <c r="F51" s="13">
        <f t="shared" si="2"/>
        <v>34.773060029282576</v>
      </c>
      <c r="G51" s="14">
        <v>608</v>
      </c>
      <c r="H51" s="14">
        <v>342</v>
      </c>
      <c r="I51" s="12">
        <f t="shared" si="10"/>
        <v>1782</v>
      </c>
      <c r="J51" s="13">
        <f t="shared" si="4"/>
        <v>65.22693997071742</v>
      </c>
      <c r="K51" s="14">
        <v>0</v>
      </c>
      <c r="L51" s="13">
        <f t="shared" si="5"/>
        <v>0</v>
      </c>
      <c r="M51" s="14">
        <v>0</v>
      </c>
      <c r="N51" s="13">
        <f t="shared" si="6"/>
        <v>0</v>
      </c>
      <c r="O51" s="14">
        <v>1782</v>
      </c>
      <c r="P51" s="14">
        <v>572</v>
      </c>
      <c r="Q51" s="13">
        <f t="shared" si="11"/>
        <v>65.22693997071742</v>
      </c>
      <c r="R51" s="15" t="s">
        <v>155</v>
      </c>
      <c r="S51" s="15" t="s">
        <v>156</v>
      </c>
      <c r="T51" s="15" t="s">
        <v>156</v>
      </c>
      <c r="U51" s="15" t="s">
        <v>156</v>
      </c>
    </row>
    <row r="52" spans="1:21" ht="13.5">
      <c r="A52" s="25" t="s">
        <v>2</v>
      </c>
      <c r="B52" s="25" t="s">
        <v>91</v>
      </c>
      <c r="C52" s="26" t="s">
        <v>92</v>
      </c>
      <c r="D52" s="12">
        <f t="shared" si="8"/>
        <v>6331</v>
      </c>
      <c r="E52" s="12">
        <f t="shared" si="9"/>
        <v>4127</v>
      </c>
      <c r="F52" s="13">
        <f t="shared" si="2"/>
        <v>65.18717422208182</v>
      </c>
      <c r="G52" s="14">
        <v>4127</v>
      </c>
      <c r="H52" s="14">
        <v>0</v>
      </c>
      <c r="I52" s="12">
        <f t="shared" si="10"/>
        <v>2204</v>
      </c>
      <c r="J52" s="13">
        <f t="shared" si="4"/>
        <v>34.812825777918185</v>
      </c>
      <c r="K52" s="14">
        <v>0</v>
      </c>
      <c r="L52" s="13">
        <f t="shared" si="5"/>
        <v>0</v>
      </c>
      <c r="M52" s="14">
        <v>0</v>
      </c>
      <c r="N52" s="13">
        <f t="shared" si="6"/>
        <v>0</v>
      </c>
      <c r="O52" s="14">
        <v>2204</v>
      </c>
      <c r="P52" s="14">
        <v>941</v>
      </c>
      <c r="Q52" s="13">
        <f t="shared" si="11"/>
        <v>34.812825777918185</v>
      </c>
      <c r="R52" s="15" t="s">
        <v>155</v>
      </c>
      <c r="S52" s="15" t="s">
        <v>156</v>
      </c>
      <c r="T52" s="15" t="s">
        <v>156</v>
      </c>
      <c r="U52" s="15" t="s">
        <v>156</v>
      </c>
    </row>
    <row r="53" spans="1:21" ht="13.5">
      <c r="A53" s="25" t="s">
        <v>2</v>
      </c>
      <c r="B53" s="25" t="s">
        <v>93</v>
      </c>
      <c r="C53" s="26" t="s">
        <v>94</v>
      </c>
      <c r="D53" s="12">
        <f t="shared" si="8"/>
        <v>4505</v>
      </c>
      <c r="E53" s="12">
        <f t="shared" si="9"/>
        <v>3529</v>
      </c>
      <c r="F53" s="13">
        <f t="shared" si="2"/>
        <v>78.33518312985571</v>
      </c>
      <c r="G53" s="14">
        <v>3372</v>
      </c>
      <c r="H53" s="14">
        <v>157</v>
      </c>
      <c r="I53" s="12">
        <f t="shared" si="10"/>
        <v>976</v>
      </c>
      <c r="J53" s="13">
        <f t="shared" si="4"/>
        <v>21.664816870144286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976</v>
      </c>
      <c r="P53" s="14">
        <v>321</v>
      </c>
      <c r="Q53" s="13">
        <f t="shared" si="11"/>
        <v>21.664816870144286</v>
      </c>
      <c r="R53" s="15" t="s">
        <v>155</v>
      </c>
      <c r="S53" s="15" t="s">
        <v>156</v>
      </c>
      <c r="T53" s="15" t="s">
        <v>156</v>
      </c>
      <c r="U53" s="15" t="s">
        <v>156</v>
      </c>
    </row>
    <row r="54" spans="1:21" ht="13.5">
      <c r="A54" s="25" t="s">
        <v>2</v>
      </c>
      <c r="B54" s="25" t="s">
        <v>95</v>
      </c>
      <c r="C54" s="26" t="s">
        <v>96</v>
      </c>
      <c r="D54" s="12">
        <f t="shared" si="8"/>
        <v>3524</v>
      </c>
      <c r="E54" s="12">
        <f t="shared" si="9"/>
        <v>2475</v>
      </c>
      <c r="F54" s="13">
        <f t="shared" si="2"/>
        <v>70.23269012485811</v>
      </c>
      <c r="G54" s="14">
        <v>2467</v>
      </c>
      <c r="H54" s="14">
        <v>8</v>
      </c>
      <c r="I54" s="12">
        <f t="shared" si="10"/>
        <v>1049</v>
      </c>
      <c r="J54" s="13">
        <f t="shared" si="4"/>
        <v>29.767309875141883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1049</v>
      </c>
      <c r="P54" s="14">
        <v>805</v>
      </c>
      <c r="Q54" s="13">
        <f t="shared" si="11"/>
        <v>29.767309875141883</v>
      </c>
      <c r="R54" s="15" t="s">
        <v>155</v>
      </c>
      <c r="S54" s="15" t="s">
        <v>156</v>
      </c>
      <c r="T54" s="15" t="s">
        <v>156</v>
      </c>
      <c r="U54" s="15" t="s">
        <v>156</v>
      </c>
    </row>
    <row r="55" spans="1:21" ht="13.5">
      <c r="A55" s="25" t="s">
        <v>2</v>
      </c>
      <c r="B55" s="25" t="s">
        <v>97</v>
      </c>
      <c r="C55" s="26" t="s">
        <v>98</v>
      </c>
      <c r="D55" s="12">
        <f t="shared" si="8"/>
        <v>10507</v>
      </c>
      <c r="E55" s="12">
        <f t="shared" si="9"/>
        <v>8738</v>
      </c>
      <c r="F55" s="13">
        <f t="shared" si="2"/>
        <v>83.16360521557057</v>
      </c>
      <c r="G55" s="14">
        <v>8235</v>
      </c>
      <c r="H55" s="14">
        <v>503</v>
      </c>
      <c r="I55" s="12">
        <f t="shared" si="10"/>
        <v>1769</v>
      </c>
      <c r="J55" s="13">
        <f t="shared" si="4"/>
        <v>16.83639478442943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1769</v>
      </c>
      <c r="P55" s="14">
        <v>1419</v>
      </c>
      <c r="Q55" s="13">
        <f t="shared" si="11"/>
        <v>16.83639478442943</v>
      </c>
      <c r="R55" s="15" t="s">
        <v>155</v>
      </c>
      <c r="S55" s="15" t="s">
        <v>156</v>
      </c>
      <c r="T55" s="15" t="s">
        <v>156</v>
      </c>
      <c r="U55" s="15" t="s">
        <v>156</v>
      </c>
    </row>
    <row r="56" spans="1:21" ht="13.5">
      <c r="A56" s="25" t="s">
        <v>2</v>
      </c>
      <c r="B56" s="25" t="s">
        <v>99</v>
      </c>
      <c r="C56" s="26" t="s">
        <v>100</v>
      </c>
      <c r="D56" s="12">
        <f t="shared" si="8"/>
        <v>7417</v>
      </c>
      <c r="E56" s="12">
        <f t="shared" si="9"/>
        <v>5955</v>
      </c>
      <c r="F56" s="13">
        <f t="shared" si="2"/>
        <v>80.28852635836591</v>
      </c>
      <c r="G56" s="14">
        <v>5955</v>
      </c>
      <c r="H56" s="14">
        <v>0</v>
      </c>
      <c r="I56" s="12">
        <f t="shared" si="10"/>
        <v>1462</v>
      </c>
      <c r="J56" s="13">
        <f t="shared" si="4"/>
        <v>19.711473641634083</v>
      </c>
      <c r="K56" s="14">
        <v>211</v>
      </c>
      <c r="L56" s="13">
        <f t="shared" si="5"/>
        <v>2.8448159633274908</v>
      </c>
      <c r="M56" s="14">
        <v>0</v>
      </c>
      <c r="N56" s="13">
        <f t="shared" si="6"/>
        <v>0</v>
      </c>
      <c r="O56" s="14">
        <v>1251</v>
      </c>
      <c r="P56" s="14">
        <v>859</v>
      </c>
      <c r="Q56" s="13">
        <f t="shared" si="11"/>
        <v>16.86665767830659</v>
      </c>
      <c r="R56" s="15" t="s">
        <v>155</v>
      </c>
      <c r="S56" s="15" t="s">
        <v>156</v>
      </c>
      <c r="T56" s="15" t="s">
        <v>156</v>
      </c>
      <c r="U56" s="15" t="s">
        <v>156</v>
      </c>
    </row>
    <row r="57" spans="1:21" ht="13.5">
      <c r="A57" s="25" t="s">
        <v>2</v>
      </c>
      <c r="B57" s="25" t="s">
        <v>101</v>
      </c>
      <c r="C57" s="26" t="s">
        <v>102</v>
      </c>
      <c r="D57" s="12">
        <f t="shared" si="8"/>
        <v>3820</v>
      </c>
      <c r="E57" s="12">
        <f t="shared" si="9"/>
        <v>3067</v>
      </c>
      <c r="F57" s="13">
        <f t="shared" si="2"/>
        <v>80.28795811518324</v>
      </c>
      <c r="G57" s="14">
        <v>2941</v>
      </c>
      <c r="H57" s="14">
        <v>126</v>
      </c>
      <c r="I57" s="12">
        <f t="shared" si="10"/>
        <v>753</v>
      </c>
      <c r="J57" s="13">
        <f t="shared" si="4"/>
        <v>19.712041884816752</v>
      </c>
      <c r="K57" s="14">
        <v>0</v>
      </c>
      <c r="L57" s="13">
        <f t="shared" si="5"/>
        <v>0</v>
      </c>
      <c r="M57" s="14">
        <v>0</v>
      </c>
      <c r="N57" s="13">
        <f t="shared" si="6"/>
        <v>0</v>
      </c>
      <c r="O57" s="14">
        <v>753</v>
      </c>
      <c r="P57" s="14">
        <v>596</v>
      </c>
      <c r="Q57" s="13">
        <f t="shared" si="11"/>
        <v>19.712041884816752</v>
      </c>
      <c r="R57" s="15" t="s">
        <v>155</v>
      </c>
      <c r="S57" s="15" t="s">
        <v>156</v>
      </c>
      <c r="T57" s="15" t="s">
        <v>156</v>
      </c>
      <c r="U57" s="15" t="s">
        <v>156</v>
      </c>
    </row>
    <row r="58" spans="1:21" ht="13.5">
      <c r="A58" s="25" t="s">
        <v>2</v>
      </c>
      <c r="B58" s="25" t="s">
        <v>103</v>
      </c>
      <c r="C58" s="26" t="s">
        <v>104</v>
      </c>
      <c r="D58" s="12">
        <f t="shared" si="8"/>
        <v>3966</v>
      </c>
      <c r="E58" s="12">
        <f t="shared" si="9"/>
        <v>3250</v>
      </c>
      <c r="F58" s="13">
        <f t="shared" si="2"/>
        <v>81.94654563792234</v>
      </c>
      <c r="G58" s="14">
        <v>3050</v>
      </c>
      <c r="H58" s="14">
        <v>200</v>
      </c>
      <c r="I58" s="12">
        <f t="shared" si="10"/>
        <v>716</v>
      </c>
      <c r="J58" s="13">
        <f t="shared" si="4"/>
        <v>18.05345436207766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716</v>
      </c>
      <c r="P58" s="14">
        <v>576</v>
      </c>
      <c r="Q58" s="13">
        <f t="shared" si="11"/>
        <v>18.05345436207766</v>
      </c>
      <c r="R58" s="15" t="s">
        <v>155</v>
      </c>
      <c r="S58" s="15" t="s">
        <v>156</v>
      </c>
      <c r="T58" s="15" t="s">
        <v>156</v>
      </c>
      <c r="U58" s="15" t="s">
        <v>156</v>
      </c>
    </row>
    <row r="59" spans="1:21" ht="13.5">
      <c r="A59" s="25" t="s">
        <v>2</v>
      </c>
      <c r="B59" s="25" t="s">
        <v>105</v>
      </c>
      <c r="C59" s="26" t="s">
        <v>106</v>
      </c>
      <c r="D59" s="12">
        <f t="shared" si="8"/>
        <v>1941</v>
      </c>
      <c r="E59" s="12">
        <f t="shared" si="9"/>
        <v>1313</v>
      </c>
      <c r="F59" s="13">
        <f t="shared" si="2"/>
        <v>67.64554353426068</v>
      </c>
      <c r="G59" s="14">
        <v>1313</v>
      </c>
      <c r="H59" s="14">
        <v>0</v>
      </c>
      <c r="I59" s="12">
        <f t="shared" si="10"/>
        <v>628</v>
      </c>
      <c r="J59" s="13">
        <f t="shared" si="4"/>
        <v>32.35445646573931</v>
      </c>
      <c r="K59" s="14">
        <v>0</v>
      </c>
      <c r="L59" s="13">
        <f t="shared" si="5"/>
        <v>0</v>
      </c>
      <c r="M59" s="14">
        <v>0</v>
      </c>
      <c r="N59" s="13">
        <f t="shared" si="6"/>
        <v>0</v>
      </c>
      <c r="O59" s="14">
        <v>628</v>
      </c>
      <c r="P59" s="14">
        <v>159</v>
      </c>
      <c r="Q59" s="13">
        <f t="shared" si="11"/>
        <v>32.35445646573931</v>
      </c>
      <c r="R59" s="15" t="s">
        <v>155</v>
      </c>
      <c r="S59" s="15" t="s">
        <v>156</v>
      </c>
      <c r="T59" s="15" t="s">
        <v>156</v>
      </c>
      <c r="U59" s="15" t="s">
        <v>156</v>
      </c>
    </row>
    <row r="60" spans="1:21" ht="13.5">
      <c r="A60" s="41" t="s">
        <v>107</v>
      </c>
      <c r="B60" s="42"/>
      <c r="C60" s="43"/>
      <c r="D60" s="12">
        <f>E60+I60</f>
        <v>821671</v>
      </c>
      <c r="E60" s="12">
        <f>G60+H60</f>
        <v>352479</v>
      </c>
      <c r="F60" s="13">
        <f>E60/D60*100</f>
        <v>42.89782650233487</v>
      </c>
      <c r="G60" s="14">
        <f>SUM(G7:G59)</f>
        <v>342760</v>
      </c>
      <c r="H60" s="14">
        <f>SUM(H7:H59)</f>
        <v>9719</v>
      </c>
      <c r="I60" s="12">
        <f>K60+M60+O60</f>
        <v>469192</v>
      </c>
      <c r="J60" s="13">
        <f>I60/D60*100</f>
        <v>57.10217349766512</v>
      </c>
      <c r="K60" s="14">
        <f>SUM(K7:K59)</f>
        <v>127354</v>
      </c>
      <c r="L60" s="13">
        <f>K60/D60*100</f>
        <v>15.499390875423375</v>
      </c>
      <c r="M60" s="14">
        <f>SUM(M7:M59)</f>
        <v>6202</v>
      </c>
      <c r="N60" s="13">
        <f>M60/D60*100</f>
        <v>0.754803321524065</v>
      </c>
      <c r="O60" s="14">
        <f>SUM(O7:O59)</f>
        <v>335636</v>
      </c>
      <c r="P60" s="14">
        <f>SUM(P7:P59)</f>
        <v>108911</v>
      </c>
      <c r="Q60" s="13">
        <f>O60/D60*100</f>
        <v>40.84797930071768</v>
      </c>
      <c r="R60" s="16">
        <f>COUNTIF(R7:R59,"○")</f>
        <v>52</v>
      </c>
      <c r="S60" s="16">
        <f>COUNTIF(S7:S59,"○")</f>
        <v>1</v>
      </c>
      <c r="T60" s="16">
        <f>COUNTIF(T7:T59,"○")</f>
        <v>0</v>
      </c>
      <c r="U60" s="16">
        <f>COUNTIF(U7:U59,"○")</f>
        <v>0</v>
      </c>
    </row>
  </sheetData>
  <mergeCells count="19">
    <mergeCell ref="A60:C60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129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108</v>
      </c>
      <c r="B2" s="49" t="s">
        <v>109</v>
      </c>
      <c r="C2" s="52" t="s">
        <v>110</v>
      </c>
      <c r="D2" s="19" t="s">
        <v>111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112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113</v>
      </c>
      <c r="E3" s="64" t="s">
        <v>114</v>
      </c>
      <c r="F3" s="72"/>
      <c r="G3" s="73"/>
      <c r="H3" s="61" t="s">
        <v>115</v>
      </c>
      <c r="I3" s="62"/>
      <c r="J3" s="63"/>
      <c r="K3" s="64" t="s">
        <v>116</v>
      </c>
      <c r="L3" s="62"/>
      <c r="M3" s="63"/>
      <c r="N3" s="34" t="s">
        <v>113</v>
      </c>
      <c r="O3" s="22" t="s">
        <v>117</v>
      </c>
      <c r="P3" s="32"/>
      <c r="Q3" s="32"/>
      <c r="R3" s="32"/>
      <c r="S3" s="32"/>
      <c r="T3" s="33"/>
      <c r="U3" s="22" t="s">
        <v>118</v>
      </c>
      <c r="V3" s="32"/>
      <c r="W3" s="32"/>
      <c r="X3" s="32"/>
      <c r="Y3" s="32"/>
      <c r="Z3" s="33"/>
      <c r="AA3" s="22" t="s">
        <v>119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113</v>
      </c>
      <c r="F4" s="23" t="s">
        <v>120</v>
      </c>
      <c r="G4" s="23" t="s">
        <v>121</v>
      </c>
      <c r="H4" s="34" t="s">
        <v>113</v>
      </c>
      <c r="I4" s="23" t="s">
        <v>120</v>
      </c>
      <c r="J4" s="23" t="s">
        <v>121</v>
      </c>
      <c r="K4" s="34" t="s">
        <v>113</v>
      </c>
      <c r="L4" s="23" t="s">
        <v>120</v>
      </c>
      <c r="M4" s="23" t="s">
        <v>121</v>
      </c>
      <c r="N4" s="35"/>
      <c r="O4" s="34" t="s">
        <v>113</v>
      </c>
      <c r="P4" s="23" t="s">
        <v>122</v>
      </c>
      <c r="Q4" s="23" t="s">
        <v>123</v>
      </c>
      <c r="R4" s="23" t="s">
        <v>124</v>
      </c>
      <c r="S4" s="23" t="s">
        <v>125</v>
      </c>
      <c r="T4" s="23" t="s">
        <v>126</v>
      </c>
      <c r="U4" s="34" t="s">
        <v>113</v>
      </c>
      <c r="V4" s="23" t="s">
        <v>122</v>
      </c>
      <c r="W4" s="23" t="s">
        <v>123</v>
      </c>
      <c r="X4" s="23" t="s">
        <v>124</v>
      </c>
      <c r="Y4" s="23" t="s">
        <v>125</v>
      </c>
      <c r="Z4" s="23" t="s">
        <v>126</v>
      </c>
      <c r="AA4" s="34" t="s">
        <v>113</v>
      </c>
      <c r="AB4" s="23" t="s">
        <v>120</v>
      </c>
      <c r="AC4" s="23" t="s">
        <v>121</v>
      </c>
    </row>
    <row r="5" spans="1:29" s="29" customFormat="1" ht="13.5">
      <c r="A5" s="48"/>
      <c r="B5" s="69"/>
      <c r="C5" s="71"/>
      <c r="D5" s="24" t="s">
        <v>127</v>
      </c>
      <c r="E5" s="24" t="s">
        <v>127</v>
      </c>
      <c r="F5" s="24" t="s">
        <v>127</v>
      </c>
      <c r="G5" s="24" t="s">
        <v>127</v>
      </c>
      <c r="H5" s="24" t="s">
        <v>127</v>
      </c>
      <c r="I5" s="24" t="s">
        <v>127</v>
      </c>
      <c r="J5" s="24" t="s">
        <v>127</v>
      </c>
      <c r="K5" s="24" t="s">
        <v>127</v>
      </c>
      <c r="L5" s="24" t="s">
        <v>127</v>
      </c>
      <c r="M5" s="24" t="s">
        <v>127</v>
      </c>
      <c r="N5" s="24" t="s">
        <v>127</v>
      </c>
      <c r="O5" s="24" t="s">
        <v>127</v>
      </c>
      <c r="P5" s="24" t="s">
        <v>127</v>
      </c>
      <c r="Q5" s="24" t="s">
        <v>127</v>
      </c>
      <c r="R5" s="24" t="s">
        <v>127</v>
      </c>
      <c r="S5" s="24" t="s">
        <v>127</v>
      </c>
      <c r="T5" s="24" t="s">
        <v>127</v>
      </c>
      <c r="U5" s="24" t="s">
        <v>127</v>
      </c>
      <c r="V5" s="24" t="s">
        <v>127</v>
      </c>
      <c r="W5" s="24" t="s">
        <v>127</v>
      </c>
      <c r="X5" s="24" t="s">
        <v>127</v>
      </c>
      <c r="Y5" s="24" t="s">
        <v>127</v>
      </c>
      <c r="Z5" s="24" t="s">
        <v>127</v>
      </c>
      <c r="AA5" s="24" t="s">
        <v>127</v>
      </c>
      <c r="AB5" s="24" t="s">
        <v>127</v>
      </c>
      <c r="AC5" s="24" t="s">
        <v>127</v>
      </c>
    </row>
    <row r="6" spans="1:29" ht="13.5">
      <c r="A6" s="25" t="s">
        <v>2</v>
      </c>
      <c r="B6" s="25" t="s">
        <v>3</v>
      </c>
      <c r="C6" s="26" t="s">
        <v>4</v>
      </c>
      <c r="D6" s="14">
        <f aca="true" t="shared" si="0" ref="D6:D25">E6+H6+K6</f>
        <v>128817</v>
      </c>
      <c r="E6" s="14">
        <f aca="true" t="shared" si="1" ref="E6:E25">F6+G6</f>
        <v>0</v>
      </c>
      <c r="F6" s="14">
        <v>0</v>
      </c>
      <c r="G6" s="14">
        <v>0</v>
      </c>
      <c r="H6" s="14">
        <f aca="true" t="shared" si="2" ref="H6:H25">I6+J6</f>
        <v>0</v>
      </c>
      <c r="I6" s="14">
        <v>0</v>
      </c>
      <c r="J6" s="14">
        <v>0</v>
      </c>
      <c r="K6" s="14">
        <f aca="true" t="shared" si="3" ref="K6:K25">L6+M6</f>
        <v>128817</v>
      </c>
      <c r="L6" s="14">
        <v>41383</v>
      </c>
      <c r="M6" s="14">
        <v>87434</v>
      </c>
      <c r="N6" s="14">
        <f aca="true" t="shared" si="4" ref="N6:N25">O6+U6+AA6</f>
        <v>128970</v>
      </c>
      <c r="O6" s="14">
        <f aca="true" t="shared" si="5" ref="O6:O25">SUM(P6:T6)</f>
        <v>41383</v>
      </c>
      <c r="P6" s="14">
        <v>41383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25">SUM(V6:Z6)</f>
        <v>87434</v>
      </c>
      <c r="V6" s="14">
        <v>87434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25">AB6+AC6</f>
        <v>153</v>
      </c>
      <c r="AB6" s="14">
        <v>153</v>
      </c>
      <c r="AC6" s="14">
        <v>0</v>
      </c>
    </row>
    <row r="7" spans="1:29" ht="13.5">
      <c r="A7" s="25" t="s">
        <v>2</v>
      </c>
      <c r="B7" s="25" t="s">
        <v>5</v>
      </c>
      <c r="C7" s="26" t="s">
        <v>6</v>
      </c>
      <c r="D7" s="14">
        <f t="shared" si="0"/>
        <v>10389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10389</v>
      </c>
      <c r="L7" s="14">
        <v>8244</v>
      </c>
      <c r="M7" s="14">
        <v>2145</v>
      </c>
      <c r="N7" s="14">
        <f t="shared" si="4"/>
        <v>10556</v>
      </c>
      <c r="O7" s="14">
        <f t="shared" si="5"/>
        <v>8244</v>
      </c>
      <c r="P7" s="14">
        <v>8244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2145</v>
      </c>
      <c r="V7" s="14">
        <v>2145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167</v>
      </c>
      <c r="AB7" s="14">
        <v>167</v>
      </c>
      <c r="AC7" s="14">
        <v>0</v>
      </c>
    </row>
    <row r="8" spans="1:29" ht="13.5">
      <c r="A8" s="25" t="s">
        <v>2</v>
      </c>
      <c r="B8" s="25" t="s">
        <v>7</v>
      </c>
      <c r="C8" s="26" t="s">
        <v>8</v>
      </c>
      <c r="D8" s="14">
        <f t="shared" si="0"/>
        <v>11640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11640</v>
      </c>
      <c r="L8" s="14">
        <v>9862</v>
      </c>
      <c r="M8" s="14">
        <v>1778</v>
      </c>
      <c r="N8" s="14">
        <f t="shared" si="4"/>
        <v>11640</v>
      </c>
      <c r="O8" s="14">
        <f t="shared" si="5"/>
        <v>9862</v>
      </c>
      <c r="P8" s="14">
        <v>9862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1778</v>
      </c>
      <c r="V8" s="14">
        <v>1778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2</v>
      </c>
      <c r="B9" s="25" t="s">
        <v>9</v>
      </c>
      <c r="C9" s="26" t="s">
        <v>10</v>
      </c>
      <c r="D9" s="14">
        <f t="shared" si="0"/>
        <v>28263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28263</v>
      </c>
      <c r="L9" s="14">
        <v>18979</v>
      </c>
      <c r="M9" s="14">
        <v>9284</v>
      </c>
      <c r="N9" s="14">
        <f t="shared" si="4"/>
        <v>28317</v>
      </c>
      <c r="O9" s="14">
        <f t="shared" si="5"/>
        <v>18979</v>
      </c>
      <c r="P9" s="14">
        <v>18979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9284</v>
      </c>
      <c r="V9" s="14">
        <v>9284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54</v>
      </c>
      <c r="AB9" s="14">
        <v>54</v>
      </c>
      <c r="AC9" s="14">
        <v>0</v>
      </c>
    </row>
    <row r="10" spans="1:29" ht="13.5">
      <c r="A10" s="25" t="s">
        <v>2</v>
      </c>
      <c r="B10" s="25" t="s">
        <v>11</v>
      </c>
      <c r="C10" s="26" t="s">
        <v>12</v>
      </c>
      <c r="D10" s="14">
        <f t="shared" si="0"/>
        <v>17751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17751</v>
      </c>
      <c r="L10" s="14">
        <v>10502</v>
      </c>
      <c r="M10" s="14">
        <v>7249</v>
      </c>
      <c r="N10" s="14">
        <f t="shared" si="4"/>
        <v>17751</v>
      </c>
      <c r="O10" s="14">
        <f t="shared" si="5"/>
        <v>10502</v>
      </c>
      <c r="P10" s="14">
        <v>10502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7249</v>
      </c>
      <c r="V10" s="14">
        <v>7249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2</v>
      </c>
      <c r="B11" s="25" t="s">
        <v>13</v>
      </c>
      <c r="C11" s="26" t="s">
        <v>14</v>
      </c>
      <c r="D11" s="14">
        <f t="shared" si="0"/>
        <v>11464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11464</v>
      </c>
      <c r="L11" s="14">
        <v>6685</v>
      </c>
      <c r="M11" s="14">
        <v>4779</v>
      </c>
      <c r="N11" s="14">
        <f t="shared" si="4"/>
        <v>11464</v>
      </c>
      <c r="O11" s="14">
        <f t="shared" si="5"/>
        <v>6685</v>
      </c>
      <c r="P11" s="14">
        <v>6685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4779</v>
      </c>
      <c r="V11" s="14">
        <v>4779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2</v>
      </c>
      <c r="B12" s="25" t="s">
        <v>15</v>
      </c>
      <c r="C12" s="26" t="s">
        <v>16</v>
      </c>
      <c r="D12" s="14">
        <f t="shared" si="0"/>
        <v>23081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23081</v>
      </c>
      <c r="L12" s="14">
        <v>14500</v>
      </c>
      <c r="M12" s="14">
        <v>8581</v>
      </c>
      <c r="N12" s="14">
        <f t="shared" si="4"/>
        <v>23081</v>
      </c>
      <c r="O12" s="14">
        <f t="shared" si="5"/>
        <v>14500</v>
      </c>
      <c r="P12" s="14">
        <v>14239</v>
      </c>
      <c r="Q12" s="14">
        <v>0</v>
      </c>
      <c r="R12" s="14">
        <v>0</v>
      </c>
      <c r="S12" s="14">
        <v>261</v>
      </c>
      <c r="T12" s="14">
        <v>0</v>
      </c>
      <c r="U12" s="14">
        <f t="shared" si="6"/>
        <v>8581</v>
      </c>
      <c r="V12" s="14">
        <v>8581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2</v>
      </c>
      <c r="B13" s="25" t="s">
        <v>17</v>
      </c>
      <c r="C13" s="26" t="s">
        <v>18</v>
      </c>
      <c r="D13" s="14">
        <f t="shared" si="0"/>
        <v>15201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15201</v>
      </c>
      <c r="L13" s="14">
        <v>10804</v>
      </c>
      <c r="M13" s="14">
        <v>4397</v>
      </c>
      <c r="N13" s="14">
        <f t="shared" si="4"/>
        <v>15451</v>
      </c>
      <c r="O13" s="14">
        <f t="shared" si="5"/>
        <v>10804</v>
      </c>
      <c r="P13" s="14">
        <v>10804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4397</v>
      </c>
      <c r="V13" s="14">
        <v>4397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250</v>
      </c>
      <c r="AB13" s="14">
        <v>178</v>
      </c>
      <c r="AC13" s="14">
        <v>72</v>
      </c>
    </row>
    <row r="14" spans="1:29" ht="13.5">
      <c r="A14" s="25" t="s">
        <v>2</v>
      </c>
      <c r="B14" s="25" t="s">
        <v>19</v>
      </c>
      <c r="C14" s="26" t="s">
        <v>20</v>
      </c>
      <c r="D14" s="14">
        <f t="shared" si="0"/>
        <v>11283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11283</v>
      </c>
      <c r="L14" s="14">
        <v>9833</v>
      </c>
      <c r="M14" s="14">
        <v>1450</v>
      </c>
      <c r="N14" s="14">
        <f t="shared" si="4"/>
        <v>11377</v>
      </c>
      <c r="O14" s="14">
        <f t="shared" si="5"/>
        <v>9833</v>
      </c>
      <c r="P14" s="14">
        <v>0</v>
      </c>
      <c r="Q14" s="14">
        <v>0</v>
      </c>
      <c r="R14" s="14">
        <v>9833</v>
      </c>
      <c r="S14" s="14">
        <v>0</v>
      </c>
      <c r="T14" s="14">
        <v>0</v>
      </c>
      <c r="U14" s="14">
        <f t="shared" si="6"/>
        <v>1450</v>
      </c>
      <c r="V14" s="14">
        <v>0</v>
      </c>
      <c r="W14" s="14">
        <v>0</v>
      </c>
      <c r="X14" s="14">
        <v>1450</v>
      </c>
      <c r="Y14" s="14">
        <v>0</v>
      </c>
      <c r="Z14" s="14">
        <v>0</v>
      </c>
      <c r="AA14" s="14">
        <f t="shared" si="7"/>
        <v>94</v>
      </c>
      <c r="AB14" s="14">
        <v>94</v>
      </c>
      <c r="AC14" s="14">
        <v>0</v>
      </c>
    </row>
    <row r="15" spans="1:29" ht="13.5">
      <c r="A15" s="25" t="s">
        <v>2</v>
      </c>
      <c r="B15" s="25" t="s">
        <v>21</v>
      </c>
      <c r="C15" s="26" t="s">
        <v>22</v>
      </c>
      <c r="D15" s="14">
        <f t="shared" si="0"/>
        <v>2070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2070</v>
      </c>
      <c r="L15" s="14">
        <v>1705</v>
      </c>
      <c r="M15" s="14">
        <v>365</v>
      </c>
      <c r="N15" s="14">
        <f t="shared" si="4"/>
        <v>2100</v>
      </c>
      <c r="O15" s="14">
        <f t="shared" si="5"/>
        <v>1705</v>
      </c>
      <c r="P15" s="14">
        <v>1705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365</v>
      </c>
      <c r="V15" s="14">
        <v>365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30</v>
      </c>
      <c r="AB15" s="14">
        <v>30</v>
      </c>
      <c r="AC15" s="14">
        <v>0</v>
      </c>
    </row>
    <row r="16" spans="1:29" ht="13.5">
      <c r="A16" s="25" t="s">
        <v>2</v>
      </c>
      <c r="B16" s="25" t="s">
        <v>23</v>
      </c>
      <c r="C16" s="26" t="s">
        <v>24</v>
      </c>
      <c r="D16" s="14">
        <f t="shared" si="0"/>
        <v>2625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2625</v>
      </c>
      <c r="L16" s="14">
        <v>1702</v>
      </c>
      <c r="M16" s="14">
        <v>923</v>
      </c>
      <c r="N16" s="14">
        <f t="shared" si="4"/>
        <v>2625</v>
      </c>
      <c r="O16" s="14">
        <f t="shared" si="5"/>
        <v>1702</v>
      </c>
      <c r="P16" s="14">
        <v>1702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923</v>
      </c>
      <c r="V16" s="14">
        <v>923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2</v>
      </c>
      <c r="B17" s="25" t="s">
        <v>25</v>
      </c>
      <c r="C17" s="26" t="s">
        <v>26</v>
      </c>
      <c r="D17" s="14">
        <f t="shared" si="0"/>
        <v>2452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2452</v>
      </c>
      <c r="L17" s="14">
        <v>1636</v>
      </c>
      <c r="M17" s="14">
        <v>816</v>
      </c>
      <c r="N17" s="14">
        <f t="shared" si="4"/>
        <v>2452</v>
      </c>
      <c r="O17" s="14">
        <f t="shared" si="5"/>
        <v>1636</v>
      </c>
      <c r="P17" s="14">
        <v>1636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816</v>
      </c>
      <c r="V17" s="14">
        <v>816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2</v>
      </c>
      <c r="B18" s="25" t="s">
        <v>27</v>
      </c>
      <c r="C18" s="26" t="s">
        <v>0</v>
      </c>
      <c r="D18" s="14">
        <f t="shared" si="0"/>
        <v>2032</v>
      </c>
      <c r="E18" s="14">
        <f t="shared" si="1"/>
        <v>2032</v>
      </c>
      <c r="F18" s="14">
        <v>1494</v>
      </c>
      <c r="G18" s="14">
        <v>538</v>
      </c>
      <c r="H18" s="14">
        <f t="shared" si="2"/>
        <v>0</v>
      </c>
      <c r="I18" s="14">
        <v>0</v>
      </c>
      <c r="J18" s="14">
        <v>0</v>
      </c>
      <c r="K18" s="14">
        <f t="shared" si="3"/>
        <v>0</v>
      </c>
      <c r="L18" s="14">
        <v>0</v>
      </c>
      <c r="M18" s="14">
        <v>0</v>
      </c>
      <c r="N18" s="14">
        <f t="shared" si="4"/>
        <v>2036</v>
      </c>
      <c r="O18" s="14">
        <f t="shared" si="5"/>
        <v>1494</v>
      </c>
      <c r="P18" s="14">
        <v>1494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538</v>
      </c>
      <c r="V18" s="14">
        <v>538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4</v>
      </c>
      <c r="AB18" s="14">
        <v>4</v>
      </c>
      <c r="AC18" s="14">
        <v>0</v>
      </c>
    </row>
    <row r="19" spans="1:29" ht="13.5">
      <c r="A19" s="25" t="s">
        <v>2</v>
      </c>
      <c r="B19" s="25" t="s">
        <v>28</v>
      </c>
      <c r="C19" s="26" t="s">
        <v>29</v>
      </c>
      <c r="D19" s="14">
        <f t="shared" si="0"/>
        <v>1284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1284</v>
      </c>
      <c r="L19" s="14">
        <v>1005</v>
      </c>
      <c r="M19" s="14">
        <v>279</v>
      </c>
      <c r="N19" s="14">
        <f t="shared" si="4"/>
        <v>1284</v>
      </c>
      <c r="O19" s="14">
        <f t="shared" si="5"/>
        <v>1005</v>
      </c>
      <c r="P19" s="14">
        <v>1005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279</v>
      </c>
      <c r="V19" s="14">
        <v>279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2</v>
      </c>
      <c r="B20" s="25" t="s">
        <v>30</v>
      </c>
      <c r="C20" s="26" t="s">
        <v>31</v>
      </c>
      <c r="D20" s="14">
        <f t="shared" si="0"/>
        <v>908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908</v>
      </c>
      <c r="L20" s="14">
        <v>515</v>
      </c>
      <c r="M20" s="14">
        <v>393</v>
      </c>
      <c r="N20" s="14">
        <f t="shared" si="4"/>
        <v>908</v>
      </c>
      <c r="O20" s="14">
        <f t="shared" si="5"/>
        <v>515</v>
      </c>
      <c r="P20" s="14">
        <v>515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393</v>
      </c>
      <c r="V20" s="14">
        <v>393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2</v>
      </c>
      <c r="B21" s="25" t="s">
        <v>32</v>
      </c>
      <c r="C21" s="26" t="s">
        <v>33</v>
      </c>
      <c r="D21" s="14">
        <f t="shared" si="0"/>
        <v>2087</v>
      </c>
      <c r="E21" s="14">
        <f t="shared" si="1"/>
        <v>0</v>
      </c>
      <c r="F21" s="14">
        <v>0</v>
      </c>
      <c r="G21" s="14">
        <v>0</v>
      </c>
      <c r="H21" s="14">
        <f t="shared" si="2"/>
        <v>2087</v>
      </c>
      <c r="I21" s="14">
        <v>1520</v>
      </c>
      <c r="J21" s="14">
        <v>567</v>
      </c>
      <c r="K21" s="14">
        <f t="shared" si="3"/>
        <v>0</v>
      </c>
      <c r="L21" s="14">
        <v>0</v>
      </c>
      <c r="M21" s="14">
        <v>0</v>
      </c>
      <c r="N21" s="14">
        <f t="shared" si="4"/>
        <v>2087</v>
      </c>
      <c r="O21" s="14">
        <f t="shared" si="5"/>
        <v>1520</v>
      </c>
      <c r="P21" s="14">
        <v>668</v>
      </c>
      <c r="Q21" s="14">
        <v>0</v>
      </c>
      <c r="R21" s="14">
        <v>852</v>
      </c>
      <c r="S21" s="14">
        <v>0</v>
      </c>
      <c r="T21" s="14">
        <v>0</v>
      </c>
      <c r="U21" s="14">
        <f t="shared" si="6"/>
        <v>567</v>
      </c>
      <c r="V21" s="14">
        <v>519</v>
      </c>
      <c r="W21" s="14">
        <v>0</v>
      </c>
      <c r="X21" s="14">
        <v>48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2</v>
      </c>
      <c r="B22" s="25" t="s">
        <v>34</v>
      </c>
      <c r="C22" s="26" t="s">
        <v>35</v>
      </c>
      <c r="D22" s="14">
        <f t="shared" si="0"/>
        <v>2395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2395</v>
      </c>
      <c r="L22" s="14">
        <v>868</v>
      </c>
      <c r="M22" s="14">
        <v>1527</v>
      </c>
      <c r="N22" s="14">
        <f t="shared" si="4"/>
        <v>2395</v>
      </c>
      <c r="O22" s="14">
        <f t="shared" si="5"/>
        <v>868</v>
      </c>
      <c r="P22" s="14">
        <v>868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1527</v>
      </c>
      <c r="V22" s="14">
        <v>1527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2</v>
      </c>
      <c r="B23" s="25" t="s">
        <v>36</v>
      </c>
      <c r="C23" s="26" t="s">
        <v>37</v>
      </c>
      <c r="D23" s="14">
        <f t="shared" si="0"/>
        <v>4705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4705</v>
      </c>
      <c r="L23" s="14">
        <v>2592</v>
      </c>
      <c r="M23" s="14">
        <v>2113</v>
      </c>
      <c r="N23" s="14">
        <f t="shared" si="4"/>
        <v>4726</v>
      </c>
      <c r="O23" s="14">
        <f t="shared" si="5"/>
        <v>2592</v>
      </c>
      <c r="P23" s="14">
        <v>2592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2113</v>
      </c>
      <c r="V23" s="14">
        <v>2113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21</v>
      </c>
      <c r="AB23" s="14">
        <v>21</v>
      </c>
      <c r="AC23" s="14">
        <v>0</v>
      </c>
    </row>
    <row r="24" spans="1:29" ht="13.5">
      <c r="A24" s="25" t="s">
        <v>2</v>
      </c>
      <c r="B24" s="25" t="s">
        <v>38</v>
      </c>
      <c r="C24" s="26" t="s">
        <v>39</v>
      </c>
      <c r="D24" s="14">
        <f t="shared" si="0"/>
        <v>12935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12935</v>
      </c>
      <c r="L24" s="14">
        <v>9912</v>
      </c>
      <c r="M24" s="14">
        <v>3023</v>
      </c>
      <c r="N24" s="14">
        <f t="shared" si="4"/>
        <v>13096</v>
      </c>
      <c r="O24" s="14">
        <f t="shared" si="5"/>
        <v>9912</v>
      </c>
      <c r="P24" s="14">
        <v>9912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3023</v>
      </c>
      <c r="V24" s="14">
        <v>3023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161</v>
      </c>
      <c r="AB24" s="14">
        <v>161</v>
      </c>
      <c r="AC24" s="14">
        <v>0</v>
      </c>
    </row>
    <row r="25" spans="1:29" ht="13.5">
      <c r="A25" s="25" t="s">
        <v>2</v>
      </c>
      <c r="B25" s="25" t="s">
        <v>40</v>
      </c>
      <c r="C25" s="26" t="s">
        <v>41</v>
      </c>
      <c r="D25" s="14">
        <f t="shared" si="0"/>
        <v>12926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12926</v>
      </c>
      <c r="L25" s="14">
        <v>7809</v>
      </c>
      <c r="M25" s="14">
        <v>5117</v>
      </c>
      <c r="N25" s="14">
        <f t="shared" si="4"/>
        <v>12926</v>
      </c>
      <c r="O25" s="14">
        <f t="shared" si="5"/>
        <v>7809</v>
      </c>
      <c r="P25" s="14">
        <v>7809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5117</v>
      </c>
      <c r="V25" s="14">
        <v>5117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2</v>
      </c>
      <c r="B26" s="25" t="s">
        <v>42</v>
      </c>
      <c r="C26" s="26" t="s">
        <v>43</v>
      </c>
      <c r="D26" s="14">
        <f aca="true" t="shared" si="8" ref="D26:D58">E26+H26+K26</f>
        <v>1916</v>
      </c>
      <c r="E26" s="14">
        <f aca="true" t="shared" si="9" ref="E26:E58">F26+G26</f>
        <v>0</v>
      </c>
      <c r="F26" s="14">
        <v>0</v>
      </c>
      <c r="G26" s="14">
        <v>0</v>
      </c>
      <c r="H26" s="14">
        <f aca="true" t="shared" si="10" ref="H26:H58">I26+J26</f>
        <v>0</v>
      </c>
      <c r="I26" s="14">
        <v>0</v>
      </c>
      <c r="J26" s="14">
        <v>0</v>
      </c>
      <c r="K26" s="14">
        <f aca="true" t="shared" si="11" ref="K26:K58">L26+M26</f>
        <v>1916</v>
      </c>
      <c r="L26" s="14">
        <v>1033</v>
      </c>
      <c r="M26" s="14">
        <v>883</v>
      </c>
      <c r="N26" s="14">
        <f aca="true" t="shared" si="12" ref="N26:N58">O26+U26+AA26</f>
        <v>1916</v>
      </c>
      <c r="O26" s="14">
        <f aca="true" t="shared" si="13" ref="O26:O58">SUM(P26:T26)</f>
        <v>1033</v>
      </c>
      <c r="P26" s="14">
        <v>1033</v>
      </c>
      <c r="Q26" s="14">
        <v>0</v>
      </c>
      <c r="R26" s="14">
        <v>0</v>
      </c>
      <c r="S26" s="14">
        <v>0</v>
      </c>
      <c r="T26" s="14">
        <v>0</v>
      </c>
      <c r="U26" s="14">
        <f aca="true" t="shared" si="14" ref="U26:U58">SUM(V26:Z26)</f>
        <v>883</v>
      </c>
      <c r="V26" s="14">
        <v>883</v>
      </c>
      <c r="W26" s="14">
        <v>0</v>
      </c>
      <c r="X26" s="14">
        <v>0</v>
      </c>
      <c r="Y26" s="14">
        <v>0</v>
      </c>
      <c r="Z26" s="14">
        <v>0</v>
      </c>
      <c r="AA26" s="14">
        <f aca="true" t="shared" si="15" ref="AA26:AA58">AB26+AC26</f>
        <v>0</v>
      </c>
      <c r="AB26" s="14">
        <v>0</v>
      </c>
      <c r="AC26" s="14">
        <v>0</v>
      </c>
    </row>
    <row r="27" spans="1:29" ht="13.5">
      <c r="A27" s="25" t="s">
        <v>2</v>
      </c>
      <c r="B27" s="25" t="s">
        <v>44</v>
      </c>
      <c r="C27" s="26" t="s">
        <v>45</v>
      </c>
      <c r="D27" s="14">
        <f t="shared" si="8"/>
        <v>4108</v>
      </c>
      <c r="E27" s="14">
        <f t="shared" si="9"/>
        <v>0</v>
      </c>
      <c r="F27" s="14">
        <v>0</v>
      </c>
      <c r="G27" s="14">
        <v>0</v>
      </c>
      <c r="H27" s="14">
        <f t="shared" si="10"/>
        <v>0</v>
      </c>
      <c r="I27" s="14">
        <v>0</v>
      </c>
      <c r="J27" s="14">
        <v>0</v>
      </c>
      <c r="K27" s="14">
        <f t="shared" si="11"/>
        <v>4108</v>
      </c>
      <c r="L27" s="14">
        <v>3554</v>
      </c>
      <c r="M27" s="14">
        <v>554</v>
      </c>
      <c r="N27" s="14">
        <f t="shared" si="12"/>
        <v>4108</v>
      </c>
      <c r="O27" s="14">
        <f t="shared" si="13"/>
        <v>3554</v>
      </c>
      <c r="P27" s="14">
        <v>3554</v>
      </c>
      <c r="Q27" s="14">
        <v>0</v>
      </c>
      <c r="R27" s="14">
        <v>0</v>
      </c>
      <c r="S27" s="14">
        <v>0</v>
      </c>
      <c r="T27" s="14">
        <v>0</v>
      </c>
      <c r="U27" s="14">
        <f t="shared" si="14"/>
        <v>554</v>
      </c>
      <c r="V27" s="14">
        <v>554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15"/>
        <v>0</v>
      </c>
      <c r="AB27" s="14">
        <v>0</v>
      </c>
      <c r="AC27" s="14">
        <v>0</v>
      </c>
    </row>
    <row r="28" spans="1:29" ht="13.5">
      <c r="A28" s="25" t="s">
        <v>2</v>
      </c>
      <c r="B28" s="25" t="s">
        <v>46</v>
      </c>
      <c r="C28" s="26" t="s">
        <v>47</v>
      </c>
      <c r="D28" s="14">
        <f t="shared" si="8"/>
        <v>1210</v>
      </c>
      <c r="E28" s="14">
        <f t="shared" si="9"/>
        <v>0</v>
      </c>
      <c r="F28" s="14">
        <v>0</v>
      </c>
      <c r="G28" s="14">
        <v>0</v>
      </c>
      <c r="H28" s="14">
        <f t="shared" si="10"/>
        <v>0</v>
      </c>
      <c r="I28" s="14">
        <v>0</v>
      </c>
      <c r="J28" s="14">
        <v>0</v>
      </c>
      <c r="K28" s="14">
        <f t="shared" si="11"/>
        <v>1210</v>
      </c>
      <c r="L28" s="14">
        <v>287</v>
      </c>
      <c r="M28" s="14">
        <v>923</v>
      </c>
      <c r="N28" s="14">
        <f t="shared" si="12"/>
        <v>1210</v>
      </c>
      <c r="O28" s="14">
        <f t="shared" si="13"/>
        <v>287</v>
      </c>
      <c r="P28" s="14">
        <v>287</v>
      </c>
      <c r="Q28" s="14">
        <v>0</v>
      </c>
      <c r="R28" s="14">
        <v>0</v>
      </c>
      <c r="S28" s="14">
        <v>0</v>
      </c>
      <c r="T28" s="14">
        <v>0</v>
      </c>
      <c r="U28" s="14">
        <f t="shared" si="14"/>
        <v>923</v>
      </c>
      <c r="V28" s="14">
        <v>923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15"/>
        <v>0</v>
      </c>
      <c r="AB28" s="14">
        <v>0</v>
      </c>
      <c r="AC28" s="14">
        <v>0</v>
      </c>
    </row>
    <row r="29" spans="1:29" ht="13.5">
      <c r="A29" s="25" t="s">
        <v>2</v>
      </c>
      <c r="B29" s="25" t="s">
        <v>48</v>
      </c>
      <c r="C29" s="26" t="s">
        <v>49</v>
      </c>
      <c r="D29" s="14">
        <f t="shared" si="8"/>
        <v>1898</v>
      </c>
      <c r="E29" s="14">
        <f t="shared" si="9"/>
        <v>0</v>
      </c>
      <c r="F29" s="14">
        <v>0</v>
      </c>
      <c r="G29" s="14">
        <v>0</v>
      </c>
      <c r="H29" s="14">
        <f t="shared" si="10"/>
        <v>0</v>
      </c>
      <c r="I29" s="14">
        <v>0</v>
      </c>
      <c r="J29" s="14">
        <v>0</v>
      </c>
      <c r="K29" s="14">
        <f t="shared" si="11"/>
        <v>1898</v>
      </c>
      <c r="L29" s="14">
        <v>1486</v>
      </c>
      <c r="M29" s="14">
        <v>412</v>
      </c>
      <c r="N29" s="14">
        <f t="shared" si="12"/>
        <v>2116</v>
      </c>
      <c r="O29" s="14">
        <f t="shared" si="13"/>
        <v>1486</v>
      </c>
      <c r="P29" s="14">
        <v>1486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14"/>
        <v>412</v>
      </c>
      <c r="V29" s="14">
        <v>412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15"/>
        <v>218</v>
      </c>
      <c r="AB29" s="14">
        <v>218</v>
      </c>
      <c r="AC29" s="14">
        <v>0</v>
      </c>
    </row>
    <row r="30" spans="1:29" ht="13.5">
      <c r="A30" s="25" t="s">
        <v>2</v>
      </c>
      <c r="B30" s="25" t="s">
        <v>50</v>
      </c>
      <c r="C30" s="26" t="s">
        <v>51</v>
      </c>
      <c r="D30" s="14">
        <f t="shared" si="8"/>
        <v>3071</v>
      </c>
      <c r="E30" s="14">
        <f t="shared" si="9"/>
        <v>0</v>
      </c>
      <c r="F30" s="14">
        <v>0</v>
      </c>
      <c r="G30" s="14">
        <v>0</v>
      </c>
      <c r="H30" s="14">
        <f t="shared" si="10"/>
        <v>0</v>
      </c>
      <c r="I30" s="14">
        <v>0</v>
      </c>
      <c r="J30" s="14">
        <v>0</v>
      </c>
      <c r="K30" s="14">
        <f t="shared" si="11"/>
        <v>3071</v>
      </c>
      <c r="L30" s="14">
        <v>2442</v>
      </c>
      <c r="M30" s="14">
        <v>629</v>
      </c>
      <c r="N30" s="14">
        <f t="shared" si="12"/>
        <v>3089</v>
      </c>
      <c r="O30" s="14">
        <f t="shared" si="13"/>
        <v>2442</v>
      </c>
      <c r="P30" s="14">
        <v>2442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14"/>
        <v>629</v>
      </c>
      <c r="V30" s="14">
        <v>629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15"/>
        <v>18</v>
      </c>
      <c r="AB30" s="14">
        <v>18</v>
      </c>
      <c r="AC30" s="14">
        <v>0</v>
      </c>
    </row>
    <row r="31" spans="1:29" ht="13.5">
      <c r="A31" s="25" t="s">
        <v>2</v>
      </c>
      <c r="B31" s="25" t="s">
        <v>52</v>
      </c>
      <c r="C31" s="26" t="s">
        <v>53</v>
      </c>
      <c r="D31" s="14">
        <f t="shared" si="8"/>
        <v>2990</v>
      </c>
      <c r="E31" s="14">
        <f t="shared" si="9"/>
        <v>0</v>
      </c>
      <c r="F31" s="14">
        <v>0</v>
      </c>
      <c r="G31" s="14">
        <v>0</v>
      </c>
      <c r="H31" s="14">
        <f t="shared" si="10"/>
        <v>0</v>
      </c>
      <c r="I31" s="14">
        <v>0</v>
      </c>
      <c r="J31" s="14">
        <v>0</v>
      </c>
      <c r="K31" s="14">
        <f t="shared" si="11"/>
        <v>2990</v>
      </c>
      <c r="L31" s="14">
        <v>2347</v>
      </c>
      <c r="M31" s="14">
        <v>643</v>
      </c>
      <c r="N31" s="14">
        <f t="shared" si="12"/>
        <v>4437</v>
      </c>
      <c r="O31" s="14">
        <f t="shared" si="13"/>
        <v>2347</v>
      </c>
      <c r="P31" s="14">
        <v>2347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643</v>
      </c>
      <c r="V31" s="14">
        <v>643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1447</v>
      </c>
      <c r="AB31" s="14">
        <v>1447</v>
      </c>
      <c r="AC31" s="14">
        <v>0</v>
      </c>
    </row>
    <row r="32" spans="1:29" ht="13.5">
      <c r="A32" s="25" t="s">
        <v>2</v>
      </c>
      <c r="B32" s="25" t="s">
        <v>54</v>
      </c>
      <c r="C32" s="26" t="s">
        <v>55</v>
      </c>
      <c r="D32" s="14">
        <f t="shared" si="8"/>
        <v>729</v>
      </c>
      <c r="E32" s="14">
        <f t="shared" si="9"/>
        <v>0</v>
      </c>
      <c r="F32" s="14">
        <v>0</v>
      </c>
      <c r="G32" s="14">
        <v>0</v>
      </c>
      <c r="H32" s="14">
        <f t="shared" si="10"/>
        <v>0</v>
      </c>
      <c r="I32" s="14">
        <v>0</v>
      </c>
      <c r="J32" s="14">
        <v>0</v>
      </c>
      <c r="K32" s="14">
        <f t="shared" si="11"/>
        <v>729</v>
      </c>
      <c r="L32" s="14">
        <v>377</v>
      </c>
      <c r="M32" s="14">
        <v>352</v>
      </c>
      <c r="N32" s="14">
        <f t="shared" si="12"/>
        <v>1386</v>
      </c>
      <c r="O32" s="14">
        <f t="shared" si="13"/>
        <v>377</v>
      </c>
      <c r="P32" s="14">
        <v>377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352</v>
      </c>
      <c r="V32" s="14">
        <v>352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657</v>
      </c>
      <c r="AB32" s="14">
        <v>657</v>
      </c>
      <c r="AC32" s="14">
        <v>0</v>
      </c>
    </row>
    <row r="33" spans="1:29" ht="13.5">
      <c r="A33" s="25" t="s">
        <v>2</v>
      </c>
      <c r="B33" s="25" t="s">
        <v>56</v>
      </c>
      <c r="C33" s="26" t="s">
        <v>57</v>
      </c>
      <c r="D33" s="14">
        <f t="shared" si="8"/>
        <v>529</v>
      </c>
      <c r="E33" s="14">
        <f t="shared" si="9"/>
        <v>0</v>
      </c>
      <c r="F33" s="14">
        <v>0</v>
      </c>
      <c r="G33" s="14">
        <v>0</v>
      </c>
      <c r="H33" s="14">
        <f t="shared" si="10"/>
        <v>0</v>
      </c>
      <c r="I33" s="14">
        <v>0</v>
      </c>
      <c r="J33" s="14">
        <v>0</v>
      </c>
      <c r="K33" s="14">
        <f t="shared" si="11"/>
        <v>529</v>
      </c>
      <c r="L33" s="14">
        <v>148</v>
      </c>
      <c r="M33" s="14">
        <v>381</v>
      </c>
      <c r="N33" s="14">
        <f t="shared" si="12"/>
        <v>1146</v>
      </c>
      <c r="O33" s="14">
        <f t="shared" si="13"/>
        <v>148</v>
      </c>
      <c r="P33" s="14">
        <v>148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381</v>
      </c>
      <c r="V33" s="14">
        <v>381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617</v>
      </c>
      <c r="AB33" s="14">
        <v>617</v>
      </c>
      <c r="AC33" s="14">
        <v>0</v>
      </c>
    </row>
    <row r="34" spans="1:29" ht="13.5">
      <c r="A34" s="25" t="s">
        <v>2</v>
      </c>
      <c r="B34" s="25" t="s">
        <v>58</v>
      </c>
      <c r="C34" s="26" t="s">
        <v>59</v>
      </c>
      <c r="D34" s="14">
        <f t="shared" si="8"/>
        <v>2938</v>
      </c>
      <c r="E34" s="14">
        <f t="shared" si="9"/>
        <v>0</v>
      </c>
      <c r="F34" s="14">
        <v>0</v>
      </c>
      <c r="G34" s="14">
        <v>0</v>
      </c>
      <c r="H34" s="14">
        <f t="shared" si="10"/>
        <v>0</v>
      </c>
      <c r="I34" s="14">
        <v>0</v>
      </c>
      <c r="J34" s="14">
        <v>0</v>
      </c>
      <c r="K34" s="14">
        <f t="shared" si="11"/>
        <v>2938</v>
      </c>
      <c r="L34" s="14">
        <v>2244</v>
      </c>
      <c r="M34" s="14">
        <v>694</v>
      </c>
      <c r="N34" s="14">
        <f t="shared" si="12"/>
        <v>3256</v>
      </c>
      <c r="O34" s="14">
        <f t="shared" si="13"/>
        <v>2244</v>
      </c>
      <c r="P34" s="14">
        <v>2244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694</v>
      </c>
      <c r="V34" s="14">
        <v>694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318</v>
      </c>
      <c r="AB34" s="14">
        <v>318</v>
      </c>
      <c r="AC34" s="14">
        <v>0</v>
      </c>
    </row>
    <row r="35" spans="1:29" ht="13.5">
      <c r="A35" s="25" t="s">
        <v>2</v>
      </c>
      <c r="B35" s="25" t="s">
        <v>60</v>
      </c>
      <c r="C35" s="26" t="s">
        <v>61</v>
      </c>
      <c r="D35" s="14">
        <f t="shared" si="8"/>
        <v>190</v>
      </c>
      <c r="E35" s="14">
        <f t="shared" si="9"/>
        <v>0</v>
      </c>
      <c r="F35" s="14">
        <v>0</v>
      </c>
      <c r="G35" s="14">
        <v>0</v>
      </c>
      <c r="H35" s="14">
        <f t="shared" si="10"/>
        <v>0</v>
      </c>
      <c r="I35" s="14">
        <v>0</v>
      </c>
      <c r="J35" s="14">
        <v>0</v>
      </c>
      <c r="K35" s="14">
        <f t="shared" si="11"/>
        <v>190</v>
      </c>
      <c r="L35" s="14">
        <v>87</v>
      </c>
      <c r="M35" s="14">
        <v>103</v>
      </c>
      <c r="N35" s="14">
        <f t="shared" si="12"/>
        <v>358</v>
      </c>
      <c r="O35" s="14">
        <f t="shared" si="13"/>
        <v>87</v>
      </c>
      <c r="P35" s="14">
        <v>87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103</v>
      </c>
      <c r="V35" s="14">
        <v>103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168</v>
      </c>
      <c r="AB35" s="14">
        <v>168</v>
      </c>
      <c r="AC35" s="14">
        <v>0</v>
      </c>
    </row>
    <row r="36" spans="1:29" ht="13.5">
      <c r="A36" s="25" t="s">
        <v>2</v>
      </c>
      <c r="B36" s="25" t="s">
        <v>62</v>
      </c>
      <c r="C36" s="26" t="s">
        <v>63</v>
      </c>
      <c r="D36" s="14">
        <f t="shared" si="8"/>
        <v>511</v>
      </c>
      <c r="E36" s="14">
        <f t="shared" si="9"/>
        <v>0</v>
      </c>
      <c r="F36" s="14">
        <v>0</v>
      </c>
      <c r="G36" s="14">
        <v>0</v>
      </c>
      <c r="H36" s="14">
        <f t="shared" si="10"/>
        <v>0</v>
      </c>
      <c r="I36" s="14">
        <v>0</v>
      </c>
      <c r="J36" s="14">
        <v>0</v>
      </c>
      <c r="K36" s="14">
        <f t="shared" si="11"/>
        <v>511</v>
      </c>
      <c r="L36" s="14">
        <v>280</v>
      </c>
      <c r="M36" s="14">
        <v>231</v>
      </c>
      <c r="N36" s="14">
        <f t="shared" si="12"/>
        <v>649</v>
      </c>
      <c r="O36" s="14">
        <f t="shared" si="13"/>
        <v>280</v>
      </c>
      <c r="P36" s="14">
        <v>280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231</v>
      </c>
      <c r="V36" s="14">
        <v>231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138</v>
      </c>
      <c r="AB36" s="14">
        <v>138</v>
      </c>
      <c r="AC36" s="14">
        <v>0</v>
      </c>
    </row>
    <row r="37" spans="1:29" ht="13.5">
      <c r="A37" s="25" t="s">
        <v>2</v>
      </c>
      <c r="B37" s="25" t="s">
        <v>64</v>
      </c>
      <c r="C37" s="26" t="s">
        <v>65</v>
      </c>
      <c r="D37" s="14">
        <f t="shared" si="8"/>
        <v>10556</v>
      </c>
      <c r="E37" s="14">
        <f t="shared" si="9"/>
        <v>0</v>
      </c>
      <c r="F37" s="14">
        <v>0</v>
      </c>
      <c r="G37" s="14">
        <v>0</v>
      </c>
      <c r="H37" s="14">
        <f t="shared" si="10"/>
        <v>0</v>
      </c>
      <c r="I37" s="14">
        <v>0</v>
      </c>
      <c r="J37" s="14">
        <v>0</v>
      </c>
      <c r="K37" s="14">
        <f t="shared" si="11"/>
        <v>10556</v>
      </c>
      <c r="L37" s="14">
        <v>6904</v>
      </c>
      <c r="M37" s="14">
        <v>3652</v>
      </c>
      <c r="N37" s="14">
        <f t="shared" si="12"/>
        <v>10556</v>
      </c>
      <c r="O37" s="14">
        <f t="shared" si="13"/>
        <v>6904</v>
      </c>
      <c r="P37" s="14">
        <v>6904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3652</v>
      </c>
      <c r="V37" s="14">
        <v>3652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2</v>
      </c>
      <c r="B38" s="25" t="s">
        <v>66</v>
      </c>
      <c r="C38" s="26" t="s">
        <v>67</v>
      </c>
      <c r="D38" s="14">
        <f t="shared" si="8"/>
        <v>1066</v>
      </c>
      <c r="E38" s="14">
        <f t="shared" si="9"/>
        <v>0</v>
      </c>
      <c r="F38" s="14">
        <v>0</v>
      </c>
      <c r="G38" s="14">
        <v>0</v>
      </c>
      <c r="H38" s="14">
        <f t="shared" si="10"/>
        <v>793</v>
      </c>
      <c r="I38" s="14">
        <v>793</v>
      </c>
      <c r="J38" s="14">
        <v>0</v>
      </c>
      <c r="K38" s="14">
        <f t="shared" si="11"/>
        <v>273</v>
      </c>
      <c r="L38" s="14">
        <v>0</v>
      </c>
      <c r="M38" s="14">
        <v>273</v>
      </c>
      <c r="N38" s="14">
        <f t="shared" si="12"/>
        <v>1101</v>
      </c>
      <c r="O38" s="14">
        <f t="shared" si="13"/>
        <v>793</v>
      </c>
      <c r="P38" s="14">
        <v>793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273</v>
      </c>
      <c r="V38" s="14">
        <v>273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35</v>
      </c>
      <c r="AB38" s="14">
        <v>35</v>
      </c>
      <c r="AC38" s="14">
        <v>0</v>
      </c>
    </row>
    <row r="39" spans="1:29" ht="13.5">
      <c r="A39" s="25" t="s">
        <v>2</v>
      </c>
      <c r="B39" s="25" t="s">
        <v>68</v>
      </c>
      <c r="C39" s="26" t="s">
        <v>1</v>
      </c>
      <c r="D39" s="14">
        <f t="shared" si="8"/>
        <v>8947</v>
      </c>
      <c r="E39" s="14">
        <f t="shared" si="9"/>
        <v>0</v>
      </c>
      <c r="F39" s="14">
        <v>0</v>
      </c>
      <c r="G39" s="14">
        <v>0</v>
      </c>
      <c r="H39" s="14">
        <f t="shared" si="10"/>
        <v>0</v>
      </c>
      <c r="I39" s="14">
        <v>0</v>
      </c>
      <c r="J39" s="14">
        <v>0</v>
      </c>
      <c r="K39" s="14">
        <f t="shared" si="11"/>
        <v>8947</v>
      </c>
      <c r="L39" s="14">
        <v>6362</v>
      </c>
      <c r="M39" s="14">
        <v>2585</v>
      </c>
      <c r="N39" s="14">
        <f t="shared" si="12"/>
        <v>8947</v>
      </c>
      <c r="O39" s="14">
        <f t="shared" si="13"/>
        <v>6362</v>
      </c>
      <c r="P39" s="14">
        <v>6362</v>
      </c>
      <c r="Q39" s="14">
        <v>0</v>
      </c>
      <c r="R39" s="14">
        <v>0</v>
      </c>
      <c r="S39" s="14">
        <v>0</v>
      </c>
      <c r="T39" s="14">
        <v>0</v>
      </c>
      <c r="U39" s="14">
        <f t="shared" si="14"/>
        <v>2585</v>
      </c>
      <c r="V39" s="14">
        <v>2585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2</v>
      </c>
      <c r="B40" s="25" t="s">
        <v>69</v>
      </c>
      <c r="C40" s="26" t="s">
        <v>70</v>
      </c>
      <c r="D40" s="14">
        <f t="shared" si="8"/>
        <v>1398</v>
      </c>
      <c r="E40" s="14">
        <f t="shared" si="9"/>
        <v>0</v>
      </c>
      <c r="F40" s="14">
        <v>0</v>
      </c>
      <c r="G40" s="14">
        <v>0</v>
      </c>
      <c r="H40" s="14">
        <f t="shared" si="10"/>
        <v>1023</v>
      </c>
      <c r="I40" s="14">
        <v>1023</v>
      </c>
      <c r="J40" s="14">
        <v>0</v>
      </c>
      <c r="K40" s="14">
        <f t="shared" si="11"/>
        <v>375</v>
      </c>
      <c r="L40" s="14">
        <v>0</v>
      </c>
      <c r="M40" s="14">
        <v>375</v>
      </c>
      <c r="N40" s="14">
        <f t="shared" si="12"/>
        <v>1405</v>
      </c>
      <c r="O40" s="14">
        <f t="shared" si="13"/>
        <v>1023</v>
      </c>
      <c r="P40" s="14">
        <v>1023</v>
      </c>
      <c r="Q40" s="14">
        <v>0</v>
      </c>
      <c r="R40" s="14">
        <v>0</v>
      </c>
      <c r="S40" s="14">
        <v>0</v>
      </c>
      <c r="T40" s="14">
        <v>0</v>
      </c>
      <c r="U40" s="14">
        <f t="shared" si="14"/>
        <v>375</v>
      </c>
      <c r="V40" s="14">
        <v>375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15"/>
        <v>7</v>
      </c>
      <c r="AB40" s="14">
        <v>7</v>
      </c>
      <c r="AC40" s="14">
        <v>0</v>
      </c>
    </row>
    <row r="41" spans="1:29" ht="13.5">
      <c r="A41" s="25" t="s">
        <v>2</v>
      </c>
      <c r="B41" s="25" t="s">
        <v>71</v>
      </c>
      <c r="C41" s="26" t="s">
        <v>72</v>
      </c>
      <c r="D41" s="14">
        <f t="shared" si="8"/>
        <v>1158</v>
      </c>
      <c r="E41" s="14">
        <f t="shared" si="9"/>
        <v>0</v>
      </c>
      <c r="F41" s="14">
        <v>0</v>
      </c>
      <c r="G41" s="14">
        <v>0</v>
      </c>
      <c r="H41" s="14">
        <f t="shared" si="10"/>
        <v>0</v>
      </c>
      <c r="I41" s="14">
        <v>0</v>
      </c>
      <c r="J41" s="14">
        <v>0</v>
      </c>
      <c r="K41" s="14">
        <f t="shared" si="11"/>
        <v>1158</v>
      </c>
      <c r="L41" s="14">
        <v>740</v>
      </c>
      <c r="M41" s="14">
        <v>418</v>
      </c>
      <c r="N41" s="14">
        <f t="shared" si="12"/>
        <v>1894</v>
      </c>
      <c r="O41" s="14">
        <f t="shared" si="13"/>
        <v>740</v>
      </c>
      <c r="P41" s="14">
        <v>740</v>
      </c>
      <c r="Q41" s="14">
        <v>0</v>
      </c>
      <c r="R41" s="14">
        <v>0</v>
      </c>
      <c r="S41" s="14">
        <v>0</v>
      </c>
      <c r="T41" s="14">
        <v>0</v>
      </c>
      <c r="U41" s="14">
        <f t="shared" si="14"/>
        <v>418</v>
      </c>
      <c r="V41" s="14">
        <v>418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15"/>
        <v>736</v>
      </c>
      <c r="AB41" s="14">
        <v>736</v>
      </c>
      <c r="AC41" s="14">
        <v>0</v>
      </c>
    </row>
    <row r="42" spans="1:29" ht="13.5">
      <c r="A42" s="25" t="s">
        <v>2</v>
      </c>
      <c r="B42" s="25" t="s">
        <v>73</v>
      </c>
      <c r="C42" s="26" t="s">
        <v>74</v>
      </c>
      <c r="D42" s="14">
        <f t="shared" si="8"/>
        <v>4367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4367</v>
      </c>
      <c r="L42" s="14">
        <v>3659</v>
      </c>
      <c r="M42" s="14">
        <v>708</v>
      </c>
      <c r="N42" s="14">
        <f t="shared" si="12"/>
        <v>4423</v>
      </c>
      <c r="O42" s="14">
        <f t="shared" si="13"/>
        <v>3659</v>
      </c>
      <c r="P42" s="14">
        <v>3659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708</v>
      </c>
      <c r="V42" s="14">
        <v>708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15"/>
        <v>56</v>
      </c>
      <c r="AB42" s="14">
        <v>56</v>
      </c>
      <c r="AC42" s="14">
        <v>0</v>
      </c>
    </row>
    <row r="43" spans="1:29" ht="13.5">
      <c r="A43" s="25" t="s">
        <v>2</v>
      </c>
      <c r="B43" s="25" t="s">
        <v>75</v>
      </c>
      <c r="C43" s="26" t="s">
        <v>76</v>
      </c>
      <c r="D43" s="14">
        <f t="shared" si="8"/>
        <v>9373</v>
      </c>
      <c r="E43" s="14">
        <f t="shared" si="9"/>
        <v>0</v>
      </c>
      <c r="F43" s="14">
        <v>0</v>
      </c>
      <c r="G43" s="14">
        <v>0</v>
      </c>
      <c r="H43" s="14">
        <f t="shared" si="10"/>
        <v>6959</v>
      </c>
      <c r="I43" s="14">
        <v>6959</v>
      </c>
      <c r="J43" s="14">
        <v>0</v>
      </c>
      <c r="K43" s="14">
        <f t="shared" si="11"/>
        <v>2414</v>
      </c>
      <c r="L43" s="14">
        <v>0</v>
      </c>
      <c r="M43" s="14">
        <v>2414</v>
      </c>
      <c r="N43" s="14">
        <f t="shared" si="12"/>
        <v>9373</v>
      </c>
      <c r="O43" s="14">
        <f t="shared" si="13"/>
        <v>6959</v>
      </c>
      <c r="P43" s="14">
        <v>6959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2414</v>
      </c>
      <c r="V43" s="14">
        <v>2414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2</v>
      </c>
      <c r="B44" s="25" t="s">
        <v>77</v>
      </c>
      <c r="C44" s="26" t="s">
        <v>78</v>
      </c>
      <c r="D44" s="14">
        <f t="shared" si="8"/>
        <v>3575</v>
      </c>
      <c r="E44" s="14">
        <f t="shared" si="9"/>
        <v>0</v>
      </c>
      <c r="F44" s="14">
        <v>0</v>
      </c>
      <c r="G44" s="14">
        <v>0</v>
      </c>
      <c r="H44" s="14">
        <f t="shared" si="10"/>
        <v>2878</v>
      </c>
      <c r="I44" s="14">
        <v>2878</v>
      </c>
      <c r="J44" s="14">
        <v>0</v>
      </c>
      <c r="K44" s="14">
        <f t="shared" si="11"/>
        <v>697</v>
      </c>
      <c r="L44" s="14">
        <v>0</v>
      </c>
      <c r="M44" s="14">
        <v>697</v>
      </c>
      <c r="N44" s="14">
        <f t="shared" si="12"/>
        <v>3664</v>
      </c>
      <c r="O44" s="14">
        <f t="shared" si="13"/>
        <v>2878</v>
      </c>
      <c r="P44" s="14">
        <v>2878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697</v>
      </c>
      <c r="V44" s="14">
        <v>697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89</v>
      </c>
      <c r="AB44" s="14">
        <v>89</v>
      </c>
      <c r="AC44" s="14">
        <v>0</v>
      </c>
    </row>
    <row r="45" spans="1:29" ht="13.5">
      <c r="A45" s="25" t="s">
        <v>2</v>
      </c>
      <c r="B45" s="25" t="s">
        <v>79</v>
      </c>
      <c r="C45" s="26" t="s">
        <v>80</v>
      </c>
      <c r="D45" s="14">
        <f t="shared" si="8"/>
        <v>10703</v>
      </c>
      <c r="E45" s="14">
        <f t="shared" si="9"/>
        <v>10703</v>
      </c>
      <c r="F45" s="14">
        <v>9368</v>
      </c>
      <c r="G45" s="14">
        <v>1335</v>
      </c>
      <c r="H45" s="14">
        <f t="shared" si="10"/>
        <v>0</v>
      </c>
      <c r="I45" s="14">
        <v>0</v>
      </c>
      <c r="J45" s="14">
        <v>0</v>
      </c>
      <c r="K45" s="14">
        <f t="shared" si="11"/>
        <v>0</v>
      </c>
      <c r="L45" s="14">
        <v>0</v>
      </c>
      <c r="M45" s="14">
        <v>0</v>
      </c>
      <c r="N45" s="14">
        <f t="shared" si="12"/>
        <v>10714</v>
      </c>
      <c r="O45" s="14">
        <f t="shared" si="13"/>
        <v>9368</v>
      </c>
      <c r="P45" s="14">
        <v>9368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1335</v>
      </c>
      <c r="V45" s="14">
        <v>1335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11</v>
      </c>
      <c r="AB45" s="14">
        <v>11</v>
      </c>
      <c r="AC45" s="14">
        <v>0</v>
      </c>
    </row>
    <row r="46" spans="1:29" ht="13.5">
      <c r="A46" s="25" t="s">
        <v>2</v>
      </c>
      <c r="B46" s="25" t="s">
        <v>81</v>
      </c>
      <c r="C46" s="26" t="s">
        <v>82</v>
      </c>
      <c r="D46" s="14">
        <f t="shared" si="8"/>
        <v>1854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1854</v>
      </c>
      <c r="L46" s="14">
        <v>1454</v>
      </c>
      <c r="M46" s="14">
        <v>400</v>
      </c>
      <c r="N46" s="14">
        <f t="shared" si="12"/>
        <v>1854</v>
      </c>
      <c r="O46" s="14">
        <f t="shared" si="13"/>
        <v>1454</v>
      </c>
      <c r="P46" s="14">
        <v>1454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400</v>
      </c>
      <c r="V46" s="14">
        <v>400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0</v>
      </c>
      <c r="AB46" s="14">
        <v>0</v>
      </c>
      <c r="AC46" s="14">
        <v>0</v>
      </c>
    </row>
    <row r="47" spans="1:29" ht="13.5">
      <c r="A47" s="25" t="s">
        <v>2</v>
      </c>
      <c r="B47" s="25" t="s">
        <v>83</v>
      </c>
      <c r="C47" s="26" t="s">
        <v>84</v>
      </c>
      <c r="D47" s="14">
        <f t="shared" si="8"/>
        <v>1039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1039</v>
      </c>
      <c r="L47" s="14">
        <v>654</v>
      </c>
      <c r="M47" s="14">
        <v>385</v>
      </c>
      <c r="N47" s="14">
        <f t="shared" si="12"/>
        <v>1078</v>
      </c>
      <c r="O47" s="14">
        <f t="shared" si="13"/>
        <v>654</v>
      </c>
      <c r="P47" s="14">
        <v>654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385</v>
      </c>
      <c r="V47" s="14">
        <v>385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39</v>
      </c>
      <c r="AB47" s="14">
        <v>39</v>
      </c>
      <c r="AC47" s="14">
        <v>0</v>
      </c>
    </row>
    <row r="48" spans="1:29" ht="13.5">
      <c r="A48" s="25" t="s">
        <v>2</v>
      </c>
      <c r="B48" s="25" t="s">
        <v>85</v>
      </c>
      <c r="C48" s="26" t="s">
        <v>86</v>
      </c>
      <c r="D48" s="14">
        <f t="shared" si="8"/>
        <v>1390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1390</v>
      </c>
      <c r="L48" s="14">
        <v>849</v>
      </c>
      <c r="M48" s="14">
        <v>541</v>
      </c>
      <c r="N48" s="14">
        <f t="shared" si="12"/>
        <v>1530</v>
      </c>
      <c r="O48" s="14">
        <f t="shared" si="13"/>
        <v>849</v>
      </c>
      <c r="P48" s="14">
        <v>849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541</v>
      </c>
      <c r="V48" s="14">
        <v>541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140</v>
      </c>
      <c r="AB48" s="14">
        <v>140</v>
      </c>
      <c r="AC48" s="14">
        <v>0</v>
      </c>
    </row>
    <row r="49" spans="1:29" ht="13.5">
      <c r="A49" s="25" t="s">
        <v>2</v>
      </c>
      <c r="B49" s="25" t="s">
        <v>87</v>
      </c>
      <c r="C49" s="26" t="s">
        <v>88</v>
      </c>
      <c r="D49" s="14">
        <f t="shared" si="8"/>
        <v>1615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1615</v>
      </c>
      <c r="L49" s="14">
        <v>926</v>
      </c>
      <c r="M49" s="14">
        <v>689</v>
      </c>
      <c r="N49" s="14">
        <f t="shared" si="12"/>
        <v>1772</v>
      </c>
      <c r="O49" s="14">
        <f t="shared" si="13"/>
        <v>926</v>
      </c>
      <c r="P49" s="14">
        <v>926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689</v>
      </c>
      <c r="V49" s="14">
        <v>689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157</v>
      </c>
      <c r="AB49" s="14">
        <v>157</v>
      </c>
      <c r="AC49" s="14">
        <v>0</v>
      </c>
    </row>
    <row r="50" spans="1:29" ht="13.5">
      <c r="A50" s="25" t="s">
        <v>2</v>
      </c>
      <c r="B50" s="25" t="s">
        <v>89</v>
      </c>
      <c r="C50" s="26" t="s">
        <v>90</v>
      </c>
      <c r="D50" s="14">
        <f t="shared" si="8"/>
        <v>1149</v>
      </c>
      <c r="E50" s="14">
        <f t="shared" si="9"/>
        <v>0</v>
      </c>
      <c r="F50" s="14">
        <v>0</v>
      </c>
      <c r="G50" s="14">
        <v>0</v>
      </c>
      <c r="H50" s="14">
        <f t="shared" si="10"/>
        <v>880</v>
      </c>
      <c r="I50" s="14">
        <v>880</v>
      </c>
      <c r="J50" s="14">
        <v>0</v>
      </c>
      <c r="K50" s="14">
        <f t="shared" si="11"/>
        <v>269</v>
      </c>
      <c r="L50" s="14">
        <v>0</v>
      </c>
      <c r="M50" s="14">
        <v>269</v>
      </c>
      <c r="N50" s="14">
        <f t="shared" si="12"/>
        <v>1177</v>
      </c>
      <c r="O50" s="14">
        <f t="shared" si="13"/>
        <v>880</v>
      </c>
      <c r="P50" s="14">
        <v>880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269</v>
      </c>
      <c r="V50" s="14">
        <v>269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28</v>
      </c>
      <c r="AB50" s="14">
        <v>28</v>
      </c>
      <c r="AC50" s="14">
        <v>0</v>
      </c>
    </row>
    <row r="51" spans="1:29" ht="13.5">
      <c r="A51" s="25" t="s">
        <v>2</v>
      </c>
      <c r="B51" s="25" t="s">
        <v>91</v>
      </c>
      <c r="C51" s="26" t="s">
        <v>92</v>
      </c>
      <c r="D51" s="14">
        <f t="shared" si="8"/>
        <v>3425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3425</v>
      </c>
      <c r="L51" s="14">
        <v>2513</v>
      </c>
      <c r="M51" s="14">
        <v>912</v>
      </c>
      <c r="N51" s="14">
        <f t="shared" si="12"/>
        <v>3425</v>
      </c>
      <c r="O51" s="14">
        <f t="shared" si="13"/>
        <v>2513</v>
      </c>
      <c r="P51" s="14">
        <v>2513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912</v>
      </c>
      <c r="V51" s="14">
        <v>912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2</v>
      </c>
      <c r="B52" s="25" t="s">
        <v>93</v>
      </c>
      <c r="C52" s="26" t="s">
        <v>94</v>
      </c>
      <c r="D52" s="14">
        <f t="shared" si="8"/>
        <v>3232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3232</v>
      </c>
      <c r="L52" s="14">
        <v>2062</v>
      </c>
      <c r="M52" s="14">
        <v>1170</v>
      </c>
      <c r="N52" s="14">
        <f t="shared" si="12"/>
        <v>3382</v>
      </c>
      <c r="O52" s="14">
        <f t="shared" si="13"/>
        <v>2062</v>
      </c>
      <c r="P52" s="14">
        <v>2062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1170</v>
      </c>
      <c r="V52" s="14">
        <v>1170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150</v>
      </c>
      <c r="AB52" s="14">
        <v>150</v>
      </c>
      <c r="AC52" s="14">
        <v>0</v>
      </c>
    </row>
    <row r="53" spans="1:29" ht="13.5">
      <c r="A53" s="25" t="s">
        <v>2</v>
      </c>
      <c r="B53" s="25" t="s">
        <v>95</v>
      </c>
      <c r="C53" s="26" t="s">
        <v>96</v>
      </c>
      <c r="D53" s="14">
        <f t="shared" si="8"/>
        <v>1469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1469</v>
      </c>
      <c r="L53" s="14">
        <v>1255</v>
      </c>
      <c r="M53" s="14">
        <v>214</v>
      </c>
      <c r="N53" s="14">
        <f t="shared" si="12"/>
        <v>1473</v>
      </c>
      <c r="O53" s="14">
        <f t="shared" si="13"/>
        <v>1255</v>
      </c>
      <c r="P53" s="14">
        <v>1255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214</v>
      </c>
      <c r="V53" s="14">
        <v>214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4</v>
      </c>
      <c r="AB53" s="14">
        <v>4</v>
      </c>
      <c r="AC53" s="14">
        <v>0</v>
      </c>
    </row>
    <row r="54" spans="1:29" ht="13.5">
      <c r="A54" s="25" t="s">
        <v>2</v>
      </c>
      <c r="B54" s="25" t="s">
        <v>97</v>
      </c>
      <c r="C54" s="26" t="s">
        <v>98</v>
      </c>
      <c r="D54" s="14">
        <f t="shared" si="8"/>
        <v>7386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7386</v>
      </c>
      <c r="L54" s="14">
        <v>5734</v>
      </c>
      <c r="M54" s="14">
        <v>1652</v>
      </c>
      <c r="N54" s="14">
        <f t="shared" si="12"/>
        <v>7889</v>
      </c>
      <c r="O54" s="14">
        <f t="shared" si="13"/>
        <v>5734</v>
      </c>
      <c r="P54" s="14">
        <v>5734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1652</v>
      </c>
      <c r="V54" s="14">
        <v>1652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503</v>
      </c>
      <c r="AB54" s="14">
        <v>503</v>
      </c>
      <c r="AC54" s="14">
        <v>0</v>
      </c>
    </row>
    <row r="55" spans="1:29" ht="13.5">
      <c r="A55" s="25" t="s">
        <v>2</v>
      </c>
      <c r="B55" s="25" t="s">
        <v>99</v>
      </c>
      <c r="C55" s="26" t="s">
        <v>100</v>
      </c>
      <c r="D55" s="14">
        <f t="shared" si="8"/>
        <v>3586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3586</v>
      </c>
      <c r="L55" s="14">
        <v>2933</v>
      </c>
      <c r="M55" s="14">
        <v>653</v>
      </c>
      <c r="N55" s="14">
        <f t="shared" si="12"/>
        <v>3586</v>
      </c>
      <c r="O55" s="14">
        <f t="shared" si="13"/>
        <v>2933</v>
      </c>
      <c r="P55" s="14">
        <v>2933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653</v>
      </c>
      <c r="V55" s="14">
        <v>653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2</v>
      </c>
      <c r="B56" s="25" t="s">
        <v>101</v>
      </c>
      <c r="C56" s="26" t="s">
        <v>102</v>
      </c>
      <c r="D56" s="14">
        <f t="shared" si="8"/>
        <v>1850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1850</v>
      </c>
      <c r="L56" s="14">
        <v>1814</v>
      </c>
      <c r="M56" s="14">
        <v>36</v>
      </c>
      <c r="N56" s="14">
        <f t="shared" si="12"/>
        <v>1928</v>
      </c>
      <c r="O56" s="14">
        <f t="shared" si="13"/>
        <v>1814</v>
      </c>
      <c r="P56" s="14">
        <v>1814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36</v>
      </c>
      <c r="V56" s="14">
        <v>36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78</v>
      </c>
      <c r="AB56" s="14">
        <v>78</v>
      </c>
      <c r="AC56" s="14">
        <v>0</v>
      </c>
    </row>
    <row r="57" spans="1:29" ht="13.5">
      <c r="A57" s="25" t="s">
        <v>2</v>
      </c>
      <c r="B57" s="25" t="s">
        <v>103</v>
      </c>
      <c r="C57" s="26" t="s">
        <v>104</v>
      </c>
      <c r="D57" s="14">
        <f t="shared" si="8"/>
        <v>3960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3960</v>
      </c>
      <c r="L57" s="14">
        <v>2750</v>
      </c>
      <c r="M57" s="14">
        <v>1210</v>
      </c>
      <c r="N57" s="14">
        <f t="shared" si="12"/>
        <v>4170</v>
      </c>
      <c r="O57" s="14">
        <f t="shared" si="13"/>
        <v>2750</v>
      </c>
      <c r="P57" s="14">
        <v>1560</v>
      </c>
      <c r="Q57" s="14">
        <v>0</v>
      </c>
      <c r="R57" s="14">
        <v>1190</v>
      </c>
      <c r="S57" s="14">
        <v>0</v>
      </c>
      <c r="T57" s="14">
        <v>0</v>
      </c>
      <c r="U57" s="14">
        <f t="shared" si="14"/>
        <v>1210</v>
      </c>
      <c r="V57" s="14">
        <v>0</v>
      </c>
      <c r="W57" s="14">
        <v>0</v>
      </c>
      <c r="X57" s="14">
        <v>1210</v>
      </c>
      <c r="Y57" s="14">
        <v>0</v>
      </c>
      <c r="Z57" s="14">
        <v>0</v>
      </c>
      <c r="AA57" s="14">
        <f t="shared" si="15"/>
        <v>210</v>
      </c>
      <c r="AB57" s="14">
        <v>210</v>
      </c>
      <c r="AC57" s="14">
        <v>0</v>
      </c>
    </row>
    <row r="58" spans="1:29" ht="13.5">
      <c r="A58" s="25" t="s">
        <v>2</v>
      </c>
      <c r="B58" s="25" t="s">
        <v>105</v>
      </c>
      <c r="C58" s="26" t="s">
        <v>106</v>
      </c>
      <c r="D58" s="14">
        <f t="shared" si="8"/>
        <v>1057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1057</v>
      </c>
      <c r="L58" s="14">
        <v>787</v>
      </c>
      <c r="M58" s="14">
        <v>270</v>
      </c>
      <c r="N58" s="14">
        <f t="shared" si="12"/>
        <v>1057</v>
      </c>
      <c r="O58" s="14">
        <f t="shared" si="13"/>
        <v>787</v>
      </c>
      <c r="P58" s="14">
        <v>787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270</v>
      </c>
      <c r="V58" s="14">
        <v>270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65" t="s">
        <v>107</v>
      </c>
      <c r="B59" s="66"/>
      <c r="C59" s="66"/>
      <c r="D59" s="14">
        <f aca="true" t="shared" si="16" ref="D59:AC59">SUM(D6:D58)</f>
        <v>408553</v>
      </c>
      <c r="E59" s="14">
        <f t="shared" si="16"/>
        <v>12735</v>
      </c>
      <c r="F59" s="14">
        <f t="shared" si="16"/>
        <v>10862</v>
      </c>
      <c r="G59" s="14">
        <f t="shared" si="16"/>
        <v>1873</v>
      </c>
      <c r="H59" s="14">
        <f t="shared" si="16"/>
        <v>14620</v>
      </c>
      <c r="I59" s="14">
        <f t="shared" si="16"/>
        <v>14053</v>
      </c>
      <c r="J59" s="14">
        <f t="shared" si="16"/>
        <v>567</v>
      </c>
      <c r="K59" s="14">
        <f t="shared" si="16"/>
        <v>381198</v>
      </c>
      <c r="L59" s="14">
        <f t="shared" si="16"/>
        <v>214217</v>
      </c>
      <c r="M59" s="14">
        <f t="shared" si="16"/>
        <v>166981</v>
      </c>
      <c r="N59" s="14">
        <f t="shared" si="16"/>
        <v>415311</v>
      </c>
      <c r="O59" s="14">
        <f t="shared" si="16"/>
        <v>239132</v>
      </c>
      <c r="P59" s="14">
        <f t="shared" si="16"/>
        <v>226996</v>
      </c>
      <c r="Q59" s="14">
        <f t="shared" si="16"/>
        <v>0</v>
      </c>
      <c r="R59" s="14">
        <f t="shared" si="16"/>
        <v>11875</v>
      </c>
      <c r="S59" s="14">
        <f t="shared" si="16"/>
        <v>261</v>
      </c>
      <c r="T59" s="14">
        <f t="shared" si="16"/>
        <v>0</v>
      </c>
      <c r="U59" s="14">
        <f t="shared" si="16"/>
        <v>169421</v>
      </c>
      <c r="V59" s="14">
        <f t="shared" si="16"/>
        <v>166713</v>
      </c>
      <c r="W59" s="14">
        <f t="shared" si="16"/>
        <v>0</v>
      </c>
      <c r="X59" s="14">
        <f t="shared" si="16"/>
        <v>2708</v>
      </c>
      <c r="Y59" s="14">
        <f t="shared" si="16"/>
        <v>0</v>
      </c>
      <c r="Z59" s="14">
        <f t="shared" si="16"/>
        <v>0</v>
      </c>
      <c r="AA59" s="14">
        <f t="shared" si="16"/>
        <v>6758</v>
      </c>
      <c r="AB59" s="14">
        <f t="shared" si="16"/>
        <v>6686</v>
      </c>
      <c r="AC59" s="14">
        <f t="shared" si="16"/>
        <v>72</v>
      </c>
    </row>
  </sheetData>
  <mergeCells count="7">
    <mergeCell ref="H3:J3"/>
    <mergeCell ref="K3:M3"/>
    <mergeCell ref="A59:C59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2003-02-07T13:11:58Z</dcterms:modified>
  <cp:category/>
  <cp:version/>
  <cp:contentType/>
  <cp:contentStatus/>
</cp:coreProperties>
</file>