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'市町村分担金内訳'!$A$2:$DU$18</definedName>
    <definedName name="_xlnm.Print_Area" localSheetId="2">'組合分担金内訳'!$A$2:$BE$49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<sst xmlns="http://schemas.openxmlformats.org/spreadsheetml/2006/main" count="1613" uniqueCount="277">
  <si>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</si>
  <si>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</si>
  <si>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</si>
  <si>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</si>
  <si>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</si>
  <si>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</si>
  <si>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</si>
  <si>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</si>
  <si>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</si>
  <si>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</si>
  <si>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</si>
  <si>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</si>
  <si>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</si>
  <si>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</si>
  <si>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</si>
  <si>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</si>
  <si>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</si>
  <si>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</si>
  <si>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</si>
  <si>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</si>
  <si>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</si>
  <si>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</si>
  <si>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</si>
  <si>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</si>
  <si>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</si>
  <si>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</si>
  <si>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</si>
  <si>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</si>
  <si>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</si>
  <si>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</si>
  <si>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</si>
  <si>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</si>
  <si>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</si>
  <si>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</si>
  <si>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</si>
  <si>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</si>
  <si>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</si>
  <si>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</si>
  <si>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</si>
  <si>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</si>
  <si>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池田町　　　　　　　　　　　</t>
  </si>
  <si>
    <t>山本町　　　　　　　　　　　</t>
  </si>
  <si>
    <t>大内町　　　　　　　　　　　</t>
  </si>
  <si>
    <t>国分寺町　　　　　　　　　　</t>
  </si>
  <si>
    <t>内海町　　　　　　　　　　　</t>
  </si>
  <si>
    <t>豊浜町　　　　　　　　　　　</t>
  </si>
  <si>
    <t>三野町　　　　　　　　　　　</t>
  </si>
  <si>
    <t>綾上町　　　　　　　　　　　</t>
  </si>
  <si>
    <t>綾南町　　　　　　　　　　　</t>
  </si>
  <si>
    <t>綾歌町　　　　　　　　　　　</t>
  </si>
  <si>
    <t>大川町　　　　　　　　　　　</t>
  </si>
  <si>
    <t>寒川町　　　　　　　　　　　</t>
  </si>
  <si>
    <t>土庄町　　　　　　　　　　　</t>
  </si>
  <si>
    <t>大野原町　　　　　　　　　　</t>
  </si>
  <si>
    <t>財田町　　　　　　　　　　　</t>
  </si>
  <si>
    <t>詫間町　　　　　　　　　　　</t>
  </si>
  <si>
    <t>高瀬町　　　　　　　　　　　</t>
  </si>
  <si>
    <t>豊中町　　　　　　　　　　　</t>
  </si>
  <si>
    <t>仁尾町　　　　　　　　　　　</t>
  </si>
  <si>
    <t>引田町　　　　　　　　　　　</t>
  </si>
  <si>
    <t>津田町　　　　　　　　　　　</t>
  </si>
  <si>
    <t>志度町　　　　　　　　　　　</t>
  </si>
  <si>
    <t>長尾町　　　　　　　　　　　</t>
  </si>
  <si>
    <t>丸亀市　　　　　　　　　　　</t>
  </si>
  <si>
    <t>善通寺市　　　　　　　　　　</t>
  </si>
  <si>
    <t>琴南町　　　　　　　　　　　</t>
  </si>
  <si>
    <t>満濃町　　　　　　　　　　　</t>
  </si>
  <si>
    <t>琴平町　　　　　　　　　　　</t>
  </si>
  <si>
    <t>多度津町　　　　　　　　　　</t>
  </si>
  <si>
    <t>仲南町　　　　　　　　　　　</t>
  </si>
  <si>
    <t>飯山町　　　　　　　　　　　</t>
  </si>
  <si>
    <t>坂出市　　　　　　　　　　　</t>
  </si>
  <si>
    <t>宇多津町　　　　　　　　　　</t>
  </si>
  <si>
    <t>高松市　　　　　　　　　　　</t>
  </si>
  <si>
    <t>三木町　　　　　　　　　　　</t>
  </si>
  <si>
    <t>牟礼町　　　　　　　　　　　</t>
  </si>
  <si>
    <t>庵治町　　　　　　　　　　　</t>
  </si>
  <si>
    <t>塩江町　　　　　　　　　　　</t>
  </si>
  <si>
    <t>香川町　　　　　　　　　　　</t>
  </si>
  <si>
    <t>香南町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</si>
  <si>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</si>
  <si>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</si>
  <si>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</si>
  <si>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</si>
  <si>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白鳥町　　　　　　　　　　　</t>
  </si>
  <si>
    <t>白鳥町</t>
  </si>
  <si>
    <t>高松地区広域市区町村圏振興事務組合　　　　　　　　　　　　　　</t>
  </si>
  <si>
    <t>中讃広域行政事務組合　　　　　　　　　　　　　　　　　　　　</t>
  </si>
  <si>
    <t>坂出・宇多津広域行政事務組合　　　　　　　　　　　　　　　　</t>
  </si>
  <si>
    <t>三豊地区広域市区町村圏振興事務組合　　　　　　　　　　　　　　</t>
  </si>
  <si>
    <t>香川県東部清掃施設組合　　　　　　　　　　　　　　　　　　　</t>
  </si>
  <si>
    <t>大川地区広域行政振興整備事務組合　　　　　　　　　　　　　　</t>
  </si>
  <si>
    <t>香川県東部清掃組合　　　　　　　　　　　　　　　　　　　　　</t>
  </si>
  <si>
    <t>香川県東部施設組合　　　　　　　　　　　　　　　　　　　　　</t>
  </si>
  <si>
    <t>大川町寒川町清掃組合　　　　　　　　　　　　　　　　　　　　</t>
  </si>
  <si>
    <t>大川中部開発組合　　　　　　　　　　　　　　　　　　　　　　</t>
  </si>
  <si>
    <t>東部清掃施設組合　　　　　　　　　　　　　　　　　　　　　　</t>
  </si>
  <si>
    <t>大川地区広域行政振興組合　　　　　　　　　　　　　　　　　　</t>
  </si>
  <si>
    <t>小豆地区広域行政事務組合　　　　　　　　　　　　　　　　　　</t>
  </si>
  <si>
    <t>小豆広域行政事務組合　　　　　　　　　　　　　　　　　　　　</t>
  </si>
  <si>
    <t>土庄町池田町環境衛生組合　　　　　　　　　　　　　　　　　　</t>
  </si>
  <si>
    <t>綾南環境衛生組合　　　　　　　　　　　　　　　　　　　　　　</t>
  </si>
  <si>
    <t>中讃広域行政振興整備事務組合　　　　　　　　　　　　　　　　</t>
  </si>
  <si>
    <t>北三豊環境衛生組合　　　　　　　　　　　　　　　　　　　　　</t>
  </si>
  <si>
    <t>三豊南部環境衛生組合　　　　　　　　　　　　　　　　　　　　</t>
  </si>
  <si>
    <t>三豊地区広域市区町村圏振興事務組合クリーンセンター　　　　　　</t>
  </si>
  <si>
    <t>北三豊環境衛生事務組合　　　　　　　　　　　　　　　　　　　</t>
  </si>
  <si>
    <t>三豊広域クリーンセンター　　　　　　　　　　　　　　　　　　</t>
  </si>
  <si>
    <t>－</t>
  </si>
  <si>
    <t>コード</t>
  </si>
  <si>
    <t>ごみ</t>
  </si>
  <si>
    <t>ごみ</t>
  </si>
  <si>
    <t>池田町</t>
  </si>
  <si>
    <t>山本町</t>
  </si>
  <si>
    <t>大内町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</si>
  <si>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</si>
  <si>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</si>
  <si>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</si>
  <si>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</si>
  <si>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</si>
  <si>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</si>
  <si>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</si>
  <si>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</si>
  <si>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</si>
  <si>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</si>
  <si>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</si>
  <si>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</si>
  <si>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</si>
  <si>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</si>
  <si>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</si>
  <si>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</si>
  <si>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</si>
  <si>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</si>
  <si>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</si>
  <si>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</si>
  <si>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</si>
  <si>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</si>
  <si>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</si>
  <si>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t>三豊地区広域市町村圏振興事務組合</t>
  </si>
  <si>
    <t>高松地区広域市町村圏振興事務組合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</si>
  <si>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</si>
  <si>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</si>
  <si>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</si>
  <si>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</si>
  <si>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</si>
  <si>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</si>
  <si>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</si>
  <si>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</si>
  <si>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</si>
  <si>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</si>
  <si>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</si>
  <si>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</si>
  <si>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</si>
  <si>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</si>
  <si>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国分寺町</t>
  </si>
  <si>
    <t>寒川町</t>
  </si>
  <si>
    <t>豊浜町</t>
  </si>
  <si>
    <t>内海町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</si>
  <si>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</si>
  <si>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</si>
  <si>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</si>
  <si>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</si>
  <si>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</si>
  <si>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</si>
  <si>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</si>
  <si>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</si>
  <si>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</si>
  <si>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</si>
  <si>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</si>
  <si>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</si>
  <si>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</si>
  <si>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</si>
  <si>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</si>
  <si>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</si>
  <si>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</si>
  <si>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</si>
  <si>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</si>
  <si>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</si>
  <si>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</si>
  <si>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</si>
  <si>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</si>
  <si>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</si>
  <si>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</si>
  <si>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</si>
  <si>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</si>
  <si>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</si>
  <si>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</si>
  <si>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</si>
  <si>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</si>
  <si>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</si>
  <si>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</si>
  <si>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</si>
  <si>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</si>
  <si>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</si>
  <si>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</si>
  <si>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</si>
  <si>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</si>
  <si>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</si>
  <si>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</si>
  <si>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</si>
  <si>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</si>
  <si>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</si>
  <si>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</si>
  <si>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</si>
  <si>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</si>
  <si>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</si>
  <si>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</si>
  <si>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</si>
  <si>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</si>
  <si>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</si>
  <si>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</si>
  <si>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</si>
  <si>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</si>
  <si>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</si>
  <si>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</si>
  <si>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</si>
  <si>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</si>
  <si>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</si>
  <si>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</si>
  <si>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</si>
  <si>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</si>
  <si>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</si>
  <si>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</si>
  <si>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</si>
  <si>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</si>
  <si>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</si>
  <si>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</si>
  <si>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</si>
  <si>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</si>
  <si>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</si>
  <si>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</si>
  <si>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</si>
  <si>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</si>
  <si>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</si>
  <si>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</si>
  <si>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</si>
  <si>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</si>
  <si>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37817</t>
  </si>
  <si>
    <t>綾南環境衛生組合</t>
  </si>
  <si>
    <t>37827</t>
  </si>
  <si>
    <t>大川町寒川町清掃組合</t>
  </si>
  <si>
    <t>37831</t>
  </si>
  <si>
    <t>土庄町池田町環境衛生組合</t>
  </si>
  <si>
    <t>37833</t>
  </si>
  <si>
    <t>三豊南部環境衛生組合</t>
  </si>
  <si>
    <t>37834</t>
  </si>
  <si>
    <t>北三豊環境衛生組合</t>
  </si>
  <si>
    <t>37858</t>
  </si>
  <si>
    <t>大川地区広域行政振興整備事務組合</t>
  </si>
  <si>
    <t>37864</t>
  </si>
  <si>
    <t>三豊地区広域市区町村圏振興事務組合</t>
  </si>
  <si>
    <t>37866</t>
  </si>
  <si>
    <t>小豆地区広域行政事務組合</t>
  </si>
  <si>
    <t>37867</t>
  </si>
  <si>
    <t>中讃広域行政事務組合</t>
  </si>
  <si>
    <t>37869</t>
  </si>
  <si>
    <t>坂出宇多津広域行政事務組合</t>
  </si>
  <si>
    <t>37870</t>
  </si>
  <si>
    <t>高松地区広域市区町村圏振興事務組合</t>
  </si>
  <si>
    <t>37876</t>
  </si>
  <si>
    <t>大川中部開発組合</t>
  </si>
  <si>
    <t>37882</t>
  </si>
  <si>
    <t>香川県東部清掃施設組合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</si>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</sst>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0" borderId="8" xfId="0" applyNumberFormat="1" applyFont="1" applyBorder="1" applyAlignment="1" quotePrefix="1">
      <alignment horizontal="left"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7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3" t="s">
        <v>263</v>
      </c>
      <c r="B2" s="96" t="s">
        <v>264</v>
      </c>
      <c r="C2" s="99" t="s">
        <v>4</v>
      </c>
      <c r="D2" s="3" t="s">
        <v>265</v>
      </c>
      <c r="E2" s="4"/>
      <c r="F2" s="4"/>
      <c r="G2" s="4"/>
      <c r="H2" s="4"/>
      <c r="I2" s="4"/>
      <c r="J2" s="4"/>
      <c r="K2" s="4"/>
      <c r="L2" s="5"/>
      <c r="M2" s="3" t="s">
        <v>266</v>
      </c>
      <c r="N2" s="4"/>
      <c r="O2" s="4"/>
      <c r="P2" s="4"/>
      <c r="Q2" s="4"/>
      <c r="R2" s="4"/>
      <c r="S2" s="4"/>
      <c r="T2" s="4"/>
      <c r="U2" s="5"/>
      <c r="V2" s="3" t="s">
        <v>267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4"/>
      <c r="B3" s="97"/>
      <c r="C3" s="94"/>
      <c r="D3" s="9" t="s">
        <v>268</v>
      </c>
      <c r="E3" s="84"/>
      <c r="F3" s="84"/>
      <c r="G3" s="84"/>
      <c r="H3" s="84"/>
      <c r="I3" s="84"/>
      <c r="J3" s="84"/>
      <c r="K3" s="85"/>
      <c r="L3" s="86"/>
      <c r="M3" s="9" t="s">
        <v>268</v>
      </c>
      <c r="N3" s="84"/>
      <c r="O3" s="84"/>
      <c r="P3" s="84"/>
      <c r="Q3" s="84"/>
      <c r="R3" s="84"/>
      <c r="S3" s="84"/>
      <c r="T3" s="85"/>
      <c r="U3" s="86"/>
      <c r="V3" s="9" t="s">
        <v>268</v>
      </c>
      <c r="W3" s="84"/>
      <c r="X3" s="84"/>
      <c r="Y3" s="84"/>
      <c r="Z3" s="84"/>
      <c r="AA3" s="84"/>
      <c r="AB3" s="84"/>
      <c r="AC3" s="85"/>
      <c r="AD3" s="86"/>
    </row>
    <row r="4" spans="1:30" s="2" customFormat="1" ht="13.5">
      <c r="A4" s="94"/>
      <c r="B4" s="97"/>
      <c r="C4" s="94"/>
      <c r="D4" s="8"/>
      <c r="E4" s="9" t="s">
        <v>269</v>
      </c>
      <c r="F4" s="10"/>
      <c r="G4" s="10"/>
      <c r="H4" s="10"/>
      <c r="I4" s="10"/>
      <c r="J4" s="10"/>
      <c r="K4" s="11"/>
      <c r="L4" s="12" t="s">
        <v>270</v>
      </c>
      <c r="M4" s="8"/>
      <c r="N4" s="9" t="s">
        <v>269</v>
      </c>
      <c r="O4" s="10"/>
      <c r="P4" s="10"/>
      <c r="Q4" s="10"/>
      <c r="R4" s="10"/>
      <c r="S4" s="10"/>
      <c r="T4" s="11"/>
      <c r="U4" s="12" t="s">
        <v>270</v>
      </c>
      <c r="V4" s="8"/>
      <c r="W4" s="9" t="s">
        <v>269</v>
      </c>
      <c r="X4" s="10"/>
      <c r="Y4" s="10"/>
      <c r="Z4" s="10"/>
      <c r="AA4" s="10"/>
      <c r="AB4" s="10"/>
      <c r="AC4" s="11"/>
      <c r="AD4" s="12" t="s">
        <v>270</v>
      </c>
    </row>
    <row r="5" spans="1:30" s="2" customFormat="1" ht="22.5">
      <c r="A5" s="94"/>
      <c r="B5" s="97"/>
      <c r="C5" s="94"/>
      <c r="D5" s="8"/>
      <c r="E5" s="8"/>
      <c r="F5" s="13" t="s">
        <v>271</v>
      </c>
      <c r="G5" s="13" t="s">
        <v>2</v>
      </c>
      <c r="H5" s="13" t="s">
        <v>272</v>
      </c>
      <c r="I5" s="13" t="s">
        <v>1</v>
      </c>
      <c r="J5" s="13" t="s">
        <v>0</v>
      </c>
      <c r="K5" s="13" t="s">
        <v>273</v>
      </c>
      <c r="L5" s="14"/>
      <c r="M5" s="8"/>
      <c r="N5" s="8"/>
      <c r="O5" s="13" t="s">
        <v>271</v>
      </c>
      <c r="P5" s="13" t="s">
        <v>2</v>
      </c>
      <c r="Q5" s="13" t="s">
        <v>272</v>
      </c>
      <c r="R5" s="13" t="s">
        <v>1</v>
      </c>
      <c r="S5" s="13" t="s">
        <v>0</v>
      </c>
      <c r="T5" s="13" t="s">
        <v>273</v>
      </c>
      <c r="U5" s="14"/>
      <c r="V5" s="8"/>
      <c r="W5" s="8"/>
      <c r="X5" s="13" t="s">
        <v>271</v>
      </c>
      <c r="Y5" s="13" t="s">
        <v>2</v>
      </c>
      <c r="Z5" s="13" t="s">
        <v>272</v>
      </c>
      <c r="AA5" s="13" t="s">
        <v>1</v>
      </c>
      <c r="AB5" s="13" t="s">
        <v>0</v>
      </c>
      <c r="AC5" s="13" t="s">
        <v>273</v>
      </c>
      <c r="AD5" s="14"/>
    </row>
    <row r="6" spans="1:30" s="2" customFormat="1" ht="13.5">
      <c r="A6" s="95"/>
      <c r="B6" s="98"/>
      <c r="C6" s="95"/>
      <c r="D6" s="15" t="s">
        <v>274</v>
      </c>
      <c r="E6" s="15" t="s">
        <v>275</v>
      </c>
      <c r="F6" s="16" t="s">
        <v>275</v>
      </c>
      <c r="G6" s="16" t="s">
        <v>275</v>
      </c>
      <c r="H6" s="16" t="s">
        <v>275</v>
      </c>
      <c r="I6" s="16" t="s">
        <v>275</v>
      </c>
      <c r="J6" s="16" t="s">
        <v>275</v>
      </c>
      <c r="K6" s="16" t="s">
        <v>275</v>
      </c>
      <c r="L6" s="17" t="s">
        <v>275</v>
      </c>
      <c r="M6" s="15" t="s">
        <v>275</v>
      </c>
      <c r="N6" s="15" t="s">
        <v>275</v>
      </c>
      <c r="O6" s="16" t="s">
        <v>275</v>
      </c>
      <c r="P6" s="16" t="s">
        <v>275</v>
      </c>
      <c r="Q6" s="16" t="s">
        <v>275</v>
      </c>
      <c r="R6" s="16" t="s">
        <v>275</v>
      </c>
      <c r="S6" s="16" t="s">
        <v>275</v>
      </c>
      <c r="T6" s="16" t="s">
        <v>275</v>
      </c>
      <c r="U6" s="17" t="s">
        <v>275</v>
      </c>
      <c r="V6" s="15" t="s">
        <v>275</v>
      </c>
      <c r="W6" s="15" t="s">
        <v>275</v>
      </c>
      <c r="X6" s="16" t="s">
        <v>275</v>
      </c>
      <c r="Y6" s="16" t="s">
        <v>275</v>
      </c>
      <c r="Z6" s="16" t="s">
        <v>275</v>
      </c>
      <c r="AA6" s="16" t="s">
        <v>275</v>
      </c>
      <c r="AB6" s="16" t="s">
        <v>275</v>
      </c>
      <c r="AC6" s="16" t="s">
        <v>275</v>
      </c>
      <c r="AD6" s="17" t="s">
        <v>275</v>
      </c>
    </row>
    <row r="7" spans="1:30" ht="13.5">
      <c r="A7" s="18" t="s">
        <v>159</v>
      </c>
      <c r="B7" s="18" t="s">
        <v>160</v>
      </c>
      <c r="C7" s="19" t="s">
        <v>161</v>
      </c>
      <c r="D7" s="20">
        <f aca="true" t="shared" si="0" ref="D7:D36">E7+L7</f>
        <v>4754440</v>
      </c>
      <c r="E7" s="20">
        <f aca="true" t="shared" si="1" ref="E7:E36">F7+G7+H7+I7+K7</f>
        <v>464463</v>
      </c>
      <c r="F7" s="21">
        <v>2600</v>
      </c>
      <c r="G7" s="21">
        <v>4893</v>
      </c>
      <c r="H7" s="21">
        <v>324600</v>
      </c>
      <c r="I7" s="21">
        <v>85768</v>
      </c>
      <c r="J7" s="22" t="s">
        <v>276</v>
      </c>
      <c r="K7" s="21">
        <v>46602</v>
      </c>
      <c r="L7" s="21">
        <v>4289977</v>
      </c>
      <c r="M7" s="20">
        <f aca="true" t="shared" si="2" ref="M7:M36">N7+U7</f>
        <v>347763</v>
      </c>
      <c r="N7" s="20">
        <f aca="true" t="shared" si="3" ref="N7:N36">O7+P7+Q7+R7+T7</f>
        <v>0</v>
      </c>
      <c r="O7" s="21">
        <v>0</v>
      </c>
      <c r="P7" s="21">
        <v>0</v>
      </c>
      <c r="Q7" s="21">
        <v>0</v>
      </c>
      <c r="R7" s="21">
        <v>0</v>
      </c>
      <c r="S7" s="22" t="s">
        <v>276</v>
      </c>
      <c r="T7" s="21">
        <v>0</v>
      </c>
      <c r="U7" s="21">
        <v>347763</v>
      </c>
      <c r="V7" s="20">
        <f aca="true" t="shared" si="4" ref="V7:AA16">D7+M7</f>
        <v>5102203</v>
      </c>
      <c r="W7" s="20">
        <f t="shared" si="4"/>
        <v>464463</v>
      </c>
      <c r="X7" s="20">
        <f t="shared" si="4"/>
        <v>2600</v>
      </c>
      <c r="Y7" s="20">
        <f t="shared" si="4"/>
        <v>4893</v>
      </c>
      <c r="Z7" s="20">
        <f t="shared" si="4"/>
        <v>324600</v>
      </c>
      <c r="AA7" s="20">
        <f t="shared" si="4"/>
        <v>85768</v>
      </c>
      <c r="AB7" s="23" t="s">
        <v>276</v>
      </c>
      <c r="AC7" s="20">
        <f aca="true" t="shared" si="5" ref="AC7:AD20">K7+T7</f>
        <v>46602</v>
      </c>
      <c r="AD7" s="20">
        <f t="shared" si="5"/>
        <v>4637740</v>
      </c>
    </row>
    <row r="8" spans="1:30" ht="13.5">
      <c r="A8" s="18" t="s">
        <v>159</v>
      </c>
      <c r="B8" s="18" t="s">
        <v>162</v>
      </c>
      <c r="C8" s="19" t="s">
        <v>163</v>
      </c>
      <c r="D8" s="20">
        <f t="shared" si="0"/>
        <v>1984841</v>
      </c>
      <c r="E8" s="20">
        <f t="shared" si="1"/>
        <v>108438</v>
      </c>
      <c r="F8" s="21">
        <v>0</v>
      </c>
      <c r="G8" s="21">
        <v>0</v>
      </c>
      <c r="H8" s="21">
        <v>92700</v>
      </c>
      <c r="I8" s="21">
        <v>0</v>
      </c>
      <c r="J8" s="22" t="s">
        <v>276</v>
      </c>
      <c r="K8" s="21">
        <v>15738</v>
      </c>
      <c r="L8" s="21">
        <v>1876403</v>
      </c>
      <c r="M8" s="20">
        <f t="shared" si="2"/>
        <v>365271</v>
      </c>
      <c r="N8" s="20">
        <f t="shared" si="3"/>
        <v>109746</v>
      </c>
      <c r="O8" s="21">
        <v>0</v>
      </c>
      <c r="P8" s="21">
        <v>0</v>
      </c>
      <c r="Q8" s="21">
        <v>0</v>
      </c>
      <c r="R8" s="21">
        <v>0</v>
      </c>
      <c r="S8" s="22" t="s">
        <v>276</v>
      </c>
      <c r="T8" s="21">
        <v>109746</v>
      </c>
      <c r="U8" s="21">
        <v>255525</v>
      </c>
      <c r="V8" s="20">
        <f t="shared" si="4"/>
        <v>2350112</v>
      </c>
      <c r="W8" s="20">
        <f t="shared" si="4"/>
        <v>218184</v>
      </c>
      <c r="X8" s="20">
        <f t="shared" si="4"/>
        <v>0</v>
      </c>
      <c r="Y8" s="20">
        <f t="shared" si="4"/>
        <v>0</v>
      </c>
      <c r="Z8" s="20">
        <f t="shared" si="4"/>
        <v>92700</v>
      </c>
      <c r="AA8" s="20">
        <f t="shared" si="4"/>
        <v>0</v>
      </c>
      <c r="AB8" s="23" t="s">
        <v>276</v>
      </c>
      <c r="AC8" s="20">
        <f t="shared" si="5"/>
        <v>125484</v>
      </c>
      <c r="AD8" s="20">
        <f t="shared" si="5"/>
        <v>2131928</v>
      </c>
    </row>
    <row r="9" spans="1:30" ht="13.5">
      <c r="A9" s="18" t="s">
        <v>159</v>
      </c>
      <c r="B9" s="18" t="s">
        <v>164</v>
      </c>
      <c r="C9" s="19" t="s">
        <v>165</v>
      </c>
      <c r="D9" s="20">
        <f t="shared" si="0"/>
        <v>774468</v>
      </c>
      <c r="E9" s="20">
        <f t="shared" si="1"/>
        <v>56293</v>
      </c>
      <c r="F9" s="21">
        <v>0</v>
      </c>
      <c r="G9" s="21">
        <v>0</v>
      </c>
      <c r="H9" s="21">
        <v>8700</v>
      </c>
      <c r="I9" s="21">
        <v>41229</v>
      </c>
      <c r="J9" s="22" t="s">
        <v>276</v>
      </c>
      <c r="K9" s="21">
        <v>6364</v>
      </c>
      <c r="L9" s="21">
        <v>718175</v>
      </c>
      <c r="M9" s="20">
        <f t="shared" si="2"/>
        <v>386130</v>
      </c>
      <c r="N9" s="20">
        <f t="shared" si="3"/>
        <v>113101</v>
      </c>
      <c r="O9" s="21">
        <v>0</v>
      </c>
      <c r="P9" s="21">
        <v>0</v>
      </c>
      <c r="Q9" s="21">
        <v>0</v>
      </c>
      <c r="R9" s="21">
        <v>113081</v>
      </c>
      <c r="S9" s="22" t="s">
        <v>276</v>
      </c>
      <c r="T9" s="21">
        <v>20</v>
      </c>
      <c r="U9" s="21">
        <v>273029</v>
      </c>
      <c r="V9" s="20">
        <f t="shared" si="4"/>
        <v>1160598</v>
      </c>
      <c r="W9" s="20">
        <f t="shared" si="4"/>
        <v>169394</v>
      </c>
      <c r="X9" s="20">
        <f t="shared" si="4"/>
        <v>0</v>
      </c>
      <c r="Y9" s="20">
        <f t="shared" si="4"/>
        <v>0</v>
      </c>
      <c r="Z9" s="20">
        <f t="shared" si="4"/>
        <v>8700</v>
      </c>
      <c r="AA9" s="20">
        <f t="shared" si="4"/>
        <v>154310</v>
      </c>
      <c r="AB9" s="23" t="s">
        <v>276</v>
      </c>
      <c r="AC9" s="20">
        <f t="shared" si="5"/>
        <v>6384</v>
      </c>
      <c r="AD9" s="20">
        <f t="shared" si="5"/>
        <v>991204</v>
      </c>
    </row>
    <row r="10" spans="1:30" ht="13.5">
      <c r="A10" s="18" t="s">
        <v>159</v>
      </c>
      <c r="B10" s="18" t="s">
        <v>166</v>
      </c>
      <c r="C10" s="19" t="s">
        <v>167</v>
      </c>
      <c r="D10" s="20">
        <f t="shared" si="0"/>
        <v>406435</v>
      </c>
      <c r="E10" s="20">
        <f t="shared" si="1"/>
        <v>35075</v>
      </c>
      <c r="F10" s="21">
        <v>0</v>
      </c>
      <c r="G10" s="21">
        <v>0</v>
      </c>
      <c r="H10" s="21">
        <v>0</v>
      </c>
      <c r="I10" s="21">
        <v>34023</v>
      </c>
      <c r="J10" s="22" t="s">
        <v>276</v>
      </c>
      <c r="K10" s="21">
        <v>1052</v>
      </c>
      <c r="L10" s="21">
        <v>371360</v>
      </c>
      <c r="M10" s="20">
        <f t="shared" si="2"/>
        <v>124280</v>
      </c>
      <c r="N10" s="20">
        <f t="shared" si="3"/>
        <v>76075</v>
      </c>
      <c r="O10" s="21">
        <v>0</v>
      </c>
      <c r="P10" s="21">
        <v>0</v>
      </c>
      <c r="Q10" s="21">
        <v>0</v>
      </c>
      <c r="R10" s="21">
        <v>76075</v>
      </c>
      <c r="S10" s="22" t="s">
        <v>276</v>
      </c>
      <c r="T10" s="21">
        <v>0</v>
      </c>
      <c r="U10" s="21">
        <v>48205</v>
      </c>
      <c r="V10" s="20">
        <f t="shared" si="4"/>
        <v>530715</v>
      </c>
      <c r="W10" s="20">
        <f t="shared" si="4"/>
        <v>111150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110098</v>
      </c>
      <c r="AB10" s="23" t="s">
        <v>276</v>
      </c>
      <c r="AC10" s="20">
        <f t="shared" si="5"/>
        <v>1052</v>
      </c>
      <c r="AD10" s="20">
        <f t="shared" si="5"/>
        <v>419565</v>
      </c>
    </row>
    <row r="11" spans="1:30" ht="13.5">
      <c r="A11" s="18" t="s">
        <v>159</v>
      </c>
      <c r="B11" s="18" t="s">
        <v>168</v>
      </c>
      <c r="C11" s="19" t="s">
        <v>169</v>
      </c>
      <c r="D11" s="20">
        <f t="shared" si="0"/>
        <v>508398</v>
      </c>
      <c r="E11" s="20">
        <f t="shared" si="1"/>
        <v>21913</v>
      </c>
      <c r="F11" s="21">
        <v>0</v>
      </c>
      <c r="G11" s="21">
        <v>1066</v>
      </c>
      <c r="H11" s="21">
        <v>20300</v>
      </c>
      <c r="I11" s="21">
        <v>547</v>
      </c>
      <c r="J11" s="22" t="s">
        <v>276</v>
      </c>
      <c r="K11" s="21">
        <v>0</v>
      </c>
      <c r="L11" s="21">
        <v>486485</v>
      </c>
      <c r="M11" s="20">
        <f t="shared" si="2"/>
        <v>644104</v>
      </c>
      <c r="N11" s="20">
        <f t="shared" si="3"/>
        <v>372901</v>
      </c>
      <c r="O11" s="21">
        <v>85134</v>
      </c>
      <c r="P11" s="21">
        <v>12770</v>
      </c>
      <c r="Q11" s="21">
        <v>184100</v>
      </c>
      <c r="R11" s="21">
        <v>90897</v>
      </c>
      <c r="S11" s="22" t="s">
        <v>276</v>
      </c>
      <c r="T11" s="21">
        <v>0</v>
      </c>
      <c r="U11" s="21">
        <v>271203</v>
      </c>
      <c r="V11" s="20">
        <f t="shared" si="4"/>
        <v>1152502</v>
      </c>
      <c r="W11" s="20">
        <f t="shared" si="4"/>
        <v>394814</v>
      </c>
      <c r="X11" s="20">
        <f t="shared" si="4"/>
        <v>85134</v>
      </c>
      <c r="Y11" s="20">
        <f t="shared" si="4"/>
        <v>13836</v>
      </c>
      <c r="Z11" s="20">
        <f t="shared" si="4"/>
        <v>204400</v>
      </c>
      <c r="AA11" s="20">
        <f t="shared" si="4"/>
        <v>91444</v>
      </c>
      <c r="AB11" s="23" t="s">
        <v>276</v>
      </c>
      <c r="AC11" s="20">
        <f t="shared" si="5"/>
        <v>0</v>
      </c>
      <c r="AD11" s="20">
        <f t="shared" si="5"/>
        <v>757688</v>
      </c>
    </row>
    <row r="12" spans="1:30" ht="13.5">
      <c r="A12" s="18" t="s">
        <v>159</v>
      </c>
      <c r="B12" s="18" t="s">
        <v>170</v>
      </c>
      <c r="C12" s="19" t="s">
        <v>171</v>
      </c>
      <c r="D12" s="20">
        <f t="shared" si="0"/>
        <v>112815</v>
      </c>
      <c r="E12" s="20">
        <f t="shared" si="1"/>
        <v>10987</v>
      </c>
      <c r="F12" s="21">
        <v>0</v>
      </c>
      <c r="G12" s="21">
        <v>0</v>
      </c>
      <c r="H12" s="21">
        <v>0</v>
      </c>
      <c r="I12" s="21">
        <v>10987</v>
      </c>
      <c r="J12" s="22" t="s">
        <v>276</v>
      </c>
      <c r="K12" s="21">
        <v>0</v>
      </c>
      <c r="L12" s="21">
        <v>101828</v>
      </c>
      <c r="M12" s="20">
        <f t="shared" si="2"/>
        <v>79836</v>
      </c>
      <c r="N12" s="20">
        <f t="shared" si="3"/>
        <v>20699</v>
      </c>
      <c r="O12" s="21">
        <v>0</v>
      </c>
      <c r="P12" s="21">
        <v>0</v>
      </c>
      <c r="Q12" s="21">
        <v>0</v>
      </c>
      <c r="R12" s="21">
        <v>20699</v>
      </c>
      <c r="S12" s="22" t="s">
        <v>276</v>
      </c>
      <c r="T12" s="21">
        <v>0</v>
      </c>
      <c r="U12" s="21">
        <v>59137</v>
      </c>
      <c r="V12" s="20">
        <f t="shared" si="4"/>
        <v>192651</v>
      </c>
      <c r="W12" s="20">
        <f t="shared" si="4"/>
        <v>31686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31686</v>
      </c>
      <c r="AB12" s="23" t="s">
        <v>276</v>
      </c>
      <c r="AC12" s="20">
        <f t="shared" si="5"/>
        <v>0</v>
      </c>
      <c r="AD12" s="20">
        <f t="shared" si="5"/>
        <v>160965</v>
      </c>
    </row>
    <row r="13" spans="1:30" ht="13.5">
      <c r="A13" s="18" t="s">
        <v>159</v>
      </c>
      <c r="B13" s="18" t="s">
        <v>172</v>
      </c>
      <c r="C13" s="19" t="s">
        <v>85</v>
      </c>
      <c r="D13" s="20">
        <f t="shared" si="0"/>
        <v>172564</v>
      </c>
      <c r="E13" s="20">
        <f t="shared" si="1"/>
        <v>7183</v>
      </c>
      <c r="F13" s="21">
        <v>0</v>
      </c>
      <c r="G13" s="21">
        <v>0</v>
      </c>
      <c r="H13" s="21">
        <v>0</v>
      </c>
      <c r="I13" s="21">
        <v>6759</v>
      </c>
      <c r="J13" s="22" t="s">
        <v>276</v>
      </c>
      <c r="K13" s="21">
        <v>424</v>
      </c>
      <c r="L13" s="21">
        <v>165381</v>
      </c>
      <c r="M13" s="20">
        <f t="shared" si="2"/>
        <v>108033</v>
      </c>
      <c r="N13" s="20">
        <f t="shared" si="3"/>
        <v>30931</v>
      </c>
      <c r="O13" s="21">
        <v>0</v>
      </c>
      <c r="P13" s="21">
        <v>0</v>
      </c>
      <c r="Q13" s="21">
        <v>0</v>
      </c>
      <c r="R13" s="21">
        <v>22128</v>
      </c>
      <c r="S13" s="22" t="s">
        <v>276</v>
      </c>
      <c r="T13" s="21">
        <v>8803</v>
      </c>
      <c r="U13" s="21">
        <v>77102</v>
      </c>
      <c r="V13" s="20">
        <f t="shared" si="4"/>
        <v>280597</v>
      </c>
      <c r="W13" s="20">
        <f t="shared" si="4"/>
        <v>38114</v>
      </c>
      <c r="X13" s="20">
        <f t="shared" si="4"/>
        <v>0</v>
      </c>
      <c r="Y13" s="20">
        <f t="shared" si="4"/>
        <v>0</v>
      </c>
      <c r="Z13" s="20">
        <f t="shared" si="4"/>
        <v>0</v>
      </c>
      <c r="AA13" s="20">
        <f t="shared" si="4"/>
        <v>28887</v>
      </c>
      <c r="AB13" s="23" t="s">
        <v>276</v>
      </c>
      <c r="AC13" s="20">
        <f t="shared" si="5"/>
        <v>9227</v>
      </c>
      <c r="AD13" s="20">
        <f t="shared" si="5"/>
        <v>242483</v>
      </c>
    </row>
    <row r="14" spans="1:30" ht="13.5">
      <c r="A14" s="18" t="s">
        <v>159</v>
      </c>
      <c r="B14" s="18" t="s">
        <v>173</v>
      </c>
      <c r="C14" s="19" t="s">
        <v>114</v>
      </c>
      <c r="D14" s="20">
        <f t="shared" si="0"/>
        <v>165518</v>
      </c>
      <c r="E14" s="20">
        <f t="shared" si="1"/>
        <v>32215</v>
      </c>
      <c r="F14" s="21">
        <v>0</v>
      </c>
      <c r="G14" s="21">
        <v>0</v>
      </c>
      <c r="H14" s="21">
        <v>0</v>
      </c>
      <c r="I14" s="21">
        <v>31652</v>
      </c>
      <c r="J14" s="22" t="s">
        <v>276</v>
      </c>
      <c r="K14" s="21">
        <v>563</v>
      </c>
      <c r="L14" s="21">
        <v>133303</v>
      </c>
      <c r="M14" s="20">
        <f t="shared" si="2"/>
        <v>125146</v>
      </c>
      <c r="N14" s="20">
        <f t="shared" si="3"/>
        <v>30088</v>
      </c>
      <c r="O14" s="21">
        <v>0</v>
      </c>
      <c r="P14" s="21">
        <v>0</v>
      </c>
      <c r="Q14" s="21">
        <v>0</v>
      </c>
      <c r="R14" s="21">
        <v>30088</v>
      </c>
      <c r="S14" s="22" t="s">
        <v>276</v>
      </c>
      <c r="T14" s="21">
        <v>0</v>
      </c>
      <c r="U14" s="21">
        <v>95058</v>
      </c>
      <c r="V14" s="20">
        <f t="shared" si="4"/>
        <v>290664</v>
      </c>
      <c r="W14" s="20">
        <f t="shared" si="4"/>
        <v>62303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61740</v>
      </c>
      <c r="AB14" s="23" t="s">
        <v>276</v>
      </c>
      <c r="AC14" s="20">
        <f t="shared" si="5"/>
        <v>563</v>
      </c>
      <c r="AD14" s="20">
        <f t="shared" si="5"/>
        <v>228361</v>
      </c>
    </row>
    <row r="15" spans="1:30" ht="13.5">
      <c r="A15" s="18" t="s">
        <v>159</v>
      </c>
      <c r="B15" s="18" t="s">
        <v>174</v>
      </c>
      <c r="C15" s="19" t="s">
        <v>175</v>
      </c>
      <c r="D15" s="20">
        <f t="shared" si="0"/>
        <v>133116</v>
      </c>
      <c r="E15" s="20">
        <f t="shared" si="1"/>
        <v>4247</v>
      </c>
      <c r="F15" s="21">
        <v>0</v>
      </c>
      <c r="G15" s="21">
        <v>0</v>
      </c>
      <c r="H15" s="21">
        <v>0</v>
      </c>
      <c r="I15" s="21">
        <v>3905</v>
      </c>
      <c r="J15" s="22" t="s">
        <v>276</v>
      </c>
      <c r="K15" s="21">
        <v>342</v>
      </c>
      <c r="L15" s="21">
        <v>128869</v>
      </c>
      <c r="M15" s="20">
        <f t="shared" si="2"/>
        <v>25742</v>
      </c>
      <c r="N15" s="20">
        <f t="shared" si="3"/>
        <v>0</v>
      </c>
      <c r="O15" s="21">
        <v>0</v>
      </c>
      <c r="P15" s="21">
        <v>0</v>
      </c>
      <c r="Q15" s="21">
        <v>0</v>
      </c>
      <c r="R15" s="21">
        <v>0</v>
      </c>
      <c r="S15" s="22" t="s">
        <v>276</v>
      </c>
      <c r="T15" s="21">
        <v>0</v>
      </c>
      <c r="U15" s="21">
        <v>25742</v>
      </c>
      <c r="V15" s="20">
        <f t="shared" si="4"/>
        <v>158858</v>
      </c>
      <c r="W15" s="20">
        <f t="shared" si="4"/>
        <v>4247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3905</v>
      </c>
      <c r="AB15" s="23" t="s">
        <v>276</v>
      </c>
      <c r="AC15" s="20">
        <f t="shared" si="5"/>
        <v>342</v>
      </c>
      <c r="AD15" s="20">
        <f t="shared" si="5"/>
        <v>154611</v>
      </c>
    </row>
    <row r="16" spans="1:30" ht="13.5">
      <c r="A16" s="18" t="s">
        <v>159</v>
      </c>
      <c r="B16" s="18" t="s">
        <v>176</v>
      </c>
      <c r="C16" s="19" t="s">
        <v>177</v>
      </c>
      <c r="D16" s="20">
        <f t="shared" si="0"/>
        <v>49666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2" t="s">
        <v>276</v>
      </c>
      <c r="K16" s="21">
        <v>0</v>
      </c>
      <c r="L16" s="21">
        <v>49666</v>
      </c>
      <c r="M16" s="20">
        <f t="shared" si="2"/>
        <v>34422</v>
      </c>
      <c r="N16" s="20">
        <f t="shared" si="3"/>
        <v>0</v>
      </c>
      <c r="O16" s="21">
        <v>0</v>
      </c>
      <c r="P16" s="21">
        <v>0</v>
      </c>
      <c r="Q16" s="21">
        <v>0</v>
      </c>
      <c r="R16" s="21">
        <v>0</v>
      </c>
      <c r="S16" s="22" t="s">
        <v>276</v>
      </c>
      <c r="T16" s="21">
        <v>0</v>
      </c>
      <c r="U16" s="21">
        <v>34422</v>
      </c>
      <c r="V16" s="20">
        <f t="shared" si="4"/>
        <v>84088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3" t="s">
        <v>276</v>
      </c>
      <c r="AC16" s="20">
        <f t="shared" si="5"/>
        <v>0</v>
      </c>
      <c r="AD16" s="20">
        <f t="shared" si="5"/>
        <v>84088</v>
      </c>
    </row>
    <row r="17" spans="1:30" ht="13.5">
      <c r="A17" s="18" t="s">
        <v>159</v>
      </c>
      <c r="B17" s="18" t="s">
        <v>178</v>
      </c>
      <c r="C17" s="19" t="s">
        <v>179</v>
      </c>
      <c r="D17" s="20">
        <f t="shared" si="0"/>
        <v>248940</v>
      </c>
      <c r="E17" s="20">
        <f t="shared" si="1"/>
        <v>37099</v>
      </c>
      <c r="F17" s="21">
        <v>0</v>
      </c>
      <c r="G17" s="21">
        <v>768</v>
      </c>
      <c r="H17" s="21">
        <v>0</v>
      </c>
      <c r="I17" s="21">
        <v>34989</v>
      </c>
      <c r="J17" s="22" t="s">
        <v>276</v>
      </c>
      <c r="K17" s="21">
        <v>1342</v>
      </c>
      <c r="L17" s="21">
        <v>211841</v>
      </c>
      <c r="M17" s="20">
        <f t="shared" si="2"/>
        <v>124013</v>
      </c>
      <c r="N17" s="20">
        <f t="shared" si="3"/>
        <v>42488</v>
      </c>
      <c r="O17" s="21">
        <v>0</v>
      </c>
      <c r="P17" s="21">
        <v>0</v>
      </c>
      <c r="Q17" s="21">
        <v>0</v>
      </c>
      <c r="R17" s="21">
        <v>42488</v>
      </c>
      <c r="S17" s="22" t="s">
        <v>276</v>
      </c>
      <c r="T17" s="21">
        <v>0</v>
      </c>
      <c r="U17" s="21">
        <v>81525</v>
      </c>
      <c r="V17" s="20">
        <f aca="true" t="shared" si="6" ref="V17:AB53">D17+M17</f>
        <v>372953</v>
      </c>
      <c r="W17" s="20">
        <f t="shared" si="6"/>
        <v>79587</v>
      </c>
      <c r="X17" s="20">
        <f t="shared" si="6"/>
        <v>0</v>
      </c>
      <c r="Y17" s="20">
        <f t="shared" si="6"/>
        <v>768</v>
      </c>
      <c r="Z17" s="20">
        <f t="shared" si="6"/>
        <v>0</v>
      </c>
      <c r="AA17" s="20">
        <f t="shared" si="6"/>
        <v>77477</v>
      </c>
      <c r="AB17" s="23" t="s">
        <v>276</v>
      </c>
      <c r="AC17" s="20">
        <f t="shared" si="5"/>
        <v>1342</v>
      </c>
      <c r="AD17" s="20">
        <f t="shared" si="5"/>
        <v>293366</v>
      </c>
    </row>
    <row r="18" spans="1:30" ht="13.5">
      <c r="A18" s="18" t="s">
        <v>159</v>
      </c>
      <c r="B18" s="18" t="s">
        <v>180</v>
      </c>
      <c r="C18" s="19" t="s">
        <v>155</v>
      </c>
      <c r="D18" s="20">
        <f t="shared" si="0"/>
        <v>49456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2" t="s">
        <v>276</v>
      </c>
      <c r="K18" s="21">
        <v>0</v>
      </c>
      <c r="L18" s="21">
        <v>49456</v>
      </c>
      <c r="M18" s="20">
        <f t="shared" si="2"/>
        <v>43937</v>
      </c>
      <c r="N18" s="20">
        <f t="shared" si="3"/>
        <v>0</v>
      </c>
      <c r="O18" s="21">
        <v>0</v>
      </c>
      <c r="P18" s="21">
        <v>0</v>
      </c>
      <c r="Q18" s="21">
        <v>0</v>
      </c>
      <c r="R18" s="21">
        <v>0</v>
      </c>
      <c r="S18" s="22" t="s">
        <v>276</v>
      </c>
      <c r="T18" s="21">
        <v>0</v>
      </c>
      <c r="U18" s="21">
        <v>43937</v>
      </c>
      <c r="V18" s="20">
        <f t="shared" si="6"/>
        <v>93393</v>
      </c>
      <c r="W18" s="20">
        <f t="shared" si="6"/>
        <v>0</v>
      </c>
      <c r="X18" s="20">
        <f t="shared" si="6"/>
        <v>0</v>
      </c>
      <c r="Y18" s="20">
        <f t="shared" si="6"/>
        <v>0</v>
      </c>
      <c r="Z18" s="20">
        <f t="shared" si="6"/>
        <v>0</v>
      </c>
      <c r="AA18" s="20">
        <f t="shared" si="6"/>
        <v>0</v>
      </c>
      <c r="AB18" s="23" t="s">
        <v>276</v>
      </c>
      <c r="AC18" s="20">
        <f t="shared" si="5"/>
        <v>0</v>
      </c>
      <c r="AD18" s="20">
        <f t="shared" si="5"/>
        <v>93393</v>
      </c>
    </row>
    <row r="19" spans="1:30" ht="13.5">
      <c r="A19" s="18" t="s">
        <v>159</v>
      </c>
      <c r="B19" s="18" t="s">
        <v>181</v>
      </c>
      <c r="C19" s="19" t="s">
        <v>182</v>
      </c>
      <c r="D19" s="20">
        <f t="shared" si="0"/>
        <v>135357</v>
      </c>
      <c r="E19" s="20">
        <f t="shared" si="1"/>
        <v>22606</v>
      </c>
      <c r="F19" s="21">
        <v>0</v>
      </c>
      <c r="G19" s="21">
        <v>0</v>
      </c>
      <c r="H19" s="21">
        <v>0</v>
      </c>
      <c r="I19" s="21">
        <v>22398</v>
      </c>
      <c r="J19" s="22" t="s">
        <v>276</v>
      </c>
      <c r="K19" s="21">
        <v>208</v>
      </c>
      <c r="L19" s="21">
        <v>112751</v>
      </c>
      <c r="M19" s="20">
        <f t="shared" si="2"/>
        <v>69582</v>
      </c>
      <c r="N19" s="20">
        <f t="shared" si="3"/>
        <v>15692</v>
      </c>
      <c r="O19" s="21">
        <v>0</v>
      </c>
      <c r="P19" s="21">
        <v>0</v>
      </c>
      <c r="Q19" s="21">
        <v>0</v>
      </c>
      <c r="R19" s="21">
        <v>15692</v>
      </c>
      <c r="S19" s="22" t="s">
        <v>276</v>
      </c>
      <c r="T19" s="21">
        <v>0</v>
      </c>
      <c r="U19" s="21">
        <v>53890</v>
      </c>
      <c r="V19" s="20">
        <f t="shared" si="6"/>
        <v>204939</v>
      </c>
      <c r="W19" s="20">
        <f t="shared" si="6"/>
        <v>38298</v>
      </c>
      <c r="X19" s="20">
        <f t="shared" si="6"/>
        <v>0</v>
      </c>
      <c r="Y19" s="20">
        <f t="shared" si="6"/>
        <v>0</v>
      </c>
      <c r="Z19" s="20">
        <f t="shared" si="6"/>
        <v>0</v>
      </c>
      <c r="AA19" s="20">
        <f t="shared" si="6"/>
        <v>38090</v>
      </c>
      <c r="AB19" s="23" t="s">
        <v>276</v>
      </c>
      <c r="AC19" s="20">
        <f t="shared" si="5"/>
        <v>208</v>
      </c>
      <c r="AD19" s="20">
        <f t="shared" si="5"/>
        <v>166641</v>
      </c>
    </row>
    <row r="20" spans="1:30" ht="13.5">
      <c r="A20" s="18" t="s">
        <v>159</v>
      </c>
      <c r="B20" s="18" t="s">
        <v>183</v>
      </c>
      <c r="C20" s="19" t="s">
        <v>157</v>
      </c>
      <c r="D20" s="20">
        <f t="shared" si="0"/>
        <v>149899</v>
      </c>
      <c r="E20" s="20">
        <f t="shared" si="1"/>
        <v>18603</v>
      </c>
      <c r="F20" s="21">
        <v>0</v>
      </c>
      <c r="G20" s="21">
        <v>1700</v>
      </c>
      <c r="H20" s="21">
        <v>0</v>
      </c>
      <c r="I20" s="21">
        <v>16889</v>
      </c>
      <c r="J20" s="22" t="s">
        <v>276</v>
      </c>
      <c r="K20" s="21">
        <v>14</v>
      </c>
      <c r="L20" s="21">
        <v>131296</v>
      </c>
      <c r="M20" s="20">
        <f t="shared" si="2"/>
        <v>151472</v>
      </c>
      <c r="N20" s="20">
        <f t="shared" si="3"/>
        <v>46092</v>
      </c>
      <c r="O20" s="21">
        <v>0</v>
      </c>
      <c r="P20" s="21">
        <v>0</v>
      </c>
      <c r="Q20" s="21">
        <v>0</v>
      </c>
      <c r="R20" s="21">
        <v>46092</v>
      </c>
      <c r="S20" s="22" t="s">
        <v>276</v>
      </c>
      <c r="T20" s="21">
        <v>0</v>
      </c>
      <c r="U20" s="21">
        <v>105380</v>
      </c>
      <c r="V20" s="20">
        <f t="shared" si="6"/>
        <v>301371</v>
      </c>
      <c r="W20" s="20">
        <f t="shared" si="6"/>
        <v>64695</v>
      </c>
      <c r="X20" s="20">
        <f t="shared" si="6"/>
        <v>0</v>
      </c>
      <c r="Y20" s="20">
        <f t="shared" si="6"/>
        <v>1700</v>
      </c>
      <c r="Z20" s="20">
        <f t="shared" si="6"/>
        <v>0</v>
      </c>
      <c r="AA20" s="20">
        <f t="shared" si="6"/>
        <v>62981</v>
      </c>
      <c r="AB20" s="23" t="s">
        <v>276</v>
      </c>
      <c r="AC20" s="20">
        <f t="shared" si="5"/>
        <v>14</v>
      </c>
      <c r="AD20" s="20">
        <f t="shared" si="5"/>
        <v>236676</v>
      </c>
    </row>
    <row r="21" spans="1:30" ht="13.5">
      <c r="A21" s="18" t="s">
        <v>159</v>
      </c>
      <c r="B21" s="18" t="s">
        <v>184</v>
      </c>
      <c r="C21" s="19" t="s">
        <v>185</v>
      </c>
      <c r="D21" s="20">
        <f t="shared" si="0"/>
        <v>211433</v>
      </c>
      <c r="E21" s="20">
        <f t="shared" si="1"/>
        <v>26599</v>
      </c>
      <c r="F21" s="21">
        <v>0</v>
      </c>
      <c r="G21" s="21">
        <v>0</v>
      </c>
      <c r="H21" s="21">
        <v>0</v>
      </c>
      <c r="I21" s="21">
        <v>26599</v>
      </c>
      <c r="J21" s="22" t="s">
        <v>276</v>
      </c>
      <c r="K21" s="21">
        <v>0</v>
      </c>
      <c r="L21" s="21">
        <v>184834</v>
      </c>
      <c r="M21" s="20">
        <f t="shared" si="2"/>
        <v>149154</v>
      </c>
      <c r="N21" s="20">
        <f t="shared" si="3"/>
        <v>84828</v>
      </c>
      <c r="O21" s="21">
        <v>0</v>
      </c>
      <c r="P21" s="21">
        <v>0</v>
      </c>
      <c r="Q21" s="21">
        <v>0</v>
      </c>
      <c r="R21" s="21">
        <v>84828</v>
      </c>
      <c r="S21" s="22" t="s">
        <v>276</v>
      </c>
      <c r="T21" s="21">
        <v>0</v>
      </c>
      <c r="U21" s="21">
        <v>64326</v>
      </c>
      <c r="V21" s="20">
        <f t="shared" si="6"/>
        <v>360587</v>
      </c>
      <c r="W21" s="20">
        <f t="shared" si="6"/>
        <v>111427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111427</v>
      </c>
      <c r="AB21" s="23" t="s">
        <v>276</v>
      </c>
      <c r="AC21" s="20">
        <f aca="true" t="shared" si="7" ref="AC21:AD53">K21+T21</f>
        <v>0</v>
      </c>
      <c r="AD21" s="20">
        <f t="shared" si="7"/>
        <v>249160</v>
      </c>
    </row>
    <row r="22" spans="1:30" ht="13.5">
      <c r="A22" s="18" t="s">
        <v>159</v>
      </c>
      <c r="B22" s="18" t="s">
        <v>186</v>
      </c>
      <c r="C22" s="19" t="s">
        <v>112</v>
      </c>
      <c r="D22" s="20">
        <f t="shared" si="0"/>
        <v>65111</v>
      </c>
      <c r="E22" s="20">
        <f t="shared" si="1"/>
        <v>2311</v>
      </c>
      <c r="F22" s="21">
        <v>0</v>
      </c>
      <c r="G22" s="21">
        <v>1470</v>
      </c>
      <c r="H22" s="21">
        <v>0</v>
      </c>
      <c r="I22" s="21">
        <v>451</v>
      </c>
      <c r="J22" s="22" t="s">
        <v>276</v>
      </c>
      <c r="K22" s="21">
        <v>390</v>
      </c>
      <c r="L22" s="21">
        <v>62800</v>
      </c>
      <c r="M22" s="20">
        <f t="shared" si="2"/>
        <v>51155</v>
      </c>
      <c r="N22" s="20">
        <f t="shared" si="3"/>
        <v>17749</v>
      </c>
      <c r="O22" s="21">
        <v>0</v>
      </c>
      <c r="P22" s="21">
        <v>0</v>
      </c>
      <c r="Q22" s="21">
        <v>0</v>
      </c>
      <c r="R22" s="21">
        <v>17749</v>
      </c>
      <c r="S22" s="22" t="s">
        <v>276</v>
      </c>
      <c r="T22" s="21">
        <v>0</v>
      </c>
      <c r="U22" s="21">
        <v>33406</v>
      </c>
      <c r="V22" s="20">
        <f t="shared" si="6"/>
        <v>116266</v>
      </c>
      <c r="W22" s="20">
        <f t="shared" si="6"/>
        <v>20060</v>
      </c>
      <c r="X22" s="20">
        <f t="shared" si="6"/>
        <v>0</v>
      </c>
      <c r="Y22" s="20">
        <f t="shared" si="6"/>
        <v>1470</v>
      </c>
      <c r="Z22" s="20">
        <f t="shared" si="6"/>
        <v>0</v>
      </c>
      <c r="AA22" s="20">
        <f t="shared" si="6"/>
        <v>18200</v>
      </c>
      <c r="AB22" s="23" t="s">
        <v>276</v>
      </c>
      <c r="AC22" s="20">
        <f t="shared" si="7"/>
        <v>390</v>
      </c>
      <c r="AD22" s="20">
        <f t="shared" si="7"/>
        <v>96206</v>
      </c>
    </row>
    <row r="23" spans="1:30" ht="13.5">
      <c r="A23" s="18" t="s">
        <v>159</v>
      </c>
      <c r="B23" s="18" t="s">
        <v>187</v>
      </c>
      <c r="C23" s="19" t="s">
        <v>188</v>
      </c>
      <c r="D23" s="20">
        <f t="shared" si="0"/>
        <v>467910</v>
      </c>
      <c r="E23" s="20">
        <f t="shared" si="1"/>
        <v>20225</v>
      </c>
      <c r="F23" s="21">
        <v>0</v>
      </c>
      <c r="G23" s="21">
        <v>0</v>
      </c>
      <c r="H23" s="21">
        <v>0</v>
      </c>
      <c r="I23" s="21">
        <v>20215</v>
      </c>
      <c r="J23" s="22" t="s">
        <v>276</v>
      </c>
      <c r="K23" s="21">
        <v>10</v>
      </c>
      <c r="L23" s="21">
        <v>447685</v>
      </c>
      <c r="M23" s="20">
        <f t="shared" si="2"/>
        <v>106383</v>
      </c>
      <c r="N23" s="20">
        <f t="shared" si="3"/>
        <v>54389</v>
      </c>
      <c r="O23" s="21">
        <v>0</v>
      </c>
      <c r="P23" s="21">
        <v>0</v>
      </c>
      <c r="Q23" s="21">
        <v>0</v>
      </c>
      <c r="R23" s="21">
        <v>54389</v>
      </c>
      <c r="S23" s="22" t="s">
        <v>276</v>
      </c>
      <c r="T23" s="21">
        <v>0</v>
      </c>
      <c r="U23" s="21">
        <v>51994</v>
      </c>
      <c r="V23" s="20">
        <f t="shared" si="6"/>
        <v>574293</v>
      </c>
      <c r="W23" s="20">
        <f t="shared" si="6"/>
        <v>74614</v>
      </c>
      <c r="X23" s="20">
        <f t="shared" si="6"/>
        <v>0</v>
      </c>
      <c r="Y23" s="20">
        <f t="shared" si="6"/>
        <v>0</v>
      </c>
      <c r="Z23" s="20">
        <f t="shared" si="6"/>
        <v>0</v>
      </c>
      <c r="AA23" s="20">
        <f t="shared" si="6"/>
        <v>74604</v>
      </c>
      <c r="AB23" s="23" t="s">
        <v>276</v>
      </c>
      <c r="AC23" s="20">
        <f t="shared" si="7"/>
        <v>10</v>
      </c>
      <c r="AD23" s="20">
        <f t="shared" si="7"/>
        <v>499679</v>
      </c>
    </row>
    <row r="24" spans="1:30" ht="13.5">
      <c r="A24" s="18" t="s">
        <v>159</v>
      </c>
      <c r="B24" s="18" t="s">
        <v>189</v>
      </c>
      <c r="C24" s="19" t="s">
        <v>190</v>
      </c>
      <c r="D24" s="20">
        <f t="shared" si="0"/>
        <v>168577</v>
      </c>
      <c r="E24" s="20">
        <f t="shared" si="1"/>
        <v>37088</v>
      </c>
      <c r="F24" s="21">
        <v>0</v>
      </c>
      <c r="G24" s="21">
        <v>0</v>
      </c>
      <c r="H24" s="21">
        <v>0</v>
      </c>
      <c r="I24" s="21">
        <v>36724</v>
      </c>
      <c r="J24" s="22" t="s">
        <v>276</v>
      </c>
      <c r="K24" s="21">
        <v>364</v>
      </c>
      <c r="L24" s="21">
        <v>131489</v>
      </c>
      <c r="M24" s="20">
        <f t="shared" si="2"/>
        <v>16520</v>
      </c>
      <c r="N24" s="20">
        <f t="shared" si="3"/>
        <v>0</v>
      </c>
      <c r="O24" s="21">
        <v>0</v>
      </c>
      <c r="P24" s="21">
        <v>0</v>
      </c>
      <c r="Q24" s="21">
        <v>0</v>
      </c>
      <c r="R24" s="21">
        <v>0</v>
      </c>
      <c r="S24" s="22" t="s">
        <v>276</v>
      </c>
      <c r="T24" s="21">
        <v>0</v>
      </c>
      <c r="U24" s="21">
        <v>16520</v>
      </c>
      <c r="V24" s="20">
        <f t="shared" si="6"/>
        <v>185097</v>
      </c>
      <c r="W24" s="20">
        <f t="shared" si="6"/>
        <v>37088</v>
      </c>
      <c r="X24" s="20">
        <f t="shared" si="6"/>
        <v>0</v>
      </c>
      <c r="Y24" s="20">
        <f t="shared" si="6"/>
        <v>0</v>
      </c>
      <c r="Z24" s="20">
        <f t="shared" si="6"/>
        <v>0</v>
      </c>
      <c r="AA24" s="20">
        <f t="shared" si="6"/>
        <v>36724</v>
      </c>
      <c r="AB24" s="23" t="s">
        <v>276</v>
      </c>
      <c r="AC24" s="20">
        <f t="shared" si="7"/>
        <v>364</v>
      </c>
      <c r="AD24" s="20">
        <f t="shared" si="7"/>
        <v>148009</v>
      </c>
    </row>
    <row r="25" spans="1:30" ht="13.5">
      <c r="A25" s="18" t="s">
        <v>159</v>
      </c>
      <c r="B25" s="18" t="s">
        <v>191</v>
      </c>
      <c r="C25" s="19" t="s">
        <v>192</v>
      </c>
      <c r="D25" s="20">
        <f t="shared" si="0"/>
        <v>97039</v>
      </c>
      <c r="E25" s="20">
        <f t="shared" si="1"/>
        <v>254</v>
      </c>
      <c r="F25" s="21">
        <v>0</v>
      </c>
      <c r="G25" s="21">
        <v>0</v>
      </c>
      <c r="H25" s="21">
        <v>0</v>
      </c>
      <c r="I25" s="21">
        <v>234</v>
      </c>
      <c r="J25" s="22" t="s">
        <v>276</v>
      </c>
      <c r="K25" s="21">
        <v>20</v>
      </c>
      <c r="L25" s="21">
        <v>96785</v>
      </c>
      <c r="M25" s="20">
        <f t="shared" si="2"/>
        <v>22796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276</v>
      </c>
      <c r="T25" s="21">
        <v>0</v>
      </c>
      <c r="U25" s="21">
        <v>22796</v>
      </c>
      <c r="V25" s="20">
        <f t="shared" si="6"/>
        <v>119835</v>
      </c>
      <c r="W25" s="20">
        <f t="shared" si="6"/>
        <v>254</v>
      </c>
      <c r="X25" s="20">
        <f t="shared" si="6"/>
        <v>0</v>
      </c>
      <c r="Y25" s="20">
        <f t="shared" si="6"/>
        <v>0</v>
      </c>
      <c r="Z25" s="20">
        <f t="shared" si="6"/>
        <v>0</v>
      </c>
      <c r="AA25" s="20">
        <f t="shared" si="6"/>
        <v>234</v>
      </c>
      <c r="AB25" s="23" t="s">
        <v>276</v>
      </c>
      <c r="AC25" s="20">
        <f t="shared" si="7"/>
        <v>20</v>
      </c>
      <c r="AD25" s="20">
        <f t="shared" si="7"/>
        <v>119581</v>
      </c>
    </row>
    <row r="26" spans="1:30" ht="13.5">
      <c r="A26" s="18" t="s">
        <v>159</v>
      </c>
      <c r="B26" s="18" t="s">
        <v>193</v>
      </c>
      <c r="C26" s="19" t="s">
        <v>194</v>
      </c>
      <c r="D26" s="20">
        <f t="shared" si="0"/>
        <v>45851</v>
      </c>
      <c r="E26" s="20">
        <f t="shared" si="1"/>
        <v>3876</v>
      </c>
      <c r="F26" s="21">
        <v>0</v>
      </c>
      <c r="G26" s="21">
        <v>0</v>
      </c>
      <c r="H26" s="21">
        <v>0</v>
      </c>
      <c r="I26" s="21">
        <v>0</v>
      </c>
      <c r="J26" s="22" t="s">
        <v>276</v>
      </c>
      <c r="K26" s="21">
        <v>3876</v>
      </c>
      <c r="L26" s="21">
        <v>41975</v>
      </c>
      <c r="M26" s="20">
        <f t="shared" si="2"/>
        <v>9224</v>
      </c>
      <c r="N26" s="20">
        <f t="shared" si="3"/>
        <v>1152</v>
      </c>
      <c r="O26" s="21">
        <v>0</v>
      </c>
      <c r="P26" s="21">
        <v>0</v>
      </c>
      <c r="Q26" s="21">
        <v>0</v>
      </c>
      <c r="R26" s="21">
        <v>0</v>
      </c>
      <c r="S26" s="22" t="s">
        <v>276</v>
      </c>
      <c r="T26" s="21">
        <v>1152</v>
      </c>
      <c r="U26" s="21">
        <v>8072</v>
      </c>
      <c r="V26" s="20">
        <f t="shared" si="6"/>
        <v>55075</v>
      </c>
      <c r="W26" s="20">
        <f t="shared" si="6"/>
        <v>5028</v>
      </c>
      <c r="X26" s="20">
        <f t="shared" si="6"/>
        <v>0</v>
      </c>
      <c r="Y26" s="20">
        <f t="shared" si="6"/>
        <v>0</v>
      </c>
      <c r="Z26" s="20">
        <f t="shared" si="6"/>
        <v>0</v>
      </c>
      <c r="AA26" s="20">
        <f t="shared" si="6"/>
        <v>0</v>
      </c>
      <c r="AB26" s="23" t="s">
        <v>276</v>
      </c>
      <c r="AC26" s="20">
        <f t="shared" si="7"/>
        <v>5028</v>
      </c>
      <c r="AD26" s="20">
        <f t="shared" si="7"/>
        <v>50047</v>
      </c>
    </row>
    <row r="27" spans="1:30" ht="13.5">
      <c r="A27" s="18" t="s">
        <v>159</v>
      </c>
      <c r="B27" s="18" t="s">
        <v>195</v>
      </c>
      <c r="C27" s="19" t="s">
        <v>196</v>
      </c>
      <c r="D27" s="20">
        <f t="shared" si="0"/>
        <v>276430</v>
      </c>
      <c r="E27" s="20">
        <f t="shared" si="1"/>
        <v>39687</v>
      </c>
      <c r="F27" s="21">
        <v>0</v>
      </c>
      <c r="G27" s="21">
        <v>0</v>
      </c>
      <c r="H27" s="21">
        <v>0</v>
      </c>
      <c r="I27" s="21">
        <v>39657</v>
      </c>
      <c r="J27" s="22" t="s">
        <v>276</v>
      </c>
      <c r="K27" s="21">
        <v>30</v>
      </c>
      <c r="L27" s="21">
        <v>236743</v>
      </c>
      <c r="M27" s="20">
        <f t="shared" si="2"/>
        <v>84423</v>
      </c>
      <c r="N27" s="20">
        <f t="shared" si="3"/>
        <v>7351</v>
      </c>
      <c r="O27" s="21">
        <v>0</v>
      </c>
      <c r="P27" s="21">
        <v>0</v>
      </c>
      <c r="Q27" s="21">
        <v>0</v>
      </c>
      <c r="R27" s="21">
        <v>7315</v>
      </c>
      <c r="S27" s="22" t="s">
        <v>276</v>
      </c>
      <c r="T27" s="21">
        <v>36</v>
      </c>
      <c r="U27" s="21">
        <v>77072</v>
      </c>
      <c r="V27" s="20">
        <f t="shared" si="6"/>
        <v>360853</v>
      </c>
      <c r="W27" s="20">
        <f t="shared" si="6"/>
        <v>47038</v>
      </c>
      <c r="X27" s="20">
        <f t="shared" si="6"/>
        <v>0</v>
      </c>
      <c r="Y27" s="20">
        <f t="shared" si="6"/>
        <v>0</v>
      </c>
      <c r="Z27" s="20">
        <f t="shared" si="6"/>
        <v>0</v>
      </c>
      <c r="AA27" s="20">
        <f t="shared" si="6"/>
        <v>46972</v>
      </c>
      <c r="AB27" s="23" t="s">
        <v>276</v>
      </c>
      <c r="AC27" s="20">
        <f t="shared" si="7"/>
        <v>66</v>
      </c>
      <c r="AD27" s="20">
        <f t="shared" si="7"/>
        <v>313815</v>
      </c>
    </row>
    <row r="28" spans="1:30" ht="13.5">
      <c r="A28" s="18" t="s">
        <v>159</v>
      </c>
      <c r="B28" s="18" t="s">
        <v>197</v>
      </c>
      <c r="C28" s="19" t="s">
        <v>198</v>
      </c>
      <c r="D28" s="20">
        <f t="shared" si="0"/>
        <v>37745</v>
      </c>
      <c r="E28" s="20">
        <f t="shared" si="1"/>
        <v>7064</v>
      </c>
      <c r="F28" s="21">
        <v>0</v>
      </c>
      <c r="G28" s="21">
        <v>0</v>
      </c>
      <c r="H28" s="21">
        <v>0</v>
      </c>
      <c r="I28" s="21">
        <v>0</v>
      </c>
      <c r="J28" s="22" t="s">
        <v>276</v>
      </c>
      <c r="K28" s="21">
        <v>7064</v>
      </c>
      <c r="L28" s="21">
        <v>30681</v>
      </c>
      <c r="M28" s="20">
        <f t="shared" si="2"/>
        <v>24600</v>
      </c>
      <c r="N28" s="20">
        <f t="shared" si="3"/>
        <v>2678</v>
      </c>
      <c r="O28" s="21">
        <v>0</v>
      </c>
      <c r="P28" s="21">
        <v>0</v>
      </c>
      <c r="Q28" s="21">
        <v>0</v>
      </c>
      <c r="R28" s="21">
        <v>2678</v>
      </c>
      <c r="S28" s="22" t="s">
        <v>276</v>
      </c>
      <c r="T28" s="21">
        <v>0</v>
      </c>
      <c r="U28" s="21">
        <v>21922</v>
      </c>
      <c r="V28" s="20">
        <f t="shared" si="6"/>
        <v>62345</v>
      </c>
      <c r="W28" s="20">
        <f t="shared" si="6"/>
        <v>9742</v>
      </c>
      <c r="X28" s="20">
        <f t="shared" si="6"/>
        <v>0</v>
      </c>
      <c r="Y28" s="20">
        <f t="shared" si="6"/>
        <v>0</v>
      </c>
      <c r="Z28" s="20">
        <f t="shared" si="6"/>
        <v>0</v>
      </c>
      <c r="AA28" s="20">
        <f t="shared" si="6"/>
        <v>2678</v>
      </c>
      <c r="AB28" s="23" t="s">
        <v>276</v>
      </c>
      <c r="AC28" s="20">
        <f t="shared" si="7"/>
        <v>7064</v>
      </c>
      <c r="AD28" s="20">
        <f t="shared" si="7"/>
        <v>52603</v>
      </c>
    </row>
    <row r="29" spans="1:30" ht="13.5">
      <c r="A29" s="18" t="s">
        <v>159</v>
      </c>
      <c r="B29" s="18" t="s">
        <v>199</v>
      </c>
      <c r="C29" s="19" t="s">
        <v>200</v>
      </c>
      <c r="D29" s="20">
        <f t="shared" si="0"/>
        <v>63982</v>
      </c>
      <c r="E29" s="20">
        <f t="shared" si="1"/>
        <v>10513</v>
      </c>
      <c r="F29" s="21">
        <v>0</v>
      </c>
      <c r="G29" s="21">
        <v>0</v>
      </c>
      <c r="H29" s="21">
        <v>0</v>
      </c>
      <c r="I29" s="21">
        <v>7002</v>
      </c>
      <c r="J29" s="22" t="s">
        <v>276</v>
      </c>
      <c r="K29" s="21">
        <v>3511</v>
      </c>
      <c r="L29" s="21">
        <v>53469</v>
      </c>
      <c r="M29" s="20">
        <f t="shared" si="2"/>
        <v>69331</v>
      </c>
      <c r="N29" s="20">
        <f t="shared" si="3"/>
        <v>24015</v>
      </c>
      <c r="O29" s="21">
        <v>0</v>
      </c>
      <c r="P29" s="21">
        <v>0</v>
      </c>
      <c r="Q29" s="21">
        <v>0</v>
      </c>
      <c r="R29" s="21">
        <v>24015</v>
      </c>
      <c r="S29" s="22" t="s">
        <v>276</v>
      </c>
      <c r="T29" s="21">
        <v>0</v>
      </c>
      <c r="U29" s="21">
        <v>45316</v>
      </c>
      <c r="V29" s="20">
        <f t="shared" si="6"/>
        <v>133313</v>
      </c>
      <c r="W29" s="20">
        <f t="shared" si="6"/>
        <v>34528</v>
      </c>
      <c r="X29" s="20">
        <f t="shared" si="6"/>
        <v>0</v>
      </c>
      <c r="Y29" s="20">
        <f t="shared" si="6"/>
        <v>0</v>
      </c>
      <c r="Z29" s="20">
        <f t="shared" si="6"/>
        <v>0</v>
      </c>
      <c r="AA29" s="20">
        <f t="shared" si="6"/>
        <v>31017</v>
      </c>
      <c r="AB29" s="23" t="s">
        <v>276</v>
      </c>
      <c r="AC29" s="20">
        <f t="shared" si="7"/>
        <v>3511</v>
      </c>
      <c r="AD29" s="20">
        <f t="shared" si="7"/>
        <v>98785</v>
      </c>
    </row>
    <row r="30" spans="1:30" ht="13.5">
      <c r="A30" s="18" t="s">
        <v>159</v>
      </c>
      <c r="B30" s="18" t="s">
        <v>201</v>
      </c>
      <c r="C30" s="19" t="s">
        <v>202</v>
      </c>
      <c r="D30" s="20">
        <f t="shared" si="0"/>
        <v>27104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2" t="s">
        <v>276</v>
      </c>
      <c r="K30" s="21">
        <v>0</v>
      </c>
      <c r="L30" s="21">
        <v>27104</v>
      </c>
      <c r="M30" s="20">
        <f t="shared" si="2"/>
        <v>17286</v>
      </c>
      <c r="N30" s="20">
        <f t="shared" si="3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276</v>
      </c>
      <c r="T30" s="21">
        <v>0</v>
      </c>
      <c r="U30" s="21">
        <v>17286</v>
      </c>
      <c r="V30" s="20">
        <f t="shared" si="6"/>
        <v>44390</v>
      </c>
      <c r="W30" s="20">
        <f t="shared" si="6"/>
        <v>0</v>
      </c>
      <c r="X30" s="20">
        <f t="shared" si="6"/>
        <v>0</v>
      </c>
      <c r="Y30" s="20">
        <f t="shared" si="6"/>
        <v>0</v>
      </c>
      <c r="Z30" s="20">
        <f t="shared" si="6"/>
        <v>0</v>
      </c>
      <c r="AA30" s="20">
        <f t="shared" si="6"/>
        <v>0</v>
      </c>
      <c r="AB30" s="23" t="s">
        <v>276</v>
      </c>
      <c r="AC30" s="20">
        <f t="shared" si="7"/>
        <v>0</v>
      </c>
      <c r="AD30" s="20">
        <f t="shared" si="7"/>
        <v>44390</v>
      </c>
    </row>
    <row r="31" spans="1:30" ht="13.5">
      <c r="A31" s="18" t="s">
        <v>159</v>
      </c>
      <c r="B31" s="18" t="s">
        <v>203</v>
      </c>
      <c r="C31" s="19" t="s">
        <v>204</v>
      </c>
      <c r="D31" s="20">
        <f t="shared" si="0"/>
        <v>89294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2" t="s">
        <v>276</v>
      </c>
      <c r="K31" s="21">
        <v>0</v>
      </c>
      <c r="L31" s="21">
        <v>89294</v>
      </c>
      <c r="M31" s="20">
        <f t="shared" si="2"/>
        <v>48578</v>
      </c>
      <c r="N31" s="20">
        <f t="shared" si="3"/>
        <v>0</v>
      </c>
      <c r="O31" s="21">
        <v>0</v>
      </c>
      <c r="P31" s="21">
        <v>0</v>
      </c>
      <c r="Q31" s="21">
        <v>0</v>
      </c>
      <c r="R31" s="21">
        <v>0</v>
      </c>
      <c r="S31" s="22" t="s">
        <v>276</v>
      </c>
      <c r="T31" s="21">
        <v>0</v>
      </c>
      <c r="U31" s="21">
        <v>48578</v>
      </c>
      <c r="V31" s="20">
        <f t="shared" si="6"/>
        <v>137872</v>
      </c>
      <c r="W31" s="20">
        <f t="shared" si="6"/>
        <v>0</v>
      </c>
      <c r="X31" s="20">
        <f t="shared" si="6"/>
        <v>0</v>
      </c>
      <c r="Y31" s="20">
        <f t="shared" si="6"/>
        <v>0</v>
      </c>
      <c r="Z31" s="20">
        <f t="shared" si="6"/>
        <v>0</v>
      </c>
      <c r="AA31" s="20">
        <f t="shared" si="6"/>
        <v>0</v>
      </c>
      <c r="AB31" s="23" t="s">
        <v>276</v>
      </c>
      <c r="AC31" s="20">
        <f t="shared" si="7"/>
        <v>0</v>
      </c>
      <c r="AD31" s="20">
        <f t="shared" si="7"/>
        <v>137872</v>
      </c>
    </row>
    <row r="32" spans="1:30" ht="13.5">
      <c r="A32" s="18" t="s">
        <v>159</v>
      </c>
      <c r="B32" s="18" t="s">
        <v>205</v>
      </c>
      <c r="C32" s="19" t="s">
        <v>154</v>
      </c>
      <c r="D32" s="20">
        <f t="shared" si="0"/>
        <v>250316</v>
      </c>
      <c r="E32" s="20">
        <f t="shared" si="1"/>
        <v>23515</v>
      </c>
      <c r="F32" s="21">
        <v>0</v>
      </c>
      <c r="G32" s="21">
        <v>0</v>
      </c>
      <c r="H32" s="21">
        <v>0</v>
      </c>
      <c r="I32" s="21">
        <v>23515</v>
      </c>
      <c r="J32" s="22" t="s">
        <v>276</v>
      </c>
      <c r="K32" s="21">
        <v>0</v>
      </c>
      <c r="L32" s="21">
        <v>226801</v>
      </c>
      <c r="M32" s="20">
        <f t="shared" si="2"/>
        <v>61105</v>
      </c>
      <c r="N32" s="20">
        <f t="shared" si="3"/>
        <v>16916</v>
      </c>
      <c r="O32" s="21">
        <v>0</v>
      </c>
      <c r="P32" s="21">
        <v>0</v>
      </c>
      <c r="Q32" s="21">
        <v>0</v>
      </c>
      <c r="R32" s="21">
        <v>16916</v>
      </c>
      <c r="S32" s="22" t="s">
        <v>276</v>
      </c>
      <c r="T32" s="21">
        <v>0</v>
      </c>
      <c r="U32" s="21">
        <v>44189</v>
      </c>
      <c r="V32" s="20">
        <f t="shared" si="6"/>
        <v>311421</v>
      </c>
      <c r="W32" s="20">
        <f t="shared" si="6"/>
        <v>40431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40431</v>
      </c>
      <c r="AB32" s="23" t="s">
        <v>276</v>
      </c>
      <c r="AC32" s="20">
        <f t="shared" si="7"/>
        <v>0</v>
      </c>
      <c r="AD32" s="20">
        <f t="shared" si="7"/>
        <v>270990</v>
      </c>
    </row>
    <row r="33" spans="1:30" ht="13.5">
      <c r="A33" s="18" t="s">
        <v>159</v>
      </c>
      <c r="B33" s="18" t="s">
        <v>206</v>
      </c>
      <c r="C33" s="19" t="s">
        <v>207</v>
      </c>
      <c r="D33" s="20">
        <f t="shared" si="0"/>
        <v>110307</v>
      </c>
      <c r="E33" s="20">
        <f t="shared" si="1"/>
        <v>12292</v>
      </c>
      <c r="F33" s="21">
        <v>0</v>
      </c>
      <c r="G33" s="21">
        <v>0</v>
      </c>
      <c r="H33" s="21">
        <v>0</v>
      </c>
      <c r="I33" s="21">
        <v>11790</v>
      </c>
      <c r="J33" s="22" t="s">
        <v>276</v>
      </c>
      <c r="K33" s="21">
        <v>502</v>
      </c>
      <c r="L33" s="21">
        <v>98015</v>
      </c>
      <c r="M33" s="20">
        <f t="shared" si="2"/>
        <v>40390</v>
      </c>
      <c r="N33" s="20">
        <f t="shared" si="3"/>
        <v>13757</v>
      </c>
      <c r="O33" s="21">
        <v>0</v>
      </c>
      <c r="P33" s="21">
        <v>0</v>
      </c>
      <c r="Q33" s="21">
        <v>0</v>
      </c>
      <c r="R33" s="21">
        <v>12177</v>
      </c>
      <c r="S33" s="22" t="s">
        <v>276</v>
      </c>
      <c r="T33" s="21">
        <v>1580</v>
      </c>
      <c r="U33" s="21">
        <v>26633</v>
      </c>
      <c r="V33" s="20">
        <f t="shared" si="6"/>
        <v>150697</v>
      </c>
      <c r="W33" s="20">
        <f t="shared" si="6"/>
        <v>26049</v>
      </c>
      <c r="X33" s="20">
        <f t="shared" si="6"/>
        <v>0</v>
      </c>
      <c r="Y33" s="20">
        <f t="shared" si="6"/>
        <v>0</v>
      </c>
      <c r="Z33" s="20">
        <f t="shared" si="6"/>
        <v>0</v>
      </c>
      <c r="AA33" s="20">
        <f t="shared" si="6"/>
        <v>23967</v>
      </c>
      <c r="AB33" s="23" t="s">
        <v>276</v>
      </c>
      <c r="AC33" s="20">
        <f t="shared" si="7"/>
        <v>2082</v>
      </c>
      <c r="AD33" s="20">
        <f t="shared" si="7"/>
        <v>124648</v>
      </c>
    </row>
    <row r="34" spans="1:30" ht="13.5">
      <c r="A34" s="18" t="s">
        <v>159</v>
      </c>
      <c r="B34" s="18" t="s">
        <v>208</v>
      </c>
      <c r="C34" s="19" t="s">
        <v>209</v>
      </c>
      <c r="D34" s="20">
        <f t="shared" si="0"/>
        <v>150792</v>
      </c>
      <c r="E34" s="20">
        <f t="shared" si="1"/>
        <v>1271</v>
      </c>
      <c r="F34" s="21">
        <v>0</v>
      </c>
      <c r="G34" s="21">
        <v>0</v>
      </c>
      <c r="H34" s="21">
        <v>0</v>
      </c>
      <c r="I34" s="21">
        <v>309</v>
      </c>
      <c r="J34" s="22" t="s">
        <v>276</v>
      </c>
      <c r="K34" s="21">
        <v>962</v>
      </c>
      <c r="L34" s="21">
        <v>149521</v>
      </c>
      <c r="M34" s="20">
        <f t="shared" si="2"/>
        <v>72477</v>
      </c>
      <c r="N34" s="20">
        <f t="shared" si="3"/>
        <v>29007</v>
      </c>
      <c r="O34" s="21">
        <v>0</v>
      </c>
      <c r="P34" s="21">
        <v>0</v>
      </c>
      <c r="Q34" s="21">
        <v>0</v>
      </c>
      <c r="R34" s="21">
        <v>28977</v>
      </c>
      <c r="S34" s="22" t="s">
        <v>276</v>
      </c>
      <c r="T34" s="21">
        <v>30</v>
      </c>
      <c r="U34" s="21">
        <v>43470</v>
      </c>
      <c r="V34" s="20">
        <f t="shared" si="6"/>
        <v>223269</v>
      </c>
      <c r="W34" s="20">
        <f t="shared" si="6"/>
        <v>30278</v>
      </c>
      <c r="X34" s="20">
        <f t="shared" si="6"/>
        <v>0</v>
      </c>
      <c r="Y34" s="20">
        <f t="shared" si="6"/>
        <v>0</v>
      </c>
      <c r="Z34" s="20">
        <f t="shared" si="6"/>
        <v>0</v>
      </c>
      <c r="AA34" s="20">
        <f t="shared" si="6"/>
        <v>29286</v>
      </c>
      <c r="AB34" s="23" t="s">
        <v>276</v>
      </c>
      <c r="AC34" s="20">
        <f t="shared" si="7"/>
        <v>992</v>
      </c>
      <c r="AD34" s="20">
        <f t="shared" si="7"/>
        <v>192991</v>
      </c>
    </row>
    <row r="35" spans="1:30" ht="13.5">
      <c r="A35" s="18" t="s">
        <v>159</v>
      </c>
      <c r="B35" s="18" t="s">
        <v>210</v>
      </c>
      <c r="C35" s="19" t="s">
        <v>211</v>
      </c>
      <c r="D35" s="20">
        <f t="shared" si="0"/>
        <v>137159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2" t="s">
        <v>276</v>
      </c>
      <c r="K35" s="21">
        <v>0</v>
      </c>
      <c r="L35" s="21">
        <v>137159</v>
      </c>
      <c r="M35" s="20">
        <f t="shared" si="2"/>
        <v>53990</v>
      </c>
      <c r="N35" s="20">
        <f t="shared" si="3"/>
        <v>8156</v>
      </c>
      <c r="O35" s="21">
        <v>0</v>
      </c>
      <c r="P35" s="21">
        <v>0</v>
      </c>
      <c r="Q35" s="21">
        <v>0</v>
      </c>
      <c r="R35" s="21">
        <v>8156</v>
      </c>
      <c r="S35" s="22" t="s">
        <v>276</v>
      </c>
      <c r="T35" s="21">
        <v>0</v>
      </c>
      <c r="U35" s="21">
        <v>45834</v>
      </c>
      <c r="V35" s="20">
        <f t="shared" si="6"/>
        <v>191149</v>
      </c>
      <c r="W35" s="20">
        <f t="shared" si="6"/>
        <v>8156</v>
      </c>
      <c r="X35" s="20">
        <f t="shared" si="6"/>
        <v>0</v>
      </c>
      <c r="Y35" s="20">
        <f t="shared" si="6"/>
        <v>0</v>
      </c>
      <c r="Z35" s="20">
        <f t="shared" si="6"/>
        <v>0</v>
      </c>
      <c r="AA35" s="20">
        <f t="shared" si="6"/>
        <v>8156</v>
      </c>
      <c r="AB35" s="23" t="s">
        <v>276</v>
      </c>
      <c r="AC35" s="20">
        <f t="shared" si="7"/>
        <v>0</v>
      </c>
      <c r="AD35" s="20">
        <f t="shared" si="7"/>
        <v>182993</v>
      </c>
    </row>
    <row r="36" spans="1:30" ht="13.5">
      <c r="A36" s="18" t="s">
        <v>159</v>
      </c>
      <c r="B36" s="18" t="s">
        <v>212</v>
      </c>
      <c r="C36" s="19" t="s">
        <v>213</v>
      </c>
      <c r="D36" s="20">
        <f t="shared" si="0"/>
        <v>28476</v>
      </c>
      <c r="E36" s="20">
        <f t="shared" si="1"/>
        <v>2725</v>
      </c>
      <c r="F36" s="21">
        <v>0</v>
      </c>
      <c r="G36" s="21">
        <v>0</v>
      </c>
      <c r="H36" s="21">
        <v>0</v>
      </c>
      <c r="I36" s="21">
        <v>830</v>
      </c>
      <c r="J36" s="22" t="s">
        <v>276</v>
      </c>
      <c r="K36" s="21">
        <v>1895</v>
      </c>
      <c r="L36" s="21">
        <v>25751</v>
      </c>
      <c r="M36" s="20">
        <f t="shared" si="2"/>
        <v>25192</v>
      </c>
      <c r="N36" s="20">
        <f t="shared" si="3"/>
        <v>6151</v>
      </c>
      <c r="O36" s="21">
        <v>0</v>
      </c>
      <c r="P36" s="21">
        <v>0</v>
      </c>
      <c r="Q36" s="21">
        <v>0</v>
      </c>
      <c r="R36" s="21">
        <v>6151</v>
      </c>
      <c r="S36" s="22" t="s">
        <v>276</v>
      </c>
      <c r="T36" s="21">
        <v>0</v>
      </c>
      <c r="U36" s="21">
        <v>19041</v>
      </c>
      <c r="V36" s="20">
        <f t="shared" si="6"/>
        <v>53668</v>
      </c>
      <c r="W36" s="20">
        <f t="shared" si="6"/>
        <v>8876</v>
      </c>
      <c r="X36" s="20">
        <f t="shared" si="6"/>
        <v>0</v>
      </c>
      <c r="Y36" s="20">
        <f t="shared" si="6"/>
        <v>0</v>
      </c>
      <c r="Z36" s="20">
        <f t="shared" si="6"/>
        <v>0</v>
      </c>
      <c r="AA36" s="20">
        <f t="shared" si="6"/>
        <v>6981</v>
      </c>
      <c r="AB36" s="23" t="s">
        <v>276</v>
      </c>
      <c r="AC36" s="20">
        <f t="shared" si="7"/>
        <v>1895</v>
      </c>
      <c r="AD36" s="20">
        <f t="shared" si="7"/>
        <v>44792</v>
      </c>
    </row>
    <row r="37" spans="1:30" ht="13.5">
      <c r="A37" s="18" t="s">
        <v>159</v>
      </c>
      <c r="B37" s="18" t="s">
        <v>214</v>
      </c>
      <c r="C37" s="19" t="s">
        <v>215</v>
      </c>
      <c r="D37" s="20">
        <f aca="true" t="shared" si="8" ref="D37:D62">E37+L37</f>
        <v>83300</v>
      </c>
      <c r="E37" s="20">
        <f aca="true" t="shared" si="9" ref="E37:E62">F37+G37+H37+I37+K37</f>
        <v>9799</v>
      </c>
      <c r="F37" s="21">
        <v>0</v>
      </c>
      <c r="G37" s="21">
        <v>0</v>
      </c>
      <c r="H37" s="21">
        <v>0</v>
      </c>
      <c r="I37" s="21">
        <v>8240</v>
      </c>
      <c r="J37" s="22" t="s">
        <v>276</v>
      </c>
      <c r="K37" s="21">
        <v>1559</v>
      </c>
      <c r="L37" s="21">
        <v>73501</v>
      </c>
      <c r="M37" s="20">
        <f aca="true" t="shared" si="10" ref="M37:M62">N37+U37</f>
        <v>40161</v>
      </c>
      <c r="N37" s="20">
        <f aca="true" t="shared" si="11" ref="N37:N62">O37+P37+Q37+R37+T37</f>
        <v>17724</v>
      </c>
      <c r="O37" s="21">
        <v>0</v>
      </c>
      <c r="P37" s="21">
        <v>0</v>
      </c>
      <c r="Q37" s="21">
        <v>0</v>
      </c>
      <c r="R37" s="21">
        <v>17724</v>
      </c>
      <c r="S37" s="22" t="s">
        <v>276</v>
      </c>
      <c r="T37" s="21">
        <v>0</v>
      </c>
      <c r="U37" s="21">
        <v>22437</v>
      </c>
      <c r="V37" s="20">
        <f t="shared" si="6"/>
        <v>123461</v>
      </c>
      <c r="W37" s="20">
        <f t="shared" si="6"/>
        <v>27523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25964</v>
      </c>
      <c r="AB37" s="23" t="s">
        <v>276</v>
      </c>
      <c r="AC37" s="20">
        <f t="shared" si="7"/>
        <v>1559</v>
      </c>
      <c r="AD37" s="20">
        <f t="shared" si="7"/>
        <v>95938</v>
      </c>
    </row>
    <row r="38" spans="1:30" ht="13.5">
      <c r="A38" s="18" t="s">
        <v>159</v>
      </c>
      <c r="B38" s="18" t="s">
        <v>216</v>
      </c>
      <c r="C38" s="19" t="s">
        <v>217</v>
      </c>
      <c r="D38" s="20">
        <f t="shared" si="8"/>
        <v>175491</v>
      </c>
      <c r="E38" s="20">
        <f t="shared" si="9"/>
        <v>14550</v>
      </c>
      <c r="F38" s="21">
        <v>0</v>
      </c>
      <c r="G38" s="21">
        <v>1350</v>
      </c>
      <c r="H38" s="21">
        <v>0</v>
      </c>
      <c r="I38" s="21">
        <v>13200</v>
      </c>
      <c r="J38" s="22" t="s">
        <v>276</v>
      </c>
      <c r="K38" s="21">
        <v>0</v>
      </c>
      <c r="L38" s="21">
        <v>160941</v>
      </c>
      <c r="M38" s="20">
        <f t="shared" si="10"/>
        <v>93019</v>
      </c>
      <c r="N38" s="20">
        <f t="shared" si="11"/>
        <v>30884</v>
      </c>
      <c r="O38" s="21">
        <v>0</v>
      </c>
      <c r="P38" s="21">
        <v>0</v>
      </c>
      <c r="Q38" s="21">
        <v>0</v>
      </c>
      <c r="R38" s="21">
        <v>30884</v>
      </c>
      <c r="S38" s="22" t="s">
        <v>276</v>
      </c>
      <c r="T38" s="21">
        <v>0</v>
      </c>
      <c r="U38" s="21">
        <v>62135</v>
      </c>
      <c r="V38" s="20">
        <f t="shared" si="6"/>
        <v>268510</v>
      </c>
      <c r="W38" s="20">
        <f t="shared" si="6"/>
        <v>45434</v>
      </c>
      <c r="X38" s="20">
        <f t="shared" si="6"/>
        <v>0</v>
      </c>
      <c r="Y38" s="20">
        <f t="shared" si="6"/>
        <v>1350</v>
      </c>
      <c r="Z38" s="20">
        <f t="shared" si="6"/>
        <v>0</v>
      </c>
      <c r="AA38" s="20">
        <f t="shared" si="6"/>
        <v>44084</v>
      </c>
      <c r="AB38" s="23" t="s">
        <v>276</v>
      </c>
      <c r="AC38" s="20">
        <f t="shared" si="7"/>
        <v>0</v>
      </c>
      <c r="AD38" s="20">
        <f t="shared" si="7"/>
        <v>223076</v>
      </c>
    </row>
    <row r="39" spans="1:30" ht="13.5">
      <c r="A39" s="18" t="s">
        <v>159</v>
      </c>
      <c r="B39" s="18" t="s">
        <v>218</v>
      </c>
      <c r="C39" s="19" t="s">
        <v>219</v>
      </c>
      <c r="D39" s="20">
        <f t="shared" si="8"/>
        <v>580793</v>
      </c>
      <c r="E39" s="20">
        <f t="shared" si="9"/>
        <v>325233</v>
      </c>
      <c r="F39" s="21">
        <v>36199</v>
      </c>
      <c r="G39" s="21">
        <v>3619</v>
      </c>
      <c r="H39" s="21">
        <v>250800</v>
      </c>
      <c r="I39" s="21">
        <v>34615</v>
      </c>
      <c r="J39" s="22" t="s">
        <v>276</v>
      </c>
      <c r="K39" s="21">
        <v>0</v>
      </c>
      <c r="L39" s="21">
        <v>255560</v>
      </c>
      <c r="M39" s="20">
        <f t="shared" si="10"/>
        <v>110095</v>
      </c>
      <c r="N39" s="20">
        <f t="shared" si="11"/>
        <v>25938</v>
      </c>
      <c r="O39" s="21">
        <v>0</v>
      </c>
      <c r="P39" s="21">
        <v>0</v>
      </c>
      <c r="Q39" s="21">
        <v>0</v>
      </c>
      <c r="R39" s="21">
        <v>25938</v>
      </c>
      <c r="S39" s="22" t="s">
        <v>276</v>
      </c>
      <c r="T39" s="21">
        <v>0</v>
      </c>
      <c r="U39" s="21">
        <v>84157</v>
      </c>
      <c r="V39" s="20">
        <f t="shared" si="6"/>
        <v>690888</v>
      </c>
      <c r="W39" s="20">
        <f t="shared" si="6"/>
        <v>351171</v>
      </c>
      <c r="X39" s="20">
        <f t="shared" si="6"/>
        <v>36199</v>
      </c>
      <c r="Y39" s="20">
        <f t="shared" si="6"/>
        <v>3619</v>
      </c>
      <c r="Z39" s="20">
        <f t="shared" si="6"/>
        <v>250800</v>
      </c>
      <c r="AA39" s="20">
        <f t="shared" si="6"/>
        <v>60553</v>
      </c>
      <c r="AB39" s="23" t="s">
        <v>276</v>
      </c>
      <c r="AC39" s="20">
        <f t="shared" si="7"/>
        <v>0</v>
      </c>
      <c r="AD39" s="20">
        <f t="shared" si="7"/>
        <v>339717</v>
      </c>
    </row>
    <row r="40" spans="1:30" ht="13.5">
      <c r="A40" s="18" t="s">
        <v>159</v>
      </c>
      <c r="B40" s="18" t="s">
        <v>220</v>
      </c>
      <c r="C40" s="19" t="s">
        <v>221</v>
      </c>
      <c r="D40" s="20">
        <f t="shared" si="8"/>
        <v>25626</v>
      </c>
      <c r="E40" s="20">
        <f t="shared" si="9"/>
        <v>2080</v>
      </c>
      <c r="F40" s="21">
        <v>0</v>
      </c>
      <c r="G40" s="21">
        <v>2021</v>
      </c>
      <c r="H40" s="21">
        <v>0</v>
      </c>
      <c r="I40" s="21">
        <v>59</v>
      </c>
      <c r="J40" s="22" t="s">
        <v>276</v>
      </c>
      <c r="K40" s="21">
        <v>0</v>
      </c>
      <c r="L40" s="21">
        <v>23546</v>
      </c>
      <c r="M40" s="20">
        <f t="shared" si="10"/>
        <v>26985</v>
      </c>
      <c r="N40" s="20">
        <f t="shared" si="11"/>
        <v>6718</v>
      </c>
      <c r="O40" s="21">
        <v>0</v>
      </c>
      <c r="P40" s="21">
        <v>0</v>
      </c>
      <c r="Q40" s="21">
        <v>0</v>
      </c>
      <c r="R40" s="21">
        <v>6718</v>
      </c>
      <c r="S40" s="22" t="s">
        <v>276</v>
      </c>
      <c r="T40" s="21">
        <v>0</v>
      </c>
      <c r="U40" s="21">
        <v>20267</v>
      </c>
      <c r="V40" s="20">
        <f t="shared" si="6"/>
        <v>52611</v>
      </c>
      <c r="W40" s="20">
        <f t="shared" si="6"/>
        <v>8798</v>
      </c>
      <c r="X40" s="20">
        <f t="shared" si="6"/>
        <v>0</v>
      </c>
      <c r="Y40" s="20">
        <f t="shared" si="6"/>
        <v>2021</v>
      </c>
      <c r="Z40" s="20">
        <f t="shared" si="6"/>
        <v>0</v>
      </c>
      <c r="AA40" s="20">
        <f t="shared" si="6"/>
        <v>6777</v>
      </c>
      <c r="AB40" s="23" t="s">
        <v>276</v>
      </c>
      <c r="AC40" s="20">
        <f t="shared" si="7"/>
        <v>0</v>
      </c>
      <c r="AD40" s="20">
        <f t="shared" si="7"/>
        <v>43813</v>
      </c>
    </row>
    <row r="41" spans="1:30" ht="13.5">
      <c r="A41" s="18" t="s">
        <v>159</v>
      </c>
      <c r="B41" s="18" t="s">
        <v>222</v>
      </c>
      <c r="C41" s="19" t="s">
        <v>223</v>
      </c>
      <c r="D41" s="20">
        <f t="shared" si="8"/>
        <v>58425</v>
      </c>
      <c r="E41" s="20">
        <f t="shared" si="9"/>
        <v>2214</v>
      </c>
      <c r="F41" s="21">
        <v>0</v>
      </c>
      <c r="G41" s="21">
        <v>0</v>
      </c>
      <c r="H41" s="21">
        <v>0</v>
      </c>
      <c r="I41" s="21">
        <v>2214</v>
      </c>
      <c r="J41" s="22" t="s">
        <v>276</v>
      </c>
      <c r="K41" s="21">
        <v>0</v>
      </c>
      <c r="L41" s="21">
        <v>56211</v>
      </c>
      <c r="M41" s="20">
        <f t="shared" si="10"/>
        <v>26154</v>
      </c>
      <c r="N41" s="20">
        <f t="shared" si="11"/>
        <v>0</v>
      </c>
      <c r="O41" s="21">
        <v>0</v>
      </c>
      <c r="P41" s="21">
        <v>0</v>
      </c>
      <c r="Q41" s="21">
        <v>0</v>
      </c>
      <c r="R41" s="21">
        <v>0</v>
      </c>
      <c r="S41" s="22" t="s">
        <v>276</v>
      </c>
      <c r="T41" s="21">
        <v>0</v>
      </c>
      <c r="U41" s="21">
        <v>26154</v>
      </c>
      <c r="V41" s="20">
        <f t="shared" si="6"/>
        <v>84579</v>
      </c>
      <c r="W41" s="20">
        <f t="shared" si="6"/>
        <v>2214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2214</v>
      </c>
      <c r="AB41" s="23" t="s">
        <v>276</v>
      </c>
      <c r="AC41" s="20">
        <f t="shared" si="7"/>
        <v>0</v>
      </c>
      <c r="AD41" s="20">
        <f t="shared" si="7"/>
        <v>82365</v>
      </c>
    </row>
    <row r="42" spans="1:30" ht="13.5">
      <c r="A42" s="18" t="s">
        <v>159</v>
      </c>
      <c r="B42" s="18" t="s">
        <v>224</v>
      </c>
      <c r="C42" s="19" t="s">
        <v>113</v>
      </c>
      <c r="D42" s="20">
        <f t="shared" si="8"/>
        <v>43022</v>
      </c>
      <c r="E42" s="20">
        <f t="shared" si="9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276</v>
      </c>
      <c r="K42" s="21">
        <v>0</v>
      </c>
      <c r="L42" s="21">
        <v>43022</v>
      </c>
      <c r="M42" s="20">
        <f t="shared" si="10"/>
        <v>6486</v>
      </c>
      <c r="N42" s="20">
        <f t="shared" si="11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276</v>
      </c>
      <c r="T42" s="21">
        <v>0</v>
      </c>
      <c r="U42" s="21">
        <v>6486</v>
      </c>
      <c r="V42" s="20">
        <f t="shared" si="6"/>
        <v>49508</v>
      </c>
      <c r="W42" s="20">
        <f t="shared" si="6"/>
        <v>0</v>
      </c>
      <c r="X42" s="20">
        <f t="shared" si="6"/>
        <v>0</v>
      </c>
      <c r="Y42" s="20">
        <f t="shared" si="6"/>
        <v>0</v>
      </c>
      <c r="Z42" s="20">
        <f t="shared" si="6"/>
        <v>0</v>
      </c>
      <c r="AA42" s="20">
        <f t="shared" si="6"/>
        <v>0</v>
      </c>
      <c r="AB42" s="23" t="s">
        <v>276</v>
      </c>
      <c r="AC42" s="20">
        <f t="shared" si="7"/>
        <v>0</v>
      </c>
      <c r="AD42" s="20">
        <f t="shared" si="7"/>
        <v>49508</v>
      </c>
    </row>
    <row r="43" spans="1:30" ht="13.5">
      <c r="A43" s="18" t="s">
        <v>159</v>
      </c>
      <c r="B43" s="18" t="s">
        <v>225</v>
      </c>
      <c r="C43" s="19" t="s">
        <v>158</v>
      </c>
      <c r="D43" s="20">
        <f t="shared" si="8"/>
        <v>49840</v>
      </c>
      <c r="E43" s="20">
        <f t="shared" si="9"/>
        <v>5301</v>
      </c>
      <c r="F43" s="21">
        <v>0</v>
      </c>
      <c r="G43" s="21">
        <v>0</v>
      </c>
      <c r="H43" s="21">
        <v>0</v>
      </c>
      <c r="I43" s="21">
        <v>5301</v>
      </c>
      <c r="J43" s="22" t="s">
        <v>276</v>
      </c>
      <c r="K43" s="21">
        <v>0</v>
      </c>
      <c r="L43" s="21">
        <v>44539</v>
      </c>
      <c r="M43" s="20">
        <f t="shared" si="10"/>
        <v>10655</v>
      </c>
      <c r="N43" s="20">
        <f t="shared" si="11"/>
        <v>0</v>
      </c>
      <c r="O43" s="21">
        <v>0</v>
      </c>
      <c r="P43" s="21">
        <v>0</v>
      </c>
      <c r="Q43" s="21">
        <v>0</v>
      </c>
      <c r="R43" s="21">
        <v>0</v>
      </c>
      <c r="S43" s="22" t="s">
        <v>276</v>
      </c>
      <c r="T43" s="21">
        <v>0</v>
      </c>
      <c r="U43" s="21">
        <v>10655</v>
      </c>
      <c r="V43" s="20">
        <f t="shared" si="6"/>
        <v>60495</v>
      </c>
      <c r="W43" s="20">
        <f t="shared" si="6"/>
        <v>5301</v>
      </c>
      <c r="X43" s="20">
        <f t="shared" si="6"/>
        <v>0</v>
      </c>
      <c r="Y43" s="20">
        <f t="shared" si="6"/>
        <v>0</v>
      </c>
      <c r="Z43" s="20">
        <f t="shared" si="6"/>
        <v>0</v>
      </c>
      <c r="AA43" s="20">
        <f t="shared" si="6"/>
        <v>5301</v>
      </c>
      <c r="AB43" s="23" t="s">
        <v>276</v>
      </c>
      <c r="AC43" s="20">
        <f t="shared" si="7"/>
        <v>0</v>
      </c>
      <c r="AD43" s="20">
        <f t="shared" si="7"/>
        <v>55194</v>
      </c>
    </row>
    <row r="44" spans="1:30" ht="13.5">
      <c r="A44" s="18" t="s">
        <v>159</v>
      </c>
      <c r="B44" s="18" t="s">
        <v>226</v>
      </c>
      <c r="C44" s="19" t="s">
        <v>227</v>
      </c>
      <c r="D44" s="20">
        <f t="shared" si="8"/>
        <v>103324</v>
      </c>
      <c r="E44" s="20">
        <f t="shared" si="9"/>
        <v>4105</v>
      </c>
      <c r="F44" s="21">
        <v>0</v>
      </c>
      <c r="G44" s="21">
        <v>0</v>
      </c>
      <c r="H44" s="21">
        <v>0</v>
      </c>
      <c r="I44" s="21">
        <v>2605</v>
      </c>
      <c r="J44" s="22" t="s">
        <v>276</v>
      </c>
      <c r="K44" s="21">
        <v>1500</v>
      </c>
      <c r="L44" s="21">
        <v>99219</v>
      </c>
      <c r="M44" s="20">
        <f t="shared" si="10"/>
        <v>15514</v>
      </c>
      <c r="N44" s="20">
        <f t="shared" si="11"/>
        <v>0</v>
      </c>
      <c r="O44" s="21">
        <v>0</v>
      </c>
      <c r="P44" s="21">
        <v>0</v>
      </c>
      <c r="Q44" s="21">
        <v>0</v>
      </c>
      <c r="R44" s="21">
        <v>0</v>
      </c>
      <c r="S44" s="22" t="s">
        <v>276</v>
      </c>
      <c r="T44" s="21">
        <v>0</v>
      </c>
      <c r="U44" s="21">
        <v>15514</v>
      </c>
      <c r="V44" s="20">
        <f t="shared" si="6"/>
        <v>118838</v>
      </c>
      <c r="W44" s="20">
        <f t="shared" si="6"/>
        <v>4105</v>
      </c>
      <c r="X44" s="20">
        <f t="shared" si="6"/>
        <v>0</v>
      </c>
      <c r="Y44" s="20">
        <f t="shared" si="6"/>
        <v>0</v>
      </c>
      <c r="Z44" s="20">
        <f t="shared" si="6"/>
        <v>0</v>
      </c>
      <c r="AA44" s="20">
        <f t="shared" si="6"/>
        <v>2605</v>
      </c>
      <c r="AB44" s="23" t="s">
        <v>276</v>
      </c>
      <c r="AC44" s="20">
        <f t="shared" si="7"/>
        <v>1500</v>
      </c>
      <c r="AD44" s="20">
        <f t="shared" si="7"/>
        <v>114733</v>
      </c>
    </row>
    <row r="45" spans="1:30" ht="13.5">
      <c r="A45" s="18" t="s">
        <v>159</v>
      </c>
      <c r="B45" s="18" t="s">
        <v>228</v>
      </c>
      <c r="C45" s="19" t="s">
        <v>229</v>
      </c>
      <c r="D45" s="20">
        <f t="shared" si="8"/>
        <v>76854</v>
      </c>
      <c r="E45" s="20">
        <f t="shared" si="9"/>
        <v>8426</v>
      </c>
      <c r="F45" s="21">
        <v>0</v>
      </c>
      <c r="G45" s="21">
        <v>0</v>
      </c>
      <c r="H45" s="21">
        <v>0</v>
      </c>
      <c r="I45" s="21">
        <v>8426</v>
      </c>
      <c r="J45" s="22" t="s">
        <v>276</v>
      </c>
      <c r="K45" s="21">
        <v>0</v>
      </c>
      <c r="L45" s="21">
        <v>68428</v>
      </c>
      <c r="M45" s="20">
        <f t="shared" si="10"/>
        <v>16182</v>
      </c>
      <c r="N45" s="20">
        <f t="shared" si="11"/>
        <v>0</v>
      </c>
      <c r="O45" s="21">
        <v>0</v>
      </c>
      <c r="P45" s="21">
        <v>0</v>
      </c>
      <c r="Q45" s="21">
        <v>0</v>
      </c>
      <c r="R45" s="21">
        <v>0</v>
      </c>
      <c r="S45" s="22" t="s">
        <v>276</v>
      </c>
      <c r="T45" s="21">
        <v>0</v>
      </c>
      <c r="U45" s="21">
        <v>16182</v>
      </c>
      <c r="V45" s="20">
        <f t="shared" si="6"/>
        <v>93036</v>
      </c>
      <c r="W45" s="20">
        <f t="shared" si="6"/>
        <v>8426</v>
      </c>
      <c r="X45" s="20">
        <f t="shared" si="6"/>
        <v>0</v>
      </c>
      <c r="Y45" s="20">
        <f t="shared" si="6"/>
        <v>0</v>
      </c>
      <c r="Z45" s="20">
        <f t="shared" si="6"/>
        <v>0</v>
      </c>
      <c r="AA45" s="20">
        <f t="shared" si="6"/>
        <v>8426</v>
      </c>
      <c r="AB45" s="23" t="s">
        <v>276</v>
      </c>
      <c r="AC45" s="20">
        <f t="shared" si="7"/>
        <v>0</v>
      </c>
      <c r="AD45" s="20">
        <f t="shared" si="7"/>
        <v>84610</v>
      </c>
    </row>
    <row r="46" spans="1:30" ht="13.5">
      <c r="A46" s="18" t="s">
        <v>159</v>
      </c>
      <c r="B46" s="18" t="s">
        <v>230</v>
      </c>
      <c r="C46" s="19" t="s">
        <v>231</v>
      </c>
      <c r="D46" s="20">
        <f t="shared" si="8"/>
        <v>132287</v>
      </c>
      <c r="E46" s="20">
        <f t="shared" si="9"/>
        <v>7964</v>
      </c>
      <c r="F46" s="21">
        <v>0</v>
      </c>
      <c r="G46" s="21">
        <v>0</v>
      </c>
      <c r="H46" s="21">
        <v>0</v>
      </c>
      <c r="I46" s="21">
        <v>6908</v>
      </c>
      <c r="J46" s="22" t="s">
        <v>276</v>
      </c>
      <c r="K46" s="21">
        <v>1056</v>
      </c>
      <c r="L46" s="21">
        <v>124323</v>
      </c>
      <c r="M46" s="20">
        <f t="shared" si="10"/>
        <v>33573</v>
      </c>
      <c r="N46" s="20">
        <f t="shared" si="11"/>
        <v>24</v>
      </c>
      <c r="O46" s="21">
        <v>0</v>
      </c>
      <c r="P46" s="21">
        <v>0</v>
      </c>
      <c r="Q46" s="21">
        <v>0</v>
      </c>
      <c r="R46" s="21">
        <v>0</v>
      </c>
      <c r="S46" s="22" t="s">
        <v>276</v>
      </c>
      <c r="T46" s="21">
        <v>24</v>
      </c>
      <c r="U46" s="21">
        <v>33549</v>
      </c>
      <c r="V46" s="20">
        <f t="shared" si="6"/>
        <v>165860</v>
      </c>
      <c r="W46" s="20">
        <f t="shared" si="6"/>
        <v>7988</v>
      </c>
      <c r="X46" s="20">
        <f t="shared" si="6"/>
        <v>0</v>
      </c>
      <c r="Y46" s="20">
        <f t="shared" si="6"/>
        <v>0</v>
      </c>
      <c r="Z46" s="20">
        <f t="shared" si="6"/>
        <v>0</v>
      </c>
      <c r="AA46" s="20">
        <f t="shared" si="6"/>
        <v>6908</v>
      </c>
      <c r="AB46" s="23" t="s">
        <v>276</v>
      </c>
      <c r="AC46" s="20">
        <f t="shared" si="7"/>
        <v>1080</v>
      </c>
      <c r="AD46" s="20">
        <f t="shared" si="7"/>
        <v>157872</v>
      </c>
    </row>
    <row r="47" spans="1:30" ht="13.5">
      <c r="A47" s="18" t="s">
        <v>159</v>
      </c>
      <c r="B47" s="18" t="s">
        <v>232</v>
      </c>
      <c r="C47" s="19" t="s">
        <v>233</v>
      </c>
      <c r="D47" s="20">
        <f t="shared" si="8"/>
        <v>64348</v>
      </c>
      <c r="E47" s="20">
        <f t="shared" si="9"/>
        <v>4134</v>
      </c>
      <c r="F47" s="21">
        <v>0</v>
      </c>
      <c r="G47" s="21">
        <v>0</v>
      </c>
      <c r="H47" s="21">
        <v>0</v>
      </c>
      <c r="I47" s="21">
        <v>983</v>
      </c>
      <c r="J47" s="22" t="s">
        <v>276</v>
      </c>
      <c r="K47" s="21">
        <v>3151</v>
      </c>
      <c r="L47" s="21">
        <v>60214</v>
      </c>
      <c r="M47" s="20">
        <f t="shared" si="10"/>
        <v>18308</v>
      </c>
      <c r="N47" s="20">
        <f t="shared" si="11"/>
        <v>0</v>
      </c>
      <c r="O47" s="21">
        <v>0</v>
      </c>
      <c r="P47" s="21">
        <v>0</v>
      </c>
      <c r="Q47" s="21">
        <v>0</v>
      </c>
      <c r="R47" s="21">
        <v>0</v>
      </c>
      <c r="S47" s="22" t="s">
        <v>276</v>
      </c>
      <c r="T47" s="21">
        <v>0</v>
      </c>
      <c r="U47" s="21">
        <v>18308</v>
      </c>
      <c r="V47" s="20">
        <f t="shared" si="6"/>
        <v>82656</v>
      </c>
      <c r="W47" s="20">
        <f t="shared" si="6"/>
        <v>4134</v>
      </c>
      <c r="X47" s="20">
        <f t="shared" si="6"/>
        <v>0</v>
      </c>
      <c r="Y47" s="20">
        <f t="shared" si="6"/>
        <v>0</v>
      </c>
      <c r="Z47" s="20">
        <f t="shared" si="6"/>
        <v>0</v>
      </c>
      <c r="AA47" s="20">
        <f t="shared" si="6"/>
        <v>983</v>
      </c>
      <c r="AB47" s="23" t="s">
        <v>276</v>
      </c>
      <c r="AC47" s="20">
        <f t="shared" si="7"/>
        <v>3151</v>
      </c>
      <c r="AD47" s="20">
        <f t="shared" si="7"/>
        <v>78522</v>
      </c>
    </row>
    <row r="48" spans="1:30" ht="13.5">
      <c r="A48" s="18" t="s">
        <v>159</v>
      </c>
      <c r="B48" s="18" t="s">
        <v>234</v>
      </c>
      <c r="C48" s="19" t="s">
        <v>156</v>
      </c>
      <c r="D48" s="20">
        <f t="shared" si="8"/>
        <v>65081</v>
      </c>
      <c r="E48" s="20">
        <f t="shared" si="9"/>
        <v>384</v>
      </c>
      <c r="F48" s="21">
        <v>0</v>
      </c>
      <c r="G48" s="21">
        <v>318</v>
      </c>
      <c r="H48" s="21">
        <v>0</v>
      </c>
      <c r="I48" s="21">
        <v>0</v>
      </c>
      <c r="J48" s="22" t="s">
        <v>276</v>
      </c>
      <c r="K48" s="21">
        <v>66</v>
      </c>
      <c r="L48" s="21">
        <v>64697</v>
      </c>
      <c r="M48" s="20">
        <f t="shared" si="10"/>
        <v>12557</v>
      </c>
      <c r="N48" s="20">
        <f t="shared" si="11"/>
        <v>0</v>
      </c>
      <c r="O48" s="21">
        <v>0</v>
      </c>
      <c r="P48" s="21">
        <v>0</v>
      </c>
      <c r="Q48" s="21">
        <v>0</v>
      </c>
      <c r="R48" s="21">
        <v>0</v>
      </c>
      <c r="S48" s="22" t="s">
        <v>276</v>
      </c>
      <c r="T48" s="21">
        <v>0</v>
      </c>
      <c r="U48" s="21">
        <v>12557</v>
      </c>
      <c r="V48" s="20">
        <f t="shared" si="6"/>
        <v>77638</v>
      </c>
      <c r="W48" s="20">
        <f t="shared" si="6"/>
        <v>384</v>
      </c>
      <c r="X48" s="20">
        <f t="shared" si="6"/>
        <v>0</v>
      </c>
      <c r="Y48" s="20">
        <f t="shared" si="6"/>
        <v>318</v>
      </c>
      <c r="Z48" s="20">
        <f t="shared" si="6"/>
        <v>0</v>
      </c>
      <c r="AA48" s="20">
        <f t="shared" si="6"/>
        <v>0</v>
      </c>
      <c r="AB48" s="23" t="s">
        <v>276</v>
      </c>
      <c r="AC48" s="20">
        <f t="shared" si="7"/>
        <v>66</v>
      </c>
      <c r="AD48" s="20">
        <f t="shared" si="7"/>
        <v>77254</v>
      </c>
    </row>
    <row r="49" spans="1:30" ht="13.5">
      <c r="A49" s="18" t="s">
        <v>159</v>
      </c>
      <c r="B49" s="18" t="s">
        <v>235</v>
      </c>
      <c r="C49" s="19" t="s">
        <v>236</v>
      </c>
      <c r="D49" s="20">
        <f t="shared" si="8"/>
        <v>22353</v>
      </c>
      <c r="E49" s="20">
        <f t="shared" si="9"/>
        <v>1051</v>
      </c>
      <c r="F49" s="21">
        <v>0</v>
      </c>
      <c r="G49" s="21">
        <v>0</v>
      </c>
      <c r="H49" s="21">
        <v>0</v>
      </c>
      <c r="I49" s="21">
        <v>0</v>
      </c>
      <c r="J49" s="22" t="s">
        <v>276</v>
      </c>
      <c r="K49" s="21">
        <v>1051</v>
      </c>
      <c r="L49" s="21">
        <v>21302</v>
      </c>
      <c r="M49" s="20">
        <f t="shared" si="10"/>
        <v>2651</v>
      </c>
      <c r="N49" s="20">
        <f t="shared" si="11"/>
        <v>0</v>
      </c>
      <c r="O49" s="21">
        <v>0</v>
      </c>
      <c r="P49" s="21">
        <v>0</v>
      </c>
      <c r="Q49" s="21">
        <v>0</v>
      </c>
      <c r="R49" s="21">
        <v>0</v>
      </c>
      <c r="S49" s="22" t="s">
        <v>276</v>
      </c>
      <c r="T49" s="21">
        <v>0</v>
      </c>
      <c r="U49" s="21">
        <v>2651</v>
      </c>
      <c r="V49" s="20">
        <f t="shared" si="6"/>
        <v>25004</v>
      </c>
      <c r="W49" s="20">
        <f t="shared" si="6"/>
        <v>1051</v>
      </c>
      <c r="X49" s="20">
        <f t="shared" si="6"/>
        <v>0</v>
      </c>
      <c r="Y49" s="20">
        <f t="shared" si="6"/>
        <v>0</v>
      </c>
      <c r="Z49" s="20">
        <f t="shared" si="6"/>
        <v>0</v>
      </c>
      <c r="AA49" s="20">
        <f t="shared" si="6"/>
        <v>0</v>
      </c>
      <c r="AB49" s="23" t="s">
        <v>276</v>
      </c>
      <c r="AC49" s="20">
        <f t="shared" si="7"/>
        <v>1051</v>
      </c>
      <c r="AD49" s="20">
        <f t="shared" si="7"/>
        <v>23953</v>
      </c>
    </row>
    <row r="50" spans="1:30" ht="13.5">
      <c r="A50" s="18" t="s">
        <v>159</v>
      </c>
      <c r="B50" s="24" t="s">
        <v>237</v>
      </c>
      <c r="C50" s="25" t="s">
        <v>238</v>
      </c>
      <c r="D50" s="20">
        <f t="shared" si="8"/>
        <v>0</v>
      </c>
      <c r="E50" s="20">
        <f t="shared" si="9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54796</v>
      </c>
      <c r="K50" s="21">
        <v>0</v>
      </c>
      <c r="L50" s="21">
        <v>0</v>
      </c>
      <c r="M50" s="20">
        <f t="shared" si="10"/>
        <v>0</v>
      </c>
      <c r="N50" s="20">
        <f t="shared" si="11"/>
        <v>0</v>
      </c>
      <c r="O50" s="21">
        <v>0</v>
      </c>
      <c r="P50" s="21">
        <v>0</v>
      </c>
      <c r="Q50" s="21">
        <v>0</v>
      </c>
      <c r="R50" s="21">
        <v>0</v>
      </c>
      <c r="S50" s="21">
        <v>6152</v>
      </c>
      <c r="T50" s="21">
        <v>0</v>
      </c>
      <c r="U50" s="21">
        <v>0</v>
      </c>
      <c r="V50" s="20">
        <f t="shared" si="6"/>
        <v>0</v>
      </c>
      <c r="W50" s="20">
        <f t="shared" si="6"/>
        <v>0</v>
      </c>
      <c r="X50" s="20">
        <f t="shared" si="6"/>
        <v>0</v>
      </c>
      <c r="Y50" s="20">
        <f t="shared" si="6"/>
        <v>0</v>
      </c>
      <c r="Z50" s="20">
        <f t="shared" si="6"/>
        <v>0</v>
      </c>
      <c r="AA50" s="20">
        <f t="shared" si="6"/>
        <v>0</v>
      </c>
      <c r="AB50" s="20">
        <f t="shared" si="6"/>
        <v>60948</v>
      </c>
      <c r="AC50" s="20">
        <f t="shared" si="7"/>
        <v>0</v>
      </c>
      <c r="AD50" s="20">
        <f t="shared" si="7"/>
        <v>0</v>
      </c>
    </row>
    <row r="51" spans="1:30" ht="13.5">
      <c r="A51" s="18" t="s">
        <v>159</v>
      </c>
      <c r="B51" s="24" t="s">
        <v>239</v>
      </c>
      <c r="C51" s="25" t="s">
        <v>240</v>
      </c>
      <c r="D51" s="20">
        <f t="shared" si="8"/>
        <v>6331</v>
      </c>
      <c r="E51" s="20">
        <f t="shared" si="9"/>
        <v>3059</v>
      </c>
      <c r="F51" s="21">
        <v>0</v>
      </c>
      <c r="G51" s="21">
        <v>0</v>
      </c>
      <c r="H51" s="21">
        <v>0</v>
      </c>
      <c r="I51" s="21">
        <v>1965</v>
      </c>
      <c r="J51" s="21">
        <v>38200</v>
      </c>
      <c r="K51" s="21">
        <v>1094</v>
      </c>
      <c r="L51" s="21">
        <v>3272</v>
      </c>
      <c r="M51" s="20">
        <f t="shared" si="10"/>
        <v>0</v>
      </c>
      <c r="N51" s="20">
        <f t="shared" si="11"/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0">
        <f t="shared" si="6"/>
        <v>6331</v>
      </c>
      <c r="W51" s="20">
        <f t="shared" si="6"/>
        <v>3059</v>
      </c>
      <c r="X51" s="20">
        <f t="shared" si="6"/>
        <v>0</v>
      </c>
      <c r="Y51" s="20">
        <f t="shared" si="6"/>
        <v>0</v>
      </c>
      <c r="Z51" s="20">
        <f t="shared" si="6"/>
        <v>0</v>
      </c>
      <c r="AA51" s="20">
        <f t="shared" si="6"/>
        <v>1965</v>
      </c>
      <c r="AB51" s="20">
        <f t="shared" si="6"/>
        <v>38200</v>
      </c>
      <c r="AC51" s="20">
        <f t="shared" si="7"/>
        <v>1094</v>
      </c>
      <c r="AD51" s="20">
        <f t="shared" si="7"/>
        <v>3272</v>
      </c>
    </row>
    <row r="52" spans="1:30" ht="13.5">
      <c r="A52" s="18" t="s">
        <v>159</v>
      </c>
      <c r="B52" s="24" t="s">
        <v>241</v>
      </c>
      <c r="C52" s="25" t="s">
        <v>242</v>
      </c>
      <c r="D52" s="20">
        <f t="shared" si="8"/>
        <v>0</v>
      </c>
      <c r="E52" s="20">
        <f t="shared" si="9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0">
        <f t="shared" si="10"/>
        <v>6033</v>
      </c>
      <c r="N52" s="20">
        <f t="shared" si="11"/>
        <v>6033</v>
      </c>
      <c r="O52" s="21">
        <v>0</v>
      </c>
      <c r="P52" s="21">
        <v>0</v>
      </c>
      <c r="Q52" s="21">
        <v>0</v>
      </c>
      <c r="R52" s="21">
        <v>0</v>
      </c>
      <c r="S52" s="21">
        <v>88668</v>
      </c>
      <c r="T52" s="21">
        <v>6033</v>
      </c>
      <c r="U52" s="21">
        <v>0</v>
      </c>
      <c r="V52" s="20">
        <f t="shared" si="6"/>
        <v>6033</v>
      </c>
      <c r="W52" s="20">
        <f t="shared" si="6"/>
        <v>6033</v>
      </c>
      <c r="X52" s="20">
        <f t="shared" si="6"/>
        <v>0</v>
      </c>
      <c r="Y52" s="20">
        <f t="shared" si="6"/>
        <v>0</v>
      </c>
      <c r="Z52" s="20">
        <f t="shared" si="6"/>
        <v>0</v>
      </c>
      <c r="AA52" s="20">
        <f t="shared" si="6"/>
        <v>0</v>
      </c>
      <c r="AB52" s="20">
        <f t="shared" si="6"/>
        <v>88668</v>
      </c>
      <c r="AC52" s="20">
        <f t="shared" si="7"/>
        <v>6033</v>
      </c>
      <c r="AD52" s="20">
        <f t="shared" si="7"/>
        <v>0</v>
      </c>
    </row>
    <row r="53" spans="1:30" ht="13.5">
      <c r="A53" s="18" t="s">
        <v>159</v>
      </c>
      <c r="B53" s="24" t="s">
        <v>243</v>
      </c>
      <c r="C53" s="25" t="s">
        <v>244</v>
      </c>
      <c r="D53" s="20">
        <f t="shared" si="8"/>
        <v>0</v>
      </c>
      <c r="E53" s="20">
        <f t="shared" si="9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0">
        <f t="shared" si="10"/>
        <v>164975</v>
      </c>
      <c r="N53" s="20">
        <f t="shared" si="11"/>
        <v>164975</v>
      </c>
      <c r="O53" s="21">
        <v>0</v>
      </c>
      <c r="P53" s="21">
        <v>0</v>
      </c>
      <c r="Q53" s="21">
        <v>0</v>
      </c>
      <c r="R53" s="21">
        <v>164975</v>
      </c>
      <c r="S53" s="21">
        <v>37192</v>
      </c>
      <c r="T53" s="21">
        <v>0</v>
      </c>
      <c r="U53" s="21">
        <v>0</v>
      </c>
      <c r="V53" s="20">
        <f t="shared" si="6"/>
        <v>164975</v>
      </c>
      <c r="W53" s="20">
        <f t="shared" si="6"/>
        <v>164975</v>
      </c>
      <c r="X53" s="20">
        <f t="shared" si="6"/>
        <v>0</v>
      </c>
      <c r="Y53" s="20">
        <f t="shared" si="6"/>
        <v>0</v>
      </c>
      <c r="Z53" s="20">
        <f t="shared" si="6"/>
        <v>0</v>
      </c>
      <c r="AA53" s="20">
        <f t="shared" si="6"/>
        <v>164975</v>
      </c>
      <c r="AB53" s="20">
        <f t="shared" si="6"/>
        <v>37192</v>
      </c>
      <c r="AC53" s="20">
        <f t="shared" si="7"/>
        <v>0</v>
      </c>
      <c r="AD53" s="20">
        <f t="shared" si="7"/>
        <v>0</v>
      </c>
    </row>
    <row r="54" spans="1:30" ht="13.5">
      <c r="A54" s="18" t="s">
        <v>159</v>
      </c>
      <c r="B54" s="24" t="s">
        <v>245</v>
      </c>
      <c r="C54" s="25" t="s">
        <v>246</v>
      </c>
      <c r="D54" s="20">
        <f t="shared" si="8"/>
        <v>0</v>
      </c>
      <c r="E54" s="20">
        <f t="shared" si="9"/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0">
        <f t="shared" si="10"/>
        <v>202224</v>
      </c>
      <c r="N54" s="20">
        <f t="shared" si="11"/>
        <v>202224</v>
      </c>
      <c r="O54" s="21">
        <v>0</v>
      </c>
      <c r="P54" s="21">
        <v>0</v>
      </c>
      <c r="Q54" s="21">
        <v>0</v>
      </c>
      <c r="R54" s="21">
        <v>202224</v>
      </c>
      <c r="S54" s="21">
        <v>96866</v>
      </c>
      <c r="T54" s="21">
        <v>0</v>
      </c>
      <c r="U54" s="21">
        <v>0</v>
      </c>
      <c r="V54" s="20">
        <f aca="true" t="shared" si="12" ref="V54:AD62">D54+M54</f>
        <v>202224</v>
      </c>
      <c r="W54" s="20">
        <f t="shared" si="12"/>
        <v>202224</v>
      </c>
      <c r="X54" s="20">
        <f t="shared" si="12"/>
        <v>0</v>
      </c>
      <c r="Y54" s="20">
        <f t="shared" si="12"/>
        <v>0</v>
      </c>
      <c r="Z54" s="20">
        <f t="shared" si="12"/>
        <v>0</v>
      </c>
      <c r="AA54" s="20">
        <f t="shared" si="12"/>
        <v>202224</v>
      </c>
      <c r="AB54" s="20">
        <f t="shared" si="12"/>
        <v>96866</v>
      </c>
      <c r="AC54" s="20">
        <f t="shared" si="12"/>
        <v>0</v>
      </c>
      <c r="AD54" s="20">
        <f t="shared" si="12"/>
        <v>0</v>
      </c>
    </row>
    <row r="55" spans="1:30" ht="13.5">
      <c r="A55" s="18" t="s">
        <v>159</v>
      </c>
      <c r="B55" s="24" t="s">
        <v>247</v>
      </c>
      <c r="C55" s="25" t="s">
        <v>248</v>
      </c>
      <c r="D55" s="20">
        <f t="shared" si="8"/>
        <v>0</v>
      </c>
      <c r="E55" s="20">
        <f t="shared" si="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0">
        <f t="shared" si="10"/>
        <v>0</v>
      </c>
      <c r="N55" s="20">
        <f t="shared" si="11"/>
        <v>0</v>
      </c>
      <c r="O55" s="21">
        <v>0</v>
      </c>
      <c r="P55" s="21">
        <v>0</v>
      </c>
      <c r="Q55" s="21">
        <v>0</v>
      </c>
      <c r="R55" s="21">
        <v>0</v>
      </c>
      <c r="S55" s="21">
        <v>483462</v>
      </c>
      <c r="T55" s="21">
        <v>0</v>
      </c>
      <c r="U55" s="21">
        <v>0</v>
      </c>
      <c r="V55" s="20">
        <f t="shared" si="12"/>
        <v>0</v>
      </c>
      <c r="W55" s="20">
        <f t="shared" si="12"/>
        <v>0</v>
      </c>
      <c r="X55" s="20">
        <f t="shared" si="12"/>
        <v>0</v>
      </c>
      <c r="Y55" s="20">
        <f t="shared" si="12"/>
        <v>0</v>
      </c>
      <c r="Z55" s="20">
        <f t="shared" si="12"/>
        <v>0</v>
      </c>
      <c r="AA55" s="20">
        <f t="shared" si="12"/>
        <v>0</v>
      </c>
      <c r="AB55" s="20">
        <f t="shared" si="12"/>
        <v>483462</v>
      </c>
      <c r="AC55" s="20">
        <f t="shared" si="12"/>
        <v>0</v>
      </c>
      <c r="AD55" s="20">
        <f t="shared" si="12"/>
        <v>0</v>
      </c>
    </row>
    <row r="56" spans="1:30" ht="13.5">
      <c r="A56" s="18" t="s">
        <v>159</v>
      </c>
      <c r="B56" s="24" t="s">
        <v>249</v>
      </c>
      <c r="C56" s="26" t="s">
        <v>250</v>
      </c>
      <c r="D56" s="20">
        <f t="shared" si="8"/>
        <v>149171</v>
      </c>
      <c r="E56" s="20">
        <f t="shared" si="9"/>
        <v>92484</v>
      </c>
      <c r="F56" s="21">
        <v>0</v>
      </c>
      <c r="G56" s="21">
        <v>0</v>
      </c>
      <c r="H56" s="21">
        <v>0</v>
      </c>
      <c r="I56" s="21">
        <v>92484</v>
      </c>
      <c r="J56" s="21">
        <v>439484</v>
      </c>
      <c r="K56" s="21">
        <v>0</v>
      </c>
      <c r="L56" s="21">
        <v>56687</v>
      </c>
      <c r="M56" s="20">
        <f t="shared" si="10"/>
        <v>0</v>
      </c>
      <c r="N56" s="20">
        <f t="shared" si="11"/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0">
        <f t="shared" si="12"/>
        <v>149171</v>
      </c>
      <c r="W56" s="20">
        <f t="shared" si="12"/>
        <v>92484</v>
      </c>
      <c r="X56" s="20">
        <f t="shared" si="12"/>
        <v>0</v>
      </c>
      <c r="Y56" s="20">
        <f t="shared" si="12"/>
        <v>0</v>
      </c>
      <c r="Z56" s="20">
        <f t="shared" si="12"/>
        <v>0</v>
      </c>
      <c r="AA56" s="20">
        <f t="shared" si="12"/>
        <v>92484</v>
      </c>
      <c r="AB56" s="20">
        <f t="shared" si="12"/>
        <v>439484</v>
      </c>
      <c r="AC56" s="20">
        <f t="shared" si="12"/>
        <v>0</v>
      </c>
      <c r="AD56" s="20">
        <f t="shared" si="12"/>
        <v>56687</v>
      </c>
    </row>
    <row r="57" spans="1:30" ht="13.5">
      <c r="A57" s="18" t="s">
        <v>159</v>
      </c>
      <c r="B57" s="24" t="s">
        <v>251</v>
      </c>
      <c r="C57" s="25" t="s">
        <v>252</v>
      </c>
      <c r="D57" s="20">
        <f t="shared" si="8"/>
        <v>238596</v>
      </c>
      <c r="E57" s="20">
        <f t="shared" si="9"/>
        <v>238596</v>
      </c>
      <c r="F57" s="21">
        <v>48069</v>
      </c>
      <c r="G57" s="21">
        <v>19227</v>
      </c>
      <c r="H57" s="21">
        <v>171300</v>
      </c>
      <c r="I57" s="21">
        <v>0</v>
      </c>
      <c r="J57" s="21">
        <v>187895</v>
      </c>
      <c r="K57" s="21">
        <v>0</v>
      </c>
      <c r="L57" s="21">
        <v>0</v>
      </c>
      <c r="M57" s="20">
        <f t="shared" si="10"/>
        <v>0</v>
      </c>
      <c r="N57" s="20">
        <f t="shared" si="11"/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0">
        <f t="shared" si="12"/>
        <v>238596</v>
      </c>
      <c r="W57" s="20">
        <f t="shared" si="12"/>
        <v>238596</v>
      </c>
      <c r="X57" s="20">
        <f t="shared" si="12"/>
        <v>48069</v>
      </c>
      <c r="Y57" s="20">
        <f t="shared" si="12"/>
        <v>19227</v>
      </c>
      <c r="Z57" s="20">
        <f t="shared" si="12"/>
        <v>171300</v>
      </c>
      <c r="AA57" s="20">
        <f t="shared" si="12"/>
        <v>0</v>
      </c>
      <c r="AB57" s="20">
        <f t="shared" si="12"/>
        <v>187895</v>
      </c>
      <c r="AC57" s="20">
        <f t="shared" si="12"/>
        <v>0</v>
      </c>
      <c r="AD57" s="20">
        <f t="shared" si="12"/>
        <v>0</v>
      </c>
    </row>
    <row r="58" spans="1:30" ht="13.5">
      <c r="A58" s="18" t="s">
        <v>159</v>
      </c>
      <c r="B58" s="24" t="s">
        <v>253</v>
      </c>
      <c r="C58" s="25" t="s">
        <v>254</v>
      </c>
      <c r="D58" s="20">
        <f t="shared" si="8"/>
        <v>315190</v>
      </c>
      <c r="E58" s="20">
        <f t="shared" si="9"/>
        <v>183349</v>
      </c>
      <c r="F58" s="21">
        <v>0</v>
      </c>
      <c r="G58" s="21">
        <v>0</v>
      </c>
      <c r="H58" s="21">
        <v>13300</v>
      </c>
      <c r="I58" s="21">
        <v>161439</v>
      </c>
      <c r="J58" s="21">
        <v>1074600</v>
      </c>
      <c r="K58" s="21">
        <v>8610</v>
      </c>
      <c r="L58" s="21">
        <v>131841</v>
      </c>
      <c r="M58" s="20">
        <f t="shared" si="10"/>
        <v>44764</v>
      </c>
      <c r="N58" s="20">
        <f t="shared" si="11"/>
        <v>44764</v>
      </c>
      <c r="O58" s="21">
        <v>0</v>
      </c>
      <c r="P58" s="21">
        <v>0</v>
      </c>
      <c r="Q58" s="21">
        <v>0</v>
      </c>
      <c r="R58" s="21">
        <v>0</v>
      </c>
      <c r="S58" s="21">
        <v>390257</v>
      </c>
      <c r="T58" s="21">
        <v>44764</v>
      </c>
      <c r="U58" s="21">
        <v>0</v>
      </c>
      <c r="V58" s="20">
        <f t="shared" si="12"/>
        <v>359954</v>
      </c>
      <c r="W58" s="20">
        <f t="shared" si="12"/>
        <v>228113</v>
      </c>
      <c r="X58" s="20">
        <f t="shared" si="12"/>
        <v>0</v>
      </c>
      <c r="Y58" s="20">
        <f t="shared" si="12"/>
        <v>0</v>
      </c>
      <c r="Z58" s="20">
        <f t="shared" si="12"/>
        <v>13300</v>
      </c>
      <c r="AA58" s="20">
        <f t="shared" si="12"/>
        <v>161439</v>
      </c>
      <c r="AB58" s="20">
        <f t="shared" si="12"/>
        <v>1464857</v>
      </c>
      <c r="AC58" s="20">
        <f t="shared" si="12"/>
        <v>53374</v>
      </c>
      <c r="AD58" s="20">
        <f t="shared" si="12"/>
        <v>131841</v>
      </c>
    </row>
    <row r="59" spans="1:30" ht="13.5">
      <c r="A59" s="18" t="s">
        <v>159</v>
      </c>
      <c r="B59" s="24" t="s">
        <v>255</v>
      </c>
      <c r="C59" s="25" t="s">
        <v>256</v>
      </c>
      <c r="D59" s="20">
        <f t="shared" si="8"/>
        <v>822524</v>
      </c>
      <c r="E59" s="20">
        <f t="shared" si="9"/>
        <v>822524</v>
      </c>
      <c r="F59" s="21">
        <v>336787</v>
      </c>
      <c r="G59" s="21">
        <v>67357</v>
      </c>
      <c r="H59" s="21">
        <v>281500</v>
      </c>
      <c r="I59" s="21">
        <v>125929</v>
      </c>
      <c r="J59" s="21">
        <v>53887</v>
      </c>
      <c r="K59" s="21">
        <v>10951</v>
      </c>
      <c r="L59" s="21">
        <v>0</v>
      </c>
      <c r="M59" s="20">
        <f t="shared" si="10"/>
        <v>878784</v>
      </c>
      <c r="N59" s="20">
        <f t="shared" si="11"/>
        <v>878784</v>
      </c>
      <c r="O59" s="21">
        <v>285409</v>
      </c>
      <c r="P59" s="21">
        <v>57081</v>
      </c>
      <c r="Q59" s="21">
        <v>523500</v>
      </c>
      <c r="R59" s="21">
        <v>0</v>
      </c>
      <c r="S59" s="21">
        <v>117812</v>
      </c>
      <c r="T59" s="21">
        <v>12794</v>
      </c>
      <c r="U59" s="21">
        <v>0</v>
      </c>
      <c r="V59" s="20">
        <f t="shared" si="12"/>
        <v>1701308</v>
      </c>
      <c r="W59" s="20">
        <f t="shared" si="12"/>
        <v>1701308</v>
      </c>
      <c r="X59" s="20">
        <f t="shared" si="12"/>
        <v>622196</v>
      </c>
      <c r="Y59" s="20">
        <f t="shared" si="12"/>
        <v>124438</v>
      </c>
      <c r="Z59" s="20">
        <f t="shared" si="12"/>
        <v>805000</v>
      </c>
      <c r="AA59" s="20">
        <f t="shared" si="12"/>
        <v>125929</v>
      </c>
      <c r="AB59" s="20">
        <f t="shared" si="12"/>
        <v>171699</v>
      </c>
      <c r="AC59" s="20">
        <f t="shared" si="12"/>
        <v>23745</v>
      </c>
      <c r="AD59" s="20">
        <f t="shared" si="12"/>
        <v>0</v>
      </c>
    </row>
    <row r="60" spans="1:30" ht="13.5">
      <c r="A60" s="18" t="s">
        <v>159</v>
      </c>
      <c r="B60" s="24" t="s">
        <v>257</v>
      </c>
      <c r="C60" s="26" t="s">
        <v>258</v>
      </c>
      <c r="D60" s="20">
        <f t="shared" si="8"/>
        <v>479956</v>
      </c>
      <c r="E60" s="20">
        <f t="shared" si="9"/>
        <v>737308</v>
      </c>
      <c r="F60" s="21">
        <v>0</v>
      </c>
      <c r="G60" s="21">
        <v>0</v>
      </c>
      <c r="H60" s="21">
        <v>139900</v>
      </c>
      <c r="I60" s="21">
        <v>597272</v>
      </c>
      <c r="J60" s="21">
        <v>1503689</v>
      </c>
      <c r="K60" s="21">
        <v>136</v>
      </c>
      <c r="L60" s="21">
        <v>-257352</v>
      </c>
      <c r="M60" s="20">
        <f t="shared" si="10"/>
        <v>0</v>
      </c>
      <c r="N60" s="20">
        <f t="shared" si="11"/>
        <v>0</v>
      </c>
      <c r="O60" s="21">
        <v>0</v>
      </c>
      <c r="P60" s="21">
        <v>0</v>
      </c>
      <c r="Q60" s="21">
        <v>0</v>
      </c>
      <c r="R60" s="21">
        <v>0</v>
      </c>
      <c r="S60" s="21">
        <v>626751</v>
      </c>
      <c r="T60" s="21">
        <v>0</v>
      </c>
      <c r="U60" s="21">
        <v>0</v>
      </c>
      <c r="V60" s="20">
        <f t="shared" si="12"/>
        <v>479956</v>
      </c>
      <c r="W60" s="20">
        <f t="shared" si="12"/>
        <v>737308</v>
      </c>
      <c r="X60" s="20">
        <f t="shared" si="12"/>
        <v>0</v>
      </c>
      <c r="Y60" s="20">
        <f t="shared" si="12"/>
        <v>0</v>
      </c>
      <c r="Z60" s="20">
        <f t="shared" si="12"/>
        <v>139900</v>
      </c>
      <c r="AA60" s="20">
        <f t="shared" si="12"/>
        <v>597272</v>
      </c>
      <c r="AB60" s="20">
        <f t="shared" si="12"/>
        <v>2130440</v>
      </c>
      <c r="AC60" s="20">
        <f t="shared" si="12"/>
        <v>136</v>
      </c>
      <c r="AD60" s="20">
        <f t="shared" si="12"/>
        <v>-257352</v>
      </c>
    </row>
    <row r="61" spans="1:30" ht="13.5">
      <c r="A61" s="18" t="s">
        <v>159</v>
      </c>
      <c r="B61" s="24" t="s">
        <v>259</v>
      </c>
      <c r="C61" s="25" t="s">
        <v>260</v>
      </c>
      <c r="D61" s="20">
        <f t="shared" si="8"/>
        <v>0</v>
      </c>
      <c r="E61" s="20">
        <f t="shared" si="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0">
        <f t="shared" si="10"/>
        <v>71597</v>
      </c>
      <c r="N61" s="20">
        <f t="shared" si="11"/>
        <v>71597</v>
      </c>
      <c r="O61" s="21">
        <v>0</v>
      </c>
      <c r="P61" s="21">
        <v>0</v>
      </c>
      <c r="Q61" s="21">
        <v>32500</v>
      </c>
      <c r="R61" s="21">
        <v>39097</v>
      </c>
      <c r="S61" s="21">
        <v>0</v>
      </c>
      <c r="T61" s="21">
        <v>0</v>
      </c>
      <c r="U61" s="21">
        <v>0</v>
      </c>
      <c r="V61" s="20">
        <f t="shared" si="12"/>
        <v>71597</v>
      </c>
      <c r="W61" s="20">
        <f t="shared" si="12"/>
        <v>71597</v>
      </c>
      <c r="X61" s="20">
        <f t="shared" si="12"/>
        <v>0</v>
      </c>
      <c r="Y61" s="20">
        <f t="shared" si="12"/>
        <v>0</v>
      </c>
      <c r="Z61" s="20">
        <f t="shared" si="12"/>
        <v>32500</v>
      </c>
      <c r="AA61" s="20">
        <f t="shared" si="12"/>
        <v>39097</v>
      </c>
      <c r="AB61" s="20">
        <f t="shared" si="12"/>
        <v>0</v>
      </c>
      <c r="AC61" s="20">
        <f t="shared" si="12"/>
        <v>0</v>
      </c>
      <c r="AD61" s="20">
        <f t="shared" si="12"/>
        <v>0</v>
      </c>
    </row>
    <row r="62" spans="1:30" ht="13.5">
      <c r="A62" s="18" t="s">
        <v>159</v>
      </c>
      <c r="B62" s="24" t="s">
        <v>261</v>
      </c>
      <c r="C62" s="25" t="s">
        <v>262</v>
      </c>
      <c r="D62" s="20">
        <f t="shared" si="8"/>
        <v>1700974</v>
      </c>
      <c r="E62" s="20">
        <f t="shared" si="9"/>
        <v>1280321</v>
      </c>
      <c r="F62" s="21">
        <v>373226</v>
      </c>
      <c r="G62" s="21">
        <v>116775</v>
      </c>
      <c r="H62" s="21">
        <v>685200</v>
      </c>
      <c r="I62" s="21">
        <v>104970</v>
      </c>
      <c r="J62" s="21">
        <v>1205231</v>
      </c>
      <c r="K62" s="21">
        <v>150</v>
      </c>
      <c r="L62" s="21">
        <v>420653</v>
      </c>
      <c r="M62" s="20">
        <f t="shared" si="10"/>
        <v>0</v>
      </c>
      <c r="N62" s="20">
        <f t="shared" si="11"/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0">
        <f t="shared" si="12"/>
        <v>1700974</v>
      </c>
      <c r="W62" s="20">
        <f t="shared" si="12"/>
        <v>1280321</v>
      </c>
      <c r="X62" s="20">
        <f t="shared" si="12"/>
        <v>373226</v>
      </c>
      <c r="Y62" s="20">
        <f t="shared" si="12"/>
        <v>116775</v>
      </c>
      <c r="Z62" s="20">
        <f t="shared" si="12"/>
        <v>685200</v>
      </c>
      <c r="AA62" s="20">
        <f t="shared" si="12"/>
        <v>104970</v>
      </c>
      <c r="AB62" s="20">
        <f t="shared" si="12"/>
        <v>1205231</v>
      </c>
      <c r="AC62" s="20">
        <f t="shared" si="12"/>
        <v>150</v>
      </c>
      <c r="AD62" s="20">
        <f t="shared" si="12"/>
        <v>420653</v>
      </c>
    </row>
    <row r="63" spans="1:30" ht="13.5">
      <c r="A63" s="100" t="s">
        <v>115</v>
      </c>
      <c r="B63" s="101"/>
      <c r="C63" s="101"/>
      <c r="D63" s="28">
        <f aca="true" t="shared" si="13" ref="D63:AD63">SUM(D7:D62)</f>
        <v>17066925</v>
      </c>
      <c r="E63" s="28">
        <f t="shared" si="13"/>
        <v>4749424</v>
      </c>
      <c r="F63" s="28">
        <f t="shared" si="13"/>
        <v>796881</v>
      </c>
      <c r="G63" s="28">
        <f t="shared" si="13"/>
        <v>220564</v>
      </c>
      <c r="H63" s="28">
        <f t="shared" si="13"/>
        <v>1988300</v>
      </c>
      <c r="I63" s="28">
        <f t="shared" si="13"/>
        <v>1623082</v>
      </c>
      <c r="J63" s="28">
        <f t="shared" si="13"/>
        <v>4557782</v>
      </c>
      <c r="K63" s="28">
        <f t="shared" si="13"/>
        <v>120597</v>
      </c>
      <c r="L63" s="28">
        <f t="shared" si="13"/>
        <v>12317501</v>
      </c>
      <c r="M63" s="28">
        <f t="shared" si="13"/>
        <v>5263052</v>
      </c>
      <c r="N63" s="28">
        <f t="shared" si="13"/>
        <v>2573627</v>
      </c>
      <c r="O63" s="28">
        <f t="shared" si="13"/>
        <v>370543</v>
      </c>
      <c r="P63" s="28">
        <f t="shared" si="13"/>
        <v>69851</v>
      </c>
      <c r="Q63" s="28">
        <f t="shared" si="13"/>
        <v>740100</v>
      </c>
      <c r="R63" s="28">
        <f t="shared" si="13"/>
        <v>1208151</v>
      </c>
      <c r="S63" s="28">
        <f t="shared" si="13"/>
        <v>1847160</v>
      </c>
      <c r="T63" s="28">
        <f t="shared" si="13"/>
        <v>184982</v>
      </c>
      <c r="U63" s="28">
        <f t="shared" si="13"/>
        <v>2689425</v>
      </c>
      <c r="V63" s="28">
        <f t="shared" si="13"/>
        <v>22329977</v>
      </c>
      <c r="W63" s="28">
        <f t="shared" si="13"/>
        <v>7323051</v>
      </c>
      <c r="X63" s="28">
        <f t="shared" si="13"/>
        <v>1167424</v>
      </c>
      <c r="Y63" s="28">
        <f t="shared" si="13"/>
        <v>290415</v>
      </c>
      <c r="Z63" s="28">
        <f t="shared" si="13"/>
        <v>2728400</v>
      </c>
      <c r="AA63" s="28">
        <f t="shared" si="13"/>
        <v>2831233</v>
      </c>
      <c r="AB63" s="28">
        <f t="shared" si="13"/>
        <v>6404942</v>
      </c>
      <c r="AC63" s="28">
        <f t="shared" si="13"/>
        <v>305579</v>
      </c>
      <c r="AD63" s="28">
        <f t="shared" si="13"/>
        <v>15006926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" width="11.125" style="30" customWidth="1"/>
    <col min="6" max="6" width="11.125" style="31" customWidth="1"/>
    <col min="7" max="7" width="11.125" style="32" customWidth="1"/>
    <col min="8" max="60" width="11.125" style="31" customWidth="1"/>
  </cols>
  <sheetData>
    <row r="1" ht="17.25">
      <c r="A1" s="87" t="s">
        <v>81</v>
      </c>
    </row>
    <row r="2" spans="1:60" s="2" customFormat="1" ht="13.5">
      <c r="A2" s="89" t="s">
        <v>116</v>
      </c>
      <c r="B2" s="91" t="s">
        <v>117</v>
      </c>
      <c r="C2" s="104" t="s">
        <v>3</v>
      </c>
      <c r="D2" s="34" t="s">
        <v>118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82"/>
      <c r="Q2" s="82"/>
      <c r="R2" s="82"/>
      <c r="S2" s="35"/>
      <c r="T2" s="35"/>
      <c r="U2" s="35"/>
      <c r="V2" s="83"/>
      <c r="W2" s="34" t="s">
        <v>119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82"/>
      <c r="AJ2" s="82"/>
      <c r="AK2" s="82"/>
      <c r="AL2" s="35"/>
      <c r="AM2" s="35"/>
      <c r="AN2" s="35"/>
      <c r="AO2" s="83"/>
      <c r="AP2" s="34" t="s">
        <v>120</v>
      </c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82"/>
      <c r="BC2" s="82"/>
      <c r="BD2" s="82"/>
      <c r="BE2" s="35"/>
      <c r="BF2" s="35"/>
      <c r="BG2" s="35"/>
      <c r="BH2" s="83"/>
    </row>
    <row r="3" spans="1:60" s="2" customFormat="1" ht="13.5">
      <c r="A3" s="105"/>
      <c r="B3" s="92"/>
      <c r="C3" s="105"/>
      <c r="D3" s="37" t="s">
        <v>121</v>
      </c>
      <c r="E3" s="35"/>
      <c r="F3" s="35"/>
      <c r="G3" s="35"/>
      <c r="H3" s="35"/>
      <c r="I3" s="38"/>
      <c r="J3" s="106" t="s">
        <v>122</v>
      </c>
      <c r="K3" s="37" t="s">
        <v>123</v>
      </c>
      <c r="L3" s="35"/>
      <c r="M3" s="35"/>
      <c r="N3" s="35"/>
      <c r="O3" s="35"/>
      <c r="P3" s="35"/>
      <c r="Q3" s="35"/>
      <c r="R3" s="35"/>
      <c r="S3" s="38"/>
      <c r="T3" s="104" t="s">
        <v>124</v>
      </c>
      <c r="U3" s="104" t="s">
        <v>125</v>
      </c>
      <c r="V3" s="36" t="s">
        <v>126</v>
      </c>
      <c r="W3" s="37" t="s">
        <v>121</v>
      </c>
      <c r="X3" s="35"/>
      <c r="Y3" s="35"/>
      <c r="Z3" s="35"/>
      <c r="AA3" s="35"/>
      <c r="AB3" s="38"/>
      <c r="AC3" s="106" t="s">
        <v>122</v>
      </c>
      <c r="AD3" s="37" t="s">
        <v>123</v>
      </c>
      <c r="AE3" s="35"/>
      <c r="AF3" s="35"/>
      <c r="AG3" s="35"/>
      <c r="AH3" s="35"/>
      <c r="AI3" s="35"/>
      <c r="AJ3" s="35"/>
      <c r="AK3" s="35"/>
      <c r="AL3" s="38"/>
      <c r="AM3" s="104" t="s">
        <v>124</v>
      </c>
      <c r="AN3" s="104" t="s">
        <v>125</v>
      </c>
      <c r="AO3" s="36" t="s">
        <v>126</v>
      </c>
      <c r="AP3" s="37" t="s">
        <v>121</v>
      </c>
      <c r="AQ3" s="35"/>
      <c r="AR3" s="35"/>
      <c r="AS3" s="35"/>
      <c r="AT3" s="35"/>
      <c r="AU3" s="38"/>
      <c r="AV3" s="106" t="s">
        <v>122</v>
      </c>
      <c r="AW3" s="37" t="s">
        <v>123</v>
      </c>
      <c r="AX3" s="35"/>
      <c r="AY3" s="35"/>
      <c r="AZ3" s="35"/>
      <c r="BA3" s="35"/>
      <c r="BB3" s="35"/>
      <c r="BC3" s="35"/>
      <c r="BD3" s="35"/>
      <c r="BE3" s="38"/>
      <c r="BF3" s="104" t="s">
        <v>124</v>
      </c>
      <c r="BG3" s="104" t="s">
        <v>125</v>
      </c>
      <c r="BH3" s="36" t="s">
        <v>126</v>
      </c>
    </row>
    <row r="4" spans="1:60" s="2" customFormat="1" ht="13.5">
      <c r="A4" s="105"/>
      <c r="B4" s="92"/>
      <c r="C4" s="105"/>
      <c r="D4" s="36" t="s">
        <v>267</v>
      </c>
      <c r="E4" s="39" t="s">
        <v>127</v>
      </c>
      <c r="F4" s="40"/>
      <c r="G4" s="41"/>
      <c r="H4" s="38"/>
      <c r="I4" s="108" t="s">
        <v>128</v>
      </c>
      <c r="J4" s="107"/>
      <c r="K4" s="36" t="s">
        <v>267</v>
      </c>
      <c r="L4" s="104" t="s">
        <v>129</v>
      </c>
      <c r="M4" s="37" t="s">
        <v>130</v>
      </c>
      <c r="N4" s="35"/>
      <c r="O4" s="35"/>
      <c r="P4" s="38"/>
      <c r="Q4" s="104" t="s">
        <v>131</v>
      </c>
      <c r="R4" s="104" t="s">
        <v>132</v>
      </c>
      <c r="S4" s="104" t="s">
        <v>125</v>
      </c>
      <c r="T4" s="105"/>
      <c r="U4" s="105"/>
      <c r="V4" s="43"/>
      <c r="W4" s="36" t="s">
        <v>267</v>
      </c>
      <c r="X4" s="39" t="s">
        <v>127</v>
      </c>
      <c r="Y4" s="40"/>
      <c r="Z4" s="41"/>
      <c r="AA4" s="38"/>
      <c r="AB4" s="108" t="s">
        <v>128</v>
      </c>
      <c r="AC4" s="107"/>
      <c r="AD4" s="36" t="s">
        <v>267</v>
      </c>
      <c r="AE4" s="104" t="s">
        <v>129</v>
      </c>
      <c r="AF4" s="37" t="s">
        <v>130</v>
      </c>
      <c r="AG4" s="35"/>
      <c r="AH4" s="35"/>
      <c r="AI4" s="38"/>
      <c r="AJ4" s="104" t="s">
        <v>131</v>
      </c>
      <c r="AK4" s="104" t="s">
        <v>132</v>
      </c>
      <c r="AL4" s="104" t="s">
        <v>125</v>
      </c>
      <c r="AM4" s="105"/>
      <c r="AN4" s="105"/>
      <c r="AO4" s="43"/>
      <c r="AP4" s="36" t="s">
        <v>267</v>
      </c>
      <c r="AQ4" s="39" t="s">
        <v>127</v>
      </c>
      <c r="AR4" s="40"/>
      <c r="AS4" s="41"/>
      <c r="AT4" s="38"/>
      <c r="AU4" s="108" t="s">
        <v>128</v>
      </c>
      <c r="AV4" s="107"/>
      <c r="AW4" s="36" t="s">
        <v>267</v>
      </c>
      <c r="AX4" s="104" t="s">
        <v>129</v>
      </c>
      <c r="AY4" s="37" t="s">
        <v>130</v>
      </c>
      <c r="AZ4" s="35"/>
      <c r="BA4" s="35"/>
      <c r="BB4" s="38"/>
      <c r="BC4" s="104" t="s">
        <v>131</v>
      </c>
      <c r="BD4" s="104" t="s">
        <v>132</v>
      </c>
      <c r="BE4" s="104" t="s">
        <v>125</v>
      </c>
      <c r="BF4" s="105"/>
      <c r="BG4" s="105"/>
      <c r="BH4" s="43"/>
    </row>
    <row r="5" spans="1:60" s="2" customFormat="1" ht="22.5" customHeight="1">
      <c r="A5" s="105"/>
      <c r="B5" s="92"/>
      <c r="C5" s="105"/>
      <c r="D5" s="43"/>
      <c r="E5" s="36" t="s">
        <v>267</v>
      </c>
      <c r="F5" s="42" t="s">
        <v>133</v>
      </c>
      <c r="G5" s="42" t="s">
        <v>134</v>
      </c>
      <c r="H5" s="42" t="s">
        <v>125</v>
      </c>
      <c r="I5" s="88"/>
      <c r="J5" s="107"/>
      <c r="K5" s="43"/>
      <c r="L5" s="105"/>
      <c r="M5" s="36" t="s">
        <v>267</v>
      </c>
      <c r="N5" s="33" t="s">
        <v>135</v>
      </c>
      <c r="O5" s="33" t="s">
        <v>136</v>
      </c>
      <c r="P5" s="33" t="s">
        <v>137</v>
      </c>
      <c r="Q5" s="105"/>
      <c r="R5" s="105"/>
      <c r="S5" s="105"/>
      <c r="T5" s="105"/>
      <c r="U5" s="105"/>
      <c r="V5" s="43"/>
      <c r="W5" s="43"/>
      <c r="X5" s="36" t="s">
        <v>267</v>
      </c>
      <c r="Y5" s="42" t="s">
        <v>133</v>
      </c>
      <c r="Z5" s="42" t="s">
        <v>134</v>
      </c>
      <c r="AA5" s="42" t="s">
        <v>125</v>
      </c>
      <c r="AB5" s="88"/>
      <c r="AC5" s="107"/>
      <c r="AD5" s="43"/>
      <c r="AE5" s="105"/>
      <c r="AF5" s="36" t="s">
        <v>267</v>
      </c>
      <c r="AG5" s="33" t="s">
        <v>135</v>
      </c>
      <c r="AH5" s="33" t="s">
        <v>136</v>
      </c>
      <c r="AI5" s="33" t="s">
        <v>137</v>
      </c>
      <c r="AJ5" s="105"/>
      <c r="AK5" s="105"/>
      <c r="AL5" s="105"/>
      <c r="AM5" s="105"/>
      <c r="AN5" s="105"/>
      <c r="AO5" s="43"/>
      <c r="AP5" s="43"/>
      <c r="AQ5" s="36" t="s">
        <v>267</v>
      </c>
      <c r="AR5" s="42" t="s">
        <v>133</v>
      </c>
      <c r="AS5" s="42" t="s">
        <v>134</v>
      </c>
      <c r="AT5" s="42" t="s">
        <v>125</v>
      </c>
      <c r="AU5" s="88"/>
      <c r="AV5" s="107"/>
      <c r="AW5" s="43"/>
      <c r="AX5" s="105"/>
      <c r="AY5" s="36" t="s">
        <v>267</v>
      </c>
      <c r="AZ5" s="33" t="s">
        <v>135</v>
      </c>
      <c r="BA5" s="33" t="s">
        <v>136</v>
      </c>
      <c r="BB5" s="33" t="s">
        <v>137</v>
      </c>
      <c r="BC5" s="105"/>
      <c r="BD5" s="105"/>
      <c r="BE5" s="105"/>
      <c r="BF5" s="105"/>
      <c r="BG5" s="105"/>
      <c r="BH5" s="43"/>
    </row>
    <row r="6" spans="1:60" s="2" customFormat="1" ht="13.5">
      <c r="A6" s="90"/>
      <c r="B6" s="109"/>
      <c r="C6" s="110"/>
      <c r="D6" s="44" t="s">
        <v>274</v>
      </c>
      <c r="E6" s="44" t="s">
        <v>275</v>
      </c>
      <c r="F6" s="45" t="s">
        <v>275</v>
      </c>
      <c r="G6" s="45" t="s">
        <v>275</v>
      </c>
      <c r="H6" s="45" t="s">
        <v>275</v>
      </c>
      <c r="I6" s="48" t="s">
        <v>275</v>
      </c>
      <c r="J6" s="48" t="s">
        <v>275</v>
      </c>
      <c r="K6" s="44" t="s">
        <v>275</v>
      </c>
      <c r="L6" s="44" t="s">
        <v>275</v>
      </c>
      <c r="M6" s="44" t="s">
        <v>275</v>
      </c>
      <c r="N6" s="49" t="s">
        <v>275</v>
      </c>
      <c r="O6" s="49" t="s">
        <v>275</v>
      </c>
      <c r="P6" s="49" t="s">
        <v>275</v>
      </c>
      <c r="Q6" s="44" t="s">
        <v>275</v>
      </c>
      <c r="R6" s="44" t="s">
        <v>275</v>
      </c>
      <c r="S6" s="44" t="s">
        <v>275</v>
      </c>
      <c r="T6" s="44" t="s">
        <v>275</v>
      </c>
      <c r="U6" s="44" t="s">
        <v>275</v>
      </c>
      <c r="V6" s="44" t="s">
        <v>275</v>
      </c>
      <c r="W6" s="44" t="s">
        <v>274</v>
      </c>
      <c r="X6" s="44" t="s">
        <v>275</v>
      </c>
      <c r="Y6" s="45" t="s">
        <v>275</v>
      </c>
      <c r="Z6" s="45" t="s">
        <v>275</v>
      </c>
      <c r="AA6" s="45" t="s">
        <v>275</v>
      </c>
      <c r="AB6" s="48" t="s">
        <v>275</v>
      </c>
      <c r="AC6" s="48" t="s">
        <v>275</v>
      </c>
      <c r="AD6" s="44" t="s">
        <v>275</v>
      </c>
      <c r="AE6" s="44" t="s">
        <v>275</v>
      </c>
      <c r="AF6" s="44" t="s">
        <v>275</v>
      </c>
      <c r="AG6" s="49" t="s">
        <v>275</v>
      </c>
      <c r="AH6" s="49" t="s">
        <v>275</v>
      </c>
      <c r="AI6" s="49" t="s">
        <v>275</v>
      </c>
      <c r="AJ6" s="44" t="s">
        <v>275</v>
      </c>
      <c r="AK6" s="44" t="s">
        <v>275</v>
      </c>
      <c r="AL6" s="44" t="s">
        <v>275</v>
      </c>
      <c r="AM6" s="44" t="s">
        <v>275</v>
      </c>
      <c r="AN6" s="44" t="s">
        <v>275</v>
      </c>
      <c r="AO6" s="44" t="s">
        <v>275</v>
      </c>
      <c r="AP6" s="44" t="s">
        <v>274</v>
      </c>
      <c r="AQ6" s="44" t="s">
        <v>275</v>
      </c>
      <c r="AR6" s="45" t="s">
        <v>275</v>
      </c>
      <c r="AS6" s="45" t="s">
        <v>275</v>
      </c>
      <c r="AT6" s="45" t="s">
        <v>275</v>
      </c>
      <c r="AU6" s="48" t="s">
        <v>275</v>
      </c>
      <c r="AV6" s="48" t="s">
        <v>275</v>
      </c>
      <c r="AW6" s="44" t="s">
        <v>275</v>
      </c>
      <c r="AX6" s="44" t="s">
        <v>275</v>
      </c>
      <c r="AY6" s="44" t="s">
        <v>275</v>
      </c>
      <c r="AZ6" s="49" t="s">
        <v>275</v>
      </c>
      <c r="BA6" s="49" t="s">
        <v>275</v>
      </c>
      <c r="BB6" s="49" t="s">
        <v>275</v>
      </c>
      <c r="BC6" s="44" t="s">
        <v>275</v>
      </c>
      <c r="BD6" s="44" t="s">
        <v>275</v>
      </c>
      <c r="BE6" s="44" t="s">
        <v>275</v>
      </c>
      <c r="BF6" s="44" t="s">
        <v>275</v>
      </c>
      <c r="BG6" s="44" t="s">
        <v>275</v>
      </c>
      <c r="BH6" s="44" t="s">
        <v>275</v>
      </c>
    </row>
    <row r="7" spans="1:60" ht="13.5">
      <c r="A7" s="50" t="s">
        <v>159</v>
      </c>
      <c r="B7" s="50" t="s">
        <v>160</v>
      </c>
      <c r="C7" s="51" t="s">
        <v>161</v>
      </c>
      <c r="D7" s="20">
        <f aca="true" t="shared" si="0" ref="D7:D32">E7+I7</f>
        <v>696392</v>
      </c>
      <c r="E7" s="20">
        <f aca="true" t="shared" si="1" ref="E7:E32">SUM(F7:H7)</f>
        <v>687614</v>
      </c>
      <c r="F7" s="21">
        <v>0</v>
      </c>
      <c r="G7" s="21">
        <v>0</v>
      </c>
      <c r="H7" s="21">
        <v>687614</v>
      </c>
      <c r="I7" s="21">
        <v>8778</v>
      </c>
      <c r="J7" s="21">
        <v>177971</v>
      </c>
      <c r="K7" s="20">
        <f aca="true" t="shared" si="2" ref="K7:K32">L7+M7+Q7+R7+S7</f>
        <v>2719848</v>
      </c>
      <c r="L7" s="21">
        <v>1193446</v>
      </c>
      <c r="M7" s="21">
        <f aca="true" t="shared" si="3" ref="M7:M32">SUM(N7:P7)</f>
        <v>377107</v>
      </c>
      <c r="N7" s="21">
        <v>226857</v>
      </c>
      <c r="O7" s="21">
        <v>4343</v>
      </c>
      <c r="P7" s="21">
        <v>145907</v>
      </c>
      <c r="Q7" s="21">
        <v>9388</v>
      </c>
      <c r="R7" s="21">
        <v>1139907</v>
      </c>
      <c r="S7" s="21">
        <v>0</v>
      </c>
      <c r="T7" s="21">
        <v>1160229</v>
      </c>
      <c r="U7" s="21">
        <v>0</v>
      </c>
      <c r="V7" s="20">
        <f aca="true" t="shared" si="4" ref="V7:V32">D7+K7+U7</f>
        <v>3416240</v>
      </c>
      <c r="W7" s="20">
        <f aca="true" t="shared" si="5" ref="W7:W32">X7+AB7</f>
        <v>0</v>
      </c>
      <c r="X7" s="20">
        <f aca="true" t="shared" si="6" ref="X7:X32">SUM(Y7:AA7)</f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32">AE7+AF7+AJ7+AK7+AL7</f>
        <v>13191</v>
      </c>
      <c r="AE7" s="21">
        <v>0</v>
      </c>
      <c r="AF7" s="21">
        <f aca="true" t="shared" si="8" ref="AF7:AF32">SUM(AG7:AI7)</f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13191</v>
      </c>
      <c r="AM7" s="21">
        <v>334572</v>
      </c>
      <c r="AN7" s="21">
        <v>0</v>
      </c>
      <c r="AO7" s="20">
        <f aca="true" t="shared" si="9" ref="AO7:AO32">W7+AD7+AN7</f>
        <v>13191</v>
      </c>
      <c r="AP7" s="20">
        <f aca="true" t="shared" si="10" ref="AP7:AV12">D7+W7</f>
        <v>696392</v>
      </c>
      <c r="AQ7" s="20">
        <f t="shared" si="10"/>
        <v>687614</v>
      </c>
      <c r="AR7" s="20">
        <f t="shared" si="10"/>
        <v>0</v>
      </c>
      <c r="AS7" s="20">
        <f t="shared" si="10"/>
        <v>0</v>
      </c>
      <c r="AT7" s="20">
        <f t="shared" si="10"/>
        <v>687614</v>
      </c>
      <c r="AU7" s="20">
        <f t="shared" si="10"/>
        <v>8778</v>
      </c>
      <c r="AV7" s="20">
        <f t="shared" si="10"/>
        <v>177971</v>
      </c>
      <c r="AW7" s="20">
        <f aca="true" t="shared" si="11" ref="AW7:AW19">K7+AD7</f>
        <v>2733039</v>
      </c>
      <c r="AX7" s="20">
        <f aca="true" t="shared" si="12" ref="AX7:AX40">L7+AE7</f>
        <v>1193446</v>
      </c>
      <c r="AY7" s="20">
        <f aca="true" t="shared" si="13" ref="AY7:AY40">M7+AF7</f>
        <v>377107</v>
      </c>
      <c r="AZ7" s="20">
        <f aca="true" t="shared" si="14" ref="AZ7:AZ40">N7+AG7</f>
        <v>226857</v>
      </c>
      <c r="BA7" s="20">
        <f aca="true" t="shared" si="15" ref="BA7:BA40">O7+AH7</f>
        <v>4343</v>
      </c>
      <c r="BB7" s="20">
        <f aca="true" t="shared" si="16" ref="BB7:BB40">P7+AI7</f>
        <v>145907</v>
      </c>
      <c r="BC7" s="20">
        <f aca="true" t="shared" si="17" ref="BC7:BC40">Q7+AJ7</f>
        <v>9388</v>
      </c>
      <c r="BD7" s="20">
        <f aca="true" t="shared" si="18" ref="BD7:BD40">R7+AK7</f>
        <v>1139907</v>
      </c>
      <c r="BE7" s="20">
        <f aca="true" t="shared" si="19" ref="BE7:BE40">S7+AL7</f>
        <v>13191</v>
      </c>
      <c r="BF7" s="20">
        <f aca="true" t="shared" si="20" ref="BF7:BF40">T7+AM7</f>
        <v>1494801</v>
      </c>
      <c r="BG7" s="20">
        <f aca="true" t="shared" si="21" ref="BG7:BG40">U7+AN7</f>
        <v>0</v>
      </c>
      <c r="BH7" s="20">
        <f aca="true" t="shared" si="22" ref="BH7:BH40">V7+AO7</f>
        <v>3429431</v>
      </c>
    </row>
    <row r="8" spans="1:60" ht="13.5">
      <c r="A8" s="50" t="s">
        <v>159</v>
      </c>
      <c r="B8" s="50" t="s">
        <v>162</v>
      </c>
      <c r="C8" s="51" t="s">
        <v>163</v>
      </c>
      <c r="D8" s="20">
        <f t="shared" si="0"/>
        <v>49287</v>
      </c>
      <c r="E8" s="20">
        <f t="shared" si="1"/>
        <v>13492</v>
      </c>
      <c r="F8" s="21">
        <v>0</v>
      </c>
      <c r="G8" s="21">
        <v>0</v>
      </c>
      <c r="H8" s="21">
        <v>13492</v>
      </c>
      <c r="I8" s="21">
        <v>35795</v>
      </c>
      <c r="J8" s="21">
        <v>0</v>
      </c>
      <c r="K8" s="20">
        <f t="shared" si="2"/>
        <v>479631</v>
      </c>
      <c r="L8" s="21">
        <v>455761</v>
      </c>
      <c r="M8" s="21">
        <f t="shared" si="3"/>
        <v>6463</v>
      </c>
      <c r="N8" s="21">
        <v>0</v>
      </c>
      <c r="O8" s="21">
        <v>6463</v>
      </c>
      <c r="P8" s="21">
        <v>0</v>
      </c>
      <c r="Q8" s="21">
        <v>6090</v>
      </c>
      <c r="R8" s="21">
        <v>11317</v>
      </c>
      <c r="S8" s="21">
        <v>0</v>
      </c>
      <c r="T8" s="21">
        <v>641305</v>
      </c>
      <c r="U8" s="21">
        <v>814618</v>
      </c>
      <c r="V8" s="20">
        <f t="shared" si="4"/>
        <v>1343536</v>
      </c>
      <c r="W8" s="20">
        <f t="shared" si="5"/>
        <v>0</v>
      </c>
      <c r="X8" s="20">
        <f t="shared" si="6"/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0">
        <f t="shared" si="7"/>
        <v>139324</v>
      </c>
      <c r="AE8" s="21">
        <v>139324</v>
      </c>
      <c r="AF8" s="21">
        <f t="shared" si="8"/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108889</v>
      </c>
      <c r="AN8" s="21">
        <v>117058</v>
      </c>
      <c r="AO8" s="20">
        <f t="shared" si="9"/>
        <v>256382</v>
      </c>
      <c r="AP8" s="20">
        <f t="shared" si="10"/>
        <v>49287</v>
      </c>
      <c r="AQ8" s="20">
        <f t="shared" si="10"/>
        <v>13492</v>
      </c>
      <c r="AR8" s="20">
        <f t="shared" si="10"/>
        <v>0</v>
      </c>
      <c r="AS8" s="20">
        <f t="shared" si="10"/>
        <v>0</v>
      </c>
      <c r="AT8" s="20">
        <f t="shared" si="10"/>
        <v>13492</v>
      </c>
      <c r="AU8" s="20">
        <f t="shared" si="10"/>
        <v>35795</v>
      </c>
      <c r="AV8" s="20">
        <f t="shared" si="10"/>
        <v>0</v>
      </c>
      <c r="AW8" s="20">
        <f t="shared" si="11"/>
        <v>618955</v>
      </c>
      <c r="AX8" s="20">
        <f t="shared" si="12"/>
        <v>595085</v>
      </c>
      <c r="AY8" s="20">
        <f t="shared" si="13"/>
        <v>6463</v>
      </c>
      <c r="AZ8" s="20">
        <f t="shared" si="14"/>
        <v>0</v>
      </c>
      <c r="BA8" s="20">
        <f t="shared" si="15"/>
        <v>6463</v>
      </c>
      <c r="BB8" s="20">
        <f t="shared" si="16"/>
        <v>0</v>
      </c>
      <c r="BC8" s="20">
        <f t="shared" si="17"/>
        <v>6090</v>
      </c>
      <c r="BD8" s="20">
        <f t="shared" si="18"/>
        <v>11317</v>
      </c>
      <c r="BE8" s="20">
        <f t="shared" si="19"/>
        <v>0</v>
      </c>
      <c r="BF8" s="20">
        <f t="shared" si="20"/>
        <v>750194</v>
      </c>
      <c r="BG8" s="20">
        <f t="shared" si="21"/>
        <v>931676</v>
      </c>
      <c r="BH8" s="20">
        <f t="shared" si="22"/>
        <v>1599918</v>
      </c>
    </row>
    <row r="9" spans="1:60" ht="13.5">
      <c r="A9" s="50" t="s">
        <v>159</v>
      </c>
      <c r="B9" s="50" t="s">
        <v>164</v>
      </c>
      <c r="C9" s="51" t="s">
        <v>165</v>
      </c>
      <c r="D9" s="20">
        <f t="shared" si="0"/>
        <v>16723</v>
      </c>
      <c r="E9" s="20">
        <f t="shared" si="1"/>
        <v>14649</v>
      </c>
      <c r="F9" s="21">
        <v>12849</v>
      </c>
      <c r="G9" s="21">
        <v>1800</v>
      </c>
      <c r="H9" s="21">
        <v>0</v>
      </c>
      <c r="I9" s="21">
        <v>2074</v>
      </c>
      <c r="J9" s="21">
        <v>2807</v>
      </c>
      <c r="K9" s="20">
        <f t="shared" si="2"/>
        <v>679576</v>
      </c>
      <c r="L9" s="21">
        <v>499973</v>
      </c>
      <c r="M9" s="21">
        <f t="shared" si="3"/>
        <v>68663</v>
      </c>
      <c r="N9" s="21">
        <v>21142</v>
      </c>
      <c r="O9" s="21">
        <v>27810</v>
      </c>
      <c r="P9" s="21">
        <v>19711</v>
      </c>
      <c r="Q9" s="21">
        <v>11878</v>
      </c>
      <c r="R9" s="21">
        <v>99062</v>
      </c>
      <c r="S9" s="21">
        <v>0</v>
      </c>
      <c r="T9" s="21">
        <v>36543</v>
      </c>
      <c r="U9" s="21">
        <v>38819</v>
      </c>
      <c r="V9" s="20">
        <f t="shared" si="4"/>
        <v>735118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22983</v>
      </c>
      <c r="AD9" s="20">
        <f t="shared" si="7"/>
        <v>272007</v>
      </c>
      <c r="AE9" s="21">
        <v>262836</v>
      </c>
      <c r="AF9" s="21">
        <f t="shared" si="8"/>
        <v>9171</v>
      </c>
      <c r="AG9" s="21">
        <v>9171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83376</v>
      </c>
      <c r="AN9" s="21">
        <v>7764</v>
      </c>
      <c r="AO9" s="20">
        <f t="shared" si="9"/>
        <v>279771</v>
      </c>
      <c r="AP9" s="20">
        <f t="shared" si="10"/>
        <v>16723</v>
      </c>
      <c r="AQ9" s="20">
        <f t="shared" si="10"/>
        <v>14649</v>
      </c>
      <c r="AR9" s="20">
        <f t="shared" si="10"/>
        <v>12849</v>
      </c>
      <c r="AS9" s="20">
        <f t="shared" si="10"/>
        <v>1800</v>
      </c>
      <c r="AT9" s="20">
        <f t="shared" si="10"/>
        <v>0</v>
      </c>
      <c r="AU9" s="20">
        <f t="shared" si="10"/>
        <v>2074</v>
      </c>
      <c r="AV9" s="20">
        <f t="shared" si="10"/>
        <v>25790</v>
      </c>
      <c r="AW9" s="20">
        <f t="shared" si="11"/>
        <v>951583</v>
      </c>
      <c r="AX9" s="20">
        <f t="shared" si="12"/>
        <v>762809</v>
      </c>
      <c r="AY9" s="20">
        <f t="shared" si="13"/>
        <v>77834</v>
      </c>
      <c r="AZ9" s="20">
        <f t="shared" si="14"/>
        <v>30313</v>
      </c>
      <c r="BA9" s="20">
        <f t="shared" si="15"/>
        <v>27810</v>
      </c>
      <c r="BB9" s="20">
        <f t="shared" si="16"/>
        <v>19711</v>
      </c>
      <c r="BC9" s="20">
        <f t="shared" si="17"/>
        <v>11878</v>
      </c>
      <c r="BD9" s="20">
        <f t="shared" si="18"/>
        <v>99062</v>
      </c>
      <c r="BE9" s="20">
        <f t="shared" si="19"/>
        <v>0</v>
      </c>
      <c r="BF9" s="20">
        <f t="shared" si="20"/>
        <v>119919</v>
      </c>
      <c r="BG9" s="20">
        <f t="shared" si="21"/>
        <v>46583</v>
      </c>
      <c r="BH9" s="20">
        <f t="shared" si="22"/>
        <v>1014889</v>
      </c>
    </row>
    <row r="10" spans="1:60" ht="13.5">
      <c r="A10" s="50" t="s">
        <v>159</v>
      </c>
      <c r="B10" s="50" t="s">
        <v>166</v>
      </c>
      <c r="C10" s="51" t="s">
        <v>167</v>
      </c>
      <c r="D10" s="20">
        <f t="shared" si="0"/>
        <v>10133</v>
      </c>
      <c r="E10" s="20">
        <f t="shared" si="1"/>
        <v>10133</v>
      </c>
      <c r="F10" s="21">
        <v>8190</v>
      </c>
      <c r="G10" s="21">
        <v>0</v>
      </c>
      <c r="H10" s="21">
        <v>1943</v>
      </c>
      <c r="I10" s="21">
        <v>0</v>
      </c>
      <c r="J10" s="21">
        <v>0</v>
      </c>
      <c r="K10" s="20">
        <f t="shared" si="2"/>
        <v>284954</v>
      </c>
      <c r="L10" s="21">
        <v>207803</v>
      </c>
      <c r="M10" s="21">
        <f t="shared" si="3"/>
        <v>25937</v>
      </c>
      <c r="N10" s="21">
        <v>10337</v>
      </c>
      <c r="O10" s="21">
        <v>15600</v>
      </c>
      <c r="P10" s="21">
        <v>0</v>
      </c>
      <c r="Q10" s="21">
        <v>11839</v>
      </c>
      <c r="R10" s="21">
        <v>39375</v>
      </c>
      <c r="S10" s="21">
        <v>0</v>
      </c>
      <c r="T10" s="21">
        <v>111173</v>
      </c>
      <c r="U10" s="21">
        <v>175</v>
      </c>
      <c r="V10" s="20">
        <f t="shared" si="4"/>
        <v>295262</v>
      </c>
      <c r="W10" s="20">
        <f t="shared" si="5"/>
        <v>788</v>
      </c>
      <c r="X10" s="20">
        <f t="shared" si="6"/>
        <v>788</v>
      </c>
      <c r="Y10" s="21">
        <v>0</v>
      </c>
      <c r="Z10" s="21">
        <v>0</v>
      </c>
      <c r="AA10" s="21">
        <v>788</v>
      </c>
      <c r="AB10" s="21">
        <v>0</v>
      </c>
      <c r="AC10" s="21">
        <v>0</v>
      </c>
      <c r="AD10" s="20">
        <f t="shared" si="7"/>
        <v>45147</v>
      </c>
      <c r="AE10" s="21">
        <v>0</v>
      </c>
      <c r="AF10" s="21">
        <f t="shared" si="8"/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45147</v>
      </c>
      <c r="AL10" s="21">
        <v>0</v>
      </c>
      <c r="AM10" s="21">
        <v>78345</v>
      </c>
      <c r="AN10" s="21">
        <v>0</v>
      </c>
      <c r="AO10" s="20">
        <f t="shared" si="9"/>
        <v>45935</v>
      </c>
      <c r="AP10" s="20">
        <f t="shared" si="10"/>
        <v>10921</v>
      </c>
      <c r="AQ10" s="20">
        <f t="shared" si="10"/>
        <v>10921</v>
      </c>
      <c r="AR10" s="20">
        <f t="shared" si="10"/>
        <v>8190</v>
      </c>
      <c r="AS10" s="20">
        <f t="shared" si="10"/>
        <v>0</v>
      </c>
      <c r="AT10" s="20">
        <f t="shared" si="10"/>
        <v>2731</v>
      </c>
      <c r="AU10" s="20">
        <f t="shared" si="10"/>
        <v>0</v>
      </c>
      <c r="AV10" s="20">
        <f t="shared" si="10"/>
        <v>0</v>
      </c>
      <c r="AW10" s="20">
        <f t="shared" si="11"/>
        <v>330101</v>
      </c>
      <c r="AX10" s="20">
        <f t="shared" si="12"/>
        <v>207803</v>
      </c>
      <c r="AY10" s="20">
        <f t="shared" si="13"/>
        <v>25937</v>
      </c>
      <c r="AZ10" s="20">
        <f t="shared" si="14"/>
        <v>10337</v>
      </c>
      <c r="BA10" s="20">
        <f t="shared" si="15"/>
        <v>15600</v>
      </c>
      <c r="BB10" s="20">
        <f t="shared" si="16"/>
        <v>0</v>
      </c>
      <c r="BC10" s="20">
        <f t="shared" si="17"/>
        <v>11839</v>
      </c>
      <c r="BD10" s="20">
        <f t="shared" si="18"/>
        <v>84522</v>
      </c>
      <c r="BE10" s="20">
        <f t="shared" si="19"/>
        <v>0</v>
      </c>
      <c r="BF10" s="20">
        <f t="shared" si="20"/>
        <v>189518</v>
      </c>
      <c r="BG10" s="20">
        <f t="shared" si="21"/>
        <v>175</v>
      </c>
      <c r="BH10" s="20">
        <f t="shared" si="22"/>
        <v>341197</v>
      </c>
    </row>
    <row r="11" spans="1:60" ht="13.5">
      <c r="A11" s="50" t="s">
        <v>159</v>
      </c>
      <c r="B11" s="50" t="s">
        <v>168</v>
      </c>
      <c r="C11" s="51" t="s">
        <v>169</v>
      </c>
      <c r="D11" s="20">
        <f t="shared" si="0"/>
        <v>0</v>
      </c>
      <c r="E11" s="20">
        <f t="shared" si="1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3793</v>
      </c>
      <c r="K11" s="20">
        <f t="shared" si="2"/>
        <v>319632</v>
      </c>
      <c r="L11" s="21">
        <v>283696</v>
      </c>
      <c r="M11" s="21">
        <f t="shared" si="3"/>
        <v>14272</v>
      </c>
      <c r="N11" s="21">
        <v>13661</v>
      </c>
      <c r="O11" s="21">
        <v>0</v>
      </c>
      <c r="P11" s="21">
        <v>611</v>
      </c>
      <c r="Q11" s="21">
        <v>20358</v>
      </c>
      <c r="R11" s="21">
        <v>1306</v>
      </c>
      <c r="S11" s="21">
        <v>0</v>
      </c>
      <c r="T11" s="21">
        <v>170084</v>
      </c>
      <c r="U11" s="21">
        <v>14889</v>
      </c>
      <c r="V11" s="20">
        <f t="shared" si="4"/>
        <v>334521</v>
      </c>
      <c r="W11" s="20">
        <f t="shared" si="5"/>
        <v>394411</v>
      </c>
      <c r="X11" s="20">
        <f t="shared" si="6"/>
        <v>383611</v>
      </c>
      <c r="Y11" s="21">
        <v>383611</v>
      </c>
      <c r="Z11" s="21">
        <v>0</v>
      </c>
      <c r="AA11" s="21">
        <v>0</v>
      </c>
      <c r="AB11" s="21">
        <v>10800</v>
      </c>
      <c r="AC11" s="21">
        <v>0</v>
      </c>
      <c r="AD11" s="20">
        <f t="shared" si="7"/>
        <v>249693</v>
      </c>
      <c r="AE11" s="21">
        <v>53588</v>
      </c>
      <c r="AF11" s="21">
        <f t="shared" si="8"/>
        <v>44371</v>
      </c>
      <c r="AG11" s="21">
        <v>584</v>
      </c>
      <c r="AH11" s="21">
        <v>43787</v>
      </c>
      <c r="AI11" s="21">
        <v>0</v>
      </c>
      <c r="AJ11" s="21">
        <v>0</v>
      </c>
      <c r="AK11" s="21">
        <v>93966</v>
      </c>
      <c r="AL11" s="21">
        <v>57768</v>
      </c>
      <c r="AM11" s="21">
        <v>0</v>
      </c>
      <c r="AN11" s="21">
        <v>0</v>
      </c>
      <c r="AO11" s="20">
        <f t="shared" si="9"/>
        <v>644104</v>
      </c>
      <c r="AP11" s="20">
        <f t="shared" si="10"/>
        <v>394411</v>
      </c>
      <c r="AQ11" s="20">
        <f t="shared" si="10"/>
        <v>383611</v>
      </c>
      <c r="AR11" s="20">
        <f t="shared" si="10"/>
        <v>383611</v>
      </c>
      <c r="AS11" s="20">
        <f t="shared" si="10"/>
        <v>0</v>
      </c>
      <c r="AT11" s="20">
        <f t="shared" si="10"/>
        <v>0</v>
      </c>
      <c r="AU11" s="20">
        <f t="shared" si="10"/>
        <v>10800</v>
      </c>
      <c r="AV11" s="20">
        <f t="shared" si="10"/>
        <v>3793</v>
      </c>
      <c r="AW11" s="20">
        <f t="shared" si="11"/>
        <v>569325</v>
      </c>
      <c r="AX11" s="20">
        <f t="shared" si="12"/>
        <v>337284</v>
      </c>
      <c r="AY11" s="20">
        <f t="shared" si="13"/>
        <v>58643</v>
      </c>
      <c r="AZ11" s="20">
        <f t="shared" si="14"/>
        <v>14245</v>
      </c>
      <c r="BA11" s="20">
        <f t="shared" si="15"/>
        <v>43787</v>
      </c>
      <c r="BB11" s="20">
        <f t="shared" si="16"/>
        <v>611</v>
      </c>
      <c r="BC11" s="20">
        <f t="shared" si="17"/>
        <v>20358</v>
      </c>
      <c r="BD11" s="20">
        <f t="shared" si="18"/>
        <v>95272</v>
      </c>
      <c r="BE11" s="20">
        <f t="shared" si="19"/>
        <v>57768</v>
      </c>
      <c r="BF11" s="20">
        <f t="shared" si="20"/>
        <v>170084</v>
      </c>
      <c r="BG11" s="20">
        <f t="shared" si="21"/>
        <v>14889</v>
      </c>
      <c r="BH11" s="20">
        <f t="shared" si="22"/>
        <v>978625</v>
      </c>
    </row>
    <row r="12" spans="1:60" ht="13.5">
      <c r="A12" s="50" t="s">
        <v>159</v>
      </c>
      <c r="B12" s="50" t="s">
        <v>170</v>
      </c>
      <c r="C12" s="51" t="s">
        <v>171</v>
      </c>
      <c r="D12" s="20">
        <f t="shared" si="0"/>
        <v>1233</v>
      </c>
      <c r="E12" s="20">
        <f t="shared" si="1"/>
        <v>1233</v>
      </c>
      <c r="F12" s="21">
        <v>0</v>
      </c>
      <c r="G12" s="21">
        <v>0</v>
      </c>
      <c r="H12" s="21">
        <v>1233</v>
      </c>
      <c r="I12" s="21">
        <v>0</v>
      </c>
      <c r="J12" s="21">
        <v>0</v>
      </c>
      <c r="K12" s="20">
        <f t="shared" si="2"/>
        <v>38406</v>
      </c>
      <c r="L12" s="21">
        <v>1029</v>
      </c>
      <c r="M12" s="21">
        <f t="shared" si="3"/>
        <v>4135</v>
      </c>
      <c r="N12" s="21">
        <v>2116</v>
      </c>
      <c r="O12" s="21">
        <v>1839</v>
      </c>
      <c r="P12" s="21">
        <v>180</v>
      </c>
      <c r="Q12" s="21">
        <v>0</v>
      </c>
      <c r="R12" s="21">
        <v>33242</v>
      </c>
      <c r="S12" s="21">
        <v>0</v>
      </c>
      <c r="T12" s="21">
        <v>72975</v>
      </c>
      <c r="U12" s="21">
        <v>201</v>
      </c>
      <c r="V12" s="20">
        <f t="shared" si="4"/>
        <v>39840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31050</v>
      </c>
      <c r="AD12" s="20">
        <f t="shared" si="7"/>
        <v>22001</v>
      </c>
      <c r="AE12" s="21">
        <v>0</v>
      </c>
      <c r="AF12" s="21">
        <f t="shared" si="8"/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22001</v>
      </c>
      <c r="AL12" s="21">
        <v>0</v>
      </c>
      <c r="AM12" s="21">
        <v>26785</v>
      </c>
      <c r="AN12" s="21">
        <v>0</v>
      </c>
      <c r="AO12" s="20">
        <f t="shared" si="9"/>
        <v>22001</v>
      </c>
      <c r="AP12" s="20">
        <f t="shared" si="10"/>
        <v>1233</v>
      </c>
      <c r="AQ12" s="20">
        <f t="shared" si="10"/>
        <v>1233</v>
      </c>
      <c r="AR12" s="20">
        <f aca="true" t="shared" si="23" ref="AR12:AR49">F12+Y12</f>
        <v>0</v>
      </c>
      <c r="AS12" s="20">
        <f aca="true" t="shared" si="24" ref="AS12:AS49">G12+Z12</f>
        <v>0</v>
      </c>
      <c r="AT12" s="20">
        <f aca="true" t="shared" si="25" ref="AT12:AT49">H12+AA12</f>
        <v>1233</v>
      </c>
      <c r="AU12" s="20">
        <f aca="true" t="shared" si="26" ref="AU12:AU49">I12+AB12</f>
        <v>0</v>
      </c>
      <c r="AV12" s="20">
        <f aca="true" t="shared" si="27" ref="AV12:AV49">J12+AC12</f>
        <v>31050</v>
      </c>
      <c r="AW12" s="20">
        <f t="shared" si="11"/>
        <v>60407</v>
      </c>
      <c r="AX12" s="20">
        <f t="shared" si="12"/>
        <v>1029</v>
      </c>
      <c r="AY12" s="20">
        <f t="shared" si="13"/>
        <v>4135</v>
      </c>
      <c r="AZ12" s="20">
        <f t="shared" si="14"/>
        <v>2116</v>
      </c>
      <c r="BA12" s="20">
        <f t="shared" si="15"/>
        <v>1839</v>
      </c>
      <c r="BB12" s="20">
        <f t="shared" si="16"/>
        <v>180</v>
      </c>
      <c r="BC12" s="20">
        <f t="shared" si="17"/>
        <v>0</v>
      </c>
      <c r="BD12" s="20">
        <f t="shared" si="18"/>
        <v>55243</v>
      </c>
      <c r="BE12" s="20">
        <f t="shared" si="19"/>
        <v>0</v>
      </c>
      <c r="BF12" s="20">
        <f t="shared" si="20"/>
        <v>99760</v>
      </c>
      <c r="BG12" s="20">
        <f t="shared" si="21"/>
        <v>201</v>
      </c>
      <c r="BH12" s="20">
        <f t="shared" si="22"/>
        <v>61841</v>
      </c>
    </row>
    <row r="13" spans="1:60" ht="13.5">
      <c r="A13" s="50" t="s">
        <v>159</v>
      </c>
      <c r="B13" s="50" t="s">
        <v>172</v>
      </c>
      <c r="C13" s="51" t="s">
        <v>85</v>
      </c>
      <c r="D13" s="20">
        <f t="shared" si="0"/>
        <v>0</v>
      </c>
      <c r="E13" s="20">
        <f t="shared" si="1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>
        <f t="shared" si="2"/>
        <v>68002</v>
      </c>
      <c r="L13" s="21">
        <v>20636</v>
      </c>
      <c r="M13" s="21">
        <f t="shared" si="3"/>
        <v>18980</v>
      </c>
      <c r="N13" s="21">
        <v>667</v>
      </c>
      <c r="O13" s="21">
        <v>14976</v>
      </c>
      <c r="P13" s="21">
        <v>3337</v>
      </c>
      <c r="Q13" s="21">
        <v>0</v>
      </c>
      <c r="R13" s="21">
        <v>28386</v>
      </c>
      <c r="S13" s="21">
        <v>0</v>
      </c>
      <c r="T13" s="21">
        <v>104562</v>
      </c>
      <c r="U13" s="21">
        <v>0</v>
      </c>
      <c r="V13" s="20">
        <f t="shared" si="4"/>
        <v>68002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34802</v>
      </c>
      <c r="AE13" s="21">
        <v>9115</v>
      </c>
      <c r="AF13" s="21">
        <f t="shared" si="8"/>
        <v>12995</v>
      </c>
      <c r="AG13" s="21">
        <v>12995</v>
      </c>
      <c r="AH13" s="21">
        <v>0</v>
      </c>
      <c r="AI13" s="21">
        <v>0</v>
      </c>
      <c r="AJ13" s="21">
        <v>0</v>
      </c>
      <c r="AK13" s="21">
        <v>12692</v>
      </c>
      <c r="AL13" s="21">
        <v>0</v>
      </c>
      <c r="AM13" s="21">
        <v>73231</v>
      </c>
      <c r="AN13" s="21">
        <v>0</v>
      </c>
      <c r="AO13" s="20">
        <f t="shared" si="9"/>
        <v>34802</v>
      </c>
      <c r="AP13" s="20">
        <f aca="true" t="shared" si="28" ref="AP13:AP60">D13+W13</f>
        <v>0</v>
      </c>
      <c r="AQ13" s="20">
        <f aca="true" t="shared" si="29" ref="AQ13:AQ60">E13+X13</f>
        <v>0</v>
      </c>
      <c r="AR13" s="20">
        <f t="shared" si="23"/>
        <v>0</v>
      </c>
      <c r="AS13" s="20">
        <f t="shared" si="24"/>
        <v>0</v>
      </c>
      <c r="AT13" s="20">
        <f t="shared" si="25"/>
        <v>0</v>
      </c>
      <c r="AU13" s="20">
        <f t="shared" si="26"/>
        <v>0</v>
      </c>
      <c r="AV13" s="20">
        <f t="shared" si="27"/>
        <v>0</v>
      </c>
      <c r="AW13" s="20">
        <f t="shared" si="11"/>
        <v>102804</v>
      </c>
      <c r="AX13" s="20">
        <f t="shared" si="12"/>
        <v>29751</v>
      </c>
      <c r="AY13" s="20">
        <f t="shared" si="13"/>
        <v>31975</v>
      </c>
      <c r="AZ13" s="20">
        <f t="shared" si="14"/>
        <v>13662</v>
      </c>
      <c r="BA13" s="20">
        <f t="shared" si="15"/>
        <v>14976</v>
      </c>
      <c r="BB13" s="20">
        <f t="shared" si="16"/>
        <v>3337</v>
      </c>
      <c r="BC13" s="20">
        <f t="shared" si="17"/>
        <v>0</v>
      </c>
      <c r="BD13" s="20">
        <f t="shared" si="18"/>
        <v>41078</v>
      </c>
      <c r="BE13" s="20">
        <f t="shared" si="19"/>
        <v>0</v>
      </c>
      <c r="BF13" s="20">
        <f t="shared" si="20"/>
        <v>177793</v>
      </c>
      <c r="BG13" s="20">
        <f t="shared" si="21"/>
        <v>0</v>
      </c>
      <c r="BH13" s="20">
        <f t="shared" si="22"/>
        <v>102804</v>
      </c>
    </row>
    <row r="14" spans="1:60" ht="13.5">
      <c r="A14" s="50" t="s">
        <v>159</v>
      </c>
      <c r="B14" s="50" t="s">
        <v>173</v>
      </c>
      <c r="C14" s="51" t="s">
        <v>114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>
        <f t="shared" si="2"/>
        <v>73871</v>
      </c>
      <c r="L14" s="21">
        <v>6593</v>
      </c>
      <c r="M14" s="21">
        <f t="shared" si="3"/>
        <v>11731</v>
      </c>
      <c r="N14" s="21">
        <v>805</v>
      </c>
      <c r="O14" s="21">
        <v>6606</v>
      </c>
      <c r="P14" s="21">
        <v>4320</v>
      </c>
      <c r="Q14" s="21">
        <v>0</v>
      </c>
      <c r="R14" s="21">
        <v>40575</v>
      </c>
      <c r="S14" s="21">
        <v>14972</v>
      </c>
      <c r="T14" s="21">
        <v>91626</v>
      </c>
      <c r="U14" s="21">
        <v>21</v>
      </c>
      <c r="V14" s="20">
        <f t="shared" si="4"/>
        <v>73892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34569</v>
      </c>
      <c r="AE14" s="21">
        <v>0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28714</v>
      </c>
      <c r="AL14" s="21">
        <v>5855</v>
      </c>
      <c r="AM14" s="21">
        <v>83961</v>
      </c>
      <c r="AN14" s="21">
        <v>6616</v>
      </c>
      <c r="AO14" s="20">
        <f t="shared" si="9"/>
        <v>41185</v>
      </c>
      <c r="AP14" s="20">
        <f t="shared" si="28"/>
        <v>0</v>
      </c>
      <c r="AQ14" s="20">
        <f t="shared" si="29"/>
        <v>0</v>
      </c>
      <c r="AR14" s="20">
        <f t="shared" si="23"/>
        <v>0</v>
      </c>
      <c r="AS14" s="20">
        <f t="shared" si="24"/>
        <v>0</v>
      </c>
      <c r="AT14" s="20">
        <f t="shared" si="25"/>
        <v>0</v>
      </c>
      <c r="AU14" s="20">
        <f t="shared" si="26"/>
        <v>0</v>
      </c>
      <c r="AV14" s="20">
        <f t="shared" si="27"/>
        <v>0</v>
      </c>
      <c r="AW14" s="20">
        <f t="shared" si="11"/>
        <v>108440</v>
      </c>
      <c r="AX14" s="20">
        <f t="shared" si="12"/>
        <v>6593</v>
      </c>
      <c r="AY14" s="20">
        <f t="shared" si="13"/>
        <v>11731</v>
      </c>
      <c r="AZ14" s="20">
        <f t="shared" si="14"/>
        <v>805</v>
      </c>
      <c r="BA14" s="20">
        <f t="shared" si="15"/>
        <v>6606</v>
      </c>
      <c r="BB14" s="20">
        <f t="shared" si="16"/>
        <v>4320</v>
      </c>
      <c r="BC14" s="20">
        <f t="shared" si="17"/>
        <v>0</v>
      </c>
      <c r="BD14" s="20">
        <f t="shared" si="18"/>
        <v>69289</v>
      </c>
      <c r="BE14" s="20">
        <f t="shared" si="19"/>
        <v>20827</v>
      </c>
      <c r="BF14" s="20">
        <f t="shared" si="20"/>
        <v>175587</v>
      </c>
      <c r="BG14" s="20">
        <f t="shared" si="21"/>
        <v>6637</v>
      </c>
      <c r="BH14" s="20">
        <f t="shared" si="22"/>
        <v>115077</v>
      </c>
    </row>
    <row r="15" spans="1:60" ht="13.5">
      <c r="A15" s="50" t="s">
        <v>159</v>
      </c>
      <c r="B15" s="50" t="s">
        <v>174</v>
      </c>
      <c r="C15" s="51" t="s">
        <v>175</v>
      </c>
      <c r="D15" s="20">
        <f t="shared" si="0"/>
        <v>11991</v>
      </c>
      <c r="E15" s="20">
        <f t="shared" si="1"/>
        <v>11991</v>
      </c>
      <c r="F15" s="21">
        <v>11991</v>
      </c>
      <c r="G15" s="21">
        <v>0</v>
      </c>
      <c r="H15" s="21">
        <v>0</v>
      </c>
      <c r="I15" s="21">
        <v>0</v>
      </c>
      <c r="J15" s="21">
        <v>40000</v>
      </c>
      <c r="K15" s="20">
        <f t="shared" si="2"/>
        <v>48573</v>
      </c>
      <c r="L15" s="21">
        <v>23868</v>
      </c>
      <c r="M15" s="21">
        <f t="shared" si="3"/>
        <v>16240</v>
      </c>
      <c r="N15" s="21">
        <v>4370</v>
      </c>
      <c r="O15" s="21">
        <v>11870</v>
      </c>
      <c r="P15" s="21">
        <v>0</v>
      </c>
      <c r="Q15" s="21">
        <v>0</v>
      </c>
      <c r="R15" s="21">
        <v>6321</v>
      </c>
      <c r="S15" s="21">
        <v>2144</v>
      </c>
      <c r="T15" s="21">
        <v>32552</v>
      </c>
      <c r="U15" s="21">
        <v>0</v>
      </c>
      <c r="V15" s="20">
        <f t="shared" si="4"/>
        <v>60564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0</v>
      </c>
      <c r="AE15" s="21">
        <v>0</v>
      </c>
      <c r="AF15" s="21">
        <f t="shared" si="8"/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25742</v>
      </c>
      <c r="AN15" s="21">
        <v>0</v>
      </c>
      <c r="AO15" s="20">
        <f t="shared" si="9"/>
        <v>0</v>
      </c>
      <c r="AP15" s="20">
        <f t="shared" si="28"/>
        <v>11991</v>
      </c>
      <c r="AQ15" s="20">
        <f t="shared" si="29"/>
        <v>11991</v>
      </c>
      <c r="AR15" s="20">
        <f t="shared" si="23"/>
        <v>11991</v>
      </c>
      <c r="AS15" s="20">
        <f t="shared" si="24"/>
        <v>0</v>
      </c>
      <c r="AT15" s="20">
        <f t="shared" si="25"/>
        <v>0</v>
      </c>
      <c r="AU15" s="20">
        <f t="shared" si="26"/>
        <v>0</v>
      </c>
      <c r="AV15" s="20">
        <f t="shared" si="27"/>
        <v>40000</v>
      </c>
      <c r="AW15" s="20">
        <f t="shared" si="11"/>
        <v>48573</v>
      </c>
      <c r="AX15" s="20">
        <f t="shared" si="12"/>
        <v>23868</v>
      </c>
      <c r="AY15" s="20">
        <f t="shared" si="13"/>
        <v>16240</v>
      </c>
      <c r="AZ15" s="20">
        <f t="shared" si="14"/>
        <v>4370</v>
      </c>
      <c r="BA15" s="20">
        <f t="shared" si="15"/>
        <v>11870</v>
      </c>
      <c r="BB15" s="20">
        <f t="shared" si="16"/>
        <v>0</v>
      </c>
      <c r="BC15" s="20">
        <f t="shared" si="17"/>
        <v>0</v>
      </c>
      <c r="BD15" s="20">
        <f t="shared" si="18"/>
        <v>6321</v>
      </c>
      <c r="BE15" s="20">
        <f t="shared" si="19"/>
        <v>2144</v>
      </c>
      <c r="BF15" s="20">
        <f t="shared" si="20"/>
        <v>58294</v>
      </c>
      <c r="BG15" s="20">
        <f t="shared" si="21"/>
        <v>0</v>
      </c>
      <c r="BH15" s="20">
        <f t="shared" si="22"/>
        <v>60564</v>
      </c>
    </row>
    <row r="16" spans="1:60" ht="13.5">
      <c r="A16" s="50" t="s">
        <v>159</v>
      </c>
      <c r="B16" s="50" t="s">
        <v>176</v>
      </c>
      <c r="C16" s="51" t="s">
        <v>177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0">
        <f t="shared" si="2"/>
        <v>0</v>
      </c>
      <c r="L16" s="21">
        <v>0</v>
      </c>
      <c r="M16" s="21">
        <f t="shared" si="3"/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49666</v>
      </c>
      <c r="U16" s="21">
        <v>0</v>
      </c>
      <c r="V16" s="20">
        <f t="shared" si="4"/>
        <v>0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0</v>
      </c>
      <c r="AE16" s="21">
        <v>0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34422</v>
      </c>
      <c r="AN16" s="21">
        <v>0</v>
      </c>
      <c r="AO16" s="20">
        <f t="shared" si="9"/>
        <v>0</v>
      </c>
      <c r="AP16" s="20">
        <f t="shared" si="28"/>
        <v>0</v>
      </c>
      <c r="AQ16" s="20">
        <f t="shared" si="29"/>
        <v>0</v>
      </c>
      <c r="AR16" s="20">
        <f t="shared" si="23"/>
        <v>0</v>
      </c>
      <c r="AS16" s="20">
        <f t="shared" si="24"/>
        <v>0</v>
      </c>
      <c r="AT16" s="20">
        <f t="shared" si="25"/>
        <v>0</v>
      </c>
      <c r="AU16" s="20">
        <f t="shared" si="26"/>
        <v>0</v>
      </c>
      <c r="AV16" s="20">
        <f t="shared" si="27"/>
        <v>0</v>
      </c>
      <c r="AW16" s="20">
        <f t="shared" si="11"/>
        <v>0</v>
      </c>
      <c r="AX16" s="20">
        <f t="shared" si="12"/>
        <v>0</v>
      </c>
      <c r="AY16" s="20">
        <f t="shared" si="13"/>
        <v>0</v>
      </c>
      <c r="AZ16" s="20">
        <f t="shared" si="14"/>
        <v>0</v>
      </c>
      <c r="BA16" s="20">
        <f t="shared" si="15"/>
        <v>0</v>
      </c>
      <c r="BB16" s="20">
        <f t="shared" si="16"/>
        <v>0</v>
      </c>
      <c r="BC16" s="20">
        <f t="shared" si="17"/>
        <v>0</v>
      </c>
      <c r="BD16" s="20">
        <f t="shared" si="18"/>
        <v>0</v>
      </c>
      <c r="BE16" s="20">
        <f t="shared" si="19"/>
        <v>0</v>
      </c>
      <c r="BF16" s="20">
        <f t="shared" si="20"/>
        <v>84088</v>
      </c>
      <c r="BG16" s="20">
        <f t="shared" si="21"/>
        <v>0</v>
      </c>
      <c r="BH16" s="20">
        <f t="shared" si="22"/>
        <v>0</v>
      </c>
    </row>
    <row r="17" spans="1:60" ht="13.5">
      <c r="A17" s="50" t="s">
        <v>159</v>
      </c>
      <c r="B17" s="50" t="s">
        <v>178</v>
      </c>
      <c r="C17" s="51" t="s">
        <v>179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f t="shared" si="2"/>
        <v>103126</v>
      </c>
      <c r="L17" s="21">
        <v>0</v>
      </c>
      <c r="M17" s="21">
        <f t="shared" si="3"/>
        <v>646</v>
      </c>
      <c r="N17" s="21">
        <v>0</v>
      </c>
      <c r="O17" s="21">
        <v>642</v>
      </c>
      <c r="P17" s="21">
        <v>4</v>
      </c>
      <c r="Q17" s="21">
        <v>0</v>
      </c>
      <c r="R17" s="21">
        <v>102480</v>
      </c>
      <c r="S17" s="21">
        <v>0</v>
      </c>
      <c r="T17" s="21">
        <v>145814</v>
      </c>
      <c r="U17" s="21">
        <v>0</v>
      </c>
      <c r="V17" s="20">
        <f t="shared" si="4"/>
        <v>103126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19930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19930</v>
      </c>
      <c r="AL17" s="21">
        <v>0</v>
      </c>
      <c r="AM17" s="21">
        <v>102928</v>
      </c>
      <c r="AN17" s="21">
        <v>1155</v>
      </c>
      <c r="AO17" s="20">
        <f t="shared" si="9"/>
        <v>21085</v>
      </c>
      <c r="AP17" s="20">
        <f t="shared" si="28"/>
        <v>0</v>
      </c>
      <c r="AQ17" s="20">
        <f t="shared" si="29"/>
        <v>0</v>
      </c>
      <c r="AR17" s="20">
        <f t="shared" si="23"/>
        <v>0</v>
      </c>
      <c r="AS17" s="20">
        <f t="shared" si="24"/>
        <v>0</v>
      </c>
      <c r="AT17" s="20">
        <f t="shared" si="25"/>
        <v>0</v>
      </c>
      <c r="AU17" s="20">
        <f t="shared" si="26"/>
        <v>0</v>
      </c>
      <c r="AV17" s="20">
        <f t="shared" si="27"/>
        <v>0</v>
      </c>
      <c r="AW17" s="20">
        <f t="shared" si="11"/>
        <v>123056</v>
      </c>
      <c r="AX17" s="20">
        <f t="shared" si="12"/>
        <v>0</v>
      </c>
      <c r="AY17" s="20">
        <f t="shared" si="13"/>
        <v>646</v>
      </c>
      <c r="AZ17" s="20">
        <f t="shared" si="14"/>
        <v>0</v>
      </c>
      <c r="BA17" s="20">
        <f t="shared" si="15"/>
        <v>642</v>
      </c>
      <c r="BB17" s="20">
        <f t="shared" si="16"/>
        <v>4</v>
      </c>
      <c r="BC17" s="20">
        <f t="shared" si="17"/>
        <v>0</v>
      </c>
      <c r="BD17" s="20">
        <f t="shared" si="18"/>
        <v>122410</v>
      </c>
      <c r="BE17" s="20">
        <f t="shared" si="19"/>
        <v>0</v>
      </c>
      <c r="BF17" s="20">
        <f t="shared" si="20"/>
        <v>248742</v>
      </c>
      <c r="BG17" s="20">
        <f t="shared" si="21"/>
        <v>1155</v>
      </c>
      <c r="BH17" s="20">
        <f t="shared" si="22"/>
        <v>124211</v>
      </c>
    </row>
    <row r="18" spans="1:60" ht="13.5">
      <c r="A18" s="50" t="s">
        <v>159</v>
      </c>
      <c r="B18" s="50" t="s">
        <v>180</v>
      </c>
      <c r="C18" s="51" t="s">
        <v>155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0</v>
      </c>
      <c r="L18" s="21">
        <v>0</v>
      </c>
      <c r="M18" s="21">
        <f t="shared" si="3"/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49456</v>
      </c>
      <c r="U18" s="21">
        <v>0</v>
      </c>
      <c r="V18" s="20">
        <f t="shared" si="4"/>
        <v>0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0</v>
      </c>
      <c r="AE18" s="21">
        <v>0</v>
      </c>
      <c r="AF18" s="21">
        <f t="shared" si="8"/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43937</v>
      </c>
      <c r="AN18" s="21">
        <v>0</v>
      </c>
      <c r="AO18" s="20">
        <f t="shared" si="9"/>
        <v>0</v>
      </c>
      <c r="AP18" s="20">
        <f t="shared" si="28"/>
        <v>0</v>
      </c>
      <c r="AQ18" s="20">
        <f t="shared" si="29"/>
        <v>0</v>
      </c>
      <c r="AR18" s="20">
        <f t="shared" si="23"/>
        <v>0</v>
      </c>
      <c r="AS18" s="20">
        <f t="shared" si="24"/>
        <v>0</v>
      </c>
      <c r="AT18" s="20">
        <f t="shared" si="25"/>
        <v>0</v>
      </c>
      <c r="AU18" s="20">
        <f t="shared" si="26"/>
        <v>0</v>
      </c>
      <c r="AV18" s="20">
        <f t="shared" si="27"/>
        <v>0</v>
      </c>
      <c r="AW18" s="20">
        <f t="shared" si="11"/>
        <v>0</v>
      </c>
      <c r="AX18" s="20">
        <f t="shared" si="12"/>
        <v>0</v>
      </c>
      <c r="AY18" s="20">
        <f t="shared" si="13"/>
        <v>0</v>
      </c>
      <c r="AZ18" s="20">
        <f t="shared" si="14"/>
        <v>0</v>
      </c>
      <c r="BA18" s="20">
        <f t="shared" si="15"/>
        <v>0</v>
      </c>
      <c r="BB18" s="20">
        <f t="shared" si="16"/>
        <v>0</v>
      </c>
      <c r="BC18" s="20">
        <f t="shared" si="17"/>
        <v>0</v>
      </c>
      <c r="BD18" s="20">
        <f t="shared" si="18"/>
        <v>0</v>
      </c>
      <c r="BE18" s="20">
        <f t="shared" si="19"/>
        <v>0</v>
      </c>
      <c r="BF18" s="20">
        <f t="shared" si="20"/>
        <v>93393</v>
      </c>
      <c r="BG18" s="20">
        <f t="shared" si="21"/>
        <v>0</v>
      </c>
      <c r="BH18" s="20">
        <f t="shared" si="22"/>
        <v>0</v>
      </c>
    </row>
    <row r="19" spans="1:60" ht="13.5">
      <c r="A19" s="50" t="s">
        <v>159</v>
      </c>
      <c r="B19" s="50" t="s">
        <v>181</v>
      </c>
      <c r="C19" s="51" t="s">
        <v>182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0">
        <f t="shared" si="2"/>
        <v>54569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38932</v>
      </c>
      <c r="S19" s="21">
        <v>15637</v>
      </c>
      <c r="T19" s="21">
        <v>80788</v>
      </c>
      <c r="U19" s="21">
        <v>0</v>
      </c>
      <c r="V19" s="20">
        <f t="shared" si="4"/>
        <v>54569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61406</v>
      </c>
      <c r="AD19" s="20">
        <f t="shared" si="7"/>
        <v>8057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8057</v>
      </c>
      <c r="AL19" s="21">
        <v>0</v>
      </c>
      <c r="AM19" s="21">
        <v>0</v>
      </c>
      <c r="AN19" s="21">
        <v>119</v>
      </c>
      <c r="AO19" s="20">
        <f t="shared" si="9"/>
        <v>8176</v>
      </c>
      <c r="AP19" s="20">
        <f t="shared" si="28"/>
        <v>0</v>
      </c>
      <c r="AQ19" s="20">
        <f t="shared" si="29"/>
        <v>0</v>
      </c>
      <c r="AR19" s="20">
        <f t="shared" si="23"/>
        <v>0</v>
      </c>
      <c r="AS19" s="20">
        <f t="shared" si="24"/>
        <v>0</v>
      </c>
      <c r="AT19" s="20">
        <f t="shared" si="25"/>
        <v>0</v>
      </c>
      <c r="AU19" s="20">
        <f t="shared" si="26"/>
        <v>0</v>
      </c>
      <c r="AV19" s="20">
        <f t="shared" si="27"/>
        <v>61406</v>
      </c>
      <c r="AW19" s="20">
        <f t="shared" si="11"/>
        <v>62626</v>
      </c>
      <c r="AX19" s="20">
        <f t="shared" si="12"/>
        <v>0</v>
      </c>
      <c r="AY19" s="20">
        <f t="shared" si="13"/>
        <v>0</v>
      </c>
      <c r="AZ19" s="20">
        <f t="shared" si="14"/>
        <v>0</v>
      </c>
      <c r="BA19" s="20">
        <f t="shared" si="15"/>
        <v>0</v>
      </c>
      <c r="BB19" s="20">
        <f t="shared" si="16"/>
        <v>0</v>
      </c>
      <c r="BC19" s="20">
        <f t="shared" si="17"/>
        <v>0</v>
      </c>
      <c r="BD19" s="20">
        <f t="shared" si="18"/>
        <v>46989</v>
      </c>
      <c r="BE19" s="20">
        <f t="shared" si="19"/>
        <v>15637</v>
      </c>
      <c r="BF19" s="20">
        <f t="shared" si="20"/>
        <v>80788</v>
      </c>
      <c r="BG19" s="20">
        <f t="shared" si="21"/>
        <v>119</v>
      </c>
      <c r="BH19" s="20">
        <f t="shared" si="22"/>
        <v>62745</v>
      </c>
    </row>
    <row r="20" spans="1:60" ht="13.5">
      <c r="A20" s="50" t="s">
        <v>159</v>
      </c>
      <c r="B20" s="50" t="s">
        <v>183</v>
      </c>
      <c r="C20" s="51" t="s">
        <v>157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11513</v>
      </c>
      <c r="K20" s="20">
        <f t="shared" si="2"/>
        <v>81186</v>
      </c>
      <c r="L20" s="21">
        <v>20079</v>
      </c>
      <c r="M20" s="21">
        <f t="shared" si="3"/>
        <v>11129</v>
      </c>
      <c r="N20" s="21">
        <v>5356</v>
      </c>
      <c r="O20" s="21">
        <v>0</v>
      </c>
      <c r="P20" s="21">
        <v>5773</v>
      </c>
      <c r="Q20" s="21">
        <v>4299</v>
      </c>
      <c r="R20" s="21">
        <v>37449</v>
      </c>
      <c r="S20" s="21">
        <v>8230</v>
      </c>
      <c r="T20" s="21">
        <v>57200</v>
      </c>
      <c r="U20" s="21">
        <v>0</v>
      </c>
      <c r="V20" s="20">
        <f t="shared" si="4"/>
        <v>81186</v>
      </c>
      <c r="W20" s="20">
        <f t="shared" si="5"/>
        <v>44310</v>
      </c>
      <c r="X20" s="20">
        <f t="shared" si="6"/>
        <v>44310</v>
      </c>
      <c r="Y20" s="21">
        <v>44310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107162</v>
      </c>
      <c r="AE20" s="21">
        <v>54747</v>
      </c>
      <c r="AF20" s="21">
        <f t="shared" si="8"/>
        <v>39773</v>
      </c>
      <c r="AG20" s="21">
        <v>2301</v>
      </c>
      <c r="AH20" s="21">
        <v>37472</v>
      </c>
      <c r="AI20" s="21">
        <v>0</v>
      </c>
      <c r="AJ20" s="21">
        <v>0</v>
      </c>
      <c r="AK20" s="21">
        <v>11806</v>
      </c>
      <c r="AL20" s="21">
        <v>836</v>
      </c>
      <c r="AM20" s="21">
        <v>0</v>
      </c>
      <c r="AN20" s="21">
        <v>0</v>
      </c>
      <c r="AO20" s="20">
        <f t="shared" si="9"/>
        <v>151472</v>
      </c>
      <c r="AP20" s="20">
        <f t="shared" si="28"/>
        <v>44310</v>
      </c>
      <c r="AQ20" s="20">
        <f t="shared" si="29"/>
        <v>44310</v>
      </c>
      <c r="AR20" s="20">
        <f t="shared" si="23"/>
        <v>44310</v>
      </c>
      <c r="AS20" s="20">
        <f t="shared" si="24"/>
        <v>0</v>
      </c>
      <c r="AT20" s="20">
        <f t="shared" si="25"/>
        <v>0</v>
      </c>
      <c r="AU20" s="20">
        <f t="shared" si="26"/>
        <v>0</v>
      </c>
      <c r="AV20" s="20">
        <f t="shared" si="27"/>
        <v>11513</v>
      </c>
      <c r="AW20" s="20">
        <f aca="true" t="shared" si="30" ref="AW20:AW62">K20+AD20</f>
        <v>188348</v>
      </c>
      <c r="AX20" s="20">
        <f t="shared" si="12"/>
        <v>74826</v>
      </c>
      <c r="AY20" s="20">
        <f t="shared" si="13"/>
        <v>50902</v>
      </c>
      <c r="AZ20" s="20">
        <f t="shared" si="14"/>
        <v>7657</v>
      </c>
      <c r="BA20" s="20">
        <f t="shared" si="15"/>
        <v>37472</v>
      </c>
      <c r="BB20" s="20">
        <f t="shared" si="16"/>
        <v>5773</v>
      </c>
      <c r="BC20" s="20">
        <f t="shared" si="17"/>
        <v>4299</v>
      </c>
      <c r="BD20" s="20">
        <f t="shared" si="18"/>
        <v>49255</v>
      </c>
      <c r="BE20" s="20">
        <f t="shared" si="19"/>
        <v>9066</v>
      </c>
      <c r="BF20" s="20">
        <f t="shared" si="20"/>
        <v>57200</v>
      </c>
      <c r="BG20" s="20">
        <f t="shared" si="21"/>
        <v>0</v>
      </c>
      <c r="BH20" s="20">
        <f t="shared" si="22"/>
        <v>232658</v>
      </c>
    </row>
    <row r="21" spans="1:60" ht="13.5">
      <c r="A21" s="50" t="s">
        <v>159</v>
      </c>
      <c r="B21" s="50" t="s">
        <v>184</v>
      </c>
      <c r="C21" s="51" t="s">
        <v>185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14892</v>
      </c>
      <c r="K21" s="20">
        <f t="shared" si="2"/>
        <v>121284</v>
      </c>
      <c r="L21" s="21">
        <v>74363</v>
      </c>
      <c r="M21" s="21">
        <f t="shared" si="3"/>
        <v>29032</v>
      </c>
      <c r="N21" s="21">
        <v>11482</v>
      </c>
      <c r="O21" s="21">
        <v>0</v>
      </c>
      <c r="P21" s="21">
        <v>17550</v>
      </c>
      <c r="Q21" s="21">
        <v>0</v>
      </c>
      <c r="R21" s="21">
        <v>0</v>
      </c>
      <c r="S21" s="21">
        <v>17889</v>
      </c>
      <c r="T21" s="21">
        <v>73983</v>
      </c>
      <c r="U21" s="21">
        <v>1274</v>
      </c>
      <c r="V21" s="20">
        <f t="shared" si="4"/>
        <v>122558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81979</v>
      </c>
      <c r="AE21" s="21">
        <v>69985</v>
      </c>
      <c r="AF21" s="21">
        <f t="shared" si="8"/>
        <v>10370</v>
      </c>
      <c r="AG21" s="21">
        <v>8019</v>
      </c>
      <c r="AH21" s="21">
        <v>2351</v>
      </c>
      <c r="AI21" s="21">
        <v>0</v>
      </c>
      <c r="AJ21" s="21">
        <v>0</v>
      </c>
      <c r="AK21" s="21">
        <v>0</v>
      </c>
      <c r="AL21" s="21">
        <v>1624</v>
      </c>
      <c r="AM21" s="21">
        <v>67175</v>
      </c>
      <c r="AN21" s="21">
        <v>0</v>
      </c>
      <c r="AO21" s="20">
        <f t="shared" si="9"/>
        <v>81979</v>
      </c>
      <c r="AP21" s="20">
        <f t="shared" si="28"/>
        <v>0</v>
      </c>
      <c r="AQ21" s="20">
        <f t="shared" si="29"/>
        <v>0</v>
      </c>
      <c r="AR21" s="20">
        <f t="shared" si="23"/>
        <v>0</v>
      </c>
      <c r="AS21" s="20">
        <f t="shared" si="24"/>
        <v>0</v>
      </c>
      <c r="AT21" s="20">
        <f t="shared" si="25"/>
        <v>0</v>
      </c>
      <c r="AU21" s="20">
        <f t="shared" si="26"/>
        <v>0</v>
      </c>
      <c r="AV21" s="20">
        <f t="shared" si="27"/>
        <v>14892</v>
      </c>
      <c r="AW21" s="20">
        <f t="shared" si="30"/>
        <v>203263</v>
      </c>
      <c r="AX21" s="20">
        <f t="shared" si="12"/>
        <v>144348</v>
      </c>
      <c r="AY21" s="20">
        <f t="shared" si="13"/>
        <v>39402</v>
      </c>
      <c r="AZ21" s="20">
        <f t="shared" si="14"/>
        <v>19501</v>
      </c>
      <c r="BA21" s="20">
        <f t="shared" si="15"/>
        <v>2351</v>
      </c>
      <c r="BB21" s="20">
        <f t="shared" si="16"/>
        <v>17550</v>
      </c>
      <c r="BC21" s="20">
        <f t="shared" si="17"/>
        <v>0</v>
      </c>
      <c r="BD21" s="20">
        <f t="shared" si="18"/>
        <v>0</v>
      </c>
      <c r="BE21" s="20">
        <f t="shared" si="19"/>
        <v>19513</v>
      </c>
      <c r="BF21" s="20">
        <f t="shared" si="20"/>
        <v>141158</v>
      </c>
      <c r="BG21" s="20">
        <f t="shared" si="21"/>
        <v>1274</v>
      </c>
      <c r="BH21" s="20">
        <f t="shared" si="22"/>
        <v>204537</v>
      </c>
    </row>
    <row r="22" spans="1:60" ht="13.5">
      <c r="A22" s="50" t="s">
        <v>159</v>
      </c>
      <c r="B22" s="50" t="s">
        <v>186</v>
      </c>
      <c r="C22" s="51" t="s">
        <v>112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5078</v>
      </c>
      <c r="K22" s="20">
        <f t="shared" si="2"/>
        <v>33293</v>
      </c>
      <c r="L22" s="21">
        <v>23217</v>
      </c>
      <c r="M22" s="21">
        <f t="shared" si="3"/>
        <v>7374</v>
      </c>
      <c r="N22" s="21">
        <v>6127</v>
      </c>
      <c r="O22" s="21">
        <v>0</v>
      </c>
      <c r="P22" s="21">
        <v>1247</v>
      </c>
      <c r="Q22" s="21">
        <v>0</v>
      </c>
      <c r="R22" s="21">
        <v>2702</v>
      </c>
      <c r="S22" s="21">
        <v>0</v>
      </c>
      <c r="T22" s="21">
        <v>25229</v>
      </c>
      <c r="U22" s="21">
        <v>1511</v>
      </c>
      <c r="V22" s="20">
        <f t="shared" si="4"/>
        <v>34804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19071</v>
      </c>
      <c r="AE22" s="21">
        <v>13653</v>
      </c>
      <c r="AF22" s="21">
        <f t="shared" si="8"/>
        <v>955</v>
      </c>
      <c r="AG22" s="21">
        <v>955</v>
      </c>
      <c r="AH22" s="21">
        <v>0</v>
      </c>
      <c r="AI22" s="21">
        <v>0</v>
      </c>
      <c r="AJ22" s="21">
        <v>4463</v>
      </c>
      <c r="AK22" s="21">
        <v>0</v>
      </c>
      <c r="AL22" s="21">
        <v>0</v>
      </c>
      <c r="AM22" s="21">
        <v>21493</v>
      </c>
      <c r="AN22" s="21">
        <v>10591</v>
      </c>
      <c r="AO22" s="20">
        <f t="shared" si="9"/>
        <v>29662</v>
      </c>
      <c r="AP22" s="20">
        <f t="shared" si="28"/>
        <v>0</v>
      </c>
      <c r="AQ22" s="20">
        <f t="shared" si="29"/>
        <v>0</v>
      </c>
      <c r="AR22" s="20">
        <f t="shared" si="23"/>
        <v>0</v>
      </c>
      <c r="AS22" s="20">
        <f t="shared" si="24"/>
        <v>0</v>
      </c>
      <c r="AT22" s="20">
        <f t="shared" si="25"/>
        <v>0</v>
      </c>
      <c r="AU22" s="20">
        <f t="shared" si="26"/>
        <v>0</v>
      </c>
      <c r="AV22" s="20">
        <f t="shared" si="27"/>
        <v>5078</v>
      </c>
      <c r="AW22" s="20">
        <f t="shared" si="30"/>
        <v>52364</v>
      </c>
      <c r="AX22" s="20">
        <f t="shared" si="12"/>
        <v>36870</v>
      </c>
      <c r="AY22" s="20">
        <f t="shared" si="13"/>
        <v>8329</v>
      </c>
      <c r="AZ22" s="20">
        <f t="shared" si="14"/>
        <v>7082</v>
      </c>
      <c r="BA22" s="20">
        <f t="shared" si="15"/>
        <v>0</v>
      </c>
      <c r="BB22" s="20">
        <f t="shared" si="16"/>
        <v>1247</v>
      </c>
      <c r="BC22" s="20">
        <f t="shared" si="17"/>
        <v>4463</v>
      </c>
      <c r="BD22" s="20">
        <f t="shared" si="18"/>
        <v>2702</v>
      </c>
      <c r="BE22" s="20">
        <f t="shared" si="19"/>
        <v>0</v>
      </c>
      <c r="BF22" s="20">
        <f t="shared" si="20"/>
        <v>46722</v>
      </c>
      <c r="BG22" s="20">
        <f t="shared" si="21"/>
        <v>12102</v>
      </c>
      <c r="BH22" s="20">
        <f t="shared" si="22"/>
        <v>64466</v>
      </c>
    </row>
    <row r="23" spans="1:60" ht="13.5">
      <c r="A23" s="50" t="s">
        <v>159</v>
      </c>
      <c r="B23" s="50" t="s">
        <v>187</v>
      </c>
      <c r="C23" s="51" t="s">
        <v>188</v>
      </c>
      <c r="D23" s="20">
        <f t="shared" si="0"/>
        <v>4643</v>
      </c>
      <c r="E23" s="20">
        <f t="shared" si="1"/>
        <v>4440</v>
      </c>
      <c r="F23" s="21">
        <v>0</v>
      </c>
      <c r="G23" s="21">
        <v>0</v>
      </c>
      <c r="H23" s="21">
        <v>4440</v>
      </c>
      <c r="I23" s="21">
        <v>203</v>
      </c>
      <c r="J23" s="21">
        <v>0</v>
      </c>
      <c r="K23" s="20">
        <f t="shared" si="2"/>
        <v>154045</v>
      </c>
      <c r="L23" s="21">
        <v>125032</v>
      </c>
      <c r="M23" s="21">
        <f t="shared" si="3"/>
        <v>10686</v>
      </c>
      <c r="N23" s="21">
        <v>8096</v>
      </c>
      <c r="O23" s="21">
        <v>0</v>
      </c>
      <c r="P23" s="21">
        <v>2590</v>
      </c>
      <c r="Q23" s="21">
        <v>7980</v>
      </c>
      <c r="R23" s="21">
        <v>10347</v>
      </c>
      <c r="S23" s="21">
        <v>0</v>
      </c>
      <c r="T23" s="21">
        <v>309222</v>
      </c>
      <c r="U23" s="21">
        <v>0</v>
      </c>
      <c r="V23" s="20">
        <f t="shared" si="4"/>
        <v>158688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39267</v>
      </c>
      <c r="AE23" s="21">
        <v>0</v>
      </c>
      <c r="AF23" s="21">
        <f t="shared" si="8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39267</v>
      </c>
      <c r="AL23" s="21">
        <v>0</v>
      </c>
      <c r="AM23" s="21">
        <v>67116</v>
      </c>
      <c r="AN23" s="21">
        <v>0</v>
      </c>
      <c r="AO23" s="20">
        <f t="shared" si="9"/>
        <v>39267</v>
      </c>
      <c r="AP23" s="20">
        <f t="shared" si="28"/>
        <v>4643</v>
      </c>
      <c r="AQ23" s="20">
        <f t="shared" si="29"/>
        <v>4440</v>
      </c>
      <c r="AR23" s="20">
        <f t="shared" si="23"/>
        <v>0</v>
      </c>
      <c r="AS23" s="20">
        <f t="shared" si="24"/>
        <v>0</v>
      </c>
      <c r="AT23" s="20">
        <f t="shared" si="25"/>
        <v>4440</v>
      </c>
      <c r="AU23" s="20">
        <f t="shared" si="26"/>
        <v>203</v>
      </c>
      <c r="AV23" s="20">
        <f t="shared" si="27"/>
        <v>0</v>
      </c>
      <c r="AW23" s="20">
        <f t="shared" si="30"/>
        <v>193312</v>
      </c>
      <c r="AX23" s="20">
        <f t="shared" si="12"/>
        <v>125032</v>
      </c>
      <c r="AY23" s="20">
        <f t="shared" si="13"/>
        <v>10686</v>
      </c>
      <c r="AZ23" s="20">
        <f t="shared" si="14"/>
        <v>8096</v>
      </c>
      <c r="BA23" s="20">
        <f t="shared" si="15"/>
        <v>0</v>
      </c>
      <c r="BB23" s="20">
        <f t="shared" si="16"/>
        <v>2590</v>
      </c>
      <c r="BC23" s="20">
        <f t="shared" si="17"/>
        <v>7980</v>
      </c>
      <c r="BD23" s="20">
        <f t="shared" si="18"/>
        <v>49614</v>
      </c>
      <c r="BE23" s="20">
        <f t="shared" si="19"/>
        <v>0</v>
      </c>
      <c r="BF23" s="20">
        <f t="shared" si="20"/>
        <v>376338</v>
      </c>
      <c r="BG23" s="20">
        <f t="shared" si="21"/>
        <v>0</v>
      </c>
      <c r="BH23" s="20">
        <f t="shared" si="22"/>
        <v>197955</v>
      </c>
    </row>
    <row r="24" spans="1:60" ht="13.5">
      <c r="A24" s="50" t="s">
        <v>159</v>
      </c>
      <c r="B24" s="50" t="s">
        <v>189</v>
      </c>
      <c r="C24" s="51" t="s">
        <v>190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0">
        <f t="shared" si="2"/>
        <v>111479</v>
      </c>
      <c r="L24" s="21">
        <v>51061</v>
      </c>
      <c r="M24" s="21">
        <f t="shared" si="3"/>
        <v>33638</v>
      </c>
      <c r="N24" s="21">
        <v>2986</v>
      </c>
      <c r="O24" s="21">
        <v>29521</v>
      </c>
      <c r="P24" s="21">
        <v>1131</v>
      </c>
      <c r="Q24" s="21">
        <v>136</v>
      </c>
      <c r="R24" s="21">
        <v>7979</v>
      </c>
      <c r="S24" s="21">
        <v>18665</v>
      </c>
      <c r="T24" s="21">
        <v>57098</v>
      </c>
      <c r="U24" s="21">
        <v>0</v>
      </c>
      <c r="V24" s="20">
        <f t="shared" si="4"/>
        <v>111479</v>
      </c>
      <c r="W24" s="20">
        <f t="shared" si="5"/>
        <v>7330</v>
      </c>
      <c r="X24" s="20">
        <f t="shared" si="6"/>
        <v>7330</v>
      </c>
      <c r="Y24" s="21">
        <v>0</v>
      </c>
      <c r="Z24" s="21">
        <v>0</v>
      </c>
      <c r="AA24" s="21">
        <v>7330</v>
      </c>
      <c r="AB24" s="21">
        <v>0</v>
      </c>
      <c r="AC24" s="21">
        <v>0</v>
      </c>
      <c r="AD24" s="20">
        <f t="shared" si="7"/>
        <v>217</v>
      </c>
      <c r="AE24" s="21">
        <v>0</v>
      </c>
      <c r="AF24" s="21">
        <f t="shared" si="8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217</v>
      </c>
      <c r="AM24" s="21">
        <v>8973</v>
      </c>
      <c r="AN24" s="21">
        <v>0</v>
      </c>
      <c r="AO24" s="20">
        <f t="shared" si="9"/>
        <v>7547</v>
      </c>
      <c r="AP24" s="20">
        <f t="shared" si="28"/>
        <v>7330</v>
      </c>
      <c r="AQ24" s="20">
        <f t="shared" si="29"/>
        <v>7330</v>
      </c>
      <c r="AR24" s="20">
        <f t="shared" si="23"/>
        <v>0</v>
      </c>
      <c r="AS24" s="20">
        <f t="shared" si="24"/>
        <v>0</v>
      </c>
      <c r="AT24" s="20">
        <f t="shared" si="25"/>
        <v>7330</v>
      </c>
      <c r="AU24" s="20">
        <f t="shared" si="26"/>
        <v>0</v>
      </c>
      <c r="AV24" s="20">
        <f t="shared" si="27"/>
        <v>0</v>
      </c>
      <c r="AW24" s="20">
        <f t="shared" si="30"/>
        <v>111696</v>
      </c>
      <c r="AX24" s="20">
        <f t="shared" si="12"/>
        <v>51061</v>
      </c>
      <c r="AY24" s="20">
        <f t="shared" si="13"/>
        <v>33638</v>
      </c>
      <c r="AZ24" s="20">
        <f t="shared" si="14"/>
        <v>2986</v>
      </c>
      <c r="BA24" s="20">
        <f t="shared" si="15"/>
        <v>29521</v>
      </c>
      <c r="BB24" s="20">
        <f t="shared" si="16"/>
        <v>1131</v>
      </c>
      <c r="BC24" s="20">
        <f t="shared" si="17"/>
        <v>136</v>
      </c>
      <c r="BD24" s="20">
        <f t="shared" si="18"/>
        <v>7979</v>
      </c>
      <c r="BE24" s="20">
        <f t="shared" si="19"/>
        <v>18882</v>
      </c>
      <c r="BF24" s="20">
        <f t="shared" si="20"/>
        <v>66071</v>
      </c>
      <c r="BG24" s="20">
        <f t="shared" si="21"/>
        <v>0</v>
      </c>
      <c r="BH24" s="20">
        <f t="shared" si="22"/>
        <v>119026</v>
      </c>
    </row>
    <row r="25" spans="1:60" ht="13.5">
      <c r="A25" s="50" t="s">
        <v>159</v>
      </c>
      <c r="B25" s="50" t="s">
        <v>191</v>
      </c>
      <c r="C25" s="51" t="s">
        <v>192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0">
        <f t="shared" si="2"/>
        <v>42504</v>
      </c>
      <c r="L25" s="21">
        <v>6316</v>
      </c>
      <c r="M25" s="21">
        <f t="shared" si="3"/>
        <v>8014</v>
      </c>
      <c r="N25" s="21">
        <v>519</v>
      </c>
      <c r="O25" s="21">
        <v>3092</v>
      </c>
      <c r="P25" s="21">
        <v>4403</v>
      </c>
      <c r="Q25" s="21">
        <v>0</v>
      </c>
      <c r="R25" s="21">
        <v>28174</v>
      </c>
      <c r="S25" s="21">
        <v>0</v>
      </c>
      <c r="T25" s="21">
        <v>54151</v>
      </c>
      <c r="U25" s="21">
        <v>384</v>
      </c>
      <c r="V25" s="20">
        <f t="shared" si="4"/>
        <v>42888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1729</v>
      </c>
      <c r="AE25" s="21">
        <v>0</v>
      </c>
      <c r="AF25" s="21">
        <f t="shared" si="8"/>
        <v>1729</v>
      </c>
      <c r="AG25" s="21">
        <v>1729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21067</v>
      </c>
      <c r="AN25" s="21">
        <v>0</v>
      </c>
      <c r="AO25" s="20">
        <f t="shared" si="9"/>
        <v>1729</v>
      </c>
      <c r="AP25" s="20">
        <f t="shared" si="28"/>
        <v>0</v>
      </c>
      <c r="AQ25" s="20">
        <f t="shared" si="29"/>
        <v>0</v>
      </c>
      <c r="AR25" s="20">
        <f t="shared" si="23"/>
        <v>0</v>
      </c>
      <c r="AS25" s="20">
        <f t="shared" si="24"/>
        <v>0</v>
      </c>
      <c r="AT25" s="20">
        <f t="shared" si="25"/>
        <v>0</v>
      </c>
      <c r="AU25" s="20">
        <f t="shared" si="26"/>
        <v>0</v>
      </c>
      <c r="AV25" s="20">
        <f t="shared" si="27"/>
        <v>0</v>
      </c>
      <c r="AW25" s="20">
        <f t="shared" si="30"/>
        <v>44233</v>
      </c>
      <c r="AX25" s="20">
        <f t="shared" si="12"/>
        <v>6316</v>
      </c>
      <c r="AY25" s="20">
        <f t="shared" si="13"/>
        <v>9743</v>
      </c>
      <c r="AZ25" s="20">
        <f t="shared" si="14"/>
        <v>2248</v>
      </c>
      <c r="BA25" s="20">
        <f t="shared" si="15"/>
        <v>3092</v>
      </c>
      <c r="BB25" s="20">
        <f t="shared" si="16"/>
        <v>4403</v>
      </c>
      <c r="BC25" s="20">
        <f t="shared" si="17"/>
        <v>0</v>
      </c>
      <c r="BD25" s="20">
        <f t="shared" si="18"/>
        <v>28174</v>
      </c>
      <c r="BE25" s="20">
        <f t="shared" si="19"/>
        <v>0</v>
      </c>
      <c r="BF25" s="20">
        <f t="shared" si="20"/>
        <v>75218</v>
      </c>
      <c r="BG25" s="20">
        <f t="shared" si="21"/>
        <v>384</v>
      </c>
      <c r="BH25" s="20">
        <f t="shared" si="22"/>
        <v>44617</v>
      </c>
    </row>
    <row r="26" spans="1:60" ht="13.5">
      <c r="A26" s="50" t="s">
        <v>159</v>
      </c>
      <c r="B26" s="50" t="s">
        <v>193</v>
      </c>
      <c r="C26" s="51" t="s">
        <v>194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986</v>
      </c>
      <c r="K26" s="20">
        <f t="shared" si="2"/>
        <v>38179</v>
      </c>
      <c r="L26" s="21">
        <v>13392</v>
      </c>
      <c r="M26" s="21">
        <f t="shared" si="3"/>
        <v>1210</v>
      </c>
      <c r="N26" s="21">
        <v>1210</v>
      </c>
      <c r="O26" s="21">
        <v>0</v>
      </c>
      <c r="P26" s="21">
        <v>0</v>
      </c>
      <c r="Q26" s="21">
        <v>2028</v>
      </c>
      <c r="R26" s="21">
        <v>1182</v>
      </c>
      <c r="S26" s="21">
        <v>20367</v>
      </c>
      <c r="T26" s="21">
        <v>6686</v>
      </c>
      <c r="U26" s="21">
        <v>0</v>
      </c>
      <c r="V26" s="20">
        <f t="shared" si="4"/>
        <v>38179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11</v>
      </c>
      <c r="AE26" s="21">
        <v>0</v>
      </c>
      <c r="AF26" s="21">
        <f t="shared" si="8"/>
        <v>11</v>
      </c>
      <c r="AG26" s="21">
        <v>11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9213</v>
      </c>
      <c r="AN26" s="21">
        <v>0</v>
      </c>
      <c r="AO26" s="20">
        <f t="shared" si="9"/>
        <v>11</v>
      </c>
      <c r="AP26" s="20">
        <f t="shared" si="28"/>
        <v>0</v>
      </c>
      <c r="AQ26" s="20">
        <f t="shared" si="29"/>
        <v>0</v>
      </c>
      <c r="AR26" s="20">
        <f t="shared" si="23"/>
        <v>0</v>
      </c>
      <c r="AS26" s="20">
        <f t="shared" si="24"/>
        <v>0</v>
      </c>
      <c r="AT26" s="20">
        <f t="shared" si="25"/>
        <v>0</v>
      </c>
      <c r="AU26" s="20">
        <f t="shared" si="26"/>
        <v>0</v>
      </c>
      <c r="AV26" s="20">
        <f t="shared" si="27"/>
        <v>986</v>
      </c>
      <c r="AW26" s="20">
        <f t="shared" si="30"/>
        <v>38190</v>
      </c>
      <c r="AX26" s="20">
        <f t="shared" si="12"/>
        <v>13392</v>
      </c>
      <c r="AY26" s="20">
        <f t="shared" si="13"/>
        <v>1221</v>
      </c>
      <c r="AZ26" s="20">
        <f t="shared" si="14"/>
        <v>1221</v>
      </c>
      <c r="BA26" s="20">
        <f t="shared" si="15"/>
        <v>0</v>
      </c>
      <c r="BB26" s="20">
        <f t="shared" si="16"/>
        <v>0</v>
      </c>
      <c r="BC26" s="20">
        <f t="shared" si="17"/>
        <v>2028</v>
      </c>
      <c r="BD26" s="20">
        <f t="shared" si="18"/>
        <v>1182</v>
      </c>
      <c r="BE26" s="20">
        <f t="shared" si="19"/>
        <v>20367</v>
      </c>
      <c r="BF26" s="20">
        <f t="shared" si="20"/>
        <v>15899</v>
      </c>
      <c r="BG26" s="20">
        <f t="shared" si="21"/>
        <v>0</v>
      </c>
      <c r="BH26" s="20">
        <f t="shared" si="22"/>
        <v>38190</v>
      </c>
    </row>
    <row r="27" spans="1:60" ht="13.5">
      <c r="A27" s="50" t="s">
        <v>159</v>
      </c>
      <c r="B27" s="50" t="s">
        <v>195</v>
      </c>
      <c r="C27" s="51" t="s">
        <v>196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"/>
        <v>109163</v>
      </c>
      <c r="L27" s="21">
        <v>42367</v>
      </c>
      <c r="M27" s="21">
        <f t="shared" si="3"/>
        <v>19897</v>
      </c>
      <c r="N27" s="21">
        <v>16858</v>
      </c>
      <c r="O27" s="21">
        <v>1643</v>
      </c>
      <c r="P27" s="21">
        <v>1396</v>
      </c>
      <c r="Q27" s="21">
        <v>9377</v>
      </c>
      <c r="R27" s="21">
        <v>36799</v>
      </c>
      <c r="S27" s="21">
        <v>723</v>
      </c>
      <c r="T27" s="21">
        <v>155521</v>
      </c>
      <c r="U27" s="21">
        <v>11746</v>
      </c>
      <c r="V27" s="20">
        <f t="shared" si="4"/>
        <v>120909</v>
      </c>
      <c r="W27" s="20">
        <f t="shared" si="5"/>
        <v>22412</v>
      </c>
      <c r="X27" s="20">
        <f t="shared" si="6"/>
        <v>22412</v>
      </c>
      <c r="Y27" s="21">
        <v>0</v>
      </c>
      <c r="Z27" s="21">
        <v>0</v>
      </c>
      <c r="AA27" s="21">
        <v>22412</v>
      </c>
      <c r="AB27" s="21">
        <v>0</v>
      </c>
      <c r="AC27" s="21">
        <v>0</v>
      </c>
      <c r="AD27" s="20">
        <f t="shared" si="7"/>
        <v>3076</v>
      </c>
      <c r="AE27" s="21">
        <v>0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3076</v>
      </c>
      <c r="AM27" s="21">
        <v>58935</v>
      </c>
      <c r="AN27" s="21">
        <v>0</v>
      </c>
      <c r="AO27" s="20">
        <f t="shared" si="9"/>
        <v>25488</v>
      </c>
      <c r="AP27" s="20">
        <f t="shared" si="28"/>
        <v>22412</v>
      </c>
      <c r="AQ27" s="20">
        <f t="shared" si="29"/>
        <v>22412</v>
      </c>
      <c r="AR27" s="20">
        <f t="shared" si="23"/>
        <v>0</v>
      </c>
      <c r="AS27" s="20">
        <f t="shared" si="24"/>
        <v>0</v>
      </c>
      <c r="AT27" s="20">
        <f t="shared" si="25"/>
        <v>22412</v>
      </c>
      <c r="AU27" s="20">
        <f t="shared" si="26"/>
        <v>0</v>
      </c>
      <c r="AV27" s="20">
        <f t="shared" si="27"/>
        <v>0</v>
      </c>
      <c r="AW27" s="20">
        <f t="shared" si="30"/>
        <v>112239</v>
      </c>
      <c r="AX27" s="20">
        <f t="shared" si="12"/>
        <v>42367</v>
      </c>
      <c r="AY27" s="20">
        <f t="shared" si="13"/>
        <v>19897</v>
      </c>
      <c r="AZ27" s="20">
        <f t="shared" si="14"/>
        <v>16858</v>
      </c>
      <c r="BA27" s="20">
        <f t="shared" si="15"/>
        <v>1643</v>
      </c>
      <c r="BB27" s="20">
        <f t="shared" si="16"/>
        <v>1396</v>
      </c>
      <c r="BC27" s="20">
        <f t="shared" si="17"/>
        <v>9377</v>
      </c>
      <c r="BD27" s="20">
        <f t="shared" si="18"/>
        <v>36799</v>
      </c>
      <c r="BE27" s="20">
        <f t="shared" si="19"/>
        <v>3799</v>
      </c>
      <c r="BF27" s="20">
        <f t="shared" si="20"/>
        <v>214456</v>
      </c>
      <c r="BG27" s="20">
        <f t="shared" si="21"/>
        <v>11746</v>
      </c>
      <c r="BH27" s="20">
        <f t="shared" si="22"/>
        <v>146397</v>
      </c>
    </row>
    <row r="28" spans="1:60" ht="13.5">
      <c r="A28" s="50" t="s">
        <v>159</v>
      </c>
      <c r="B28" s="50" t="s">
        <v>197</v>
      </c>
      <c r="C28" s="51" t="s">
        <v>198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1640</v>
      </c>
      <c r="K28" s="20">
        <f t="shared" si="2"/>
        <v>25682</v>
      </c>
      <c r="L28" s="21">
        <v>0</v>
      </c>
      <c r="M28" s="21">
        <f t="shared" si="3"/>
        <v>0</v>
      </c>
      <c r="N28" s="21">
        <v>0</v>
      </c>
      <c r="O28" s="21">
        <v>0</v>
      </c>
      <c r="P28" s="21">
        <v>0</v>
      </c>
      <c r="Q28" s="21">
        <v>0</v>
      </c>
      <c r="R28" s="21">
        <v>17119</v>
      </c>
      <c r="S28" s="21">
        <v>8563</v>
      </c>
      <c r="T28" s="21">
        <v>9869</v>
      </c>
      <c r="U28" s="21">
        <v>554</v>
      </c>
      <c r="V28" s="20">
        <f t="shared" si="4"/>
        <v>26236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1120</v>
      </c>
      <c r="AE28" s="21">
        <v>0</v>
      </c>
      <c r="AF28" s="21">
        <f t="shared" si="8"/>
        <v>700</v>
      </c>
      <c r="AG28" s="21">
        <v>0</v>
      </c>
      <c r="AH28" s="21">
        <v>700</v>
      </c>
      <c r="AI28" s="21">
        <v>0</v>
      </c>
      <c r="AJ28" s="21">
        <v>0</v>
      </c>
      <c r="AK28" s="21">
        <v>0</v>
      </c>
      <c r="AL28" s="21">
        <v>420</v>
      </c>
      <c r="AM28" s="21">
        <v>23480</v>
      </c>
      <c r="AN28" s="21">
        <v>0</v>
      </c>
      <c r="AO28" s="20">
        <f t="shared" si="9"/>
        <v>1120</v>
      </c>
      <c r="AP28" s="20">
        <f t="shared" si="28"/>
        <v>0</v>
      </c>
      <c r="AQ28" s="20">
        <f t="shared" si="29"/>
        <v>0</v>
      </c>
      <c r="AR28" s="20">
        <f t="shared" si="23"/>
        <v>0</v>
      </c>
      <c r="AS28" s="20">
        <f t="shared" si="24"/>
        <v>0</v>
      </c>
      <c r="AT28" s="20">
        <f t="shared" si="25"/>
        <v>0</v>
      </c>
      <c r="AU28" s="20">
        <f t="shared" si="26"/>
        <v>0</v>
      </c>
      <c r="AV28" s="20">
        <f t="shared" si="27"/>
        <v>1640</v>
      </c>
      <c r="AW28" s="20">
        <f t="shared" si="30"/>
        <v>26802</v>
      </c>
      <c r="AX28" s="20">
        <f t="shared" si="12"/>
        <v>0</v>
      </c>
      <c r="AY28" s="20">
        <f t="shared" si="13"/>
        <v>700</v>
      </c>
      <c r="AZ28" s="20">
        <f t="shared" si="14"/>
        <v>0</v>
      </c>
      <c r="BA28" s="20">
        <f t="shared" si="15"/>
        <v>700</v>
      </c>
      <c r="BB28" s="20">
        <f t="shared" si="16"/>
        <v>0</v>
      </c>
      <c r="BC28" s="20">
        <f t="shared" si="17"/>
        <v>0</v>
      </c>
      <c r="BD28" s="20">
        <f t="shared" si="18"/>
        <v>17119</v>
      </c>
      <c r="BE28" s="20">
        <f t="shared" si="19"/>
        <v>8983</v>
      </c>
      <c r="BF28" s="20">
        <f t="shared" si="20"/>
        <v>33349</v>
      </c>
      <c r="BG28" s="20">
        <f t="shared" si="21"/>
        <v>554</v>
      </c>
      <c r="BH28" s="20">
        <f t="shared" si="22"/>
        <v>27356</v>
      </c>
    </row>
    <row r="29" spans="1:60" ht="13.5">
      <c r="A29" s="50" t="s">
        <v>159</v>
      </c>
      <c r="B29" s="50" t="s">
        <v>199</v>
      </c>
      <c r="C29" s="51" t="s">
        <v>200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f t="shared" si="2"/>
        <v>57234</v>
      </c>
      <c r="L29" s="21">
        <v>17402</v>
      </c>
      <c r="M29" s="21">
        <f t="shared" si="3"/>
        <v>18204</v>
      </c>
      <c r="N29" s="21">
        <v>3256</v>
      </c>
      <c r="O29" s="21">
        <v>13558</v>
      </c>
      <c r="P29" s="21">
        <v>1390</v>
      </c>
      <c r="Q29" s="21">
        <v>0</v>
      </c>
      <c r="R29" s="21">
        <v>21270</v>
      </c>
      <c r="S29" s="21">
        <v>358</v>
      </c>
      <c r="T29" s="21">
        <v>0</v>
      </c>
      <c r="U29" s="21">
        <v>6748</v>
      </c>
      <c r="V29" s="20">
        <f t="shared" si="4"/>
        <v>63982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69331</v>
      </c>
      <c r="AE29" s="21">
        <v>1871</v>
      </c>
      <c r="AF29" s="21">
        <f t="shared" si="8"/>
        <v>27224</v>
      </c>
      <c r="AG29" s="21">
        <v>1321</v>
      </c>
      <c r="AH29" s="21">
        <v>25903</v>
      </c>
      <c r="AI29" s="21">
        <v>0</v>
      </c>
      <c r="AJ29" s="21">
        <v>0</v>
      </c>
      <c r="AK29" s="21">
        <v>40086</v>
      </c>
      <c r="AL29" s="21">
        <v>150</v>
      </c>
      <c r="AM29" s="21">
        <v>0</v>
      </c>
      <c r="AN29" s="21">
        <v>0</v>
      </c>
      <c r="AO29" s="20">
        <f t="shared" si="9"/>
        <v>69331</v>
      </c>
      <c r="AP29" s="20">
        <f t="shared" si="28"/>
        <v>0</v>
      </c>
      <c r="AQ29" s="20">
        <f t="shared" si="29"/>
        <v>0</v>
      </c>
      <c r="AR29" s="20">
        <f t="shared" si="23"/>
        <v>0</v>
      </c>
      <c r="AS29" s="20">
        <f t="shared" si="24"/>
        <v>0</v>
      </c>
      <c r="AT29" s="20">
        <f t="shared" si="25"/>
        <v>0</v>
      </c>
      <c r="AU29" s="20">
        <f t="shared" si="26"/>
        <v>0</v>
      </c>
      <c r="AV29" s="20">
        <f t="shared" si="27"/>
        <v>0</v>
      </c>
      <c r="AW29" s="20">
        <f t="shared" si="30"/>
        <v>126565</v>
      </c>
      <c r="AX29" s="20">
        <f t="shared" si="12"/>
        <v>19273</v>
      </c>
      <c r="AY29" s="20">
        <f t="shared" si="13"/>
        <v>45428</v>
      </c>
      <c r="AZ29" s="20">
        <f t="shared" si="14"/>
        <v>4577</v>
      </c>
      <c r="BA29" s="20">
        <f t="shared" si="15"/>
        <v>39461</v>
      </c>
      <c r="BB29" s="20">
        <f t="shared" si="16"/>
        <v>1390</v>
      </c>
      <c r="BC29" s="20">
        <f t="shared" si="17"/>
        <v>0</v>
      </c>
      <c r="BD29" s="20">
        <f t="shared" si="18"/>
        <v>61356</v>
      </c>
      <c r="BE29" s="20">
        <f t="shared" si="19"/>
        <v>508</v>
      </c>
      <c r="BF29" s="20">
        <f t="shared" si="20"/>
        <v>0</v>
      </c>
      <c r="BG29" s="20">
        <f t="shared" si="21"/>
        <v>6748</v>
      </c>
      <c r="BH29" s="20">
        <f t="shared" si="22"/>
        <v>133313</v>
      </c>
    </row>
    <row r="30" spans="1:60" ht="13.5">
      <c r="A30" s="50" t="s">
        <v>159</v>
      </c>
      <c r="B30" s="50" t="s">
        <v>201</v>
      </c>
      <c r="C30" s="51" t="s">
        <v>202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1761</v>
      </c>
      <c r="K30" s="20">
        <f t="shared" si="2"/>
        <v>0</v>
      </c>
      <c r="L30" s="21">
        <v>0</v>
      </c>
      <c r="M30" s="21">
        <f t="shared" si="3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25343</v>
      </c>
      <c r="U30" s="21">
        <v>0</v>
      </c>
      <c r="V30" s="20">
        <f t="shared" si="4"/>
        <v>0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7"/>
        <v>0</v>
      </c>
      <c r="AE30" s="21">
        <v>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17286</v>
      </c>
      <c r="AN30" s="21">
        <v>0</v>
      </c>
      <c r="AO30" s="20">
        <f t="shared" si="9"/>
        <v>0</v>
      </c>
      <c r="AP30" s="20">
        <f t="shared" si="28"/>
        <v>0</v>
      </c>
      <c r="AQ30" s="20">
        <f t="shared" si="29"/>
        <v>0</v>
      </c>
      <c r="AR30" s="20">
        <f t="shared" si="23"/>
        <v>0</v>
      </c>
      <c r="AS30" s="20">
        <f t="shared" si="24"/>
        <v>0</v>
      </c>
      <c r="AT30" s="20">
        <f t="shared" si="25"/>
        <v>0</v>
      </c>
      <c r="AU30" s="20">
        <f t="shared" si="26"/>
        <v>0</v>
      </c>
      <c r="AV30" s="20">
        <f t="shared" si="27"/>
        <v>1761</v>
      </c>
      <c r="AW30" s="20">
        <f t="shared" si="30"/>
        <v>0</v>
      </c>
      <c r="AX30" s="20">
        <f t="shared" si="12"/>
        <v>0</v>
      </c>
      <c r="AY30" s="20">
        <f t="shared" si="13"/>
        <v>0</v>
      </c>
      <c r="AZ30" s="20">
        <f t="shared" si="14"/>
        <v>0</v>
      </c>
      <c r="BA30" s="20">
        <f t="shared" si="15"/>
        <v>0</v>
      </c>
      <c r="BB30" s="20">
        <f t="shared" si="16"/>
        <v>0</v>
      </c>
      <c r="BC30" s="20">
        <f t="shared" si="17"/>
        <v>0</v>
      </c>
      <c r="BD30" s="20">
        <f t="shared" si="18"/>
        <v>0</v>
      </c>
      <c r="BE30" s="20">
        <f t="shared" si="19"/>
        <v>0</v>
      </c>
      <c r="BF30" s="20">
        <f t="shared" si="20"/>
        <v>42629</v>
      </c>
      <c r="BG30" s="20">
        <f t="shared" si="21"/>
        <v>0</v>
      </c>
      <c r="BH30" s="20">
        <f t="shared" si="22"/>
        <v>0</v>
      </c>
    </row>
    <row r="31" spans="1:60" ht="13.5">
      <c r="A31" s="50" t="s">
        <v>159</v>
      </c>
      <c r="B31" s="50" t="s">
        <v>203</v>
      </c>
      <c r="C31" s="51" t="s">
        <v>204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7917</v>
      </c>
      <c r="K31" s="20">
        <f t="shared" si="2"/>
        <v>0</v>
      </c>
      <c r="L31" s="21">
        <v>0</v>
      </c>
      <c r="M31" s="21">
        <f t="shared" si="3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81377</v>
      </c>
      <c r="U31" s="21">
        <v>0</v>
      </c>
      <c r="V31" s="20">
        <f t="shared" si="4"/>
        <v>0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7"/>
        <v>0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48578</v>
      </c>
      <c r="AN31" s="21">
        <v>0</v>
      </c>
      <c r="AO31" s="20">
        <f t="shared" si="9"/>
        <v>0</v>
      </c>
      <c r="AP31" s="20">
        <f t="shared" si="28"/>
        <v>0</v>
      </c>
      <c r="AQ31" s="20">
        <f t="shared" si="29"/>
        <v>0</v>
      </c>
      <c r="AR31" s="20">
        <f t="shared" si="23"/>
        <v>0</v>
      </c>
      <c r="AS31" s="20">
        <f t="shared" si="24"/>
        <v>0</v>
      </c>
      <c r="AT31" s="20">
        <f t="shared" si="25"/>
        <v>0</v>
      </c>
      <c r="AU31" s="20">
        <f t="shared" si="26"/>
        <v>0</v>
      </c>
      <c r="AV31" s="20">
        <f t="shared" si="27"/>
        <v>7917</v>
      </c>
      <c r="AW31" s="20">
        <f t="shared" si="30"/>
        <v>0</v>
      </c>
      <c r="AX31" s="20">
        <f t="shared" si="12"/>
        <v>0</v>
      </c>
      <c r="AY31" s="20">
        <f t="shared" si="13"/>
        <v>0</v>
      </c>
      <c r="AZ31" s="20">
        <f t="shared" si="14"/>
        <v>0</v>
      </c>
      <c r="BA31" s="20">
        <f t="shared" si="15"/>
        <v>0</v>
      </c>
      <c r="BB31" s="20">
        <f t="shared" si="16"/>
        <v>0</v>
      </c>
      <c r="BC31" s="20">
        <f t="shared" si="17"/>
        <v>0</v>
      </c>
      <c r="BD31" s="20">
        <f t="shared" si="18"/>
        <v>0</v>
      </c>
      <c r="BE31" s="20">
        <f t="shared" si="19"/>
        <v>0</v>
      </c>
      <c r="BF31" s="20">
        <f t="shared" si="20"/>
        <v>129955</v>
      </c>
      <c r="BG31" s="20">
        <f t="shared" si="21"/>
        <v>0</v>
      </c>
      <c r="BH31" s="20">
        <f t="shared" si="22"/>
        <v>0</v>
      </c>
    </row>
    <row r="32" spans="1:60" ht="13.5">
      <c r="A32" s="50" t="s">
        <v>159</v>
      </c>
      <c r="B32" s="50" t="s">
        <v>205</v>
      </c>
      <c r="C32" s="51" t="s">
        <v>154</v>
      </c>
      <c r="D32" s="20">
        <f t="shared" si="0"/>
        <v>4476</v>
      </c>
      <c r="E32" s="20">
        <f t="shared" si="1"/>
        <v>1145</v>
      </c>
      <c r="F32" s="21">
        <v>1145</v>
      </c>
      <c r="G32" s="21">
        <v>0</v>
      </c>
      <c r="H32" s="21">
        <v>0</v>
      </c>
      <c r="I32" s="21">
        <v>3331</v>
      </c>
      <c r="J32" s="21">
        <v>4056</v>
      </c>
      <c r="K32" s="20">
        <f t="shared" si="2"/>
        <v>162834</v>
      </c>
      <c r="L32" s="21">
        <v>11022</v>
      </c>
      <c r="M32" s="21">
        <f t="shared" si="3"/>
        <v>2555</v>
      </c>
      <c r="N32" s="21">
        <v>1292</v>
      </c>
      <c r="O32" s="21">
        <v>1263</v>
      </c>
      <c r="P32" s="21">
        <v>0</v>
      </c>
      <c r="Q32" s="21">
        <v>0</v>
      </c>
      <c r="R32" s="21">
        <v>55489</v>
      </c>
      <c r="S32" s="21">
        <v>93768</v>
      </c>
      <c r="T32" s="21">
        <v>78950</v>
      </c>
      <c r="U32" s="21">
        <v>0</v>
      </c>
      <c r="V32" s="20">
        <f t="shared" si="4"/>
        <v>167310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7"/>
        <v>17422</v>
      </c>
      <c r="AE32" s="21">
        <v>4</v>
      </c>
      <c r="AF32" s="21">
        <f t="shared" si="8"/>
        <v>823</v>
      </c>
      <c r="AG32" s="21">
        <v>0</v>
      </c>
      <c r="AH32" s="21">
        <v>823</v>
      </c>
      <c r="AI32" s="21">
        <v>0</v>
      </c>
      <c r="AJ32" s="21">
        <v>0</v>
      </c>
      <c r="AK32" s="21">
        <v>13326</v>
      </c>
      <c r="AL32" s="21">
        <v>3269</v>
      </c>
      <c r="AM32" s="21">
        <v>43683</v>
      </c>
      <c r="AN32" s="21">
        <v>0</v>
      </c>
      <c r="AO32" s="20">
        <f t="shared" si="9"/>
        <v>17422</v>
      </c>
      <c r="AP32" s="20">
        <f t="shared" si="28"/>
        <v>4476</v>
      </c>
      <c r="AQ32" s="20">
        <f t="shared" si="29"/>
        <v>1145</v>
      </c>
      <c r="AR32" s="20">
        <f t="shared" si="23"/>
        <v>1145</v>
      </c>
      <c r="AS32" s="20">
        <f t="shared" si="24"/>
        <v>0</v>
      </c>
      <c r="AT32" s="20">
        <f t="shared" si="25"/>
        <v>0</v>
      </c>
      <c r="AU32" s="20">
        <f t="shared" si="26"/>
        <v>3331</v>
      </c>
      <c r="AV32" s="20">
        <f t="shared" si="27"/>
        <v>4056</v>
      </c>
      <c r="AW32" s="20">
        <f t="shared" si="30"/>
        <v>180256</v>
      </c>
      <c r="AX32" s="20">
        <f t="shared" si="12"/>
        <v>11026</v>
      </c>
      <c r="AY32" s="20">
        <f t="shared" si="13"/>
        <v>3378</v>
      </c>
      <c r="AZ32" s="20">
        <f t="shared" si="14"/>
        <v>1292</v>
      </c>
      <c r="BA32" s="20">
        <f t="shared" si="15"/>
        <v>2086</v>
      </c>
      <c r="BB32" s="20">
        <f t="shared" si="16"/>
        <v>0</v>
      </c>
      <c r="BC32" s="20">
        <f t="shared" si="17"/>
        <v>0</v>
      </c>
      <c r="BD32" s="20">
        <f t="shared" si="18"/>
        <v>68815</v>
      </c>
      <c r="BE32" s="20">
        <f t="shared" si="19"/>
        <v>97037</v>
      </c>
      <c r="BF32" s="20">
        <f t="shared" si="20"/>
        <v>122633</v>
      </c>
      <c r="BG32" s="20">
        <f t="shared" si="21"/>
        <v>0</v>
      </c>
      <c r="BH32" s="20">
        <f t="shared" si="22"/>
        <v>184732</v>
      </c>
    </row>
    <row r="33" spans="1:60" ht="13.5">
      <c r="A33" s="50" t="s">
        <v>159</v>
      </c>
      <c r="B33" s="50" t="s">
        <v>206</v>
      </c>
      <c r="C33" s="51" t="s">
        <v>207</v>
      </c>
      <c r="D33" s="20">
        <f aca="true" t="shared" si="31" ref="D33:D62">E33+I33</f>
        <v>43300</v>
      </c>
      <c r="E33" s="20">
        <f aca="true" t="shared" si="32" ref="E33:E62">SUM(F33:H33)</f>
        <v>43300</v>
      </c>
      <c r="F33" s="21">
        <v>0</v>
      </c>
      <c r="G33" s="21">
        <v>0</v>
      </c>
      <c r="H33" s="21">
        <v>43300</v>
      </c>
      <c r="I33" s="21">
        <v>0</v>
      </c>
      <c r="J33" s="21">
        <v>27</v>
      </c>
      <c r="K33" s="20">
        <f aca="true" t="shared" si="33" ref="K33:K62">L33+M33+Q33+R33+S33</f>
        <v>26202</v>
      </c>
      <c r="L33" s="21">
        <v>4075</v>
      </c>
      <c r="M33" s="21">
        <f aca="true" t="shared" si="34" ref="M33:M62">SUM(N33:P33)</f>
        <v>4994</v>
      </c>
      <c r="N33" s="21">
        <v>4994</v>
      </c>
      <c r="O33" s="21">
        <v>0</v>
      </c>
      <c r="P33" s="21">
        <v>0</v>
      </c>
      <c r="Q33" s="21">
        <v>1359</v>
      </c>
      <c r="R33" s="21">
        <v>15774</v>
      </c>
      <c r="S33" s="21">
        <v>0</v>
      </c>
      <c r="T33" s="21">
        <v>39604</v>
      </c>
      <c r="U33" s="21">
        <v>1174</v>
      </c>
      <c r="V33" s="20">
        <f aca="true" t="shared" si="35" ref="V33:V62">D33+K33+U33</f>
        <v>70676</v>
      </c>
      <c r="W33" s="20">
        <f aca="true" t="shared" si="36" ref="W33:W62">X33+AB33</f>
        <v>0</v>
      </c>
      <c r="X33" s="20">
        <f aca="true" t="shared" si="37" ref="X33:X62">SUM(Y33:AA33)</f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aca="true" t="shared" si="38" ref="AD33:AD62">AE33+AF33+AJ33+AK33+AL33</f>
        <v>23763</v>
      </c>
      <c r="AE33" s="21">
        <v>5807</v>
      </c>
      <c r="AF33" s="21">
        <f aca="true" t="shared" si="39" ref="AF33:AF62">SUM(AG33:AI33)</f>
        <v>1828</v>
      </c>
      <c r="AG33" s="21">
        <v>1828</v>
      </c>
      <c r="AH33" s="21">
        <v>0</v>
      </c>
      <c r="AI33" s="21">
        <v>0</v>
      </c>
      <c r="AJ33" s="21">
        <v>0</v>
      </c>
      <c r="AK33" s="21">
        <v>16128</v>
      </c>
      <c r="AL33" s="21">
        <v>0</v>
      </c>
      <c r="AM33" s="21">
        <v>16523</v>
      </c>
      <c r="AN33" s="21">
        <v>104</v>
      </c>
      <c r="AO33" s="20">
        <f aca="true" t="shared" si="40" ref="AO33:AO62">W33+AD33+AN33</f>
        <v>23867</v>
      </c>
      <c r="AP33" s="20">
        <f t="shared" si="28"/>
        <v>43300</v>
      </c>
      <c r="AQ33" s="20">
        <f t="shared" si="29"/>
        <v>43300</v>
      </c>
      <c r="AR33" s="20">
        <f t="shared" si="23"/>
        <v>0</v>
      </c>
      <c r="AS33" s="20">
        <f t="shared" si="24"/>
        <v>0</v>
      </c>
      <c r="AT33" s="20">
        <f t="shared" si="25"/>
        <v>43300</v>
      </c>
      <c r="AU33" s="20">
        <f t="shared" si="26"/>
        <v>0</v>
      </c>
      <c r="AV33" s="20">
        <f t="shared" si="27"/>
        <v>27</v>
      </c>
      <c r="AW33" s="20">
        <f t="shared" si="30"/>
        <v>49965</v>
      </c>
      <c r="AX33" s="20">
        <f t="shared" si="12"/>
        <v>9882</v>
      </c>
      <c r="AY33" s="20">
        <f t="shared" si="13"/>
        <v>6822</v>
      </c>
      <c r="AZ33" s="20">
        <f t="shared" si="14"/>
        <v>6822</v>
      </c>
      <c r="BA33" s="20">
        <f t="shared" si="15"/>
        <v>0</v>
      </c>
      <c r="BB33" s="20">
        <f t="shared" si="16"/>
        <v>0</v>
      </c>
      <c r="BC33" s="20">
        <f t="shared" si="17"/>
        <v>1359</v>
      </c>
      <c r="BD33" s="20">
        <f t="shared" si="18"/>
        <v>31902</v>
      </c>
      <c r="BE33" s="20">
        <f t="shared" si="19"/>
        <v>0</v>
      </c>
      <c r="BF33" s="20">
        <f t="shared" si="20"/>
        <v>56127</v>
      </c>
      <c r="BG33" s="20">
        <f t="shared" si="21"/>
        <v>1278</v>
      </c>
      <c r="BH33" s="20">
        <f t="shared" si="22"/>
        <v>94543</v>
      </c>
    </row>
    <row r="34" spans="1:60" ht="13.5">
      <c r="A34" s="50" t="s">
        <v>159</v>
      </c>
      <c r="B34" s="50" t="s">
        <v>208</v>
      </c>
      <c r="C34" s="51" t="s">
        <v>209</v>
      </c>
      <c r="D34" s="20">
        <f t="shared" si="31"/>
        <v>2678</v>
      </c>
      <c r="E34" s="20">
        <f t="shared" si="32"/>
        <v>2678</v>
      </c>
      <c r="F34" s="21">
        <v>2678</v>
      </c>
      <c r="G34" s="21">
        <v>0</v>
      </c>
      <c r="H34" s="21">
        <v>0</v>
      </c>
      <c r="I34" s="21">
        <v>0</v>
      </c>
      <c r="J34" s="21">
        <v>218</v>
      </c>
      <c r="K34" s="20">
        <f t="shared" si="33"/>
        <v>67040</v>
      </c>
      <c r="L34" s="21">
        <v>48524</v>
      </c>
      <c r="M34" s="21">
        <f t="shared" si="34"/>
        <v>7290</v>
      </c>
      <c r="N34" s="21">
        <v>4481</v>
      </c>
      <c r="O34" s="21">
        <v>1663</v>
      </c>
      <c r="P34" s="21">
        <v>1146</v>
      </c>
      <c r="Q34" s="21">
        <v>6657</v>
      </c>
      <c r="R34" s="21">
        <v>3474</v>
      </c>
      <c r="S34" s="21">
        <v>1095</v>
      </c>
      <c r="T34" s="21">
        <v>80118</v>
      </c>
      <c r="U34" s="21">
        <v>738</v>
      </c>
      <c r="V34" s="20">
        <f t="shared" si="35"/>
        <v>70456</v>
      </c>
      <c r="W34" s="20">
        <f t="shared" si="36"/>
        <v>0</v>
      </c>
      <c r="X34" s="20">
        <f t="shared" si="37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38"/>
        <v>29364</v>
      </c>
      <c r="AE34" s="21">
        <v>14122</v>
      </c>
      <c r="AF34" s="21">
        <f t="shared" si="39"/>
        <v>4849</v>
      </c>
      <c r="AG34" s="21">
        <v>4849</v>
      </c>
      <c r="AH34" s="21">
        <v>0</v>
      </c>
      <c r="AI34" s="21">
        <v>0</v>
      </c>
      <c r="AJ34" s="21">
        <v>0</v>
      </c>
      <c r="AK34" s="21">
        <v>9328</v>
      </c>
      <c r="AL34" s="21">
        <v>1065</v>
      </c>
      <c r="AM34" s="21">
        <v>43113</v>
      </c>
      <c r="AN34" s="21">
        <v>0</v>
      </c>
      <c r="AO34" s="20">
        <f t="shared" si="40"/>
        <v>29364</v>
      </c>
      <c r="AP34" s="20">
        <f t="shared" si="28"/>
        <v>2678</v>
      </c>
      <c r="AQ34" s="20">
        <f t="shared" si="29"/>
        <v>2678</v>
      </c>
      <c r="AR34" s="20">
        <f t="shared" si="23"/>
        <v>2678</v>
      </c>
      <c r="AS34" s="20">
        <f t="shared" si="24"/>
        <v>0</v>
      </c>
      <c r="AT34" s="20">
        <f t="shared" si="25"/>
        <v>0</v>
      </c>
      <c r="AU34" s="20">
        <f t="shared" si="26"/>
        <v>0</v>
      </c>
      <c r="AV34" s="20">
        <f t="shared" si="27"/>
        <v>218</v>
      </c>
      <c r="AW34" s="20">
        <f t="shared" si="30"/>
        <v>96404</v>
      </c>
      <c r="AX34" s="20">
        <f t="shared" si="12"/>
        <v>62646</v>
      </c>
      <c r="AY34" s="20">
        <f t="shared" si="13"/>
        <v>12139</v>
      </c>
      <c r="AZ34" s="20">
        <f t="shared" si="14"/>
        <v>9330</v>
      </c>
      <c r="BA34" s="20">
        <f t="shared" si="15"/>
        <v>1663</v>
      </c>
      <c r="BB34" s="20">
        <f t="shared" si="16"/>
        <v>1146</v>
      </c>
      <c r="BC34" s="20">
        <f t="shared" si="17"/>
        <v>6657</v>
      </c>
      <c r="BD34" s="20">
        <f t="shared" si="18"/>
        <v>12802</v>
      </c>
      <c r="BE34" s="20">
        <f t="shared" si="19"/>
        <v>2160</v>
      </c>
      <c r="BF34" s="20">
        <f t="shared" si="20"/>
        <v>123231</v>
      </c>
      <c r="BG34" s="20">
        <f t="shared" si="21"/>
        <v>738</v>
      </c>
      <c r="BH34" s="20">
        <f t="shared" si="22"/>
        <v>99820</v>
      </c>
    </row>
    <row r="35" spans="1:60" ht="13.5">
      <c r="A35" s="50" t="s">
        <v>159</v>
      </c>
      <c r="B35" s="50" t="s">
        <v>210</v>
      </c>
      <c r="C35" s="51" t="s">
        <v>211</v>
      </c>
      <c r="D35" s="20">
        <f t="shared" si="31"/>
        <v>0</v>
      </c>
      <c r="E35" s="20">
        <f t="shared" si="32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869</v>
      </c>
      <c r="K35" s="20">
        <f t="shared" si="33"/>
        <v>122622</v>
      </c>
      <c r="L35" s="21">
        <v>79327</v>
      </c>
      <c r="M35" s="21">
        <f t="shared" si="34"/>
        <v>4881</v>
      </c>
      <c r="N35" s="21">
        <v>4881</v>
      </c>
      <c r="O35" s="21">
        <v>0</v>
      </c>
      <c r="P35" s="21">
        <v>0</v>
      </c>
      <c r="Q35" s="21">
        <v>4410</v>
      </c>
      <c r="R35" s="21">
        <v>31645</v>
      </c>
      <c r="S35" s="21">
        <v>2359</v>
      </c>
      <c r="T35" s="21">
        <v>13668</v>
      </c>
      <c r="U35" s="21">
        <v>0</v>
      </c>
      <c r="V35" s="20">
        <f t="shared" si="35"/>
        <v>122622</v>
      </c>
      <c r="W35" s="20">
        <f t="shared" si="36"/>
        <v>0</v>
      </c>
      <c r="X35" s="20">
        <f t="shared" si="37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3847</v>
      </c>
      <c r="AD35" s="20">
        <f t="shared" si="38"/>
        <v>42537</v>
      </c>
      <c r="AE35" s="21">
        <v>41027</v>
      </c>
      <c r="AF35" s="21">
        <f t="shared" si="39"/>
        <v>988</v>
      </c>
      <c r="AG35" s="21">
        <v>988</v>
      </c>
      <c r="AH35" s="21">
        <v>0</v>
      </c>
      <c r="AI35" s="21">
        <v>0</v>
      </c>
      <c r="AJ35" s="21">
        <v>0</v>
      </c>
      <c r="AK35" s="21">
        <v>0</v>
      </c>
      <c r="AL35" s="21">
        <v>522</v>
      </c>
      <c r="AM35" s="21">
        <v>7606</v>
      </c>
      <c r="AN35" s="21">
        <v>0</v>
      </c>
      <c r="AO35" s="20">
        <f t="shared" si="40"/>
        <v>42537</v>
      </c>
      <c r="AP35" s="20">
        <f t="shared" si="28"/>
        <v>0</v>
      </c>
      <c r="AQ35" s="20">
        <f t="shared" si="29"/>
        <v>0</v>
      </c>
      <c r="AR35" s="20">
        <f t="shared" si="23"/>
        <v>0</v>
      </c>
      <c r="AS35" s="20">
        <f t="shared" si="24"/>
        <v>0</v>
      </c>
      <c r="AT35" s="20">
        <f t="shared" si="25"/>
        <v>0</v>
      </c>
      <c r="AU35" s="20">
        <f t="shared" si="26"/>
        <v>0</v>
      </c>
      <c r="AV35" s="20">
        <f t="shared" si="27"/>
        <v>4716</v>
      </c>
      <c r="AW35" s="20">
        <f t="shared" si="30"/>
        <v>165159</v>
      </c>
      <c r="AX35" s="20">
        <f t="shared" si="12"/>
        <v>120354</v>
      </c>
      <c r="AY35" s="20">
        <f t="shared" si="13"/>
        <v>5869</v>
      </c>
      <c r="AZ35" s="20">
        <f t="shared" si="14"/>
        <v>5869</v>
      </c>
      <c r="BA35" s="20">
        <f t="shared" si="15"/>
        <v>0</v>
      </c>
      <c r="BB35" s="20">
        <f t="shared" si="16"/>
        <v>0</v>
      </c>
      <c r="BC35" s="20">
        <f t="shared" si="17"/>
        <v>4410</v>
      </c>
      <c r="BD35" s="20">
        <f t="shared" si="18"/>
        <v>31645</v>
      </c>
      <c r="BE35" s="20">
        <f t="shared" si="19"/>
        <v>2881</v>
      </c>
      <c r="BF35" s="20">
        <f t="shared" si="20"/>
        <v>21274</v>
      </c>
      <c r="BG35" s="20">
        <f t="shared" si="21"/>
        <v>0</v>
      </c>
      <c r="BH35" s="20">
        <f t="shared" si="22"/>
        <v>165159</v>
      </c>
    </row>
    <row r="36" spans="1:60" ht="13.5">
      <c r="A36" s="50" t="s">
        <v>159</v>
      </c>
      <c r="B36" s="50" t="s">
        <v>212</v>
      </c>
      <c r="C36" s="51" t="s">
        <v>213</v>
      </c>
      <c r="D36" s="20">
        <f t="shared" si="31"/>
        <v>0</v>
      </c>
      <c r="E36" s="20">
        <f t="shared" si="32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0">
        <f t="shared" si="33"/>
        <v>22245</v>
      </c>
      <c r="L36" s="21">
        <v>9709</v>
      </c>
      <c r="M36" s="21">
        <f t="shared" si="34"/>
        <v>3706</v>
      </c>
      <c r="N36" s="21">
        <v>3706</v>
      </c>
      <c r="O36" s="21">
        <v>0</v>
      </c>
      <c r="P36" s="21">
        <v>0</v>
      </c>
      <c r="Q36" s="21">
        <v>0</v>
      </c>
      <c r="R36" s="21">
        <v>1219</v>
      </c>
      <c r="S36" s="21">
        <v>7611</v>
      </c>
      <c r="T36" s="21">
        <v>4475</v>
      </c>
      <c r="U36" s="21">
        <v>1756</v>
      </c>
      <c r="V36" s="20">
        <f t="shared" si="35"/>
        <v>24001</v>
      </c>
      <c r="W36" s="20">
        <f t="shared" si="36"/>
        <v>0</v>
      </c>
      <c r="X36" s="20">
        <f t="shared" si="37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t="shared" si="38"/>
        <v>16238</v>
      </c>
      <c r="AE36" s="21">
        <v>9410</v>
      </c>
      <c r="AF36" s="21">
        <f t="shared" si="39"/>
        <v>910</v>
      </c>
      <c r="AG36" s="21">
        <v>910</v>
      </c>
      <c r="AH36" s="21">
        <v>0</v>
      </c>
      <c r="AI36" s="21">
        <v>0</v>
      </c>
      <c r="AJ36" s="21">
        <v>0</v>
      </c>
      <c r="AK36" s="21">
        <v>0</v>
      </c>
      <c r="AL36" s="21">
        <v>5918</v>
      </c>
      <c r="AM36" s="21">
        <v>8952</v>
      </c>
      <c r="AN36" s="21">
        <v>2</v>
      </c>
      <c r="AO36" s="20">
        <f t="shared" si="40"/>
        <v>16240</v>
      </c>
      <c r="AP36" s="20">
        <f t="shared" si="28"/>
        <v>0</v>
      </c>
      <c r="AQ36" s="20">
        <f t="shared" si="29"/>
        <v>0</v>
      </c>
      <c r="AR36" s="20">
        <f t="shared" si="23"/>
        <v>0</v>
      </c>
      <c r="AS36" s="20">
        <f t="shared" si="24"/>
        <v>0</v>
      </c>
      <c r="AT36" s="20">
        <f t="shared" si="25"/>
        <v>0</v>
      </c>
      <c r="AU36" s="20">
        <f t="shared" si="26"/>
        <v>0</v>
      </c>
      <c r="AV36" s="20">
        <f t="shared" si="27"/>
        <v>0</v>
      </c>
      <c r="AW36" s="20">
        <f t="shared" si="30"/>
        <v>38483</v>
      </c>
      <c r="AX36" s="20">
        <f t="shared" si="12"/>
        <v>19119</v>
      </c>
      <c r="AY36" s="20">
        <f t="shared" si="13"/>
        <v>4616</v>
      </c>
      <c r="AZ36" s="20">
        <f t="shared" si="14"/>
        <v>4616</v>
      </c>
      <c r="BA36" s="20">
        <f t="shared" si="15"/>
        <v>0</v>
      </c>
      <c r="BB36" s="20">
        <f t="shared" si="16"/>
        <v>0</v>
      </c>
      <c r="BC36" s="20">
        <f t="shared" si="17"/>
        <v>0</v>
      </c>
      <c r="BD36" s="20">
        <f t="shared" si="18"/>
        <v>1219</v>
      </c>
      <c r="BE36" s="20">
        <f t="shared" si="19"/>
        <v>13529</v>
      </c>
      <c r="BF36" s="20">
        <f t="shared" si="20"/>
        <v>13427</v>
      </c>
      <c r="BG36" s="20">
        <f t="shared" si="21"/>
        <v>1758</v>
      </c>
      <c r="BH36" s="20">
        <f t="shared" si="22"/>
        <v>40241</v>
      </c>
    </row>
    <row r="37" spans="1:60" ht="13.5">
      <c r="A37" s="50" t="s">
        <v>159</v>
      </c>
      <c r="B37" s="50" t="s">
        <v>214</v>
      </c>
      <c r="C37" s="51" t="s">
        <v>215</v>
      </c>
      <c r="D37" s="20">
        <f t="shared" si="31"/>
        <v>0</v>
      </c>
      <c r="E37" s="20">
        <f t="shared" si="32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f t="shared" si="33"/>
        <v>59621</v>
      </c>
      <c r="L37" s="21">
        <v>13961</v>
      </c>
      <c r="M37" s="21">
        <f t="shared" si="34"/>
        <v>3658</v>
      </c>
      <c r="N37" s="21">
        <v>3658</v>
      </c>
      <c r="O37" s="21">
        <v>0</v>
      </c>
      <c r="P37" s="21">
        <v>0</v>
      </c>
      <c r="Q37" s="21">
        <v>6825</v>
      </c>
      <c r="R37" s="21">
        <v>28880</v>
      </c>
      <c r="S37" s="21">
        <v>6297</v>
      </c>
      <c r="T37" s="21">
        <v>21308</v>
      </c>
      <c r="U37" s="21">
        <v>2371</v>
      </c>
      <c r="V37" s="20">
        <f t="shared" si="35"/>
        <v>61992</v>
      </c>
      <c r="W37" s="20">
        <f t="shared" si="36"/>
        <v>0</v>
      </c>
      <c r="X37" s="20">
        <f t="shared" si="37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38"/>
        <v>15739</v>
      </c>
      <c r="AE37" s="21">
        <v>10739</v>
      </c>
      <c r="AF37" s="21">
        <f t="shared" si="39"/>
        <v>1564</v>
      </c>
      <c r="AG37" s="21">
        <v>1564</v>
      </c>
      <c r="AH37" s="21">
        <v>0</v>
      </c>
      <c r="AI37" s="21">
        <v>0</v>
      </c>
      <c r="AJ37" s="21">
        <v>0</v>
      </c>
      <c r="AK37" s="21">
        <v>2400</v>
      </c>
      <c r="AL37" s="21">
        <v>1036</v>
      </c>
      <c r="AM37" s="21">
        <v>24422</v>
      </c>
      <c r="AN37" s="21">
        <v>0</v>
      </c>
      <c r="AO37" s="20">
        <f t="shared" si="40"/>
        <v>15739</v>
      </c>
      <c r="AP37" s="20">
        <f t="shared" si="28"/>
        <v>0</v>
      </c>
      <c r="AQ37" s="20">
        <f t="shared" si="29"/>
        <v>0</v>
      </c>
      <c r="AR37" s="20">
        <f t="shared" si="23"/>
        <v>0</v>
      </c>
      <c r="AS37" s="20">
        <f t="shared" si="24"/>
        <v>0</v>
      </c>
      <c r="AT37" s="20">
        <f t="shared" si="25"/>
        <v>0</v>
      </c>
      <c r="AU37" s="20">
        <f t="shared" si="26"/>
        <v>0</v>
      </c>
      <c r="AV37" s="20">
        <f t="shared" si="27"/>
        <v>0</v>
      </c>
      <c r="AW37" s="20">
        <f t="shared" si="30"/>
        <v>75360</v>
      </c>
      <c r="AX37" s="20">
        <f t="shared" si="12"/>
        <v>24700</v>
      </c>
      <c r="AY37" s="20">
        <f t="shared" si="13"/>
        <v>5222</v>
      </c>
      <c r="AZ37" s="20">
        <f t="shared" si="14"/>
        <v>5222</v>
      </c>
      <c r="BA37" s="20">
        <f t="shared" si="15"/>
        <v>0</v>
      </c>
      <c r="BB37" s="20">
        <f t="shared" si="16"/>
        <v>0</v>
      </c>
      <c r="BC37" s="20">
        <f t="shared" si="17"/>
        <v>6825</v>
      </c>
      <c r="BD37" s="20">
        <f t="shared" si="18"/>
        <v>31280</v>
      </c>
      <c r="BE37" s="20">
        <f t="shared" si="19"/>
        <v>7333</v>
      </c>
      <c r="BF37" s="20">
        <f t="shared" si="20"/>
        <v>45730</v>
      </c>
      <c r="BG37" s="20">
        <f t="shared" si="21"/>
        <v>2371</v>
      </c>
      <c r="BH37" s="20">
        <f t="shared" si="22"/>
        <v>77731</v>
      </c>
    </row>
    <row r="38" spans="1:60" ht="13.5">
      <c r="A38" s="50" t="s">
        <v>159</v>
      </c>
      <c r="B38" s="50" t="s">
        <v>216</v>
      </c>
      <c r="C38" s="51" t="s">
        <v>217</v>
      </c>
      <c r="D38" s="20">
        <f t="shared" si="31"/>
        <v>0</v>
      </c>
      <c r="E38" s="20">
        <f t="shared" si="32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0">
        <f t="shared" si="33"/>
        <v>120206</v>
      </c>
      <c r="L38" s="21">
        <v>49008</v>
      </c>
      <c r="M38" s="21">
        <f t="shared" si="34"/>
        <v>3329</v>
      </c>
      <c r="N38" s="21">
        <v>2432</v>
      </c>
      <c r="O38" s="21">
        <v>0</v>
      </c>
      <c r="P38" s="21">
        <v>897</v>
      </c>
      <c r="Q38" s="21">
        <v>0</v>
      </c>
      <c r="R38" s="21">
        <v>869</v>
      </c>
      <c r="S38" s="21">
        <v>67000</v>
      </c>
      <c r="T38" s="21">
        <v>53824</v>
      </c>
      <c r="U38" s="21">
        <v>1461</v>
      </c>
      <c r="V38" s="20">
        <f t="shared" si="35"/>
        <v>121667</v>
      </c>
      <c r="W38" s="20">
        <f t="shared" si="36"/>
        <v>0</v>
      </c>
      <c r="X38" s="20">
        <f t="shared" si="37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38"/>
        <v>55061</v>
      </c>
      <c r="AE38" s="21">
        <v>0</v>
      </c>
      <c r="AF38" s="21">
        <f t="shared" si="39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34762</v>
      </c>
      <c r="AL38" s="21">
        <v>20299</v>
      </c>
      <c r="AM38" s="21">
        <v>36559</v>
      </c>
      <c r="AN38" s="21">
        <v>1399</v>
      </c>
      <c r="AO38" s="20">
        <f t="shared" si="40"/>
        <v>56460</v>
      </c>
      <c r="AP38" s="20">
        <f t="shared" si="28"/>
        <v>0</v>
      </c>
      <c r="AQ38" s="20">
        <f t="shared" si="29"/>
        <v>0</v>
      </c>
      <c r="AR38" s="20">
        <f t="shared" si="23"/>
        <v>0</v>
      </c>
      <c r="AS38" s="20">
        <f t="shared" si="24"/>
        <v>0</v>
      </c>
      <c r="AT38" s="20">
        <f t="shared" si="25"/>
        <v>0</v>
      </c>
      <c r="AU38" s="20">
        <f t="shared" si="26"/>
        <v>0</v>
      </c>
      <c r="AV38" s="20">
        <f t="shared" si="27"/>
        <v>0</v>
      </c>
      <c r="AW38" s="20">
        <f t="shared" si="30"/>
        <v>175267</v>
      </c>
      <c r="AX38" s="20">
        <f t="shared" si="12"/>
        <v>49008</v>
      </c>
      <c r="AY38" s="20">
        <f t="shared" si="13"/>
        <v>3329</v>
      </c>
      <c r="AZ38" s="20">
        <f t="shared" si="14"/>
        <v>2432</v>
      </c>
      <c r="BA38" s="20">
        <f t="shared" si="15"/>
        <v>0</v>
      </c>
      <c r="BB38" s="20">
        <f t="shared" si="16"/>
        <v>897</v>
      </c>
      <c r="BC38" s="20">
        <f t="shared" si="17"/>
        <v>0</v>
      </c>
      <c r="BD38" s="20">
        <f t="shared" si="18"/>
        <v>35631</v>
      </c>
      <c r="BE38" s="20">
        <f t="shared" si="19"/>
        <v>87299</v>
      </c>
      <c r="BF38" s="20">
        <f t="shared" si="20"/>
        <v>90383</v>
      </c>
      <c r="BG38" s="20">
        <f t="shared" si="21"/>
        <v>2860</v>
      </c>
      <c r="BH38" s="20">
        <f t="shared" si="22"/>
        <v>178127</v>
      </c>
    </row>
    <row r="39" spans="1:60" ht="13.5">
      <c r="A39" s="50" t="s">
        <v>159</v>
      </c>
      <c r="B39" s="50" t="s">
        <v>218</v>
      </c>
      <c r="C39" s="51" t="s">
        <v>219</v>
      </c>
      <c r="D39" s="20">
        <f t="shared" si="31"/>
        <v>303366</v>
      </c>
      <c r="E39" s="20">
        <f t="shared" si="32"/>
        <v>303366</v>
      </c>
      <c r="F39" s="21">
        <v>303366</v>
      </c>
      <c r="G39" s="21">
        <v>0</v>
      </c>
      <c r="H39" s="21">
        <v>0</v>
      </c>
      <c r="I39" s="21">
        <v>0</v>
      </c>
      <c r="J39" s="21">
        <v>675</v>
      </c>
      <c r="K39" s="20">
        <f t="shared" si="33"/>
        <v>159112</v>
      </c>
      <c r="L39" s="21">
        <v>113039</v>
      </c>
      <c r="M39" s="21">
        <f t="shared" si="34"/>
        <v>6060</v>
      </c>
      <c r="N39" s="21">
        <v>6060</v>
      </c>
      <c r="O39" s="21">
        <v>0</v>
      </c>
      <c r="P39" s="21">
        <v>0</v>
      </c>
      <c r="Q39" s="21">
        <v>0</v>
      </c>
      <c r="R39" s="21">
        <v>1214</v>
      </c>
      <c r="S39" s="21">
        <v>38799</v>
      </c>
      <c r="T39" s="21">
        <v>117640</v>
      </c>
      <c r="U39" s="21">
        <v>0</v>
      </c>
      <c r="V39" s="20">
        <f t="shared" si="35"/>
        <v>462478</v>
      </c>
      <c r="W39" s="20">
        <f t="shared" si="36"/>
        <v>0</v>
      </c>
      <c r="X39" s="20">
        <f t="shared" si="37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38"/>
        <v>52970</v>
      </c>
      <c r="AE39" s="21">
        <v>50620</v>
      </c>
      <c r="AF39" s="21">
        <f t="shared" si="39"/>
        <v>2267</v>
      </c>
      <c r="AG39" s="21">
        <v>2267</v>
      </c>
      <c r="AH39" s="21">
        <v>0</v>
      </c>
      <c r="AI39" s="21">
        <v>0</v>
      </c>
      <c r="AJ39" s="21">
        <v>0</v>
      </c>
      <c r="AK39" s="21">
        <v>0</v>
      </c>
      <c r="AL39" s="21">
        <v>83</v>
      </c>
      <c r="AM39" s="21">
        <v>57125</v>
      </c>
      <c r="AN39" s="21">
        <v>0</v>
      </c>
      <c r="AO39" s="20">
        <f t="shared" si="40"/>
        <v>52970</v>
      </c>
      <c r="AP39" s="20">
        <f t="shared" si="28"/>
        <v>303366</v>
      </c>
      <c r="AQ39" s="20">
        <f t="shared" si="29"/>
        <v>303366</v>
      </c>
      <c r="AR39" s="20">
        <f t="shared" si="23"/>
        <v>303366</v>
      </c>
      <c r="AS39" s="20">
        <f t="shared" si="24"/>
        <v>0</v>
      </c>
      <c r="AT39" s="20">
        <f t="shared" si="25"/>
        <v>0</v>
      </c>
      <c r="AU39" s="20">
        <f t="shared" si="26"/>
        <v>0</v>
      </c>
      <c r="AV39" s="20">
        <f t="shared" si="27"/>
        <v>675</v>
      </c>
      <c r="AW39" s="20">
        <f t="shared" si="30"/>
        <v>212082</v>
      </c>
      <c r="AX39" s="20">
        <f t="shared" si="12"/>
        <v>163659</v>
      </c>
      <c r="AY39" s="20">
        <f t="shared" si="13"/>
        <v>8327</v>
      </c>
      <c r="AZ39" s="20">
        <f t="shared" si="14"/>
        <v>8327</v>
      </c>
      <c r="BA39" s="20">
        <f t="shared" si="15"/>
        <v>0</v>
      </c>
      <c r="BB39" s="20">
        <f t="shared" si="16"/>
        <v>0</v>
      </c>
      <c r="BC39" s="20">
        <f t="shared" si="17"/>
        <v>0</v>
      </c>
      <c r="BD39" s="20">
        <f t="shared" si="18"/>
        <v>1214</v>
      </c>
      <c r="BE39" s="20">
        <f t="shared" si="19"/>
        <v>38882</v>
      </c>
      <c r="BF39" s="20">
        <f t="shared" si="20"/>
        <v>174765</v>
      </c>
      <c r="BG39" s="20">
        <f t="shared" si="21"/>
        <v>0</v>
      </c>
      <c r="BH39" s="20">
        <f t="shared" si="22"/>
        <v>515448</v>
      </c>
    </row>
    <row r="40" spans="1:60" ht="13.5">
      <c r="A40" s="50" t="s">
        <v>159</v>
      </c>
      <c r="B40" s="50" t="s">
        <v>220</v>
      </c>
      <c r="C40" s="51" t="s">
        <v>221</v>
      </c>
      <c r="D40" s="20">
        <f t="shared" si="31"/>
        <v>0</v>
      </c>
      <c r="E40" s="20">
        <f t="shared" si="32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33"/>
        <v>19693</v>
      </c>
      <c r="L40" s="21">
        <v>0</v>
      </c>
      <c r="M40" s="21">
        <f t="shared" si="34"/>
        <v>0</v>
      </c>
      <c r="N40" s="21">
        <v>0</v>
      </c>
      <c r="O40" s="21">
        <v>0</v>
      </c>
      <c r="P40" s="21">
        <v>0</v>
      </c>
      <c r="Q40" s="21">
        <v>0</v>
      </c>
      <c r="R40" s="21">
        <v>13387</v>
      </c>
      <c r="S40" s="21">
        <v>6306</v>
      </c>
      <c r="T40" s="21">
        <v>5933</v>
      </c>
      <c r="U40" s="21">
        <v>0</v>
      </c>
      <c r="V40" s="20">
        <f t="shared" si="35"/>
        <v>19693</v>
      </c>
      <c r="W40" s="20">
        <f t="shared" si="36"/>
        <v>0</v>
      </c>
      <c r="X40" s="20">
        <f t="shared" si="37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38"/>
        <v>10656</v>
      </c>
      <c r="AE40" s="21">
        <v>0</v>
      </c>
      <c r="AF40" s="21">
        <f t="shared" si="39"/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9209</v>
      </c>
      <c r="AL40" s="21">
        <v>1447</v>
      </c>
      <c r="AM40" s="21">
        <v>16329</v>
      </c>
      <c r="AN40" s="21">
        <v>0</v>
      </c>
      <c r="AO40" s="20">
        <f t="shared" si="40"/>
        <v>10656</v>
      </c>
      <c r="AP40" s="20">
        <f t="shared" si="28"/>
        <v>0</v>
      </c>
      <c r="AQ40" s="20">
        <f t="shared" si="29"/>
        <v>0</v>
      </c>
      <c r="AR40" s="20">
        <f t="shared" si="23"/>
        <v>0</v>
      </c>
      <c r="AS40" s="20">
        <f t="shared" si="24"/>
        <v>0</v>
      </c>
      <c r="AT40" s="20">
        <f t="shared" si="25"/>
        <v>0</v>
      </c>
      <c r="AU40" s="20">
        <f t="shared" si="26"/>
        <v>0</v>
      </c>
      <c r="AV40" s="20">
        <f t="shared" si="27"/>
        <v>0</v>
      </c>
      <c r="AW40" s="20">
        <f t="shared" si="30"/>
        <v>30349</v>
      </c>
      <c r="AX40" s="20">
        <f t="shared" si="12"/>
        <v>0</v>
      </c>
      <c r="AY40" s="20">
        <f t="shared" si="13"/>
        <v>0</v>
      </c>
      <c r="AZ40" s="20">
        <f t="shared" si="14"/>
        <v>0</v>
      </c>
      <c r="BA40" s="20">
        <f t="shared" si="15"/>
        <v>0</v>
      </c>
      <c r="BB40" s="20">
        <f t="shared" si="16"/>
        <v>0</v>
      </c>
      <c r="BC40" s="20">
        <f t="shared" si="17"/>
        <v>0</v>
      </c>
      <c r="BD40" s="20">
        <f t="shared" si="18"/>
        <v>22596</v>
      </c>
      <c r="BE40" s="20">
        <f t="shared" si="19"/>
        <v>7753</v>
      </c>
      <c r="BF40" s="20">
        <f t="shared" si="20"/>
        <v>22262</v>
      </c>
      <c r="BG40" s="20">
        <f t="shared" si="21"/>
        <v>0</v>
      </c>
      <c r="BH40" s="20">
        <f t="shared" si="22"/>
        <v>30349</v>
      </c>
    </row>
    <row r="41" spans="1:60" ht="13.5">
      <c r="A41" s="50" t="s">
        <v>159</v>
      </c>
      <c r="B41" s="50" t="s">
        <v>222</v>
      </c>
      <c r="C41" s="51" t="s">
        <v>223</v>
      </c>
      <c r="D41" s="20">
        <f t="shared" si="31"/>
        <v>0</v>
      </c>
      <c r="E41" s="20">
        <f t="shared" si="32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1449</v>
      </c>
      <c r="K41" s="20">
        <f t="shared" si="33"/>
        <v>21424</v>
      </c>
      <c r="L41" s="21">
        <v>14050</v>
      </c>
      <c r="M41" s="21">
        <f t="shared" si="34"/>
        <v>2284</v>
      </c>
      <c r="N41" s="21">
        <v>2284</v>
      </c>
      <c r="O41" s="21">
        <v>0</v>
      </c>
      <c r="P41" s="21">
        <v>0</v>
      </c>
      <c r="Q41" s="21">
        <v>0</v>
      </c>
      <c r="R41" s="21">
        <v>5090</v>
      </c>
      <c r="S41" s="21">
        <v>0</v>
      </c>
      <c r="T41" s="21">
        <v>35552</v>
      </c>
      <c r="U41" s="21">
        <v>0</v>
      </c>
      <c r="V41" s="20">
        <f t="shared" si="35"/>
        <v>21424</v>
      </c>
      <c r="W41" s="20">
        <f t="shared" si="36"/>
        <v>0</v>
      </c>
      <c r="X41" s="20">
        <f t="shared" si="37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38"/>
        <v>0</v>
      </c>
      <c r="AE41" s="21">
        <v>0</v>
      </c>
      <c r="AF41" s="21">
        <f t="shared" si="39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26154</v>
      </c>
      <c r="AN41" s="21">
        <v>0</v>
      </c>
      <c r="AO41" s="20">
        <f t="shared" si="40"/>
        <v>0</v>
      </c>
      <c r="AP41" s="20">
        <f t="shared" si="28"/>
        <v>0</v>
      </c>
      <c r="AQ41" s="20">
        <f t="shared" si="29"/>
        <v>0</v>
      </c>
      <c r="AR41" s="20">
        <f t="shared" si="23"/>
        <v>0</v>
      </c>
      <c r="AS41" s="20">
        <f t="shared" si="24"/>
        <v>0</v>
      </c>
      <c r="AT41" s="20">
        <f t="shared" si="25"/>
        <v>0</v>
      </c>
      <c r="AU41" s="20">
        <f t="shared" si="26"/>
        <v>0</v>
      </c>
      <c r="AV41" s="20">
        <f t="shared" si="27"/>
        <v>1449</v>
      </c>
      <c r="AW41" s="20">
        <f t="shared" si="30"/>
        <v>21424</v>
      </c>
      <c r="AX41" s="20">
        <f aca="true" t="shared" si="41" ref="AX41:AX62">L41+AE41</f>
        <v>14050</v>
      </c>
      <c r="AY41" s="20">
        <f aca="true" t="shared" si="42" ref="AY41:AY62">M41+AF41</f>
        <v>2284</v>
      </c>
      <c r="AZ41" s="20">
        <f aca="true" t="shared" si="43" ref="AZ41:AZ62">N41+AG41</f>
        <v>2284</v>
      </c>
      <c r="BA41" s="20">
        <f aca="true" t="shared" si="44" ref="BA41:BA62">O41+AH41</f>
        <v>0</v>
      </c>
      <c r="BB41" s="20">
        <f aca="true" t="shared" si="45" ref="BB41:BB62">P41+AI41</f>
        <v>0</v>
      </c>
      <c r="BC41" s="20">
        <f aca="true" t="shared" si="46" ref="BC41:BH62">Q41+AJ41</f>
        <v>0</v>
      </c>
      <c r="BD41" s="20">
        <f t="shared" si="46"/>
        <v>5090</v>
      </c>
      <c r="BE41" s="20">
        <f t="shared" si="46"/>
        <v>0</v>
      </c>
      <c r="BF41" s="20">
        <f t="shared" si="46"/>
        <v>61706</v>
      </c>
      <c r="BG41" s="20">
        <f t="shared" si="46"/>
        <v>0</v>
      </c>
      <c r="BH41" s="20">
        <f t="shared" si="46"/>
        <v>21424</v>
      </c>
    </row>
    <row r="42" spans="1:60" ht="13.5">
      <c r="A42" s="50" t="s">
        <v>159</v>
      </c>
      <c r="B42" s="50" t="s">
        <v>224</v>
      </c>
      <c r="C42" s="51" t="s">
        <v>113</v>
      </c>
      <c r="D42" s="20">
        <f t="shared" si="31"/>
        <v>0</v>
      </c>
      <c r="E42" s="20">
        <f t="shared" si="32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0">
        <f t="shared" si="33"/>
        <v>15545</v>
      </c>
      <c r="L42" s="21">
        <v>0</v>
      </c>
      <c r="M42" s="21">
        <f t="shared" si="34"/>
        <v>495</v>
      </c>
      <c r="N42" s="21">
        <v>162</v>
      </c>
      <c r="O42" s="21">
        <v>333</v>
      </c>
      <c r="P42" s="21">
        <v>0</v>
      </c>
      <c r="Q42" s="21">
        <v>0</v>
      </c>
      <c r="R42" s="21">
        <v>15040</v>
      </c>
      <c r="S42" s="21">
        <v>10</v>
      </c>
      <c r="T42" s="21">
        <v>27477</v>
      </c>
      <c r="U42" s="21">
        <v>0</v>
      </c>
      <c r="V42" s="20">
        <f t="shared" si="35"/>
        <v>15545</v>
      </c>
      <c r="W42" s="20">
        <f t="shared" si="36"/>
        <v>0</v>
      </c>
      <c r="X42" s="20">
        <f t="shared" si="37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38"/>
        <v>0</v>
      </c>
      <c r="AE42" s="21">
        <v>0</v>
      </c>
      <c r="AF42" s="21">
        <f t="shared" si="39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6486</v>
      </c>
      <c r="AN42" s="21">
        <v>0</v>
      </c>
      <c r="AO42" s="20">
        <f t="shared" si="40"/>
        <v>0</v>
      </c>
      <c r="AP42" s="20">
        <f t="shared" si="28"/>
        <v>0</v>
      </c>
      <c r="AQ42" s="20">
        <f t="shared" si="29"/>
        <v>0</v>
      </c>
      <c r="AR42" s="20">
        <f t="shared" si="23"/>
        <v>0</v>
      </c>
      <c r="AS42" s="20">
        <f t="shared" si="24"/>
        <v>0</v>
      </c>
      <c r="AT42" s="20">
        <f t="shared" si="25"/>
        <v>0</v>
      </c>
      <c r="AU42" s="20">
        <f t="shared" si="26"/>
        <v>0</v>
      </c>
      <c r="AV42" s="20">
        <f t="shared" si="27"/>
        <v>0</v>
      </c>
      <c r="AW42" s="20">
        <f t="shared" si="30"/>
        <v>15545</v>
      </c>
      <c r="AX42" s="20">
        <f t="shared" si="41"/>
        <v>0</v>
      </c>
      <c r="AY42" s="20">
        <f t="shared" si="42"/>
        <v>495</v>
      </c>
      <c r="AZ42" s="20">
        <f t="shared" si="43"/>
        <v>162</v>
      </c>
      <c r="BA42" s="20">
        <f t="shared" si="44"/>
        <v>333</v>
      </c>
      <c r="BB42" s="20">
        <f t="shared" si="45"/>
        <v>0</v>
      </c>
      <c r="BC42" s="20">
        <f t="shared" si="46"/>
        <v>0</v>
      </c>
      <c r="BD42" s="20">
        <f t="shared" si="46"/>
        <v>15040</v>
      </c>
      <c r="BE42" s="20">
        <f t="shared" si="46"/>
        <v>10</v>
      </c>
      <c r="BF42" s="20">
        <f t="shared" si="46"/>
        <v>33963</v>
      </c>
      <c r="BG42" s="20">
        <f t="shared" si="46"/>
        <v>0</v>
      </c>
      <c r="BH42" s="20">
        <f t="shared" si="46"/>
        <v>15545</v>
      </c>
    </row>
    <row r="43" spans="1:60" ht="13.5">
      <c r="A43" s="50" t="s">
        <v>159</v>
      </c>
      <c r="B43" s="50" t="s">
        <v>225</v>
      </c>
      <c r="C43" s="51" t="s">
        <v>158</v>
      </c>
      <c r="D43" s="20">
        <f t="shared" si="31"/>
        <v>0</v>
      </c>
      <c r="E43" s="20">
        <f t="shared" si="32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823</v>
      </c>
      <c r="K43" s="20">
        <f t="shared" si="33"/>
        <v>23832</v>
      </c>
      <c r="L43" s="21">
        <v>7048</v>
      </c>
      <c r="M43" s="21">
        <f t="shared" si="34"/>
        <v>327</v>
      </c>
      <c r="N43" s="21">
        <v>259</v>
      </c>
      <c r="O43" s="21">
        <v>68</v>
      </c>
      <c r="P43" s="21">
        <v>0</v>
      </c>
      <c r="Q43" s="21">
        <v>0</v>
      </c>
      <c r="R43" s="21">
        <v>16457</v>
      </c>
      <c r="S43" s="21">
        <v>0</v>
      </c>
      <c r="T43" s="21">
        <v>16901</v>
      </c>
      <c r="U43" s="21">
        <v>8284</v>
      </c>
      <c r="V43" s="20">
        <f t="shared" si="35"/>
        <v>32116</v>
      </c>
      <c r="W43" s="20">
        <f t="shared" si="36"/>
        <v>0</v>
      </c>
      <c r="X43" s="20">
        <f t="shared" si="37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38"/>
        <v>0</v>
      </c>
      <c r="AE43" s="21">
        <v>0</v>
      </c>
      <c r="AF43" s="21">
        <f t="shared" si="39"/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10655</v>
      </c>
      <c r="AN43" s="21">
        <v>0</v>
      </c>
      <c r="AO43" s="20">
        <f t="shared" si="40"/>
        <v>0</v>
      </c>
      <c r="AP43" s="20">
        <f t="shared" si="28"/>
        <v>0</v>
      </c>
      <c r="AQ43" s="20">
        <f t="shared" si="29"/>
        <v>0</v>
      </c>
      <c r="AR43" s="20">
        <f t="shared" si="23"/>
        <v>0</v>
      </c>
      <c r="AS43" s="20">
        <f t="shared" si="24"/>
        <v>0</v>
      </c>
      <c r="AT43" s="20">
        <f t="shared" si="25"/>
        <v>0</v>
      </c>
      <c r="AU43" s="20">
        <f t="shared" si="26"/>
        <v>0</v>
      </c>
      <c r="AV43" s="20">
        <f t="shared" si="27"/>
        <v>823</v>
      </c>
      <c r="AW43" s="20">
        <f t="shared" si="30"/>
        <v>23832</v>
      </c>
      <c r="AX43" s="20">
        <f t="shared" si="41"/>
        <v>7048</v>
      </c>
      <c r="AY43" s="20">
        <f t="shared" si="42"/>
        <v>327</v>
      </c>
      <c r="AZ43" s="20">
        <f t="shared" si="43"/>
        <v>259</v>
      </c>
      <c r="BA43" s="20">
        <f t="shared" si="44"/>
        <v>68</v>
      </c>
      <c r="BB43" s="20">
        <f t="shared" si="45"/>
        <v>0</v>
      </c>
      <c r="BC43" s="20">
        <f t="shared" si="46"/>
        <v>0</v>
      </c>
      <c r="BD43" s="20">
        <f t="shared" si="46"/>
        <v>16457</v>
      </c>
      <c r="BE43" s="20">
        <f t="shared" si="46"/>
        <v>0</v>
      </c>
      <c r="BF43" s="20">
        <f t="shared" si="46"/>
        <v>27556</v>
      </c>
      <c r="BG43" s="20">
        <f t="shared" si="46"/>
        <v>8284</v>
      </c>
      <c r="BH43" s="20">
        <f t="shared" si="46"/>
        <v>32116</v>
      </c>
    </row>
    <row r="44" spans="1:60" ht="13.5">
      <c r="A44" s="50" t="s">
        <v>159</v>
      </c>
      <c r="B44" s="50" t="s">
        <v>226</v>
      </c>
      <c r="C44" s="51" t="s">
        <v>227</v>
      </c>
      <c r="D44" s="20">
        <f t="shared" si="31"/>
        <v>0</v>
      </c>
      <c r="E44" s="20">
        <f t="shared" si="32"/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33"/>
        <v>55726</v>
      </c>
      <c r="L44" s="21">
        <v>16635</v>
      </c>
      <c r="M44" s="21">
        <f t="shared" si="34"/>
        <v>13053</v>
      </c>
      <c r="N44" s="21">
        <v>831</v>
      </c>
      <c r="O44" s="21">
        <v>0</v>
      </c>
      <c r="P44" s="21">
        <v>12222</v>
      </c>
      <c r="Q44" s="21">
        <v>0</v>
      </c>
      <c r="R44" s="21">
        <v>25594</v>
      </c>
      <c r="S44" s="21">
        <v>444</v>
      </c>
      <c r="T44" s="21">
        <v>28326</v>
      </c>
      <c r="U44" s="21">
        <v>19272</v>
      </c>
      <c r="V44" s="20">
        <f t="shared" si="35"/>
        <v>74998</v>
      </c>
      <c r="W44" s="20">
        <f t="shared" si="36"/>
        <v>0</v>
      </c>
      <c r="X44" s="20">
        <f t="shared" si="37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38"/>
        <v>0</v>
      </c>
      <c r="AE44" s="21">
        <v>0</v>
      </c>
      <c r="AF44" s="21">
        <f t="shared" si="39"/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15514</v>
      </c>
      <c r="AN44" s="21">
        <v>0</v>
      </c>
      <c r="AO44" s="20">
        <f t="shared" si="40"/>
        <v>0</v>
      </c>
      <c r="AP44" s="20">
        <f t="shared" si="28"/>
        <v>0</v>
      </c>
      <c r="AQ44" s="20">
        <f t="shared" si="29"/>
        <v>0</v>
      </c>
      <c r="AR44" s="20">
        <f t="shared" si="23"/>
        <v>0</v>
      </c>
      <c r="AS44" s="20">
        <f t="shared" si="24"/>
        <v>0</v>
      </c>
      <c r="AT44" s="20">
        <f t="shared" si="25"/>
        <v>0</v>
      </c>
      <c r="AU44" s="20">
        <f t="shared" si="26"/>
        <v>0</v>
      </c>
      <c r="AV44" s="20">
        <f t="shared" si="27"/>
        <v>0</v>
      </c>
      <c r="AW44" s="20">
        <f t="shared" si="30"/>
        <v>55726</v>
      </c>
      <c r="AX44" s="20">
        <f t="shared" si="41"/>
        <v>16635</v>
      </c>
      <c r="AY44" s="20">
        <f t="shared" si="42"/>
        <v>13053</v>
      </c>
      <c r="AZ44" s="20">
        <f t="shared" si="43"/>
        <v>831</v>
      </c>
      <c r="BA44" s="20">
        <f t="shared" si="44"/>
        <v>0</v>
      </c>
      <c r="BB44" s="20">
        <f t="shared" si="45"/>
        <v>12222</v>
      </c>
      <c r="BC44" s="20">
        <f t="shared" si="46"/>
        <v>0</v>
      </c>
      <c r="BD44" s="20">
        <f t="shared" si="46"/>
        <v>25594</v>
      </c>
      <c r="BE44" s="20">
        <f t="shared" si="46"/>
        <v>444</v>
      </c>
      <c r="BF44" s="20">
        <f t="shared" si="46"/>
        <v>43840</v>
      </c>
      <c r="BG44" s="20">
        <f t="shared" si="46"/>
        <v>19272</v>
      </c>
      <c r="BH44" s="20">
        <f t="shared" si="46"/>
        <v>74998</v>
      </c>
    </row>
    <row r="45" spans="1:60" ht="13.5">
      <c r="A45" s="50" t="s">
        <v>159</v>
      </c>
      <c r="B45" s="50" t="s">
        <v>228</v>
      </c>
      <c r="C45" s="51" t="s">
        <v>229</v>
      </c>
      <c r="D45" s="20">
        <f t="shared" si="31"/>
        <v>0</v>
      </c>
      <c r="E45" s="20">
        <f t="shared" si="32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f t="shared" si="33"/>
        <v>41768</v>
      </c>
      <c r="L45" s="21">
        <v>19338</v>
      </c>
      <c r="M45" s="21">
        <f t="shared" si="34"/>
        <v>17210</v>
      </c>
      <c r="N45" s="21">
        <v>5945</v>
      </c>
      <c r="O45" s="21">
        <v>0</v>
      </c>
      <c r="P45" s="21">
        <v>11265</v>
      </c>
      <c r="Q45" s="21">
        <v>0</v>
      </c>
      <c r="R45" s="21">
        <v>3197</v>
      </c>
      <c r="S45" s="21">
        <v>2023</v>
      </c>
      <c r="T45" s="21">
        <v>32835</v>
      </c>
      <c r="U45" s="21">
        <v>2251</v>
      </c>
      <c r="V45" s="20">
        <f t="shared" si="35"/>
        <v>44019</v>
      </c>
      <c r="W45" s="20">
        <f t="shared" si="36"/>
        <v>0</v>
      </c>
      <c r="X45" s="20">
        <f t="shared" si="37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38"/>
        <v>0</v>
      </c>
      <c r="AE45" s="21">
        <v>0</v>
      </c>
      <c r="AF45" s="21">
        <f t="shared" si="39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16177</v>
      </c>
      <c r="AN45" s="21">
        <v>5</v>
      </c>
      <c r="AO45" s="20">
        <f t="shared" si="40"/>
        <v>5</v>
      </c>
      <c r="AP45" s="20">
        <f t="shared" si="28"/>
        <v>0</v>
      </c>
      <c r="AQ45" s="20">
        <f t="shared" si="29"/>
        <v>0</v>
      </c>
      <c r="AR45" s="20">
        <f t="shared" si="23"/>
        <v>0</v>
      </c>
      <c r="AS45" s="20">
        <f t="shared" si="24"/>
        <v>0</v>
      </c>
      <c r="AT45" s="20">
        <f t="shared" si="25"/>
        <v>0</v>
      </c>
      <c r="AU45" s="20">
        <f t="shared" si="26"/>
        <v>0</v>
      </c>
      <c r="AV45" s="20">
        <f t="shared" si="27"/>
        <v>0</v>
      </c>
      <c r="AW45" s="20">
        <f t="shared" si="30"/>
        <v>41768</v>
      </c>
      <c r="AX45" s="20">
        <f t="shared" si="41"/>
        <v>19338</v>
      </c>
      <c r="AY45" s="20">
        <f t="shared" si="42"/>
        <v>17210</v>
      </c>
      <c r="AZ45" s="20">
        <f t="shared" si="43"/>
        <v>5945</v>
      </c>
      <c r="BA45" s="20">
        <f t="shared" si="44"/>
        <v>0</v>
      </c>
      <c r="BB45" s="20">
        <f t="shared" si="45"/>
        <v>11265</v>
      </c>
      <c r="BC45" s="20">
        <f t="shared" si="46"/>
        <v>0</v>
      </c>
      <c r="BD45" s="20">
        <f t="shared" si="46"/>
        <v>3197</v>
      </c>
      <c r="BE45" s="20">
        <f t="shared" si="46"/>
        <v>2023</v>
      </c>
      <c r="BF45" s="20">
        <f t="shared" si="46"/>
        <v>49012</v>
      </c>
      <c r="BG45" s="20">
        <f t="shared" si="46"/>
        <v>2256</v>
      </c>
      <c r="BH45" s="20">
        <f t="shared" si="46"/>
        <v>44024</v>
      </c>
    </row>
    <row r="46" spans="1:60" ht="13.5">
      <c r="A46" s="50" t="s">
        <v>159</v>
      </c>
      <c r="B46" s="50" t="s">
        <v>230</v>
      </c>
      <c r="C46" s="51" t="s">
        <v>231</v>
      </c>
      <c r="D46" s="20">
        <f t="shared" si="31"/>
        <v>0</v>
      </c>
      <c r="E46" s="20">
        <f t="shared" si="32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1401</v>
      </c>
      <c r="K46" s="20">
        <f t="shared" si="33"/>
        <v>68699</v>
      </c>
      <c r="L46" s="21">
        <v>0</v>
      </c>
      <c r="M46" s="21">
        <f t="shared" si="34"/>
        <v>0</v>
      </c>
      <c r="N46" s="21">
        <v>0</v>
      </c>
      <c r="O46" s="21">
        <v>0</v>
      </c>
      <c r="P46" s="21">
        <v>0</v>
      </c>
      <c r="Q46" s="21">
        <v>0</v>
      </c>
      <c r="R46" s="21">
        <v>68699</v>
      </c>
      <c r="S46" s="21">
        <v>0</v>
      </c>
      <c r="T46" s="21">
        <v>54572</v>
      </c>
      <c r="U46" s="21">
        <v>7615</v>
      </c>
      <c r="V46" s="20">
        <f t="shared" si="35"/>
        <v>76314</v>
      </c>
      <c r="W46" s="20">
        <f t="shared" si="36"/>
        <v>0</v>
      </c>
      <c r="X46" s="20">
        <f t="shared" si="37"/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0">
        <f t="shared" si="38"/>
        <v>7056</v>
      </c>
      <c r="AE46" s="21">
        <v>0</v>
      </c>
      <c r="AF46" s="21">
        <f t="shared" si="39"/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7056</v>
      </c>
      <c r="AL46" s="21">
        <v>0</v>
      </c>
      <c r="AM46" s="21">
        <v>25572</v>
      </c>
      <c r="AN46" s="21">
        <v>945</v>
      </c>
      <c r="AO46" s="20">
        <f t="shared" si="40"/>
        <v>8001</v>
      </c>
      <c r="AP46" s="20">
        <f t="shared" si="28"/>
        <v>0</v>
      </c>
      <c r="AQ46" s="20">
        <f t="shared" si="29"/>
        <v>0</v>
      </c>
      <c r="AR46" s="20">
        <f t="shared" si="23"/>
        <v>0</v>
      </c>
      <c r="AS46" s="20">
        <f t="shared" si="24"/>
        <v>0</v>
      </c>
      <c r="AT46" s="20">
        <f t="shared" si="25"/>
        <v>0</v>
      </c>
      <c r="AU46" s="20">
        <f t="shared" si="26"/>
        <v>0</v>
      </c>
      <c r="AV46" s="20">
        <f t="shared" si="27"/>
        <v>1401</v>
      </c>
      <c r="AW46" s="20">
        <f t="shared" si="30"/>
        <v>75755</v>
      </c>
      <c r="AX46" s="20">
        <f t="shared" si="41"/>
        <v>0</v>
      </c>
      <c r="AY46" s="20">
        <f t="shared" si="42"/>
        <v>0</v>
      </c>
      <c r="AZ46" s="20">
        <f t="shared" si="43"/>
        <v>0</v>
      </c>
      <c r="BA46" s="20">
        <f t="shared" si="44"/>
        <v>0</v>
      </c>
      <c r="BB46" s="20">
        <f t="shared" si="45"/>
        <v>0</v>
      </c>
      <c r="BC46" s="20">
        <f t="shared" si="46"/>
        <v>0</v>
      </c>
      <c r="BD46" s="20">
        <f t="shared" si="46"/>
        <v>75755</v>
      </c>
      <c r="BE46" s="20">
        <f t="shared" si="46"/>
        <v>0</v>
      </c>
      <c r="BF46" s="20">
        <f t="shared" si="46"/>
        <v>80144</v>
      </c>
      <c r="BG46" s="20">
        <f t="shared" si="46"/>
        <v>8560</v>
      </c>
      <c r="BH46" s="20">
        <f t="shared" si="46"/>
        <v>84315</v>
      </c>
    </row>
    <row r="47" spans="1:60" ht="13.5">
      <c r="A47" s="50" t="s">
        <v>159</v>
      </c>
      <c r="B47" s="50" t="s">
        <v>232</v>
      </c>
      <c r="C47" s="51" t="s">
        <v>233</v>
      </c>
      <c r="D47" s="20">
        <f t="shared" si="31"/>
        <v>0</v>
      </c>
      <c r="E47" s="20">
        <f t="shared" si="32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629</v>
      </c>
      <c r="K47" s="20">
        <f t="shared" si="33"/>
        <v>34196</v>
      </c>
      <c r="L47" s="21">
        <v>29502</v>
      </c>
      <c r="M47" s="21">
        <f t="shared" si="34"/>
        <v>3265</v>
      </c>
      <c r="N47" s="21">
        <v>3265</v>
      </c>
      <c r="O47" s="21">
        <v>0</v>
      </c>
      <c r="P47" s="21">
        <v>0</v>
      </c>
      <c r="Q47" s="21">
        <v>0</v>
      </c>
      <c r="R47" s="21">
        <v>1429</v>
      </c>
      <c r="S47" s="21">
        <v>0</v>
      </c>
      <c r="T47" s="21">
        <v>27518</v>
      </c>
      <c r="U47" s="21">
        <v>2005</v>
      </c>
      <c r="V47" s="20">
        <f t="shared" si="35"/>
        <v>36201</v>
      </c>
      <c r="W47" s="20">
        <f t="shared" si="36"/>
        <v>0</v>
      </c>
      <c r="X47" s="20">
        <f t="shared" si="37"/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0">
        <f t="shared" si="38"/>
        <v>0</v>
      </c>
      <c r="AE47" s="21">
        <v>0</v>
      </c>
      <c r="AF47" s="21">
        <f t="shared" si="39"/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18308</v>
      </c>
      <c r="AN47" s="21">
        <v>0</v>
      </c>
      <c r="AO47" s="20">
        <f t="shared" si="40"/>
        <v>0</v>
      </c>
      <c r="AP47" s="20">
        <f t="shared" si="28"/>
        <v>0</v>
      </c>
      <c r="AQ47" s="20">
        <f t="shared" si="29"/>
        <v>0</v>
      </c>
      <c r="AR47" s="20">
        <f t="shared" si="23"/>
        <v>0</v>
      </c>
      <c r="AS47" s="20">
        <f t="shared" si="24"/>
        <v>0</v>
      </c>
      <c r="AT47" s="20">
        <f t="shared" si="25"/>
        <v>0</v>
      </c>
      <c r="AU47" s="20">
        <f t="shared" si="26"/>
        <v>0</v>
      </c>
      <c r="AV47" s="20">
        <f t="shared" si="27"/>
        <v>629</v>
      </c>
      <c r="AW47" s="20">
        <f t="shared" si="30"/>
        <v>34196</v>
      </c>
      <c r="AX47" s="20">
        <f t="shared" si="41"/>
        <v>29502</v>
      </c>
      <c r="AY47" s="20">
        <f t="shared" si="42"/>
        <v>3265</v>
      </c>
      <c r="AZ47" s="20">
        <f t="shared" si="43"/>
        <v>3265</v>
      </c>
      <c r="BA47" s="20">
        <f t="shared" si="44"/>
        <v>0</v>
      </c>
      <c r="BB47" s="20">
        <f t="shared" si="45"/>
        <v>0</v>
      </c>
      <c r="BC47" s="20">
        <f t="shared" si="46"/>
        <v>0</v>
      </c>
      <c r="BD47" s="20">
        <f t="shared" si="46"/>
        <v>1429</v>
      </c>
      <c r="BE47" s="20">
        <f t="shared" si="46"/>
        <v>0</v>
      </c>
      <c r="BF47" s="20">
        <f t="shared" si="46"/>
        <v>45826</v>
      </c>
      <c r="BG47" s="20">
        <f t="shared" si="46"/>
        <v>2005</v>
      </c>
      <c r="BH47" s="20">
        <f t="shared" si="46"/>
        <v>36201</v>
      </c>
    </row>
    <row r="48" spans="1:60" ht="13.5">
      <c r="A48" s="50" t="s">
        <v>159</v>
      </c>
      <c r="B48" s="50" t="s">
        <v>234</v>
      </c>
      <c r="C48" s="51" t="s">
        <v>156</v>
      </c>
      <c r="D48" s="20">
        <f t="shared" si="31"/>
        <v>0</v>
      </c>
      <c r="E48" s="20">
        <f t="shared" si="32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788</v>
      </c>
      <c r="K48" s="20">
        <f t="shared" si="33"/>
        <v>31971</v>
      </c>
      <c r="L48" s="21">
        <v>21379</v>
      </c>
      <c r="M48" s="21">
        <f t="shared" si="34"/>
        <v>4497</v>
      </c>
      <c r="N48" s="21">
        <v>4497</v>
      </c>
      <c r="O48" s="21">
        <v>0</v>
      </c>
      <c r="P48" s="21">
        <v>0</v>
      </c>
      <c r="Q48" s="21">
        <v>0</v>
      </c>
      <c r="R48" s="21">
        <v>6095</v>
      </c>
      <c r="S48" s="21">
        <v>0</v>
      </c>
      <c r="T48" s="21">
        <v>28811</v>
      </c>
      <c r="U48" s="21">
        <v>3511</v>
      </c>
      <c r="V48" s="20">
        <f t="shared" si="35"/>
        <v>35482</v>
      </c>
      <c r="W48" s="20">
        <f t="shared" si="36"/>
        <v>0</v>
      </c>
      <c r="X48" s="20">
        <f t="shared" si="37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38"/>
        <v>0</v>
      </c>
      <c r="AE48" s="21">
        <v>0</v>
      </c>
      <c r="AF48" s="21">
        <f t="shared" si="39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12557</v>
      </c>
      <c r="AN48" s="21">
        <v>0</v>
      </c>
      <c r="AO48" s="20">
        <f t="shared" si="40"/>
        <v>0</v>
      </c>
      <c r="AP48" s="20">
        <f t="shared" si="28"/>
        <v>0</v>
      </c>
      <c r="AQ48" s="20">
        <f t="shared" si="29"/>
        <v>0</v>
      </c>
      <c r="AR48" s="20">
        <f t="shared" si="23"/>
        <v>0</v>
      </c>
      <c r="AS48" s="20">
        <f t="shared" si="24"/>
        <v>0</v>
      </c>
      <c r="AT48" s="20">
        <f t="shared" si="25"/>
        <v>0</v>
      </c>
      <c r="AU48" s="20">
        <f t="shared" si="26"/>
        <v>0</v>
      </c>
      <c r="AV48" s="20">
        <f t="shared" si="27"/>
        <v>788</v>
      </c>
      <c r="AW48" s="20">
        <f t="shared" si="30"/>
        <v>31971</v>
      </c>
      <c r="AX48" s="20">
        <f t="shared" si="41"/>
        <v>21379</v>
      </c>
      <c r="AY48" s="20">
        <f t="shared" si="42"/>
        <v>4497</v>
      </c>
      <c r="AZ48" s="20">
        <f t="shared" si="43"/>
        <v>4497</v>
      </c>
      <c r="BA48" s="20">
        <f t="shared" si="44"/>
        <v>0</v>
      </c>
      <c r="BB48" s="20">
        <f t="shared" si="45"/>
        <v>0</v>
      </c>
      <c r="BC48" s="20">
        <f t="shared" si="46"/>
        <v>0</v>
      </c>
      <c r="BD48" s="20">
        <f t="shared" si="46"/>
        <v>6095</v>
      </c>
      <c r="BE48" s="20">
        <f t="shared" si="46"/>
        <v>0</v>
      </c>
      <c r="BF48" s="20">
        <f t="shared" si="46"/>
        <v>41368</v>
      </c>
      <c r="BG48" s="20">
        <f t="shared" si="46"/>
        <v>3511</v>
      </c>
      <c r="BH48" s="20">
        <f t="shared" si="46"/>
        <v>35482</v>
      </c>
    </row>
    <row r="49" spans="1:60" ht="13.5">
      <c r="A49" s="50" t="s">
        <v>159</v>
      </c>
      <c r="B49" s="50" t="s">
        <v>235</v>
      </c>
      <c r="C49" s="51" t="s">
        <v>236</v>
      </c>
      <c r="D49" s="20">
        <f t="shared" si="31"/>
        <v>0</v>
      </c>
      <c r="E49" s="20">
        <f t="shared" si="32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0">
        <f t="shared" si="33"/>
        <v>13828</v>
      </c>
      <c r="L49" s="21">
        <v>0</v>
      </c>
      <c r="M49" s="21">
        <f t="shared" si="34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11604</v>
      </c>
      <c r="S49" s="21">
        <v>2224</v>
      </c>
      <c r="T49" s="21">
        <v>8525</v>
      </c>
      <c r="U49" s="21">
        <v>0</v>
      </c>
      <c r="V49" s="20">
        <f t="shared" si="35"/>
        <v>13828</v>
      </c>
      <c r="W49" s="20">
        <f t="shared" si="36"/>
        <v>0</v>
      </c>
      <c r="X49" s="20">
        <f t="shared" si="37"/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38"/>
        <v>16</v>
      </c>
      <c r="AE49" s="21">
        <v>0</v>
      </c>
      <c r="AF49" s="21">
        <f t="shared" si="39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16</v>
      </c>
      <c r="AM49" s="21">
        <v>2635</v>
      </c>
      <c r="AN49" s="21">
        <v>0</v>
      </c>
      <c r="AO49" s="20">
        <f t="shared" si="40"/>
        <v>16</v>
      </c>
      <c r="AP49" s="20">
        <f t="shared" si="28"/>
        <v>0</v>
      </c>
      <c r="AQ49" s="20">
        <f t="shared" si="29"/>
        <v>0</v>
      </c>
      <c r="AR49" s="20">
        <f t="shared" si="23"/>
        <v>0</v>
      </c>
      <c r="AS49" s="20">
        <f t="shared" si="24"/>
        <v>0</v>
      </c>
      <c r="AT49" s="20">
        <f t="shared" si="25"/>
        <v>0</v>
      </c>
      <c r="AU49" s="20">
        <f t="shared" si="26"/>
        <v>0</v>
      </c>
      <c r="AV49" s="20">
        <f t="shared" si="27"/>
        <v>0</v>
      </c>
      <c r="AW49" s="20">
        <f t="shared" si="30"/>
        <v>13844</v>
      </c>
      <c r="AX49" s="20">
        <f t="shared" si="41"/>
        <v>0</v>
      </c>
      <c r="AY49" s="20">
        <f t="shared" si="42"/>
        <v>0</v>
      </c>
      <c r="AZ49" s="20">
        <f t="shared" si="43"/>
        <v>0</v>
      </c>
      <c r="BA49" s="20">
        <f t="shared" si="44"/>
        <v>0</v>
      </c>
      <c r="BB49" s="20">
        <f t="shared" si="45"/>
        <v>0</v>
      </c>
      <c r="BC49" s="20">
        <f t="shared" si="46"/>
        <v>0</v>
      </c>
      <c r="BD49" s="20">
        <f t="shared" si="46"/>
        <v>11604</v>
      </c>
      <c r="BE49" s="20">
        <f t="shared" si="46"/>
        <v>2240</v>
      </c>
      <c r="BF49" s="20">
        <f t="shared" si="46"/>
        <v>11160</v>
      </c>
      <c r="BG49" s="20">
        <f t="shared" si="46"/>
        <v>0</v>
      </c>
      <c r="BH49" s="20">
        <f t="shared" si="46"/>
        <v>13844</v>
      </c>
    </row>
    <row r="50" spans="1:60" ht="13.5">
      <c r="A50" s="50" t="s">
        <v>159</v>
      </c>
      <c r="B50" s="52" t="s">
        <v>237</v>
      </c>
      <c r="C50" s="53" t="s">
        <v>238</v>
      </c>
      <c r="D50" s="20">
        <f t="shared" si="31"/>
        <v>0</v>
      </c>
      <c r="E50" s="20">
        <f t="shared" si="32"/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276</v>
      </c>
      <c r="K50" s="20">
        <f t="shared" si="33"/>
        <v>54796</v>
      </c>
      <c r="L50" s="21">
        <v>10990</v>
      </c>
      <c r="M50" s="21">
        <f t="shared" si="34"/>
        <v>18648</v>
      </c>
      <c r="N50" s="21">
        <v>10864</v>
      </c>
      <c r="O50" s="21">
        <v>0</v>
      </c>
      <c r="P50" s="21">
        <v>7784</v>
      </c>
      <c r="Q50" s="21">
        <v>0</v>
      </c>
      <c r="R50" s="21">
        <v>24999</v>
      </c>
      <c r="S50" s="21">
        <v>159</v>
      </c>
      <c r="T50" s="22" t="s">
        <v>276</v>
      </c>
      <c r="U50" s="21">
        <v>0</v>
      </c>
      <c r="V50" s="20">
        <f t="shared" si="35"/>
        <v>54796</v>
      </c>
      <c r="W50" s="20">
        <f t="shared" si="36"/>
        <v>0</v>
      </c>
      <c r="X50" s="20">
        <f t="shared" si="37"/>
        <v>0</v>
      </c>
      <c r="Y50" s="21">
        <v>0</v>
      </c>
      <c r="Z50" s="21">
        <v>0</v>
      </c>
      <c r="AA50" s="21">
        <v>0</v>
      </c>
      <c r="AB50" s="21">
        <v>0</v>
      </c>
      <c r="AC50" s="22" t="s">
        <v>276</v>
      </c>
      <c r="AD50" s="20">
        <f t="shared" si="38"/>
        <v>6152</v>
      </c>
      <c r="AE50" s="21">
        <v>1879</v>
      </c>
      <c r="AF50" s="21">
        <f t="shared" si="39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202</v>
      </c>
      <c r="AL50" s="21">
        <v>4071</v>
      </c>
      <c r="AM50" s="22" t="s">
        <v>276</v>
      </c>
      <c r="AN50" s="21">
        <v>0</v>
      </c>
      <c r="AO50" s="20">
        <f t="shared" si="40"/>
        <v>6152</v>
      </c>
      <c r="AP50" s="20">
        <f t="shared" si="28"/>
        <v>0</v>
      </c>
      <c r="AQ50" s="20">
        <f t="shared" si="29"/>
        <v>0</v>
      </c>
      <c r="AR50" s="20">
        <f aca="true" t="shared" si="47" ref="AR50:AR60">F50+Y50</f>
        <v>0</v>
      </c>
      <c r="AS50" s="20">
        <f aca="true" t="shared" si="48" ref="AS50:AS60">G50+Z50</f>
        <v>0</v>
      </c>
      <c r="AT50" s="20">
        <f aca="true" t="shared" si="49" ref="AT50:AT60">H50+AA50</f>
        <v>0</v>
      </c>
      <c r="AU50" s="20">
        <f aca="true" t="shared" si="50" ref="AU50:AU60">I50+AB50</f>
        <v>0</v>
      </c>
      <c r="AV50" s="23" t="s">
        <v>276</v>
      </c>
      <c r="AW50" s="20">
        <f t="shared" si="30"/>
        <v>60948</v>
      </c>
      <c r="AX50" s="20">
        <f t="shared" si="41"/>
        <v>12869</v>
      </c>
      <c r="AY50" s="20">
        <f t="shared" si="42"/>
        <v>18648</v>
      </c>
      <c r="AZ50" s="20">
        <f t="shared" si="43"/>
        <v>10864</v>
      </c>
      <c r="BA50" s="20">
        <f t="shared" si="44"/>
        <v>0</v>
      </c>
      <c r="BB50" s="20">
        <f t="shared" si="45"/>
        <v>7784</v>
      </c>
      <c r="BC50" s="20">
        <f t="shared" si="46"/>
        <v>0</v>
      </c>
      <c r="BD50" s="20">
        <f t="shared" si="46"/>
        <v>25201</v>
      </c>
      <c r="BE50" s="20">
        <f t="shared" si="46"/>
        <v>4230</v>
      </c>
      <c r="BF50" s="23" t="s">
        <v>276</v>
      </c>
      <c r="BG50" s="20">
        <f t="shared" si="46"/>
        <v>0</v>
      </c>
      <c r="BH50" s="20">
        <f t="shared" si="46"/>
        <v>60948</v>
      </c>
    </row>
    <row r="51" spans="1:60" ht="13.5">
      <c r="A51" s="50" t="s">
        <v>159</v>
      </c>
      <c r="B51" s="52" t="s">
        <v>239</v>
      </c>
      <c r="C51" s="53" t="s">
        <v>240</v>
      </c>
      <c r="D51" s="20">
        <f t="shared" si="31"/>
        <v>0</v>
      </c>
      <c r="E51" s="20">
        <f t="shared" si="32"/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276</v>
      </c>
      <c r="K51" s="20">
        <f t="shared" si="33"/>
        <v>30610</v>
      </c>
      <c r="L51" s="21">
        <v>251</v>
      </c>
      <c r="M51" s="21">
        <f t="shared" si="34"/>
        <v>0</v>
      </c>
      <c r="N51" s="21">
        <v>0</v>
      </c>
      <c r="O51" s="21">
        <v>0</v>
      </c>
      <c r="P51" s="21">
        <v>0</v>
      </c>
      <c r="Q51" s="21">
        <v>0</v>
      </c>
      <c r="R51" s="21">
        <v>30359</v>
      </c>
      <c r="S51" s="21">
        <v>0</v>
      </c>
      <c r="T51" s="22" t="s">
        <v>276</v>
      </c>
      <c r="U51" s="21">
        <v>13921</v>
      </c>
      <c r="V51" s="20">
        <f t="shared" si="35"/>
        <v>44531</v>
      </c>
      <c r="W51" s="20">
        <f t="shared" si="36"/>
        <v>0</v>
      </c>
      <c r="X51" s="20">
        <f t="shared" si="37"/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276</v>
      </c>
      <c r="AD51" s="20">
        <f t="shared" si="38"/>
        <v>0</v>
      </c>
      <c r="AE51" s="21">
        <v>0</v>
      </c>
      <c r="AF51" s="21">
        <f t="shared" si="39"/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2" t="s">
        <v>276</v>
      </c>
      <c r="AN51" s="21">
        <v>0</v>
      </c>
      <c r="AO51" s="20">
        <f t="shared" si="40"/>
        <v>0</v>
      </c>
      <c r="AP51" s="20">
        <f t="shared" si="28"/>
        <v>0</v>
      </c>
      <c r="AQ51" s="20">
        <f t="shared" si="29"/>
        <v>0</v>
      </c>
      <c r="AR51" s="20">
        <f t="shared" si="47"/>
        <v>0</v>
      </c>
      <c r="AS51" s="20">
        <f t="shared" si="48"/>
        <v>0</v>
      </c>
      <c r="AT51" s="20">
        <f t="shared" si="49"/>
        <v>0</v>
      </c>
      <c r="AU51" s="20">
        <f t="shared" si="50"/>
        <v>0</v>
      </c>
      <c r="AV51" s="23" t="s">
        <v>276</v>
      </c>
      <c r="AW51" s="20">
        <f t="shared" si="30"/>
        <v>30610</v>
      </c>
      <c r="AX51" s="20">
        <f t="shared" si="41"/>
        <v>251</v>
      </c>
      <c r="AY51" s="20">
        <f t="shared" si="42"/>
        <v>0</v>
      </c>
      <c r="AZ51" s="20">
        <f t="shared" si="43"/>
        <v>0</v>
      </c>
      <c r="BA51" s="20">
        <f t="shared" si="44"/>
        <v>0</v>
      </c>
      <c r="BB51" s="20">
        <f t="shared" si="45"/>
        <v>0</v>
      </c>
      <c r="BC51" s="20">
        <f t="shared" si="46"/>
        <v>0</v>
      </c>
      <c r="BD51" s="20">
        <f t="shared" si="46"/>
        <v>30359</v>
      </c>
      <c r="BE51" s="20">
        <f t="shared" si="46"/>
        <v>0</v>
      </c>
      <c r="BF51" s="23" t="s">
        <v>276</v>
      </c>
      <c r="BG51" s="20">
        <f t="shared" si="46"/>
        <v>13921</v>
      </c>
      <c r="BH51" s="20">
        <f t="shared" si="46"/>
        <v>44531</v>
      </c>
    </row>
    <row r="52" spans="1:60" ht="13.5">
      <c r="A52" s="50" t="s">
        <v>159</v>
      </c>
      <c r="B52" s="52" t="s">
        <v>241</v>
      </c>
      <c r="C52" s="53" t="s">
        <v>242</v>
      </c>
      <c r="D52" s="20">
        <f t="shared" si="31"/>
        <v>0</v>
      </c>
      <c r="E52" s="20">
        <f t="shared" si="32"/>
        <v>0</v>
      </c>
      <c r="F52" s="21">
        <v>0</v>
      </c>
      <c r="G52" s="21">
        <v>0</v>
      </c>
      <c r="H52" s="21">
        <v>0</v>
      </c>
      <c r="I52" s="21">
        <v>0</v>
      </c>
      <c r="J52" s="22" t="s">
        <v>276</v>
      </c>
      <c r="K52" s="20">
        <f t="shared" si="33"/>
        <v>0</v>
      </c>
      <c r="L52" s="21">
        <v>0</v>
      </c>
      <c r="M52" s="21">
        <f t="shared" si="34"/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2" t="s">
        <v>276</v>
      </c>
      <c r="U52" s="21">
        <v>0</v>
      </c>
      <c r="V52" s="20">
        <f t="shared" si="35"/>
        <v>0</v>
      </c>
      <c r="W52" s="20">
        <f t="shared" si="36"/>
        <v>0</v>
      </c>
      <c r="X52" s="20">
        <f t="shared" si="37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276</v>
      </c>
      <c r="AD52" s="20">
        <f t="shared" si="38"/>
        <v>94701</v>
      </c>
      <c r="AE52" s="21">
        <v>30045</v>
      </c>
      <c r="AF52" s="21">
        <f t="shared" si="39"/>
        <v>64287</v>
      </c>
      <c r="AG52" s="21">
        <v>0</v>
      </c>
      <c r="AH52" s="21">
        <v>64287</v>
      </c>
      <c r="AI52" s="21">
        <v>0</v>
      </c>
      <c r="AJ52" s="21">
        <v>0</v>
      </c>
      <c r="AK52" s="21">
        <v>0</v>
      </c>
      <c r="AL52" s="21">
        <v>369</v>
      </c>
      <c r="AM52" s="22" t="s">
        <v>276</v>
      </c>
      <c r="AN52" s="21">
        <v>0</v>
      </c>
      <c r="AO52" s="20">
        <f t="shared" si="40"/>
        <v>94701</v>
      </c>
      <c r="AP52" s="20">
        <f t="shared" si="28"/>
        <v>0</v>
      </c>
      <c r="AQ52" s="20">
        <f t="shared" si="29"/>
        <v>0</v>
      </c>
      <c r="AR52" s="20">
        <f t="shared" si="47"/>
        <v>0</v>
      </c>
      <c r="AS52" s="20">
        <f t="shared" si="48"/>
        <v>0</v>
      </c>
      <c r="AT52" s="20">
        <f t="shared" si="49"/>
        <v>0</v>
      </c>
      <c r="AU52" s="20">
        <f t="shared" si="50"/>
        <v>0</v>
      </c>
      <c r="AV52" s="23" t="s">
        <v>276</v>
      </c>
      <c r="AW52" s="20">
        <f t="shared" si="30"/>
        <v>94701</v>
      </c>
      <c r="AX52" s="20">
        <f t="shared" si="41"/>
        <v>30045</v>
      </c>
      <c r="AY52" s="20">
        <f t="shared" si="42"/>
        <v>64287</v>
      </c>
      <c r="AZ52" s="20">
        <f t="shared" si="43"/>
        <v>0</v>
      </c>
      <c r="BA52" s="20">
        <f t="shared" si="44"/>
        <v>64287</v>
      </c>
      <c r="BB52" s="20">
        <f t="shared" si="45"/>
        <v>0</v>
      </c>
      <c r="BC52" s="20">
        <f t="shared" si="46"/>
        <v>0</v>
      </c>
      <c r="BD52" s="20">
        <f t="shared" si="46"/>
        <v>0</v>
      </c>
      <c r="BE52" s="20">
        <f t="shared" si="46"/>
        <v>369</v>
      </c>
      <c r="BF52" s="23" t="s">
        <v>276</v>
      </c>
      <c r="BG52" s="20">
        <f t="shared" si="46"/>
        <v>0</v>
      </c>
      <c r="BH52" s="20">
        <f t="shared" si="46"/>
        <v>94701</v>
      </c>
    </row>
    <row r="53" spans="1:60" ht="13.5">
      <c r="A53" s="50" t="s">
        <v>159</v>
      </c>
      <c r="B53" s="52" t="s">
        <v>243</v>
      </c>
      <c r="C53" s="53" t="s">
        <v>244</v>
      </c>
      <c r="D53" s="20">
        <f t="shared" si="31"/>
        <v>0</v>
      </c>
      <c r="E53" s="20">
        <f t="shared" si="32"/>
        <v>0</v>
      </c>
      <c r="F53" s="21">
        <v>0</v>
      </c>
      <c r="G53" s="21">
        <v>0</v>
      </c>
      <c r="H53" s="21">
        <v>0</v>
      </c>
      <c r="I53" s="21">
        <v>0</v>
      </c>
      <c r="J53" s="22" t="s">
        <v>276</v>
      </c>
      <c r="K53" s="20">
        <f t="shared" si="33"/>
        <v>0</v>
      </c>
      <c r="L53" s="21">
        <v>0</v>
      </c>
      <c r="M53" s="21">
        <f t="shared" si="34"/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2" t="s">
        <v>276</v>
      </c>
      <c r="U53" s="21">
        <v>0</v>
      </c>
      <c r="V53" s="20">
        <f t="shared" si="35"/>
        <v>0</v>
      </c>
      <c r="W53" s="20">
        <f t="shared" si="36"/>
        <v>0</v>
      </c>
      <c r="X53" s="20">
        <f t="shared" si="37"/>
        <v>0</v>
      </c>
      <c r="Y53" s="21">
        <v>0</v>
      </c>
      <c r="Z53" s="21">
        <v>0</v>
      </c>
      <c r="AA53" s="21">
        <v>0</v>
      </c>
      <c r="AB53" s="21">
        <v>0</v>
      </c>
      <c r="AC53" s="22" t="s">
        <v>276</v>
      </c>
      <c r="AD53" s="20">
        <f t="shared" si="38"/>
        <v>202167</v>
      </c>
      <c r="AE53" s="21">
        <v>42390</v>
      </c>
      <c r="AF53" s="21">
        <f t="shared" si="39"/>
        <v>141849</v>
      </c>
      <c r="AG53" s="21">
        <v>85025</v>
      </c>
      <c r="AH53" s="21">
        <v>56824</v>
      </c>
      <c r="AI53" s="21">
        <v>0</v>
      </c>
      <c r="AJ53" s="21">
        <v>0</v>
      </c>
      <c r="AK53" s="21">
        <v>17928</v>
      </c>
      <c r="AL53" s="21">
        <v>0</v>
      </c>
      <c r="AM53" s="22" t="s">
        <v>276</v>
      </c>
      <c r="AN53" s="21">
        <v>0</v>
      </c>
      <c r="AO53" s="20">
        <f t="shared" si="40"/>
        <v>202167</v>
      </c>
      <c r="AP53" s="20">
        <f t="shared" si="28"/>
        <v>0</v>
      </c>
      <c r="AQ53" s="20">
        <f t="shared" si="29"/>
        <v>0</v>
      </c>
      <c r="AR53" s="20">
        <f t="shared" si="47"/>
        <v>0</v>
      </c>
      <c r="AS53" s="20">
        <f t="shared" si="48"/>
        <v>0</v>
      </c>
      <c r="AT53" s="20">
        <f t="shared" si="49"/>
        <v>0</v>
      </c>
      <c r="AU53" s="20">
        <f t="shared" si="50"/>
        <v>0</v>
      </c>
      <c r="AV53" s="23" t="s">
        <v>276</v>
      </c>
      <c r="AW53" s="20">
        <f t="shared" si="30"/>
        <v>202167</v>
      </c>
      <c r="AX53" s="20">
        <f t="shared" si="41"/>
        <v>42390</v>
      </c>
      <c r="AY53" s="20">
        <f t="shared" si="42"/>
        <v>141849</v>
      </c>
      <c r="AZ53" s="20">
        <f t="shared" si="43"/>
        <v>85025</v>
      </c>
      <c r="BA53" s="20">
        <f t="shared" si="44"/>
        <v>56824</v>
      </c>
      <c r="BB53" s="20">
        <f t="shared" si="45"/>
        <v>0</v>
      </c>
      <c r="BC53" s="20">
        <f t="shared" si="46"/>
        <v>0</v>
      </c>
      <c r="BD53" s="20">
        <f t="shared" si="46"/>
        <v>17928</v>
      </c>
      <c r="BE53" s="20">
        <f t="shared" si="46"/>
        <v>0</v>
      </c>
      <c r="BF53" s="23" t="s">
        <v>276</v>
      </c>
      <c r="BG53" s="20">
        <f t="shared" si="46"/>
        <v>0</v>
      </c>
      <c r="BH53" s="20">
        <f t="shared" si="46"/>
        <v>202167</v>
      </c>
    </row>
    <row r="54" spans="1:60" ht="13.5">
      <c r="A54" s="50" t="s">
        <v>159</v>
      </c>
      <c r="B54" s="52" t="s">
        <v>245</v>
      </c>
      <c r="C54" s="53" t="s">
        <v>246</v>
      </c>
      <c r="D54" s="20">
        <f t="shared" si="31"/>
        <v>0</v>
      </c>
      <c r="E54" s="20">
        <f t="shared" si="32"/>
        <v>0</v>
      </c>
      <c r="F54" s="21">
        <v>0</v>
      </c>
      <c r="G54" s="21">
        <v>0</v>
      </c>
      <c r="H54" s="21">
        <v>0</v>
      </c>
      <c r="I54" s="21">
        <v>0</v>
      </c>
      <c r="J54" s="22" t="s">
        <v>276</v>
      </c>
      <c r="K54" s="20">
        <f t="shared" si="33"/>
        <v>0</v>
      </c>
      <c r="L54" s="21">
        <v>0</v>
      </c>
      <c r="M54" s="21">
        <f t="shared" si="34"/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2" t="s">
        <v>276</v>
      </c>
      <c r="U54" s="21">
        <v>0</v>
      </c>
      <c r="V54" s="20">
        <f t="shared" si="35"/>
        <v>0</v>
      </c>
      <c r="W54" s="20">
        <f t="shared" si="36"/>
        <v>0</v>
      </c>
      <c r="X54" s="20">
        <f t="shared" si="37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276</v>
      </c>
      <c r="AD54" s="20">
        <f t="shared" si="38"/>
        <v>279263</v>
      </c>
      <c r="AE54" s="21">
        <v>93905</v>
      </c>
      <c r="AF54" s="21">
        <f t="shared" si="39"/>
        <v>61069</v>
      </c>
      <c r="AG54" s="21">
        <v>0</v>
      </c>
      <c r="AH54" s="21">
        <v>61069</v>
      </c>
      <c r="AI54" s="21">
        <v>0</v>
      </c>
      <c r="AJ54" s="21">
        <v>0</v>
      </c>
      <c r="AK54" s="21">
        <v>124289</v>
      </c>
      <c r="AL54" s="21">
        <v>0</v>
      </c>
      <c r="AM54" s="22" t="s">
        <v>276</v>
      </c>
      <c r="AN54" s="21">
        <v>19827</v>
      </c>
      <c r="AO54" s="20">
        <f t="shared" si="40"/>
        <v>299090</v>
      </c>
      <c r="AP54" s="20">
        <f t="shared" si="28"/>
        <v>0</v>
      </c>
      <c r="AQ54" s="20">
        <f t="shared" si="29"/>
        <v>0</v>
      </c>
      <c r="AR54" s="20">
        <f t="shared" si="47"/>
        <v>0</v>
      </c>
      <c r="AS54" s="20">
        <f t="shared" si="48"/>
        <v>0</v>
      </c>
      <c r="AT54" s="20">
        <f t="shared" si="49"/>
        <v>0</v>
      </c>
      <c r="AU54" s="20">
        <f t="shared" si="50"/>
        <v>0</v>
      </c>
      <c r="AV54" s="23" t="s">
        <v>276</v>
      </c>
      <c r="AW54" s="20">
        <f t="shared" si="30"/>
        <v>279263</v>
      </c>
      <c r="AX54" s="20">
        <f t="shared" si="41"/>
        <v>93905</v>
      </c>
      <c r="AY54" s="20">
        <f t="shared" si="42"/>
        <v>61069</v>
      </c>
      <c r="AZ54" s="20">
        <f t="shared" si="43"/>
        <v>0</v>
      </c>
      <c r="BA54" s="20">
        <f t="shared" si="44"/>
        <v>61069</v>
      </c>
      <c r="BB54" s="20">
        <f t="shared" si="45"/>
        <v>0</v>
      </c>
      <c r="BC54" s="20">
        <f t="shared" si="46"/>
        <v>0</v>
      </c>
      <c r="BD54" s="20">
        <f t="shared" si="46"/>
        <v>124289</v>
      </c>
      <c r="BE54" s="20">
        <f t="shared" si="46"/>
        <v>0</v>
      </c>
      <c r="BF54" s="23" t="s">
        <v>276</v>
      </c>
      <c r="BG54" s="20">
        <f t="shared" si="46"/>
        <v>19827</v>
      </c>
      <c r="BH54" s="20">
        <f t="shared" si="46"/>
        <v>299090</v>
      </c>
    </row>
    <row r="55" spans="1:60" ht="13.5">
      <c r="A55" s="50" t="s">
        <v>159</v>
      </c>
      <c r="B55" s="52" t="s">
        <v>247</v>
      </c>
      <c r="C55" s="53" t="s">
        <v>248</v>
      </c>
      <c r="D55" s="20">
        <f t="shared" si="31"/>
        <v>0</v>
      </c>
      <c r="E55" s="20">
        <f t="shared" si="32"/>
        <v>0</v>
      </c>
      <c r="F55" s="21">
        <v>0</v>
      </c>
      <c r="G55" s="21">
        <v>0</v>
      </c>
      <c r="H55" s="21">
        <v>0</v>
      </c>
      <c r="I55" s="21">
        <v>0</v>
      </c>
      <c r="J55" s="22" t="s">
        <v>276</v>
      </c>
      <c r="K55" s="20">
        <f t="shared" si="33"/>
        <v>0</v>
      </c>
      <c r="L55" s="21">
        <v>0</v>
      </c>
      <c r="M55" s="21">
        <f t="shared" si="34"/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2" t="s">
        <v>276</v>
      </c>
      <c r="U55" s="21">
        <v>0</v>
      </c>
      <c r="V55" s="20">
        <f t="shared" si="35"/>
        <v>0</v>
      </c>
      <c r="W55" s="20">
        <f t="shared" si="36"/>
        <v>0</v>
      </c>
      <c r="X55" s="20">
        <f t="shared" si="37"/>
        <v>0</v>
      </c>
      <c r="Y55" s="21">
        <v>0</v>
      </c>
      <c r="Z55" s="21">
        <v>0</v>
      </c>
      <c r="AA55" s="21">
        <v>0</v>
      </c>
      <c r="AB55" s="21">
        <v>0</v>
      </c>
      <c r="AC55" s="22" t="s">
        <v>276</v>
      </c>
      <c r="AD55" s="20">
        <f t="shared" si="38"/>
        <v>183462</v>
      </c>
      <c r="AE55" s="21">
        <v>13138</v>
      </c>
      <c r="AF55" s="21">
        <f t="shared" si="39"/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40950</v>
      </c>
      <c r="AL55" s="21">
        <v>129374</v>
      </c>
      <c r="AM55" s="22" t="s">
        <v>276</v>
      </c>
      <c r="AN55" s="21">
        <v>300000</v>
      </c>
      <c r="AO55" s="20">
        <f t="shared" si="40"/>
        <v>483462</v>
      </c>
      <c r="AP55" s="20">
        <f t="shared" si="28"/>
        <v>0</v>
      </c>
      <c r="AQ55" s="20">
        <f t="shared" si="29"/>
        <v>0</v>
      </c>
      <c r="AR55" s="20">
        <f t="shared" si="47"/>
        <v>0</v>
      </c>
      <c r="AS55" s="20">
        <f t="shared" si="48"/>
        <v>0</v>
      </c>
      <c r="AT55" s="20">
        <f t="shared" si="49"/>
        <v>0</v>
      </c>
      <c r="AU55" s="20">
        <f t="shared" si="50"/>
        <v>0</v>
      </c>
      <c r="AV55" s="23" t="s">
        <v>276</v>
      </c>
      <c r="AW55" s="20">
        <f t="shared" si="30"/>
        <v>183462</v>
      </c>
      <c r="AX55" s="20">
        <f t="shared" si="41"/>
        <v>13138</v>
      </c>
      <c r="AY55" s="20">
        <f t="shared" si="42"/>
        <v>0</v>
      </c>
      <c r="AZ55" s="20">
        <f t="shared" si="43"/>
        <v>0</v>
      </c>
      <c r="BA55" s="20">
        <f t="shared" si="44"/>
        <v>0</v>
      </c>
      <c r="BB55" s="20">
        <f t="shared" si="45"/>
        <v>0</v>
      </c>
      <c r="BC55" s="20">
        <f t="shared" si="46"/>
        <v>0</v>
      </c>
      <c r="BD55" s="20">
        <f t="shared" si="46"/>
        <v>40950</v>
      </c>
      <c r="BE55" s="20">
        <f t="shared" si="46"/>
        <v>129374</v>
      </c>
      <c r="BF55" s="23" t="s">
        <v>276</v>
      </c>
      <c r="BG55" s="20">
        <f t="shared" si="46"/>
        <v>300000</v>
      </c>
      <c r="BH55" s="20">
        <f t="shared" si="46"/>
        <v>483462</v>
      </c>
    </row>
    <row r="56" spans="1:60" ht="13.5">
      <c r="A56" s="50" t="s">
        <v>159</v>
      </c>
      <c r="B56" s="52" t="s">
        <v>249</v>
      </c>
      <c r="C56" s="53" t="s">
        <v>138</v>
      </c>
      <c r="D56" s="20">
        <f t="shared" si="31"/>
        <v>12059</v>
      </c>
      <c r="E56" s="20">
        <f t="shared" si="32"/>
        <v>0</v>
      </c>
      <c r="F56" s="21">
        <v>0</v>
      </c>
      <c r="G56" s="21">
        <v>0</v>
      </c>
      <c r="H56" s="21">
        <v>0</v>
      </c>
      <c r="I56" s="21">
        <v>12059</v>
      </c>
      <c r="J56" s="22" t="s">
        <v>276</v>
      </c>
      <c r="K56" s="20">
        <f t="shared" si="33"/>
        <v>576596</v>
      </c>
      <c r="L56" s="21">
        <v>24847</v>
      </c>
      <c r="M56" s="21">
        <f t="shared" si="34"/>
        <v>416767</v>
      </c>
      <c r="N56" s="21">
        <v>0</v>
      </c>
      <c r="O56" s="21">
        <v>407583</v>
      </c>
      <c r="P56" s="21">
        <v>9184</v>
      </c>
      <c r="Q56" s="21">
        <v>0</v>
      </c>
      <c r="R56" s="21">
        <v>134982</v>
      </c>
      <c r="S56" s="21">
        <v>0</v>
      </c>
      <c r="T56" s="22" t="s">
        <v>276</v>
      </c>
      <c r="U56" s="21">
        <v>0</v>
      </c>
      <c r="V56" s="20">
        <f t="shared" si="35"/>
        <v>588655</v>
      </c>
      <c r="W56" s="20">
        <f t="shared" si="36"/>
        <v>0</v>
      </c>
      <c r="X56" s="20">
        <f t="shared" si="37"/>
        <v>0</v>
      </c>
      <c r="Y56" s="21">
        <v>0</v>
      </c>
      <c r="Z56" s="21">
        <v>0</v>
      </c>
      <c r="AA56" s="21">
        <v>0</v>
      </c>
      <c r="AB56" s="21">
        <v>0</v>
      </c>
      <c r="AC56" s="22" t="s">
        <v>276</v>
      </c>
      <c r="AD56" s="20">
        <f t="shared" si="38"/>
        <v>0</v>
      </c>
      <c r="AE56" s="21">
        <v>0</v>
      </c>
      <c r="AF56" s="21">
        <f t="shared" si="39"/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2" t="s">
        <v>276</v>
      </c>
      <c r="AN56" s="21">
        <v>0</v>
      </c>
      <c r="AO56" s="20">
        <f t="shared" si="40"/>
        <v>0</v>
      </c>
      <c r="AP56" s="20">
        <f t="shared" si="28"/>
        <v>12059</v>
      </c>
      <c r="AQ56" s="20">
        <f t="shared" si="29"/>
        <v>0</v>
      </c>
      <c r="AR56" s="20">
        <f t="shared" si="47"/>
        <v>0</v>
      </c>
      <c r="AS56" s="20">
        <f t="shared" si="48"/>
        <v>0</v>
      </c>
      <c r="AT56" s="20">
        <f t="shared" si="49"/>
        <v>0</v>
      </c>
      <c r="AU56" s="20">
        <f t="shared" si="50"/>
        <v>12059</v>
      </c>
      <c r="AV56" s="23" t="s">
        <v>276</v>
      </c>
      <c r="AW56" s="20">
        <f t="shared" si="30"/>
        <v>576596</v>
      </c>
      <c r="AX56" s="20">
        <f t="shared" si="41"/>
        <v>24847</v>
      </c>
      <c r="AY56" s="20">
        <f t="shared" si="42"/>
        <v>416767</v>
      </c>
      <c r="AZ56" s="20">
        <f t="shared" si="43"/>
        <v>0</v>
      </c>
      <c r="BA56" s="20">
        <f t="shared" si="44"/>
        <v>407583</v>
      </c>
      <c r="BB56" s="20">
        <f t="shared" si="45"/>
        <v>9184</v>
      </c>
      <c r="BC56" s="20">
        <f t="shared" si="46"/>
        <v>0</v>
      </c>
      <c r="BD56" s="20">
        <f t="shared" si="46"/>
        <v>134982</v>
      </c>
      <c r="BE56" s="20">
        <f t="shared" si="46"/>
        <v>0</v>
      </c>
      <c r="BF56" s="23" t="s">
        <v>276</v>
      </c>
      <c r="BG56" s="20">
        <f t="shared" si="46"/>
        <v>0</v>
      </c>
      <c r="BH56" s="20">
        <f t="shared" si="46"/>
        <v>588655</v>
      </c>
    </row>
    <row r="57" spans="1:60" ht="13.5">
      <c r="A57" s="50" t="s">
        <v>159</v>
      </c>
      <c r="B57" s="52" t="s">
        <v>251</v>
      </c>
      <c r="C57" s="53" t="s">
        <v>252</v>
      </c>
      <c r="D57" s="20">
        <f t="shared" si="31"/>
        <v>270079</v>
      </c>
      <c r="E57" s="20">
        <f t="shared" si="32"/>
        <v>270079</v>
      </c>
      <c r="F57" s="21">
        <v>270079</v>
      </c>
      <c r="G57" s="21">
        <v>0</v>
      </c>
      <c r="H57" s="21">
        <v>0</v>
      </c>
      <c r="I57" s="21">
        <v>0</v>
      </c>
      <c r="J57" s="22" t="s">
        <v>276</v>
      </c>
      <c r="K57" s="20">
        <f t="shared" si="33"/>
        <v>156412</v>
      </c>
      <c r="L57" s="21">
        <v>58261</v>
      </c>
      <c r="M57" s="21">
        <f t="shared" si="34"/>
        <v>98151</v>
      </c>
      <c r="N57" s="21">
        <v>0</v>
      </c>
      <c r="O57" s="21">
        <v>98151</v>
      </c>
      <c r="P57" s="21">
        <v>0</v>
      </c>
      <c r="Q57" s="21">
        <v>0</v>
      </c>
      <c r="R57" s="21">
        <v>0</v>
      </c>
      <c r="S57" s="21">
        <v>0</v>
      </c>
      <c r="T57" s="22" t="s">
        <v>276</v>
      </c>
      <c r="U57" s="21">
        <v>0</v>
      </c>
      <c r="V57" s="20">
        <f t="shared" si="35"/>
        <v>426491</v>
      </c>
      <c r="W57" s="20">
        <f t="shared" si="36"/>
        <v>0</v>
      </c>
      <c r="X57" s="20">
        <f t="shared" si="37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276</v>
      </c>
      <c r="AD57" s="20">
        <f t="shared" si="38"/>
        <v>0</v>
      </c>
      <c r="AE57" s="21">
        <v>0</v>
      </c>
      <c r="AF57" s="21">
        <f t="shared" si="39"/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2" t="s">
        <v>276</v>
      </c>
      <c r="AN57" s="21">
        <v>0</v>
      </c>
      <c r="AO57" s="20">
        <f t="shared" si="40"/>
        <v>0</v>
      </c>
      <c r="AP57" s="20">
        <f t="shared" si="28"/>
        <v>270079</v>
      </c>
      <c r="AQ57" s="20">
        <f t="shared" si="29"/>
        <v>270079</v>
      </c>
      <c r="AR57" s="20">
        <f t="shared" si="47"/>
        <v>270079</v>
      </c>
      <c r="AS57" s="20">
        <f t="shared" si="48"/>
        <v>0</v>
      </c>
      <c r="AT57" s="20">
        <f t="shared" si="49"/>
        <v>0</v>
      </c>
      <c r="AU57" s="20">
        <f t="shared" si="50"/>
        <v>0</v>
      </c>
      <c r="AV57" s="23" t="s">
        <v>276</v>
      </c>
      <c r="AW57" s="20">
        <f t="shared" si="30"/>
        <v>156412</v>
      </c>
      <c r="AX57" s="20">
        <f t="shared" si="41"/>
        <v>58261</v>
      </c>
      <c r="AY57" s="20">
        <f t="shared" si="42"/>
        <v>98151</v>
      </c>
      <c r="AZ57" s="20">
        <f t="shared" si="43"/>
        <v>0</v>
      </c>
      <c r="BA57" s="20">
        <f t="shared" si="44"/>
        <v>98151</v>
      </c>
      <c r="BB57" s="20">
        <f t="shared" si="45"/>
        <v>0</v>
      </c>
      <c r="BC57" s="20">
        <f t="shared" si="46"/>
        <v>0</v>
      </c>
      <c r="BD57" s="20">
        <f t="shared" si="46"/>
        <v>0</v>
      </c>
      <c r="BE57" s="20">
        <f t="shared" si="46"/>
        <v>0</v>
      </c>
      <c r="BF57" s="23" t="s">
        <v>276</v>
      </c>
      <c r="BG57" s="20">
        <f t="shared" si="46"/>
        <v>0</v>
      </c>
      <c r="BH57" s="20">
        <f t="shared" si="46"/>
        <v>426491</v>
      </c>
    </row>
    <row r="58" spans="1:60" ht="13.5">
      <c r="A58" s="50" t="s">
        <v>159</v>
      </c>
      <c r="B58" s="52" t="s">
        <v>253</v>
      </c>
      <c r="C58" s="53" t="s">
        <v>254</v>
      </c>
      <c r="D58" s="20">
        <f t="shared" si="31"/>
        <v>18275</v>
      </c>
      <c r="E58" s="20">
        <f t="shared" si="32"/>
        <v>18275</v>
      </c>
      <c r="F58" s="21">
        <v>0</v>
      </c>
      <c r="G58" s="21">
        <v>18275</v>
      </c>
      <c r="H58" s="21">
        <v>0</v>
      </c>
      <c r="I58" s="21">
        <v>0</v>
      </c>
      <c r="J58" s="22" t="s">
        <v>276</v>
      </c>
      <c r="K58" s="20">
        <f t="shared" si="33"/>
        <v>1351707</v>
      </c>
      <c r="L58" s="21">
        <v>208551</v>
      </c>
      <c r="M58" s="21">
        <f t="shared" si="34"/>
        <v>749409</v>
      </c>
      <c r="N58" s="21">
        <v>0</v>
      </c>
      <c r="O58" s="21">
        <v>720380</v>
      </c>
      <c r="P58" s="21">
        <v>29029</v>
      </c>
      <c r="Q58" s="21">
        <v>0</v>
      </c>
      <c r="R58" s="21">
        <v>393747</v>
      </c>
      <c r="S58" s="21">
        <v>0</v>
      </c>
      <c r="T58" s="22" t="s">
        <v>276</v>
      </c>
      <c r="U58" s="21">
        <v>19808</v>
      </c>
      <c r="V58" s="20">
        <f t="shared" si="35"/>
        <v>1389790</v>
      </c>
      <c r="W58" s="20">
        <f t="shared" si="36"/>
        <v>0</v>
      </c>
      <c r="X58" s="20">
        <f t="shared" si="37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276</v>
      </c>
      <c r="AD58" s="20">
        <f t="shared" si="38"/>
        <v>435021</v>
      </c>
      <c r="AE58" s="21">
        <v>120469</v>
      </c>
      <c r="AF58" s="21">
        <f t="shared" si="39"/>
        <v>312887</v>
      </c>
      <c r="AG58" s="21">
        <v>0</v>
      </c>
      <c r="AH58" s="21">
        <v>312887</v>
      </c>
      <c r="AI58" s="21">
        <v>0</v>
      </c>
      <c r="AJ58" s="21">
        <v>1665</v>
      </c>
      <c r="AK58" s="21">
        <v>0</v>
      </c>
      <c r="AL58" s="21">
        <v>0</v>
      </c>
      <c r="AM58" s="22" t="s">
        <v>276</v>
      </c>
      <c r="AN58" s="21">
        <v>0</v>
      </c>
      <c r="AO58" s="20">
        <f t="shared" si="40"/>
        <v>435021</v>
      </c>
      <c r="AP58" s="20">
        <f t="shared" si="28"/>
        <v>18275</v>
      </c>
      <c r="AQ58" s="20">
        <f t="shared" si="29"/>
        <v>18275</v>
      </c>
      <c r="AR58" s="20">
        <f t="shared" si="47"/>
        <v>0</v>
      </c>
      <c r="AS58" s="20">
        <f t="shared" si="48"/>
        <v>18275</v>
      </c>
      <c r="AT58" s="20">
        <f t="shared" si="49"/>
        <v>0</v>
      </c>
      <c r="AU58" s="20">
        <f t="shared" si="50"/>
        <v>0</v>
      </c>
      <c r="AV58" s="23" t="s">
        <v>276</v>
      </c>
      <c r="AW58" s="20">
        <f t="shared" si="30"/>
        <v>1786728</v>
      </c>
      <c r="AX58" s="20">
        <f t="shared" si="41"/>
        <v>329020</v>
      </c>
      <c r="AY58" s="20">
        <f t="shared" si="42"/>
        <v>1062296</v>
      </c>
      <c r="AZ58" s="20">
        <f t="shared" si="43"/>
        <v>0</v>
      </c>
      <c r="BA58" s="20">
        <f t="shared" si="44"/>
        <v>1033267</v>
      </c>
      <c r="BB58" s="20">
        <f t="shared" si="45"/>
        <v>29029</v>
      </c>
      <c r="BC58" s="20">
        <f t="shared" si="46"/>
        <v>1665</v>
      </c>
      <c r="BD58" s="20">
        <f t="shared" si="46"/>
        <v>393747</v>
      </c>
      <c r="BE58" s="20">
        <f t="shared" si="46"/>
        <v>0</v>
      </c>
      <c r="BF58" s="23" t="s">
        <v>276</v>
      </c>
      <c r="BG58" s="20">
        <f t="shared" si="46"/>
        <v>19808</v>
      </c>
      <c r="BH58" s="20">
        <f t="shared" si="46"/>
        <v>1824811</v>
      </c>
    </row>
    <row r="59" spans="1:60" ht="13.5">
      <c r="A59" s="50" t="s">
        <v>159</v>
      </c>
      <c r="B59" s="52" t="s">
        <v>255</v>
      </c>
      <c r="C59" s="53" t="s">
        <v>256</v>
      </c>
      <c r="D59" s="20">
        <f t="shared" si="31"/>
        <v>692255</v>
      </c>
      <c r="E59" s="20">
        <f t="shared" si="32"/>
        <v>689315</v>
      </c>
      <c r="F59" s="21">
        <v>689315</v>
      </c>
      <c r="G59" s="21">
        <v>0</v>
      </c>
      <c r="H59" s="21">
        <v>0</v>
      </c>
      <c r="I59" s="21">
        <v>2940</v>
      </c>
      <c r="J59" s="22" t="s">
        <v>276</v>
      </c>
      <c r="K59" s="20">
        <f t="shared" si="33"/>
        <v>184156</v>
      </c>
      <c r="L59" s="21">
        <v>4086</v>
      </c>
      <c r="M59" s="21">
        <f t="shared" si="34"/>
        <v>160558</v>
      </c>
      <c r="N59" s="21">
        <v>0</v>
      </c>
      <c r="O59" s="21">
        <v>160558</v>
      </c>
      <c r="P59" s="21">
        <v>0</v>
      </c>
      <c r="Q59" s="21">
        <v>0</v>
      </c>
      <c r="R59" s="21">
        <v>19512</v>
      </c>
      <c r="S59" s="21">
        <v>0</v>
      </c>
      <c r="T59" s="22" t="s">
        <v>276</v>
      </c>
      <c r="U59" s="21">
        <v>0</v>
      </c>
      <c r="V59" s="20">
        <f t="shared" si="35"/>
        <v>876411</v>
      </c>
      <c r="W59" s="20">
        <f t="shared" si="36"/>
        <v>892892</v>
      </c>
      <c r="X59" s="20">
        <f t="shared" si="37"/>
        <v>892892</v>
      </c>
      <c r="Y59" s="21">
        <v>892892</v>
      </c>
      <c r="Z59" s="21">
        <v>0</v>
      </c>
      <c r="AA59" s="21">
        <v>0</v>
      </c>
      <c r="AB59" s="21">
        <v>0</v>
      </c>
      <c r="AC59" s="22" t="s">
        <v>276</v>
      </c>
      <c r="AD59" s="20">
        <f t="shared" si="38"/>
        <v>103704</v>
      </c>
      <c r="AE59" s="21">
        <v>1668</v>
      </c>
      <c r="AF59" s="21">
        <f t="shared" si="39"/>
        <v>94384</v>
      </c>
      <c r="AG59" s="21">
        <v>0</v>
      </c>
      <c r="AH59" s="21">
        <v>94384</v>
      </c>
      <c r="AI59" s="21">
        <v>0</v>
      </c>
      <c r="AJ59" s="21">
        <v>0</v>
      </c>
      <c r="AK59" s="21">
        <v>7652</v>
      </c>
      <c r="AL59" s="21">
        <v>0</v>
      </c>
      <c r="AM59" s="22" t="s">
        <v>276</v>
      </c>
      <c r="AN59" s="21">
        <v>0</v>
      </c>
      <c r="AO59" s="20">
        <f t="shared" si="40"/>
        <v>996596</v>
      </c>
      <c r="AP59" s="20">
        <f t="shared" si="28"/>
        <v>1585147</v>
      </c>
      <c r="AQ59" s="20">
        <f t="shared" si="29"/>
        <v>1582207</v>
      </c>
      <c r="AR59" s="20">
        <f t="shared" si="47"/>
        <v>1582207</v>
      </c>
      <c r="AS59" s="20">
        <f t="shared" si="48"/>
        <v>0</v>
      </c>
      <c r="AT59" s="20">
        <f t="shared" si="49"/>
        <v>0</v>
      </c>
      <c r="AU59" s="20">
        <f t="shared" si="50"/>
        <v>2940</v>
      </c>
      <c r="AV59" s="23" t="s">
        <v>276</v>
      </c>
      <c r="AW59" s="20">
        <f t="shared" si="30"/>
        <v>287860</v>
      </c>
      <c r="AX59" s="20">
        <f t="shared" si="41"/>
        <v>5754</v>
      </c>
      <c r="AY59" s="20">
        <f t="shared" si="42"/>
        <v>254942</v>
      </c>
      <c r="AZ59" s="20">
        <f t="shared" si="43"/>
        <v>0</v>
      </c>
      <c r="BA59" s="20">
        <f t="shared" si="44"/>
        <v>254942</v>
      </c>
      <c r="BB59" s="20">
        <f t="shared" si="45"/>
        <v>0</v>
      </c>
      <c r="BC59" s="20">
        <f t="shared" si="46"/>
        <v>0</v>
      </c>
      <c r="BD59" s="20">
        <f t="shared" si="46"/>
        <v>27164</v>
      </c>
      <c r="BE59" s="20">
        <f t="shared" si="46"/>
        <v>0</v>
      </c>
      <c r="BF59" s="23" t="s">
        <v>276</v>
      </c>
      <c r="BG59" s="20">
        <f t="shared" si="46"/>
        <v>0</v>
      </c>
      <c r="BH59" s="20">
        <f t="shared" si="46"/>
        <v>1873007</v>
      </c>
    </row>
    <row r="60" spans="1:60" ht="13.5">
      <c r="A60" s="50" t="s">
        <v>159</v>
      </c>
      <c r="B60" s="52" t="s">
        <v>257</v>
      </c>
      <c r="C60" s="53" t="s">
        <v>139</v>
      </c>
      <c r="D60" s="20">
        <f t="shared" si="31"/>
        <v>190097</v>
      </c>
      <c r="E60" s="20">
        <f t="shared" si="32"/>
        <v>190097</v>
      </c>
      <c r="F60" s="21">
        <v>138805</v>
      </c>
      <c r="G60" s="21">
        <v>51292</v>
      </c>
      <c r="H60" s="21">
        <v>0</v>
      </c>
      <c r="I60" s="21">
        <v>0</v>
      </c>
      <c r="J60" s="22" t="s">
        <v>276</v>
      </c>
      <c r="K60" s="20">
        <f t="shared" si="33"/>
        <v>1793548</v>
      </c>
      <c r="L60" s="21">
        <v>480712</v>
      </c>
      <c r="M60" s="21">
        <f t="shared" si="34"/>
        <v>783118</v>
      </c>
      <c r="N60" s="21">
        <v>0</v>
      </c>
      <c r="O60" s="21">
        <v>743572</v>
      </c>
      <c r="P60" s="21">
        <v>39546</v>
      </c>
      <c r="Q60" s="21">
        <v>0</v>
      </c>
      <c r="R60" s="21">
        <v>485870</v>
      </c>
      <c r="S60" s="21">
        <v>43848</v>
      </c>
      <c r="T60" s="22" t="s">
        <v>276</v>
      </c>
      <c r="U60" s="21">
        <v>0</v>
      </c>
      <c r="V60" s="20">
        <f t="shared" si="35"/>
        <v>1983645</v>
      </c>
      <c r="W60" s="20">
        <f t="shared" si="36"/>
        <v>0</v>
      </c>
      <c r="X60" s="20">
        <f t="shared" si="37"/>
        <v>0</v>
      </c>
      <c r="Y60" s="21">
        <v>0</v>
      </c>
      <c r="Z60" s="21">
        <v>0</v>
      </c>
      <c r="AA60" s="21">
        <v>0</v>
      </c>
      <c r="AB60" s="21">
        <v>0</v>
      </c>
      <c r="AC60" s="22" t="s">
        <v>276</v>
      </c>
      <c r="AD60" s="20">
        <f t="shared" si="38"/>
        <v>626751</v>
      </c>
      <c r="AE60" s="21">
        <v>190701</v>
      </c>
      <c r="AF60" s="21">
        <f t="shared" si="39"/>
        <v>251759</v>
      </c>
      <c r="AG60" s="21">
        <v>0</v>
      </c>
      <c r="AH60" s="21">
        <v>251759</v>
      </c>
      <c r="AI60" s="21">
        <v>0</v>
      </c>
      <c r="AJ60" s="21">
        <v>0</v>
      </c>
      <c r="AK60" s="21">
        <v>172969</v>
      </c>
      <c r="AL60" s="21">
        <v>11322</v>
      </c>
      <c r="AM60" s="22" t="s">
        <v>276</v>
      </c>
      <c r="AN60" s="21">
        <v>0</v>
      </c>
      <c r="AO60" s="20">
        <f t="shared" si="40"/>
        <v>626751</v>
      </c>
      <c r="AP60" s="20">
        <f t="shared" si="28"/>
        <v>190097</v>
      </c>
      <c r="AQ60" s="20">
        <f t="shared" si="29"/>
        <v>190097</v>
      </c>
      <c r="AR60" s="20">
        <f t="shared" si="47"/>
        <v>138805</v>
      </c>
      <c r="AS60" s="20">
        <f t="shared" si="48"/>
        <v>51292</v>
      </c>
      <c r="AT60" s="20">
        <f t="shared" si="49"/>
        <v>0</v>
      </c>
      <c r="AU60" s="20">
        <f t="shared" si="50"/>
        <v>0</v>
      </c>
      <c r="AV60" s="23" t="s">
        <v>276</v>
      </c>
      <c r="AW60" s="20">
        <f t="shared" si="30"/>
        <v>2420299</v>
      </c>
      <c r="AX60" s="20">
        <f t="shared" si="41"/>
        <v>671413</v>
      </c>
      <c r="AY60" s="20">
        <f t="shared" si="42"/>
        <v>1034877</v>
      </c>
      <c r="AZ60" s="20">
        <f t="shared" si="43"/>
        <v>0</v>
      </c>
      <c r="BA60" s="20">
        <f t="shared" si="44"/>
        <v>995331</v>
      </c>
      <c r="BB60" s="20">
        <f t="shared" si="45"/>
        <v>39546</v>
      </c>
      <c r="BC60" s="20">
        <f t="shared" si="46"/>
        <v>0</v>
      </c>
      <c r="BD60" s="20">
        <f t="shared" si="46"/>
        <v>658839</v>
      </c>
      <c r="BE60" s="20">
        <f t="shared" si="46"/>
        <v>55170</v>
      </c>
      <c r="BF60" s="23" t="s">
        <v>276</v>
      </c>
      <c r="BG60" s="20">
        <f t="shared" si="46"/>
        <v>0</v>
      </c>
      <c r="BH60" s="20">
        <f t="shared" si="46"/>
        <v>2610396</v>
      </c>
    </row>
    <row r="61" spans="1:60" ht="13.5">
      <c r="A61" s="50" t="s">
        <v>159</v>
      </c>
      <c r="B61" s="52" t="s">
        <v>259</v>
      </c>
      <c r="C61" s="53" t="s">
        <v>260</v>
      </c>
      <c r="D61" s="20">
        <f t="shared" si="31"/>
        <v>0</v>
      </c>
      <c r="E61" s="20">
        <f t="shared" si="32"/>
        <v>0</v>
      </c>
      <c r="F61" s="21">
        <v>0</v>
      </c>
      <c r="G61" s="21">
        <v>0</v>
      </c>
      <c r="H61" s="21">
        <v>0</v>
      </c>
      <c r="I61" s="21">
        <v>0</v>
      </c>
      <c r="J61" s="22" t="s">
        <v>276</v>
      </c>
      <c r="K61" s="20">
        <f t="shared" si="33"/>
        <v>0</v>
      </c>
      <c r="L61" s="21">
        <v>0</v>
      </c>
      <c r="M61" s="21">
        <f t="shared" si="34"/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2" t="s">
        <v>276</v>
      </c>
      <c r="U61" s="21">
        <v>0</v>
      </c>
      <c r="V61" s="20">
        <f t="shared" si="35"/>
        <v>0</v>
      </c>
      <c r="W61" s="20">
        <f t="shared" si="36"/>
        <v>33209</v>
      </c>
      <c r="X61" s="20">
        <f t="shared" si="37"/>
        <v>33209</v>
      </c>
      <c r="Y61" s="21">
        <v>0</v>
      </c>
      <c r="Z61" s="21">
        <v>0</v>
      </c>
      <c r="AA61" s="21">
        <v>33209</v>
      </c>
      <c r="AB61" s="21">
        <v>0</v>
      </c>
      <c r="AC61" s="22" t="s">
        <v>276</v>
      </c>
      <c r="AD61" s="20">
        <f t="shared" si="38"/>
        <v>38388</v>
      </c>
      <c r="AE61" s="21">
        <v>0</v>
      </c>
      <c r="AF61" s="21">
        <f t="shared" si="39"/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26640</v>
      </c>
      <c r="AL61" s="21">
        <v>11748</v>
      </c>
      <c r="AM61" s="22" t="s">
        <v>276</v>
      </c>
      <c r="AN61" s="21">
        <v>0</v>
      </c>
      <c r="AO61" s="20">
        <f t="shared" si="40"/>
        <v>71597</v>
      </c>
      <c r="AP61" s="20">
        <f aca="true" t="shared" si="51" ref="AP61:AU62">D61+W61</f>
        <v>33209</v>
      </c>
      <c r="AQ61" s="20">
        <f t="shared" si="51"/>
        <v>33209</v>
      </c>
      <c r="AR61" s="20">
        <f t="shared" si="51"/>
        <v>0</v>
      </c>
      <c r="AS61" s="20">
        <f t="shared" si="51"/>
        <v>0</v>
      </c>
      <c r="AT61" s="20">
        <f t="shared" si="51"/>
        <v>33209</v>
      </c>
      <c r="AU61" s="20">
        <f t="shared" si="51"/>
        <v>0</v>
      </c>
      <c r="AV61" s="23" t="s">
        <v>276</v>
      </c>
      <c r="AW61" s="20">
        <f t="shared" si="30"/>
        <v>38388</v>
      </c>
      <c r="AX61" s="20">
        <f t="shared" si="41"/>
        <v>0</v>
      </c>
      <c r="AY61" s="20">
        <f t="shared" si="42"/>
        <v>0</v>
      </c>
      <c r="AZ61" s="20">
        <f t="shared" si="43"/>
        <v>0</v>
      </c>
      <c r="BA61" s="20">
        <f t="shared" si="44"/>
        <v>0</v>
      </c>
      <c r="BB61" s="20">
        <f t="shared" si="45"/>
        <v>0</v>
      </c>
      <c r="BC61" s="20">
        <f t="shared" si="46"/>
        <v>0</v>
      </c>
      <c r="BD61" s="20">
        <f t="shared" si="46"/>
        <v>26640</v>
      </c>
      <c r="BE61" s="20">
        <f t="shared" si="46"/>
        <v>11748</v>
      </c>
      <c r="BF61" s="23" t="s">
        <v>276</v>
      </c>
      <c r="BG61" s="20">
        <f t="shared" si="46"/>
        <v>0</v>
      </c>
      <c r="BH61" s="20">
        <f t="shared" si="46"/>
        <v>71597</v>
      </c>
    </row>
    <row r="62" spans="1:60" ht="13.5">
      <c r="A62" s="50" t="s">
        <v>159</v>
      </c>
      <c r="B62" s="52" t="s">
        <v>261</v>
      </c>
      <c r="C62" s="53" t="s">
        <v>262</v>
      </c>
      <c r="D62" s="20">
        <f t="shared" si="31"/>
        <v>1299786</v>
      </c>
      <c r="E62" s="20">
        <f t="shared" si="32"/>
        <v>1299786</v>
      </c>
      <c r="F62" s="21">
        <v>1299786</v>
      </c>
      <c r="G62" s="21">
        <v>0</v>
      </c>
      <c r="H62" s="21">
        <v>0</v>
      </c>
      <c r="I62" s="21">
        <v>0</v>
      </c>
      <c r="J62" s="22" t="s">
        <v>276</v>
      </c>
      <c r="K62" s="20">
        <f t="shared" si="33"/>
        <v>677552</v>
      </c>
      <c r="L62" s="21">
        <v>45339</v>
      </c>
      <c r="M62" s="21">
        <f t="shared" si="34"/>
        <v>402433</v>
      </c>
      <c r="N62" s="21">
        <v>0</v>
      </c>
      <c r="O62" s="21">
        <v>383515</v>
      </c>
      <c r="P62" s="21">
        <v>18918</v>
      </c>
      <c r="Q62" s="21">
        <v>0</v>
      </c>
      <c r="R62" s="21">
        <v>229780</v>
      </c>
      <c r="S62" s="21">
        <v>0</v>
      </c>
      <c r="T62" s="22" t="s">
        <v>276</v>
      </c>
      <c r="U62" s="21">
        <v>928867</v>
      </c>
      <c r="V62" s="20">
        <f t="shared" si="35"/>
        <v>2906205</v>
      </c>
      <c r="W62" s="20">
        <f t="shared" si="36"/>
        <v>0</v>
      </c>
      <c r="X62" s="20">
        <f t="shared" si="37"/>
        <v>0</v>
      </c>
      <c r="Y62" s="21">
        <v>0</v>
      </c>
      <c r="Z62" s="21">
        <v>0</v>
      </c>
      <c r="AA62" s="21">
        <v>0</v>
      </c>
      <c r="AB62" s="21">
        <v>0</v>
      </c>
      <c r="AC62" s="22" t="s">
        <v>276</v>
      </c>
      <c r="AD62" s="20">
        <f t="shared" si="38"/>
        <v>0</v>
      </c>
      <c r="AE62" s="21">
        <v>0</v>
      </c>
      <c r="AF62" s="21">
        <f t="shared" si="39"/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2" t="s">
        <v>276</v>
      </c>
      <c r="AN62" s="21">
        <v>0</v>
      </c>
      <c r="AO62" s="20">
        <f t="shared" si="40"/>
        <v>0</v>
      </c>
      <c r="AP62" s="20">
        <f t="shared" si="51"/>
        <v>1299786</v>
      </c>
      <c r="AQ62" s="20">
        <f t="shared" si="51"/>
        <v>1299786</v>
      </c>
      <c r="AR62" s="20">
        <f t="shared" si="51"/>
        <v>1299786</v>
      </c>
      <c r="AS62" s="20">
        <f t="shared" si="51"/>
        <v>0</v>
      </c>
      <c r="AT62" s="20">
        <f t="shared" si="51"/>
        <v>0</v>
      </c>
      <c r="AU62" s="20">
        <f t="shared" si="51"/>
        <v>0</v>
      </c>
      <c r="AV62" s="23" t="s">
        <v>276</v>
      </c>
      <c r="AW62" s="20">
        <f t="shared" si="30"/>
        <v>677552</v>
      </c>
      <c r="AX62" s="20">
        <f t="shared" si="41"/>
        <v>45339</v>
      </c>
      <c r="AY62" s="20">
        <f t="shared" si="42"/>
        <v>402433</v>
      </c>
      <c r="AZ62" s="20">
        <f t="shared" si="43"/>
        <v>0</v>
      </c>
      <c r="BA62" s="20">
        <f t="shared" si="44"/>
        <v>383515</v>
      </c>
      <c r="BB62" s="20">
        <f t="shared" si="45"/>
        <v>18918</v>
      </c>
      <c r="BC62" s="20">
        <f t="shared" si="46"/>
        <v>0</v>
      </c>
      <c r="BD62" s="20">
        <f t="shared" si="46"/>
        <v>229780</v>
      </c>
      <c r="BE62" s="20">
        <f t="shared" si="46"/>
        <v>0</v>
      </c>
      <c r="BF62" s="23" t="s">
        <v>276</v>
      </c>
      <c r="BG62" s="20">
        <f t="shared" si="46"/>
        <v>928867</v>
      </c>
      <c r="BH62" s="20">
        <f t="shared" si="46"/>
        <v>2906205</v>
      </c>
    </row>
    <row r="63" spans="1:60" ht="13.5">
      <c r="A63" s="102" t="s">
        <v>115</v>
      </c>
      <c r="B63" s="103"/>
      <c r="C63" s="103"/>
      <c r="D63" s="20">
        <f aca="true" t="shared" si="52" ref="D63:AI63">SUM(D7:D62)</f>
        <v>3626773</v>
      </c>
      <c r="E63" s="20">
        <f t="shared" si="52"/>
        <v>3561593</v>
      </c>
      <c r="F63" s="20">
        <f t="shared" si="52"/>
        <v>2738204</v>
      </c>
      <c r="G63" s="20">
        <f t="shared" si="52"/>
        <v>71367</v>
      </c>
      <c r="H63" s="20">
        <f t="shared" si="52"/>
        <v>752022</v>
      </c>
      <c r="I63" s="20">
        <f t="shared" si="52"/>
        <v>65180</v>
      </c>
      <c r="J63" s="20">
        <f t="shared" si="52"/>
        <v>279293</v>
      </c>
      <c r="K63" s="20">
        <f t="shared" si="52"/>
        <v>11536178</v>
      </c>
      <c r="L63" s="20">
        <f t="shared" si="52"/>
        <v>4335688</v>
      </c>
      <c r="M63" s="20">
        <f t="shared" si="52"/>
        <v>3390046</v>
      </c>
      <c r="N63" s="20">
        <f t="shared" si="52"/>
        <v>395456</v>
      </c>
      <c r="O63" s="20">
        <f t="shared" si="52"/>
        <v>2655049</v>
      </c>
      <c r="P63" s="20">
        <f t="shared" si="52"/>
        <v>339541</v>
      </c>
      <c r="Q63" s="20">
        <f t="shared" si="52"/>
        <v>102624</v>
      </c>
      <c r="R63" s="20">
        <f t="shared" si="52"/>
        <v>3328329</v>
      </c>
      <c r="S63" s="20">
        <f t="shared" si="52"/>
        <v>379491</v>
      </c>
      <c r="T63" s="20">
        <f t="shared" si="52"/>
        <v>4278489</v>
      </c>
      <c r="U63" s="20">
        <f t="shared" si="52"/>
        <v>1903974</v>
      </c>
      <c r="V63" s="20">
        <f t="shared" si="52"/>
        <v>17066925</v>
      </c>
      <c r="W63" s="20">
        <f t="shared" si="52"/>
        <v>1395352</v>
      </c>
      <c r="X63" s="20">
        <f t="shared" si="52"/>
        <v>1384552</v>
      </c>
      <c r="Y63" s="20">
        <f t="shared" si="52"/>
        <v>1320813</v>
      </c>
      <c r="Z63" s="20">
        <f t="shared" si="52"/>
        <v>0</v>
      </c>
      <c r="AA63" s="20">
        <f t="shared" si="52"/>
        <v>63739</v>
      </c>
      <c r="AB63" s="20">
        <f t="shared" si="52"/>
        <v>10800</v>
      </c>
      <c r="AC63" s="20">
        <f t="shared" si="52"/>
        <v>119286</v>
      </c>
      <c r="AD63" s="20">
        <f t="shared" si="52"/>
        <v>3402115</v>
      </c>
      <c r="AE63" s="20">
        <f t="shared" si="52"/>
        <v>1231043</v>
      </c>
      <c r="AF63" s="20">
        <f t="shared" si="52"/>
        <v>1086763</v>
      </c>
      <c r="AG63" s="20">
        <f t="shared" si="52"/>
        <v>134517</v>
      </c>
      <c r="AH63" s="20">
        <f t="shared" si="52"/>
        <v>952246</v>
      </c>
      <c r="AI63" s="20">
        <f t="shared" si="52"/>
        <v>0</v>
      </c>
      <c r="AJ63" s="20">
        <f aca="true" t="shared" si="53" ref="AJ63:BO63">SUM(AJ7:AJ62)</f>
        <v>6128</v>
      </c>
      <c r="AK63" s="20">
        <f t="shared" si="53"/>
        <v>804505</v>
      </c>
      <c r="AL63" s="20">
        <f t="shared" si="53"/>
        <v>273676</v>
      </c>
      <c r="AM63" s="20">
        <f t="shared" si="53"/>
        <v>1727874</v>
      </c>
      <c r="AN63" s="20">
        <f t="shared" si="53"/>
        <v>465585</v>
      </c>
      <c r="AO63" s="20">
        <f t="shared" si="53"/>
        <v>5263052</v>
      </c>
      <c r="AP63" s="20">
        <f t="shared" si="53"/>
        <v>5022125</v>
      </c>
      <c r="AQ63" s="20">
        <f t="shared" si="53"/>
        <v>4946145</v>
      </c>
      <c r="AR63" s="20">
        <f t="shared" si="53"/>
        <v>4059017</v>
      </c>
      <c r="AS63" s="20">
        <f t="shared" si="53"/>
        <v>71367</v>
      </c>
      <c r="AT63" s="20">
        <f t="shared" si="53"/>
        <v>815761</v>
      </c>
      <c r="AU63" s="20">
        <f t="shared" si="53"/>
        <v>75980</v>
      </c>
      <c r="AV63" s="20">
        <f t="shared" si="53"/>
        <v>398579</v>
      </c>
      <c r="AW63" s="20">
        <f t="shared" si="53"/>
        <v>14938293</v>
      </c>
      <c r="AX63" s="20">
        <f t="shared" si="53"/>
        <v>5566731</v>
      </c>
      <c r="AY63" s="20">
        <f t="shared" si="53"/>
        <v>4476809</v>
      </c>
      <c r="AZ63" s="20">
        <f t="shared" si="53"/>
        <v>529973</v>
      </c>
      <c r="BA63" s="20">
        <f t="shared" si="53"/>
        <v>3607295</v>
      </c>
      <c r="BB63" s="20">
        <f t="shared" si="53"/>
        <v>339541</v>
      </c>
      <c r="BC63" s="20">
        <f t="shared" si="53"/>
        <v>108752</v>
      </c>
      <c r="BD63" s="20">
        <f t="shared" si="53"/>
        <v>4132834</v>
      </c>
      <c r="BE63" s="20">
        <f t="shared" si="53"/>
        <v>653167</v>
      </c>
      <c r="BF63" s="20">
        <f t="shared" si="53"/>
        <v>6006363</v>
      </c>
      <c r="BG63" s="20">
        <f t="shared" si="53"/>
        <v>2369559</v>
      </c>
      <c r="BH63" s="20">
        <f t="shared" si="53"/>
        <v>22329977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63:C63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12.625" style="74" customWidth="1"/>
    <col min="4" max="9" width="10.625" style="74" customWidth="1"/>
    <col min="10" max="10" width="6.625" style="54" customWidth="1"/>
    <col min="11" max="11" width="35.625" style="54" customWidth="1"/>
    <col min="12" max="12" width="10.625" style="55" customWidth="1"/>
    <col min="13" max="13" width="10.625" style="56" customWidth="1"/>
    <col min="14" max="17" width="10.625" style="55" customWidth="1"/>
    <col min="18" max="18" width="6.625" style="54" customWidth="1"/>
    <col min="19" max="19" width="35.625" style="54" customWidth="1"/>
    <col min="20" max="20" width="10.625" style="55" customWidth="1"/>
    <col min="21" max="21" width="10.625" style="56" customWidth="1"/>
    <col min="22" max="25" width="10.625" style="55" customWidth="1"/>
    <col min="26" max="26" width="6.625" style="54" customWidth="1"/>
    <col min="27" max="27" width="35.625" style="54" customWidth="1"/>
    <col min="28" max="28" width="10.625" style="55" customWidth="1"/>
    <col min="29" max="29" width="10.625" style="56" customWidth="1"/>
    <col min="30" max="33" width="10.625" style="55" customWidth="1"/>
    <col min="34" max="34" width="6.625" style="54" customWidth="1"/>
    <col min="35" max="35" width="35.625" style="54" customWidth="1"/>
    <col min="36" max="36" width="10.625" style="55" customWidth="1"/>
    <col min="37" max="37" width="10.625" style="56" customWidth="1"/>
    <col min="38" max="41" width="10.625" style="55" customWidth="1"/>
    <col min="42" max="42" width="6.625" style="54" customWidth="1"/>
    <col min="43" max="43" width="35.625" style="54" customWidth="1"/>
    <col min="44" max="44" width="10.625" style="55" customWidth="1"/>
    <col min="45" max="45" width="10.625" style="56" customWidth="1"/>
    <col min="46" max="49" width="10.625" style="55" customWidth="1"/>
    <col min="50" max="50" width="6.625" style="54" customWidth="1"/>
    <col min="51" max="51" width="35.625" style="54" customWidth="1"/>
    <col min="52" max="52" width="10.625" style="55" customWidth="1"/>
    <col min="53" max="53" width="10.625" style="56" customWidth="1"/>
    <col min="54" max="57" width="10.625" style="55" customWidth="1"/>
  </cols>
  <sheetData>
    <row r="1" spans="1:9" ht="17.25">
      <c r="A1" s="1" t="s">
        <v>82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1" t="s">
        <v>116</v>
      </c>
      <c r="B2" s="117" t="s">
        <v>117</v>
      </c>
      <c r="C2" s="120" t="s">
        <v>5</v>
      </c>
      <c r="D2" s="57" t="s">
        <v>140</v>
      </c>
      <c r="E2" s="58"/>
      <c r="F2" s="58"/>
      <c r="G2" s="58"/>
      <c r="H2" s="58"/>
      <c r="I2" s="58"/>
      <c r="J2" s="57" t="s">
        <v>141</v>
      </c>
      <c r="K2" s="59"/>
      <c r="L2" s="59"/>
      <c r="M2" s="59"/>
      <c r="N2" s="59"/>
      <c r="O2" s="59"/>
      <c r="P2" s="59"/>
      <c r="Q2" s="60"/>
      <c r="R2" s="61" t="s">
        <v>142</v>
      </c>
      <c r="S2" s="59"/>
      <c r="T2" s="59"/>
      <c r="U2" s="59"/>
      <c r="V2" s="59"/>
      <c r="W2" s="59"/>
      <c r="X2" s="59"/>
      <c r="Y2" s="60"/>
      <c r="Z2" s="57" t="s">
        <v>143</v>
      </c>
      <c r="AA2" s="59"/>
      <c r="AB2" s="59"/>
      <c r="AC2" s="59"/>
      <c r="AD2" s="59"/>
      <c r="AE2" s="59"/>
      <c r="AF2" s="59"/>
      <c r="AG2" s="60"/>
      <c r="AH2" s="57" t="s">
        <v>144</v>
      </c>
      <c r="AI2" s="59"/>
      <c r="AJ2" s="59"/>
      <c r="AK2" s="59"/>
      <c r="AL2" s="59"/>
      <c r="AM2" s="59"/>
      <c r="AN2" s="59"/>
      <c r="AO2" s="60"/>
      <c r="AP2" s="57" t="s">
        <v>145</v>
      </c>
      <c r="AQ2" s="59"/>
      <c r="AR2" s="59"/>
      <c r="AS2" s="59"/>
      <c r="AT2" s="59"/>
      <c r="AU2" s="59"/>
      <c r="AV2" s="59"/>
      <c r="AW2" s="60"/>
      <c r="AX2" s="57" t="s">
        <v>146</v>
      </c>
      <c r="AY2" s="59"/>
      <c r="AZ2" s="59"/>
      <c r="BA2" s="59"/>
      <c r="BB2" s="59"/>
      <c r="BC2" s="59"/>
      <c r="BD2" s="59"/>
      <c r="BE2" s="60"/>
    </row>
    <row r="3" spans="1:57" s="2" customFormat="1" ht="13.5">
      <c r="A3" s="112"/>
      <c r="B3" s="118"/>
      <c r="C3" s="112"/>
      <c r="D3" s="62" t="s">
        <v>147</v>
      </c>
      <c r="E3" s="81"/>
      <c r="F3" s="63"/>
      <c r="G3" s="62" t="s">
        <v>266</v>
      </c>
      <c r="H3" s="81"/>
      <c r="I3" s="63"/>
      <c r="J3" s="111" t="s">
        <v>148</v>
      </c>
      <c r="K3" s="111" t="s">
        <v>149</v>
      </c>
      <c r="L3" s="62" t="s">
        <v>150</v>
      </c>
      <c r="M3" s="81"/>
      <c r="N3" s="63"/>
      <c r="O3" s="62" t="s">
        <v>266</v>
      </c>
      <c r="P3" s="81"/>
      <c r="Q3" s="63"/>
      <c r="R3" s="111" t="s">
        <v>148</v>
      </c>
      <c r="S3" s="111" t="s">
        <v>149</v>
      </c>
      <c r="T3" s="62" t="s">
        <v>150</v>
      </c>
      <c r="U3" s="81"/>
      <c r="V3" s="63"/>
      <c r="W3" s="62" t="s">
        <v>266</v>
      </c>
      <c r="X3" s="81"/>
      <c r="Y3" s="63"/>
      <c r="Z3" s="111" t="s">
        <v>148</v>
      </c>
      <c r="AA3" s="111" t="s">
        <v>149</v>
      </c>
      <c r="AB3" s="62" t="s">
        <v>150</v>
      </c>
      <c r="AC3" s="81"/>
      <c r="AD3" s="63"/>
      <c r="AE3" s="62" t="s">
        <v>266</v>
      </c>
      <c r="AF3" s="81"/>
      <c r="AG3" s="63"/>
      <c r="AH3" s="111" t="s">
        <v>148</v>
      </c>
      <c r="AI3" s="111" t="s">
        <v>149</v>
      </c>
      <c r="AJ3" s="62" t="s">
        <v>150</v>
      </c>
      <c r="AK3" s="81"/>
      <c r="AL3" s="63"/>
      <c r="AM3" s="62" t="s">
        <v>266</v>
      </c>
      <c r="AN3" s="81"/>
      <c r="AO3" s="63"/>
      <c r="AP3" s="111" t="s">
        <v>148</v>
      </c>
      <c r="AQ3" s="111" t="s">
        <v>149</v>
      </c>
      <c r="AR3" s="62" t="s">
        <v>150</v>
      </c>
      <c r="AS3" s="81"/>
      <c r="AT3" s="63"/>
      <c r="AU3" s="62" t="s">
        <v>266</v>
      </c>
      <c r="AV3" s="81"/>
      <c r="AW3" s="63"/>
      <c r="AX3" s="111" t="s">
        <v>148</v>
      </c>
      <c r="AY3" s="111" t="s">
        <v>149</v>
      </c>
      <c r="AZ3" s="62" t="s">
        <v>150</v>
      </c>
      <c r="BA3" s="81"/>
      <c r="BB3" s="63"/>
      <c r="BC3" s="62" t="s">
        <v>266</v>
      </c>
      <c r="BD3" s="81"/>
      <c r="BE3" s="63"/>
    </row>
    <row r="4" spans="1:57" s="2" customFormat="1" ht="22.5">
      <c r="A4" s="112"/>
      <c r="B4" s="118"/>
      <c r="C4" s="112"/>
      <c r="D4" s="64" t="s">
        <v>151</v>
      </c>
      <c r="E4" s="27" t="s">
        <v>152</v>
      </c>
      <c r="F4" s="65" t="s">
        <v>267</v>
      </c>
      <c r="G4" s="64" t="s">
        <v>151</v>
      </c>
      <c r="H4" s="27" t="s">
        <v>152</v>
      </c>
      <c r="I4" s="47" t="s">
        <v>267</v>
      </c>
      <c r="J4" s="112"/>
      <c r="K4" s="112"/>
      <c r="L4" s="64" t="s">
        <v>151</v>
      </c>
      <c r="M4" s="27" t="s">
        <v>152</v>
      </c>
      <c r="N4" s="47" t="s">
        <v>153</v>
      </c>
      <c r="O4" s="64" t="s">
        <v>151</v>
      </c>
      <c r="P4" s="27" t="s">
        <v>152</v>
      </c>
      <c r="Q4" s="47" t="s">
        <v>153</v>
      </c>
      <c r="R4" s="112"/>
      <c r="S4" s="112"/>
      <c r="T4" s="64" t="s">
        <v>151</v>
      </c>
      <c r="U4" s="27" t="s">
        <v>152</v>
      </c>
      <c r="V4" s="47" t="s">
        <v>153</v>
      </c>
      <c r="W4" s="64" t="s">
        <v>151</v>
      </c>
      <c r="X4" s="27" t="s">
        <v>152</v>
      </c>
      <c r="Y4" s="47" t="s">
        <v>153</v>
      </c>
      <c r="Z4" s="112"/>
      <c r="AA4" s="112"/>
      <c r="AB4" s="64" t="s">
        <v>151</v>
      </c>
      <c r="AC4" s="27" t="s">
        <v>152</v>
      </c>
      <c r="AD4" s="47" t="s">
        <v>153</v>
      </c>
      <c r="AE4" s="64" t="s">
        <v>151</v>
      </c>
      <c r="AF4" s="27" t="s">
        <v>152</v>
      </c>
      <c r="AG4" s="47" t="s">
        <v>153</v>
      </c>
      <c r="AH4" s="112"/>
      <c r="AI4" s="112"/>
      <c r="AJ4" s="64" t="s">
        <v>151</v>
      </c>
      <c r="AK4" s="27" t="s">
        <v>152</v>
      </c>
      <c r="AL4" s="47" t="s">
        <v>153</v>
      </c>
      <c r="AM4" s="64" t="s">
        <v>151</v>
      </c>
      <c r="AN4" s="27" t="s">
        <v>152</v>
      </c>
      <c r="AO4" s="47" t="s">
        <v>153</v>
      </c>
      <c r="AP4" s="112"/>
      <c r="AQ4" s="112"/>
      <c r="AR4" s="64" t="s">
        <v>151</v>
      </c>
      <c r="AS4" s="27" t="s">
        <v>152</v>
      </c>
      <c r="AT4" s="47" t="s">
        <v>153</v>
      </c>
      <c r="AU4" s="64" t="s">
        <v>151</v>
      </c>
      <c r="AV4" s="27" t="s">
        <v>152</v>
      </c>
      <c r="AW4" s="47" t="s">
        <v>153</v>
      </c>
      <c r="AX4" s="112"/>
      <c r="AY4" s="112"/>
      <c r="AZ4" s="64" t="s">
        <v>151</v>
      </c>
      <c r="BA4" s="27" t="s">
        <v>152</v>
      </c>
      <c r="BB4" s="47" t="s">
        <v>153</v>
      </c>
      <c r="BC4" s="64" t="s">
        <v>151</v>
      </c>
      <c r="BD4" s="27" t="s">
        <v>152</v>
      </c>
      <c r="BE4" s="47" t="s">
        <v>153</v>
      </c>
    </row>
    <row r="5" spans="1:57" s="2" customFormat="1" ht="13.5">
      <c r="A5" s="116"/>
      <c r="B5" s="119"/>
      <c r="C5" s="113"/>
      <c r="D5" s="67" t="s">
        <v>275</v>
      </c>
      <c r="E5" s="68" t="s">
        <v>275</v>
      </c>
      <c r="F5" s="68" t="s">
        <v>275</v>
      </c>
      <c r="G5" s="67" t="s">
        <v>275</v>
      </c>
      <c r="H5" s="68" t="s">
        <v>275</v>
      </c>
      <c r="I5" s="68" t="s">
        <v>275</v>
      </c>
      <c r="J5" s="113"/>
      <c r="K5" s="113"/>
      <c r="L5" s="67" t="s">
        <v>275</v>
      </c>
      <c r="M5" s="68" t="s">
        <v>275</v>
      </c>
      <c r="N5" s="68" t="s">
        <v>275</v>
      </c>
      <c r="O5" s="67" t="s">
        <v>275</v>
      </c>
      <c r="P5" s="68" t="s">
        <v>275</v>
      </c>
      <c r="Q5" s="68" t="s">
        <v>275</v>
      </c>
      <c r="R5" s="113"/>
      <c r="S5" s="113"/>
      <c r="T5" s="67" t="s">
        <v>275</v>
      </c>
      <c r="U5" s="68" t="s">
        <v>275</v>
      </c>
      <c r="V5" s="68" t="s">
        <v>275</v>
      </c>
      <c r="W5" s="67" t="s">
        <v>275</v>
      </c>
      <c r="X5" s="68" t="s">
        <v>275</v>
      </c>
      <c r="Y5" s="68" t="s">
        <v>275</v>
      </c>
      <c r="Z5" s="113"/>
      <c r="AA5" s="113"/>
      <c r="AB5" s="67" t="s">
        <v>275</v>
      </c>
      <c r="AC5" s="68" t="s">
        <v>275</v>
      </c>
      <c r="AD5" s="68" t="s">
        <v>275</v>
      </c>
      <c r="AE5" s="67" t="s">
        <v>275</v>
      </c>
      <c r="AF5" s="68" t="s">
        <v>275</v>
      </c>
      <c r="AG5" s="68" t="s">
        <v>275</v>
      </c>
      <c r="AH5" s="113"/>
      <c r="AI5" s="113"/>
      <c r="AJ5" s="67" t="s">
        <v>275</v>
      </c>
      <c r="AK5" s="68" t="s">
        <v>275</v>
      </c>
      <c r="AL5" s="68" t="s">
        <v>275</v>
      </c>
      <c r="AM5" s="67" t="s">
        <v>275</v>
      </c>
      <c r="AN5" s="68" t="s">
        <v>275</v>
      </c>
      <c r="AO5" s="68" t="s">
        <v>275</v>
      </c>
      <c r="AP5" s="113"/>
      <c r="AQ5" s="113"/>
      <c r="AR5" s="67" t="s">
        <v>275</v>
      </c>
      <c r="AS5" s="68" t="s">
        <v>275</v>
      </c>
      <c r="AT5" s="68" t="s">
        <v>275</v>
      </c>
      <c r="AU5" s="67" t="s">
        <v>275</v>
      </c>
      <c r="AV5" s="68" t="s">
        <v>275</v>
      </c>
      <c r="AW5" s="68" t="s">
        <v>275</v>
      </c>
      <c r="AX5" s="113"/>
      <c r="AY5" s="113"/>
      <c r="AZ5" s="67" t="s">
        <v>275</v>
      </c>
      <c r="BA5" s="68" t="s">
        <v>275</v>
      </c>
      <c r="BB5" s="68" t="s">
        <v>275</v>
      </c>
      <c r="BC5" s="67" t="s">
        <v>275</v>
      </c>
      <c r="BD5" s="68" t="s">
        <v>275</v>
      </c>
      <c r="BE5" s="68" t="s">
        <v>275</v>
      </c>
    </row>
    <row r="6" spans="1:57" ht="13.5">
      <c r="A6" s="66" t="s">
        <v>159</v>
      </c>
      <c r="B6" s="66" t="s">
        <v>160</v>
      </c>
      <c r="C6" s="69" t="s">
        <v>161</v>
      </c>
      <c r="D6" s="23">
        <f aca="true" t="shared" si="0" ref="D6:E48">L6+T6+AB6+AJ6+AR6+AZ6</f>
        <v>177971</v>
      </c>
      <c r="E6" s="23">
        <f t="shared" si="0"/>
        <v>1160229</v>
      </c>
      <c r="F6" s="23">
        <f aca="true" t="shared" si="1" ref="F6:F48">D6+E6</f>
        <v>1338200</v>
      </c>
      <c r="G6" s="23">
        <f aca="true" t="shared" si="2" ref="G6:H48">O6+W6+AE6+AM6+AU6+BC6</f>
        <v>0</v>
      </c>
      <c r="H6" s="23">
        <f t="shared" si="2"/>
        <v>334572</v>
      </c>
      <c r="I6" s="23">
        <f aca="true" t="shared" si="3" ref="I6:I48">G6+H6</f>
        <v>334572</v>
      </c>
      <c r="J6" s="66" t="s">
        <v>257</v>
      </c>
      <c r="K6" s="70" t="s">
        <v>86</v>
      </c>
      <c r="L6" s="23">
        <v>177971</v>
      </c>
      <c r="M6" s="23">
        <v>1160229</v>
      </c>
      <c r="N6" s="23">
        <v>1338200</v>
      </c>
      <c r="O6" s="23">
        <v>0</v>
      </c>
      <c r="P6" s="23">
        <v>334572</v>
      </c>
      <c r="Q6" s="23">
        <v>334572</v>
      </c>
      <c r="R6" s="71"/>
      <c r="S6" s="72"/>
      <c r="T6" s="23"/>
      <c r="U6" s="23"/>
      <c r="V6" s="23"/>
      <c r="W6" s="23"/>
      <c r="X6" s="23"/>
      <c r="Y6" s="23"/>
      <c r="Z6" s="71"/>
      <c r="AA6" s="72"/>
      <c r="AB6" s="23"/>
      <c r="AC6" s="23"/>
      <c r="AD6" s="23"/>
      <c r="AE6" s="23"/>
      <c r="AF6" s="23"/>
      <c r="AG6" s="23"/>
      <c r="AH6" s="71"/>
      <c r="AI6" s="72"/>
      <c r="AJ6" s="23"/>
      <c r="AK6" s="23"/>
      <c r="AL6" s="23"/>
      <c r="AM6" s="23"/>
      <c r="AN6" s="23"/>
      <c r="AO6" s="23"/>
      <c r="AP6" s="71"/>
      <c r="AQ6" s="72"/>
      <c r="AR6" s="23"/>
      <c r="AS6" s="23"/>
      <c r="AT6" s="23"/>
      <c r="AU6" s="23"/>
      <c r="AV6" s="23"/>
      <c r="AW6" s="23"/>
      <c r="AX6" s="71"/>
      <c r="AY6" s="72"/>
      <c r="AZ6" s="23"/>
      <c r="BA6" s="23"/>
      <c r="BB6" s="23"/>
      <c r="BC6" s="23"/>
      <c r="BD6" s="23"/>
      <c r="BE6" s="23"/>
    </row>
    <row r="7" spans="1:57" ht="13.5">
      <c r="A7" s="66" t="s">
        <v>159</v>
      </c>
      <c r="B7" s="66" t="s">
        <v>162</v>
      </c>
      <c r="C7" s="69" t="s">
        <v>163</v>
      </c>
      <c r="D7" s="23">
        <f t="shared" si="0"/>
        <v>0</v>
      </c>
      <c r="E7" s="23">
        <f t="shared" si="0"/>
        <v>641305</v>
      </c>
      <c r="F7" s="23">
        <f t="shared" si="1"/>
        <v>641305</v>
      </c>
      <c r="G7" s="23">
        <f t="shared" si="2"/>
        <v>0</v>
      </c>
      <c r="H7" s="23">
        <f t="shared" si="2"/>
        <v>108889</v>
      </c>
      <c r="I7" s="23">
        <f t="shared" si="3"/>
        <v>108889</v>
      </c>
      <c r="J7" s="66" t="s">
        <v>253</v>
      </c>
      <c r="K7" s="70" t="s">
        <v>87</v>
      </c>
      <c r="L7" s="23">
        <v>0</v>
      </c>
      <c r="M7" s="23">
        <v>641305</v>
      </c>
      <c r="N7" s="23">
        <v>641305</v>
      </c>
      <c r="O7" s="23">
        <v>0</v>
      </c>
      <c r="P7" s="23">
        <v>108889</v>
      </c>
      <c r="Q7" s="23">
        <v>108889</v>
      </c>
      <c r="R7" s="71"/>
      <c r="S7" s="72"/>
      <c r="T7" s="23"/>
      <c r="U7" s="23"/>
      <c r="V7" s="23"/>
      <c r="W7" s="23"/>
      <c r="X7" s="23"/>
      <c r="Y7" s="23"/>
      <c r="Z7" s="71"/>
      <c r="AA7" s="72"/>
      <c r="AB7" s="23"/>
      <c r="AC7" s="23"/>
      <c r="AD7" s="23"/>
      <c r="AE7" s="23"/>
      <c r="AF7" s="23"/>
      <c r="AG7" s="23"/>
      <c r="AH7" s="71"/>
      <c r="AI7" s="72"/>
      <c r="AJ7" s="23"/>
      <c r="AK7" s="23"/>
      <c r="AL7" s="23"/>
      <c r="AM7" s="23"/>
      <c r="AN7" s="23"/>
      <c r="AO7" s="23"/>
      <c r="AP7" s="71"/>
      <c r="AQ7" s="72"/>
      <c r="AR7" s="23"/>
      <c r="AS7" s="23"/>
      <c r="AT7" s="23"/>
      <c r="AU7" s="23"/>
      <c r="AV7" s="23"/>
      <c r="AW7" s="23"/>
      <c r="AX7" s="71"/>
      <c r="AY7" s="72"/>
      <c r="AZ7" s="23"/>
      <c r="BA7" s="23"/>
      <c r="BB7" s="23"/>
      <c r="BC7" s="23"/>
      <c r="BD7" s="23"/>
      <c r="BE7" s="23"/>
    </row>
    <row r="8" spans="1:57" ht="13.5">
      <c r="A8" s="66" t="s">
        <v>159</v>
      </c>
      <c r="B8" s="66" t="s">
        <v>164</v>
      </c>
      <c r="C8" s="69" t="s">
        <v>165</v>
      </c>
      <c r="D8" s="23">
        <f t="shared" si="0"/>
        <v>2807</v>
      </c>
      <c r="E8" s="23">
        <f t="shared" si="0"/>
        <v>36543</v>
      </c>
      <c r="F8" s="23">
        <f t="shared" si="1"/>
        <v>39350</v>
      </c>
      <c r="G8" s="23">
        <f t="shared" si="2"/>
        <v>22983</v>
      </c>
      <c r="H8" s="23">
        <f t="shared" si="2"/>
        <v>83376</v>
      </c>
      <c r="I8" s="23">
        <f t="shared" si="3"/>
        <v>106359</v>
      </c>
      <c r="J8" s="66" t="s">
        <v>255</v>
      </c>
      <c r="K8" s="70" t="s">
        <v>88</v>
      </c>
      <c r="L8" s="23">
        <v>2807</v>
      </c>
      <c r="M8" s="23">
        <v>36543</v>
      </c>
      <c r="N8" s="23">
        <v>39350</v>
      </c>
      <c r="O8" s="23">
        <v>22983</v>
      </c>
      <c r="P8" s="23">
        <v>83376</v>
      </c>
      <c r="Q8" s="23">
        <v>106359</v>
      </c>
      <c r="R8" s="71"/>
      <c r="S8" s="72"/>
      <c r="T8" s="23"/>
      <c r="U8" s="23"/>
      <c r="V8" s="23"/>
      <c r="W8" s="23"/>
      <c r="X8" s="23"/>
      <c r="Y8" s="23"/>
      <c r="Z8" s="71"/>
      <c r="AA8" s="72"/>
      <c r="AB8" s="23"/>
      <c r="AC8" s="23"/>
      <c r="AD8" s="23"/>
      <c r="AE8" s="23"/>
      <c r="AF8" s="23"/>
      <c r="AG8" s="23"/>
      <c r="AH8" s="71"/>
      <c r="AI8" s="72"/>
      <c r="AJ8" s="23"/>
      <c r="AK8" s="23"/>
      <c r="AL8" s="23"/>
      <c r="AM8" s="23"/>
      <c r="AN8" s="23"/>
      <c r="AO8" s="23"/>
      <c r="AP8" s="71"/>
      <c r="AQ8" s="72"/>
      <c r="AR8" s="23"/>
      <c r="AS8" s="23"/>
      <c r="AT8" s="23"/>
      <c r="AU8" s="23"/>
      <c r="AV8" s="23"/>
      <c r="AW8" s="23"/>
      <c r="AX8" s="71"/>
      <c r="AY8" s="72"/>
      <c r="AZ8" s="23"/>
      <c r="BA8" s="23"/>
      <c r="BB8" s="23"/>
      <c r="BC8" s="23"/>
      <c r="BD8" s="23"/>
      <c r="BE8" s="23"/>
    </row>
    <row r="9" spans="1:57" ht="13.5">
      <c r="A9" s="66" t="s">
        <v>159</v>
      </c>
      <c r="B9" s="66" t="s">
        <v>166</v>
      </c>
      <c r="C9" s="69" t="s">
        <v>167</v>
      </c>
      <c r="D9" s="23">
        <f t="shared" si="0"/>
        <v>0</v>
      </c>
      <c r="E9" s="23">
        <f t="shared" si="0"/>
        <v>111173</v>
      </c>
      <c r="F9" s="23">
        <f t="shared" si="1"/>
        <v>111173</v>
      </c>
      <c r="G9" s="23">
        <f t="shared" si="2"/>
        <v>0</v>
      </c>
      <c r="H9" s="23">
        <f t="shared" si="2"/>
        <v>78345</v>
      </c>
      <c r="I9" s="23">
        <f t="shared" si="3"/>
        <v>78345</v>
      </c>
      <c r="J9" s="66" t="s">
        <v>253</v>
      </c>
      <c r="K9" s="70" t="s">
        <v>254</v>
      </c>
      <c r="L9" s="23">
        <v>0</v>
      </c>
      <c r="M9" s="23">
        <v>111173</v>
      </c>
      <c r="N9" s="23">
        <v>111173</v>
      </c>
      <c r="O9" s="23">
        <v>0</v>
      </c>
      <c r="P9" s="23">
        <v>78345</v>
      </c>
      <c r="Q9" s="23">
        <v>78345</v>
      </c>
      <c r="R9" s="71"/>
      <c r="S9" s="72"/>
      <c r="T9" s="23"/>
      <c r="U9" s="23"/>
      <c r="V9" s="23"/>
      <c r="W9" s="23"/>
      <c r="X9" s="23"/>
      <c r="Y9" s="23"/>
      <c r="Z9" s="71"/>
      <c r="AA9" s="72"/>
      <c r="AB9" s="23"/>
      <c r="AC9" s="23"/>
      <c r="AD9" s="23"/>
      <c r="AE9" s="23"/>
      <c r="AF9" s="23"/>
      <c r="AG9" s="23"/>
      <c r="AH9" s="71"/>
      <c r="AI9" s="72"/>
      <c r="AJ9" s="23"/>
      <c r="AK9" s="23"/>
      <c r="AL9" s="23"/>
      <c r="AM9" s="23"/>
      <c r="AN9" s="23"/>
      <c r="AO9" s="23"/>
      <c r="AP9" s="71"/>
      <c r="AQ9" s="72"/>
      <c r="AR9" s="23"/>
      <c r="AS9" s="23"/>
      <c r="AT9" s="23"/>
      <c r="AU9" s="23"/>
      <c r="AV9" s="23"/>
      <c r="AW9" s="23"/>
      <c r="AX9" s="71"/>
      <c r="AY9" s="72"/>
      <c r="AZ9" s="23"/>
      <c r="BA9" s="23"/>
      <c r="BB9" s="23"/>
      <c r="BC9" s="23"/>
      <c r="BD9" s="23"/>
      <c r="BE9" s="23"/>
    </row>
    <row r="10" spans="1:57" ht="13.5">
      <c r="A10" s="66" t="s">
        <v>159</v>
      </c>
      <c r="B10" s="66" t="s">
        <v>168</v>
      </c>
      <c r="C10" s="69" t="s">
        <v>169</v>
      </c>
      <c r="D10" s="23">
        <f t="shared" si="0"/>
        <v>3793</v>
      </c>
      <c r="E10" s="23">
        <f t="shared" si="0"/>
        <v>170084</v>
      </c>
      <c r="F10" s="23">
        <f t="shared" si="1"/>
        <v>173877</v>
      </c>
      <c r="G10" s="23">
        <f t="shared" si="2"/>
        <v>0</v>
      </c>
      <c r="H10" s="23">
        <f t="shared" si="2"/>
        <v>0</v>
      </c>
      <c r="I10" s="23">
        <f t="shared" si="3"/>
        <v>0</v>
      </c>
      <c r="J10" s="66" t="s">
        <v>249</v>
      </c>
      <c r="K10" s="70" t="s">
        <v>89</v>
      </c>
      <c r="L10" s="23">
        <v>3793</v>
      </c>
      <c r="M10" s="23">
        <v>170084</v>
      </c>
      <c r="N10" s="23">
        <v>173877</v>
      </c>
      <c r="O10" s="23">
        <v>0</v>
      </c>
      <c r="P10" s="23">
        <v>0</v>
      </c>
      <c r="Q10" s="23">
        <v>0</v>
      </c>
      <c r="R10" s="71"/>
      <c r="S10" s="72"/>
      <c r="T10" s="23"/>
      <c r="U10" s="23"/>
      <c r="V10" s="23"/>
      <c r="W10" s="23"/>
      <c r="X10" s="23"/>
      <c r="Y10" s="23"/>
      <c r="Z10" s="71"/>
      <c r="AA10" s="72"/>
      <c r="AB10" s="23"/>
      <c r="AC10" s="23"/>
      <c r="AD10" s="23"/>
      <c r="AE10" s="23"/>
      <c r="AF10" s="23"/>
      <c r="AG10" s="23"/>
      <c r="AH10" s="71"/>
      <c r="AI10" s="72"/>
      <c r="AJ10" s="23"/>
      <c r="AK10" s="23"/>
      <c r="AL10" s="23"/>
      <c r="AM10" s="23"/>
      <c r="AN10" s="23"/>
      <c r="AO10" s="23"/>
      <c r="AP10" s="71"/>
      <c r="AQ10" s="72"/>
      <c r="AR10" s="23"/>
      <c r="AS10" s="23"/>
      <c r="AT10" s="23"/>
      <c r="AU10" s="23"/>
      <c r="AV10" s="23"/>
      <c r="AW10" s="23"/>
      <c r="AX10" s="71"/>
      <c r="AY10" s="72"/>
      <c r="AZ10" s="23"/>
      <c r="BA10" s="23"/>
      <c r="BB10" s="23"/>
      <c r="BC10" s="23"/>
      <c r="BD10" s="23"/>
      <c r="BE10" s="23"/>
    </row>
    <row r="11" spans="1:57" ht="13.5">
      <c r="A11" s="66" t="s">
        <v>159</v>
      </c>
      <c r="B11" s="66" t="s">
        <v>170</v>
      </c>
      <c r="C11" s="69" t="s">
        <v>171</v>
      </c>
      <c r="D11" s="23">
        <f t="shared" si="0"/>
        <v>0</v>
      </c>
      <c r="E11" s="23">
        <f t="shared" si="0"/>
        <v>72975</v>
      </c>
      <c r="F11" s="23">
        <f t="shared" si="1"/>
        <v>72975</v>
      </c>
      <c r="G11" s="23">
        <f t="shared" si="2"/>
        <v>31050</v>
      </c>
      <c r="H11" s="23">
        <f t="shared" si="2"/>
        <v>26785</v>
      </c>
      <c r="I11" s="23">
        <f t="shared" si="3"/>
        <v>57835</v>
      </c>
      <c r="J11" s="66" t="s">
        <v>261</v>
      </c>
      <c r="K11" s="70" t="s">
        <v>90</v>
      </c>
      <c r="L11" s="23">
        <v>0</v>
      </c>
      <c r="M11" s="23">
        <v>72975</v>
      </c>
      <c r="N11" s="23">
        <v>72975</v>
      </c>
      <c r="O11" s="23">
        <v>0</v>
      </c>
      <c r="P11" s="23">
        <v>0</v>
      </c>
      <c r="Q11" s="23">
        <v>0</v>
      </c>
      <c r="R11" s="71" t="s">
        <v>247</v>
      </c>
      <c r="S11" s="72" t="s">
        <v>91</v>
      </c>
      <c r="T11" s="23">
        <v>0</v>
      </c>
      <c r="U11" s="23">
        <v>0</v>
      </c>
      <c r="V11" s="23">
        <v>0</v>
      </c>
      <c r="W11" s="23">
        <v>31050</v>
      </c>
      <c r="X11" s="23">
        <v>26785</v>
      </c>
      <c r="Y11" s="23">
        <v>57835</v>
      </c>
      <c r="Z11" s="71"/>
      <c r="AA11" s="72"/>
      <c r="AB11" s="23"/>
      <c r="AC11" s="23"/>
      <c r="AD11" s="23"/>
      <c r="AE11" s="23"/>
      <c r="AF11" s="23"/>
      <c r="AG11" s="23"/>
      <c r="AH11" s="71"/>
      <c r="AI11" s="72"/>
      <c r="AJ11" s="23"/>
      <c r="AK11" s="23"/>
      <c r="AL11" s="23"/>
      <c r="AM11" s="23"/>
      <c r="AN11" s="23"/>
      <c r="AO11" s="23"/>
      <c r="AP11" s="71"/>
      <c r="AQ11" s="72"/>
      <c r="AR11" s="23"/>
      <c r="AS11" s="23"/>
      <c r="AT11" s="23"/>
      <c r="AU11" s="23"/>
      <c r="AV11" s="23"/>
      <c r="AW11" s="23"/>
      <c r="AX11" s="71"/>
      <c r="AY11" s="72"/>
      <c r="AZ11" s="23"/>
      <c r="BA11" s="23"/>
      <c r="BB11" s="23"/>
      <c r="BC11" s="23"/>
      <c r="BD11" s="23"/>
      <c r="BE11" s="23"/>
    </row>
    <row r="12" spans="1:57" ht="13.5">
      <c r="A12" s="66" t="s">
        <v>159</v>
      </c>
      <c r="B12" s="66" t="s">
        <v>172</v>
      </c>
      <c r="C12" s="69" t="s">
        <v>85</v>
      </c>
      <c r="D12" s="23">
        <f t="shared" si="0"/>
        <v>0</v>
      </c>
      <c r="E12" s="23">
        <f t="shared" si="0"/>
        <v>104562</v>
      </c>
      <c r="F12" s="23">
        <f t="shared" si="1"/>
        <v>104562</v>
      </c>
      <c r="G12" s="23">
        <f t="shared" si="2"/>
        <v>0</v>
      </c>
      <c r="H12" s="23">
        <f t="shared" si="2"/>
        <v>73231</v>
      </c>
      <c r="I12" s="23">
        <f t="shared" si="3"/>
        <v>73231</v>
      </c>
      <c r="J12" s="66" t="s">
        <v>261</v>
      </c>
      <c r="K12" s="70" t="s">
        <v>92</v>
      </c>
      <c r="L12" s="23">
        <v>0</v>
      </c>
      <c r="M12" s="23">
        <v>104562</v>
      </c>
      <c r="N12" s="23">
        <v>104562</v>
      </c>
      <c r="O12" s="23">
        <v>0</v>
      </c>
      <c r="P12" s="23">
        <v>0</v>
      </c>
      <c r="Q12" s="23">
        <v>0</v>
      </c>
      <c r="R12" s="71" t="s">
        <v>247</v>
      </c>
      <c r="S12" s="72" t="s">
        <v>91</v>
      </c>
      <c r="T12" s="23">
        <v>0</v>
      </c>
      <c r="U12" s="23">
        <v>0</v>
      </c>
      <c r="V12" s="23">
        <v>0</v>
      </c>
      <c r="W12" s="23">
        <v>0</v>
      </c>
      <c r="X12" s="23">
        <v>73231</v>
      </c>
      <c r="Y12" s="23">
        <v>73231</v>
      </c>
      <c r="Z12" s="71"/>
      <c r="AA12" s="72"/>
      <c r="AB12" s="23"/>
      <c r="AC12" s="23"/>
      <c r="AD12" s="23"/>
      <c r="AE12" s="23"/>
      <c r="AF12" s="23"/>
      <c r="AG12" s="23"/>
      <c r="AH12" s="71"/>
      <c r="AI12" s="72"/>
      <c r="AJ12" s="23"/>
      <c r="AK12" s="23"/>
      <c r="AL12" s="23"/>
      <c r="AM12" s="23"/>
      <c r="AN12" s="23"/>
      <c r="AO12" s="23"/>
      <c r="AP12" s="71"/>
      <c r="AQ12" s="72"/>
      <c r="AR12" s="23"/>
      <c r="AS12" s="23"/>
      <c r="AT12" s="23"/>
      <c r="AU12" s="23"/>
      <c r="AV12" s="23"/>
      <c r="AW12" s="23"/>
      <c r="AX12" s="71"/>
      <c r="AY12" s="72"/>
      <c r="AZ12" s="23"/>
      <c r="BA12" s="23"/>
      <c r="BB12" s="23"/>
      <c r="BC12" s="23"/>
      <c r="BD12" s="23"/>
      <c r="BE12" s="23"/>
    </row>
    <row r="13" spans="1:57" ht="13.5">
      <c r="A13" s="66" t="s">
        <v>159</v>
      </c>
      <c r="B13" s="66" t="s">
        <v>173</v>
      </c>
      <c r="C13" s="69" t="s">
        <v>114</v>
      </c>
      <c r="D13" s="23">
        <f t="shared" si="0"/>
        <v>0</v>
      </c>
      <c r="E13" s="23">
        <f t="shared" si="0"/>
        <v>91626</v>
      </c>
      <c r="F13" s="23">
        <f t="shared" si="1"/>
        <v>91626</v>
      </c>
      <c r="G13" s="23">
        <f t="shared" si="2"/>
        <v>0</v>
      </c>
      <c r="H13" s="23">
        <f t="shared" si="2"/>
        <v>83961</v>
      </c>
      <c r="I13" s="23">
        <f t="shared" si="3"/>
        <v>83961</v>
      </c>
      <c r="J13" s="66" t="s">
        <v>261</v>
      </c>
      <c r="K13" s="70" t="s">
        <v>90</v>
      </c>
      <c r="L13" s="23">
        <v>0</v>
      </c>
      <c r="M13" s="23">
        <v>91626</v>
      </c>
      <c r="N13" s="23">
        <v>91626</v>
      </c>
      <c r="O13" s="23">
        <v>0</v>
      </c>
      <c r="P13" s="23">
        <v>0</v>
      </c>
      <c r="Q13" s="23">
        <v>0</v>
      </c>
      <c r="R13" s="71" t="s">
        <v>247</v>
      </c>
      <c r="S13" s="72" t="s">
        <v>91</v>
      </c>
      <c r="T13" s="23">
        <v>0</v>
      </c>
      <c r="U13" s="23">
        <v>0</v>
      </c>
      <c r="V13" s="23">
        <v>0</v>
      </c>
      <c r="W13" s="23">
        <v>0</v>
      </c>
      <c r="X13" s="23">
        <v>83961</v>
      </c>
      <c r="Y13" s="23">
        <v>83961</v>
      </c>
      <c r="Z13" s="71"/>
      <c r="AA13" s="72"/>
      <c r="AB13" s="23"/>
      <c r="AC13" s="23"/>
      <c r="AD13" s="23"/>
      <c r="AE13" s="23"/>
      <c r="AF13" s="23"/>
      <c r="AG13" s="23"/>
      <c r="AH13" s="71"/>
      <c r="AI13" s="72"/>
      <c r="AJ13" s="23"/>
      <c r="AK13" s="23"/>
      <c r="AL13" s="23"/>
      <c r="AM13" s="23"/>
      <c r="AN13" s="23"/>
      <c r="AO13" s="23"/>
      <c r="AP13" s="71"/>
      <c r="AQ13" s="72"/>
      <c r="AR13" s="23"/>
      <c r="AS13" s="23"/>
      <c r="AT13" s="23"/>
      <c r="AU13" s="23"/>
      <c r="AV13" s="23"/>
      <c r="AW13" s="23"/>
      <c r="AX13" s="71"/>
      <c r="AY13" s="72"/>
      <c r="AZ13" s="23"/>
      <c r="BA13" s="23"/>
      <c r="BB13" s="23"/>
      <c r="BC13" s="23"/>
      <c r="BD13" s="23"/>
      <c r="BE13" s="23"/>
    </row>
    <row r="14" spans="1:57" ht="13.5">
      <c r="A14" s="66" t="s">
        <v>159</v>
      </c>
      <c r="B14" s="66" t="s">
        <v>174</v>
      </c>
      <c r="C14" s="69" t="s">
        <v>175</v>
      </c>
      <c r="D14" s="23">
        <f t="shared" si="0"/>
        <v>40000</v>
      </c>
      <c r="E14" s="23">
        <f t="shared" si="0"/>
        <v>32552</v>
      </c>
      <c r="F14" s="23">
        <f t="shared" si="1"/>
        <v>72552</v>
      </c>
      <c r="G14" s="23">
        <f t="shared" si="2"/>
        <v>0</v>
      </c>
      <c r="H14" s="23">
        <f t="shared" si="2"/>
        <v>25742</v>
      </c>
      <c r="I14" s="23">
        <f t="shared" si="3"/>
        <v>25742</v>
      </c>
      <c r="J14" s="66" t="s">
        <v>261</v>
      </c>
      <c r="K14" s="70" t="s">
        <v>93</v>
      </c>
      <c r="L14" s="23">
        <v>40000</v>
      </c>
      <c r="M14" s="23">
        <v>32552</v>
      </c>
      <c r="N14" s="23">
        <v>72552</v>
      </c>
      <c r="O14" s="23">
        <v>0</v>
      </c>
      <c r="P14" s="23">
        <v>0</v>
      </c>
      <c r="Q14" s="23">
        <v>0</v>
      </c>
      <c r="R14" s="71" t="s">
        <v>247</v>
      </c>
      <c r="S14" s="72" t="s">
        <v>91</v>
      </c>
      <c r="T14" s="23">
        <v>0</v>
      </c>
      <c r="U14" s="23">
        <v>0</v>
      </c>
      <c r="V14" s="23">
        <v>0</v>
      </c>
      <c r="W14" s="23">
        <v>0</v>
      </c>
      <c r="X14" s="23">
        <v>25742</v>
      </c>
      <c r="Y14" s="23">
        <v>25742</v>
      </c>
      <c r="Z14" s="71"/>
      <c r="AA14" s="72"/>
      <c r="AB14" s="23"/>
      <c r="AC14" s="23"/>
      <c r="AD14" s="23"/>
      <c r="AE14" s="23"/>
      <c r="AF14" s="23"/>
      <c r="AG14" s="23"/>
      <c r="AH14" s="71"/>
      <c r="AI14" s="72"/>
      <c r="AJ14" s="23"/>
      <c r="AK14" s="23"/>
      <c r="AL14" s="23"/>
      <c r="AM14" s="23"/>
      <c r="AN14" s="23"/>
      <c r="AO14" s="23"/>
      <c r="AP14" s="71"/>
      <c r="AQ14" s="72"/>
      <c r="AR14" s="23"/>
      <c r="AS14" s="23"/>
      <c r="AT14" s="23"/>
      <c r="AU14" s="23"/>
      <c r="AV14" s="23"/>
      <c r="AW14" s="23"/>
      <c r="AX14" s="71"/>
      <c r="AY14" s="72"/>
      <c r="AZ14" s="23"/>
      <c r="BA14" s="23"/>
      <c r="BB14" s="23"/>
      <c r="BC14" s="23"/>
      <c r="BD14" s="23"/>
      <c r="BE14" s="23"/>
    </row>
    <row r="15" spans="1:57" ht="13.5">
      <c r="A15" s="66" t="s">
        <v>159</v>
      </c>
      <c r="B15" s="66" t="s">
        <v>176</v>
      </c>
      <c r="C15" s="69" t="s">
        <v>177</v>
      </c>
      <c r="D15" s="23">
        <f t="shared" si="0"/>
        <v>0</v>
      </c>
      <c r="E15" s="23">
        <f t="shared" si="0"/>
        <v>49666</v>
      </c>
      <c r="F15" s="23">
        <f t="shared" si="1"/>
        <v>49666</v>
      </c>
      <c r="G15" s="23">
        <f t="shared" si="2"/>
        <v>0</v>
      </c>
      <c r="H15" s="23">
        <f t="shared" si="2"/>
        <v>34422</v>
      </c>
      <c r="I15" s="23">
        <f t="shared" si="3"/>
        <v>34422</v>
      </c>
      <c r="J15" s="66" t="s">
        <v>239</v>
      </c>
      <c r="K15" s="70" t="s">
        <v>94</v>
      </c>
      <c r="L15" s="23">
        <v>0</v>
      </c>
      <c r="M15" s="23">
        <v>19979</v>
      </c>
      <c r="N15" s="23">
        <v>19979</v>
      </c>
      <c r="O15" s="23">
        <v>0</v>
      </c>
      <c r="P15" s="23">
        <v>0</v>
      </c>
      <c r="Q15" s="23">
        <v>0</v>
      </c>
      <c r="R15" s="71" t="s">
        <v>261</v>
      </c>
      <c r="S15" s="72" t="s">
        <v>90</v>
      </c>
      <c r="T15" s="23">
        <v>0</v>
      </c>
      <c r="U15" s="23">
        <v>29687</v>
      </c>
      <c r="V15" s="23">
        <v>29687</v>
      </c>
      <c r="W15" s="23">
        <v>0</v>
      </c>
      <c r="X15" s="23">
        <v>0</v>
      </c>
      <c r="Y15" s="23">
        <v>0</v>
      </c>
      <c r="Z15" s="71" t="s">
        <v>259</v>
      </c>
      <c r="AA15" s="72" t="s">
        <v>95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71" t="s">
        <v>247</v>
      </c>
      <c r="AI15" s="72" t="s">
        <v>91</v>
      </c>
      <c r="AJ15" s="23">
        <v>0</v>
      </c>
      <c r="AK15" s="23">
        <v>0</v>
      </c>
      <c r="AL15" s="23">
        <v>0</v>
      </c>
      <c r="AM15" s="23">
        <v>0</v>
      </c>
      <c r="AN15" s="23">
        <v>34422</v>
      </c>
      <c r="AO15" s="23">
        <v>34422</v>
      </c>
      <c r="AP15" s="71"/>
      <c r="AQ15" s="72"/>
      <c r="AR15" s="23"/>
      <c r="AS15" s="23"/>
      <c r="AT15" s="23"/>
      <c r="AU15" s="23"/>
      <c r="AV15" s="23"/>
      <c r="AW15" s="23"/>
      <c r="AX15" s="71"/>
      <c r="AY15" s="72"/>
      <c r="AZ15" s="23"/>
      <c r="BA15" s="23"/>
      <c r="BB15" s="23"/>
      <c r="BC15" s="23"/>
      <c r="BD15" s="23"/>
      <c r="BE15" s="23"/>
    </row>
    <row r="16" spans="1:57" ht="13.5">
      <c r="A16" s="66" t="s">
        <v>159</v>
      </c>
      <c r="B16" s="66" t="s">
        <v>178</v>
      </c>
      <c r="C16" s="69" t="s">
        <v>179</v>
      </c>
      <c r="D16" s="23">
        <f t="shared" si="0"/>
        <v>0</v>
      </c>
      <c r="E16" s="23">
        <f t="shared" si="0"/>
        <v>145814</v>
      </c>
      <c r="F16" s="23">
        <f t="shared" si="1"/>
        <v>145814</v>
      </c>
      <c r="G16" s="23">
        <f t="shared" si="2"/>
        <v>0</v>
      </c>
      <c r="H16" s="23">
        <f t="shared" si="2"/>
        <v>102928</v>
      </c>
      <c r="I16" s="23">
        <f t="shared" si="3"/>
        <v>102928</v>
      </c>
      <c r="J16" s="66" t="s">
        <v>261</v>
      </c>
      <c r="K16" s="70" t="s">
        <v>90</v>
      </c>
      <c r="L16" s="23">
        <v>0</v>
      </c>
      <c r="M16" s="23">
        <v>145814</v>
      </c>
      <c r="N16" s="23">
        <v>145814</v>
      </c>
      <c r="O16" s="23">
        <v>0</v>
      </c>
      <c r="P16" s="23">
        <v>0</v>
      </c>
      <c r="Q16" s="23">
        <v>0</v>
      </c>
      <c r="R16" s="71" t="s">
        <v>247</v>
      </c>
      <c r="S16" s="72" t="s">
        <v>91</v>
      </c>
      <c r="T16" s="23">
        <v>0</v>
      </c>
      <c r="U16" s="23">
        <v>0</v>
      </c>
      <c r="V16" s="23">
        <v>0</v>
      </c>
      <c r="W16" s="23">
        <v>0</v>
      </c>
      <c r="X16" s="23">
        <v>102928</v>
      </c>
      <c r="Y16" s="23">
        <v>102928</v>
      </c>
      <c r="Z16" s="71"/>
      <c r="AA16" s="72"/>
      <c r="AB16" s="23"/>
      <c r="AC16" s="23"/>
      <c r="AD16" s="23"/>
      <c r="AE16" s="23"/>
      <c r="AF16" s="23"/>
      <c r="AG16" s="23"/>
      <c r="AH16" s="71"/>
      <c r="AI16" s="72"/>
      <c r="AJ16" s="23"/>
      <c r="AK16" s="23"/>
      <c r="AL16" s="23"/>
      <c r="AM16" s="23"/>
      <c r="AN16" s="23"/>
      <c r="AO16" s="23"/>
      <c r="AP16" s="71"/>
      <c r="AQ16" s="72"/>
      <c r="AR16" s="23"/>
      <c r="AS16" s="23"/>
      <c r="AT16" s="23"/>
      <c r="AU16" s="23"/>
      <c r="AV16" s="23"/>
      <c r="AW16" s="23"/>
      <c r="AX16" s="71"/>
      <c r="AY16" s="72"/>
      <c r="AZ16" s="23"/>
      <c r="BA16" s="23"/>
      <c r="BB16" s="23"/>
      <c r="BC16" s="23"/>
      <c r="BD16" s="23"/>
      <c r="BE16" s="23"/>
    </row>
    <row r="17" spans="1:57" ht="13.5">
      <c r="A17" s="66" t="s">
        <v>159</v>
      </c>
      <c r="B17" s="66" t="s">
        <v>180</v>
      </c>
      <c r="C17" s="69" t="s">
        <v>155</v>
      </c>
      <c r="D17" s="23">
        <f t="shared" si="0"/>
        <v>0</v>
      </c>
      <c r="E17" s="23">
        <f t="shared" si="0"/>
        <v>49456</v>
      </c>
      <c r="F17" s="23">
        <f t="shared" si="1"/>
        <v>49456</v>
      </c>
      <c r="G17" s="23">
        <f t="shared" si="2"/>
        <v>0</v>
      </c>
      <c r="H17" s="23">
        <f t="shared" si="2"/>
        <v>43937</v>
      </c>
      <c r="I17" s="23">
        <f t="shared" si="3"/>
        <v>43937</v>
      </c>
      <c r="J17" s="66" t="s">
        <v>239</v>
      </c>
      <c r="K17" s="70" t="s">
        <v>94</v>
      </c>
      <c r="L17" s="23">
        <v>0</v>
      </c>
      <c r="M17" s="23">
        <v>18221</v>
      </c>
      <c r="N17" s="23">
        <v>18221</v>
      </c>
      <c r="O17" s="23">
        <v>0</v>
      </c>
      <c r="P17" s="23">
        <v>0</v>
      </c>
      <c r="Q17" s="23">
        <v>0</v>
      </c>
      <c r="R17" s="71" t="s">
        <v>261</v>
      </c>
      <c r="S17" s="72" t="s">
        <v>90</v>
      </c>
      <c r="T17" s="23">
        <v>0</v>
      </c>
      <c r="U17" s="23">
        <v>31235</v>
      </c>
      <c r="V17" s="23">
        <v>31235</v>
      </c>
      <c r="W17" s="23">
        <v>0</v>
      </c>
      <c r="X17" s="23">
        <v>0</v>
      </c>
      <c r="Y17" s="23">
        <v>0</v>
      </c>
      <c r="Z17" s="71" t="s">
        <v>247</v>
      </c>
      <c r="AA17" s="72" t="s">
        <v>91</v>
      </c>
      <c r="AB17" s="23">
        <v>0</v>
      </c>
      <c r="AC17" s="23">
        <v>0</v>
      </c>
      <c r="AD17" s="23">
        <v>0</v>
      </c>
      <c r="AE17" s="23">
        <v>0</v>
      </c>
      <c r="AF17" s="23">
        <v>43937</v>
      </c>
      <c r="AG17" s="23">
        <v>43937</v>
      </c>
      <c r="AH17" s="71"/>
      <c r="AI17" s="72"/>
      <c r="AJ17" s="23"/>
      <c r="AK17" s="23"/>
      <c r="AL17" s="23"/>
      <c r="AM17" s="23"/>
      <c r="AN17" s="23"/>
      <c r="AO17" s="23"/>
      <c r="AP17" s="71"/>
      <c r="AQ17" s="72"/>
      <c r="AR17" s="23"/>
      <c r="AS17" s="23"/>
      <c r="AT17" s="23"/>
      <c r="AU17" s="23"/>
      <c r="AV17" s="23"/>
      <c r="AW17" s="23"/>
      <c r="AX17" s="71"/>
      <c r="AY17" s="72"/>
      <c r="AZ17" s="23"/>
      <c r="BA17" s="23"/>
      <c r="BB17" s="23"/>
      <c r="BC17" s="23"/>
      <c r="BD17" s="23"/>
      <c r="BE17" s="23"/>
    </row>
    <row r="18" spans="1:57" ht="13.5">
      <c r="A18" s="66" t="s">
        <v>159</v>
      </c>
      <c r="B18" s="66" t="s">
        <v>181</v>
      </c>
      <c r="C18" s="69" t="s">
        <v>182</v>
      </c>
      <c r="D18" s="23">
        <f t="shared" si="0"/>
        <v>0</v>
      </c>
      <c r="E18" s="23">
        <f t="shared" si="0"/>
        <v>80788</v>
      </c>
      <c r="F18" s="23">
        <f t="shared" si="1"/>
        <v>80788</v>
      </c>
      <c r="G18" s="23">
        <f t="shared" si="2"/>
        <v>61406</v>
      </c>
      <c r="H18" s="23">
        <f t="shared" si="2"/>
        <v>0</v>
      </c>
      <c r="I18" s="23">
        <f t="shared" si="3"/>
        <v>61406</v>
      </c>
      <c r="J18" s="66" t="s">
        <v>261</v>
      </c>
      <c r="K18" s="70" t="s">
        <v>96</v>
      </c>
      <c r="L18" s="23">
        <v>0</v>
      </c>
      <c r="M18" s="23">
        <v>80788</v>
      </c>
      <c r="N18" s="23">
        <v>80788</v>
      </c>
      <c r="O18" s="23">
        <v>0</v>
      </c>
      <c r="P18" s="23">
        <v>0</v>
      </c>
      <c r="Q18" s="23">
        <v>0</v>
      </c>
      <c r="R18" s="71" t="s">
        <v>247</v>
      </c>
      <c r="S18" s="72" t="s">
        <v>97</v>
      </c>
      <c r="T18" s="23">
        <v>0</v>
      </c>
      <c r="U18" s="23">
        <v>0</v>
      </c>
      <c r="V18" s="23">
        <v>0</v>
      </c>
      <c r="W18" s="23">
        <v>61406</v>
      </c>
      <c r="X18" s="23">
        <v>0</v>
      </c>
      <c r="Y18" s="23">
        <v>61406</v>
      </c>
      <c r="Z18" s="71"/>
      <c r="AA18" s="72"/>
      <c r="AB18" s="23"/>
      <c r="AC18" s="23"/>
      <c r="AD18" s="23"/>
      <c r="AE18" s="23"/>
      <c r="AF18" s="23"/>
      <c r="AG18" s="23"/>
      <c r="AH18" s="71"/>
      <c r="AI18" s="72"/>
      <c r="AJ18" s="23"/>
      <c r="AK18" s="23"/>
      <c r="AL18" s="23"/>
      <c r="AM18" s="23"/>
      <c r="AN18" s="23"/>
      <c r="AO18" s="23"/>
      <c r="AP18" s="71"/>
      <c r="AQ18" s="72"/>
      <c r="AR18" s="23"/>
      <c r="AS18" s="23"/>
      <c r="AT18" s="23"/>
      <c r="AU18" s="23"/>
      <c r="AV18" s="23"/>
      <c r="AW18" s="23"/>
      <c r="AX18" s="71"/>
      <c r="AY18" s="72"/>
      <c r="AZ18" s="23"/>
      <c r="BA18" s="23"/>
      <c r="BB18" s="23"/>
      <c r="BC18" s="23"/>
      <c r="BD18" s="23"/>
      <c r="BE18" s="23"/>
    </row>
    <row r="19" spans="1:57" ht="13.5">
      <c r="A19" s="66" t="s">
        <v>159</v>
      </c>
      <c r="B19" s="66" t="s">
        <v>183</v>
      </c>
      <c r="C19" s="69" t="s">
        <v>157</v>
      </c>
      <c r="D19" s="23">
        <f t="shared" si="0"/>
        <v>11513</v>
      </c>
      <c r="E19" s="23">
        <f t="shared" si="0"/>
        <v>57200</v>
      </c>
      <c r="F19" s="23">
        <f t="shared" si="1"/>
        <v>68713</v>
      </c>
      <c r="G19" s="23">
        <f t="shared" si="2"/>
        <v>0</v>
      </c>
      <c r="H19" s="23">
        <f t="shared" si="2"/>
        <v>0</v>
      </c>
      <c r="I19" s="23">
        <f t="shared" si="3"/>
        <v>0</v>
      </c>
      <c r="J19" s="66" t="s">
        <v>251</v>
      </c>
      <c r="K19" s="70" t="s">
        <v>98</v>
      </c>
      <c r="L19" s="23">
        <v>11513</v>
      </c>
      <c r="M19" s="23">
        <v>57200</v>
      </c>
      <c r="N19" s="23">
        <v>68713</v>
      </c>
      <c r="O19" s="23">
        <v>0</v>
      </c>
      <c r="P19" s="23">
        <v>0</v>
      </c>
      <c r="Q19" s="23">
        <v>0</v>
      </c>
      <c r="R19" s="71"/>
      <c r="S19" s="72"/>
      <c r="T19" s="23"/>
      <c r="U19" s="23"/>
      <c r="V19" s="23"/>
      <c r="W19" s="23"/>
      <c r="X19" s="23"/>
      <c r="Y19" s="23"/>
      <c r="Z19" s="71"/>
      <c r="AA19" s="72"/>
      <c r="AB19" s="23"/>
      <c r="AC19" s="23"/>
      <c r="AD19" s="23"/>
      <c r="AE19" s="23"/>
      <c r="AF19" s="23"/>
      <c r="AG19" s="23"/>
      <c r="AH19" s="71"/>
      <c r="AI19" s="72"/>
      <c r="AJ19" s="23"/>
      <c r="AK19" s="23"/>
      <c r="AL19" s="23"/>
      <c r="AM19" s="23"/>
      <c r="AN19" s="23"/>
      <c r="AO19" s="23"/>
      <c r="AP19" s="71"/>
      <c r="AQ19" s="72"/>
      <c r="AR19" s="23"/>
      <c r="AS19" s="23"/>
      <c r="AT19" s="23"/>
      <c r="AU19" s="23"/>
      <c r="AV19" s="23"/>
      <c r="AW19" s="23"/>
      <c r="AX19" s="71"/>
      <c r="AY19" s="72"/>
      <c r="AZ19" s="23"/>
      <c r="BA19" s="23"/>
      <c r="BB19" s="23"/>
      <c r="BC19" s="23"/>
      <c r="BD19" s="23"/>
      <c r="BE19" s="23"/>
    </row>
    <row r="20" spans="1:57" ht="13.5">
      <c r="A20" s="66" t="s">
        <v>159</v>
      </c>
      <c r="B20" s="66" t="s">
        <v>184</v>
      </c>
      <c r="C20" s="69" t="s">
        <v>185</v>
      </c>
      <c r="D20" s="23">
        <f t="shared" si="0"/>
        <v>14892</v>
      </c>
      <c r="E20" s="23">
        <f t="shared" si="0"/>
        <v>73983</v>
      </c>
      <c r="F20" s="23">
        <f t="shared" si="1"/>
        <v>88875</v>
      </c>
      <c r="G20" s="23">
        <f t="shared" si="2"/>
        <v>0</v>
      </c>
      <c r="H20" s="23">
        <f t="shared" si="2"/>
        <v>67175</v>
      </c>
      <c r="I20" s="23">
        <f t="shared" si="3"/>
        <v>67175</v>
      </c>
      <c r="J20" s="66" t="s">
        <v>251</v>
      </c>
      <c r="K20" s="70" t="s">
        <v>99</v>
      </c>
      <c r="L20" s="23">
        <v>14892</v>
      </c>
      <c r="M20" s="23">
        <v>73983</v>
      </c>
      <c r="N20" s="23">
        <v>88875</v>
      </c>
      <c r="O20" s="23">
        <v>0</v>
      </c>
      <c r="P20" s="23">
        <v>0</v>
      </c>
      <c r="Q20" s="23">
        <v>0</v>
      </c>
      <c r="R20" s="71" t="s">
        <v>241</v>
      </c>
      <c r="S20" s="72" t="s">
        <v>100</v>
      </c>
      <c r="T20" s="23">
        <v>0</v>
      </c>
      <c r="U20" s="23">
        <v>0</v>
      </c>
      <c r="V20" s="23">
        <v>0</v>
      </c>
      <c r="W20" s="23">
        <v>0</v>
      </c>
      <c r="X20" s="23">
        <v>67175</v>
      </c>
      <c r="Y20" s="23">
        <v>67175</v>
      </c>
      <c r="Z20" s="71"/>
      <c r="AA20" s="72"/>
      <c r="AB20" s="23"/>
      <c r="AC20" s="23"/>
      <c r="AD20" s="23"/>
      <c r="AE20" s="23"/>
      <c r="AF20" s="23"/>
      <c r="AG20" s="23"/>
      <c r="AH20" s="71"/>
      <c r="AI20" s="72"/>
      <c r="AJ20" s="23"/>
      <c r="AK20" s="23"/>
      <c r="AL20" s="23"/>
      <c r="AM20" s="23"/>
      <c r="AN20" s="23"/>
      <c r="AO20" s="23"/>
      <c r="AP20" s="71"/>
      <c r="AQ20" s="72"/>
      <c r="AR20" s="23"/>
      <c r="AS20" s="23"/>
      <c r="AT20" s="23"/>
      <c r="AU20" s="23"/>
      <c r="AV20" s="23"/>
      <c r="AW20" s="23"/>
      <c r="AX20" s="71"/>
      <c r="AY20" s="72"/>
      <c r="AZ20" s="23"/>
      <c r="BA20" s="23"/>
      <c r="BB20" s="23"/>
      <c r="BC20" s="23"/>
      <c r="BD20" s="23"/>
      <c r="BE20" s="23"/>
    </row>
    <row r="21" spans="1:57" ht="13.5">
      <c r="A21" s="66" t="s">
        <v>159</v>
      </c>
      <c r="B21" s="66" t="s">
        <v>186</v>
      </c>
      <c r="C21" s="69" t="s">
        <v>112</v>
      </c>
      <c r="D21" s="23">
        <f t="shared" si="0"/>
        <v>5078</v>
      </c>
      <c r="E21" s="23">
        <f t="shared" si="0"/>
        <v>25229</v>
      </c>
      <c r="F21" s="23">
        <f t="shared" si="1"/>
        <v>30307</v>
      </c>
      <c r="G21" s="23">
        <f t="shared" si="2"/>
        <v>0</v>
      </c>
      <c r="H21" s="23">
        <f t="shared" si="2"/>
        <v>21493</v>
      </c>
      <c r="I21" s="23">
        <f t="shared" si="3"/>
        <v>21493</v>
      </c>
      <c r="J21" s="66" t="s">
        <v>251</v>
      </c>
      <c r="K21" s="70" t="s">
        <v>98</v>
      </c>
      <c r="L21" s="23">
        <v>5078</v>
      </c>
      <c r="M21" s="23">
        <v>25229</v>
      </c>
      <c r="N21" s="23">
        <v>30307</v>
      </c>
      <c r="O21" s="23">
        <v>0</v>
      </c>
      <c r="P21" s="23">
        <v>0</v>
      </c>
      <c r="Q21" s="23">
        <v>0</v>
      </c>
      <c r="R21" s="71" t="s">
        <v>241</v>
      </c>
      <c r="S21" s="72" t="s">
        <v>100</v>
      </c>
      <c r="T21" s="23">
        <v>0</v>
      </c>
      <c r="U21" s="23">
        <v>0</v>
      </c>
      <c r="V21" s="23">
        <v>0</v>
      </c>
      <c r="W21" s="23">
        <v>0</v>
      </c>
      <c r="X21" s="23">
        <v>21493</v>
      </c>
      <c r="Y21" s="23">
        <v>21493</v>
      </c>
      <c r="Z21" s="71"/>
      <c r="AA21" s="72"/>
      <c r="AB21" s="23"/>
      <c r="AC21" s="23"/>
      <c r="AD21" s="23"/>
      <c r="AE21" s="23"/>
      <c r="AF21" s="23"/>
      <c r="AG21" s="23"/>
      <c r="AH21" s="71"/>
      <c r="AI21" s="72"/>
      <c r="AJ21" s="23"/>
      <c r="AK21" s="23"/>
      <c r="AL21" s="23"/>
      <c r="AM21" s="23"/>
      <c r="AN21" s="23"/>
      <c r="AO21" s="23"/>
      <c r="AP21" s="71"/>
      <c r="AQ21" s="72"/>
      <c r="AR21" s="23"/>
      <c r="AS21" s="23"/>
      <c r="AT21" s="23"/>
      <c r="AU21" s="23"/>
      <c r="AV21" s="23"/>
      <c r="AW21" s="23"/>
      <c r="AX21" s="71"/>
      <c r="AY21" s="72"/>
      <c r="AZ21" s="23"/>
      <c r="BA21" s="23"/>
      <c r="BB21" s="23"/>
      <c r="BC21" s="23"/>
      <c r="BD21" s="23"/>
      <c r="BE21" s="23"/>
    </row>
    <row r="22" spans="1:57" ht="13.5">
      <c r="A22" s="66" t="s">
        <v>159</v>
      </c>
      <c r="B22" s="66" t="s">
        <v>187</v>
      </c>
      <c r="C22" s="69" t="s">
        <v>188</v>
      </c>
      <c r="D22" s="23">
        <f t="shared" si="0"/>
        <v>0</v>
      </c>
      <c r="E22" s="23">
        <f t="shared" si="0"/>
        <v>309222</v>
      </c>
      <c r="F22" s="23">
        <f t="shared" si="1"/>
        <v>309222</v>
      </c>
      <c r="G22" s="23">
        <f t="shared" si="2"/>
        <v>0</v>
      </c>
      <c r="H22" s="23">
        <f t="shared" si="2"/>
        <v>67116</v>
      </c>
      <c r="I22" s="23">
        <f t="shared" si="3"/>
        <v>67116</v>
      </c>
      <c r="J22" s="66" t="s">
        <v>261</v>
      </c>
      <c r="K22" s="70" t="s">
        <v>90</v>
      </c>
      <c r="L22" s="23">
        <v>0</v>
      </c>
      <c r="M22" s="23">
        <v>309222</v>
      </c>
      <c r="N22" s="23">
        <v>309222</v>
      </c>
      <c r="O22" s="23">
        <v>0</v>
      </c>
      <c r="P22" s="23">
        <v>0</v>
      </c>
      <c r="Q22" s="23">
        <v>0</v>
      </c>
      <c r="R22" s="71" t="s">
        <v>257</v>
      </c>
      <c r="S22" s="72" t="s">
        <v>86</v>
      </c>
      <c r="T22" s="23">
        <v>0</v>
      </c>
      <c r="U22" s="23">
        <v>0</v>
      </c>
      <c r="V22" s="23">
        <v>0</v>
      </c>
      <c r="W22" s="23">
        <v>0</v>
      </c>
      <c r="X22" s="23">
        <v>67116</v>
      </c>
      <c r="Y22" s="23">
        <v>67116</v>
      </c>
      <c r="Z22" s="71"/>
      <c r="AA22" s="72"/>
      <c r="AB22" s="23"/>
      <c r="AC22" s="23"/>
      <c r="AD22" s="23"/>
      <c r="AE22" s="23"/>
      <c r="AF22" s="23"/>
      <c r="AG22" s="23"/>
      <c r="AH22" s="71"/>
      <c r="AI22" s="72"/>
      <c r="AJ22" s="23"/>
      <c r="AK22" s="23"/>
      <c r="AL22" s="23"/>
      <c r="AM22" s="23"/>
      <c r="AN22" s="23"/>
      <c r="AO22" s="23"/>
      <c r="AP22" s="71"/>
      <c r="AQ22" s="72"/>
      <c r="AR22" s="23"/>
      <c r="AS22" s="23"/>
      <c r="AT22" s="23"/>
      <c r="AU22" s="23"/>
      <c r="AV22" s="23"/>
      <c r="AW22" s="23"/>
      <c r="AX22" s="71"/>
      <c r="AY22" s="72"/>
      <c r="AZ22" s="23"/>
      <c r="BA22" s="23"/>
      <c r="BB22" s="23"/>
      <c r="BC22" s="23"/>
      <c r="BD22" s="23"/>
      <c r="BE22" s="23"/>
    </row>
    <row r="23" spans="1:57" ht="13.5">
      <c r="A23" s="66" t="s">
        <v>159</v>
      </c>
      <c r="B23" s="66" t="s">
        <v>189</v>
      </c>
      <c r="C23" s="69" t="s">
        <v>190</v>
      </c>
      <c r="D23" s="23">
        <f t="shared" si="0"/>
        <v>0</v>
      </c>
      <c r="E23" s="23">
        <f t="shared" si="0"/>
        <v>57098</v>
      </c>
      <c r="F23" s="23">
        <f t="shared" si="1"/>
        <v>57098</v>
      </c>
      <c r="G23" s="23">
        <f t="shared" si="2"/>
        <v>0</v>
      </c>
      <c r="H23" s="23">
        <f t="shared" si="2"/>
        <v>8973</v>
      </c>
      <c r="I23" s="23">
        <f t="shared" si="3"/>
        <v>8973</v>
      </c>
      <c r="J23" s="66" t="s">
        <v>257</v>
      </c>
      <c r="K23" s="70" t="s">
        <v>86</v>
      </c>
      <c r="L23" s="23">
        <v>0</v>
      </c>
      <c r="M23" s="23">
        <v>0</v>
      </c>
      <c r="N23" s="23">
        <v>0</v>
      </c>
      <c r="O23" s="23">
        <v>0</v>
      </c>
      <c r="P23" s="23">
        <v>8973</v>
      </c>
      <c r="Q23" s="23">
        <v>8973</v>
      </c>
      <c r="R23" s="71" t="s">
        <v>261</v>
      </c>
      <c r="S23" s="72" t="s">
        <v>90</v>
      </c>
      <c r="T23" s="23">
        <v>0</v>
      </c>
      <c r="U23" s="23">
        <v>57098</v>
      </c>
      <c r="V23" s="23">
        <v>57098</v>
      </c>
      <c r="W23" s="23">
        <v>0</v>
      </c>
      <c r="X23" s="23">
        <v>0</v>
      </c>
      <c r="Y23" s="23">
        <v>0</v>
      </c>
      <c r="Z23" s="71"/>
      <c r="AA23" s="72"/>
      <c r="AB23" s="23"/>
      <c r="AC23" s="23"/>
      <c r="AD23" s="23"/>
      <c r="AE23" s="23"/>
      <c r="AF23" s="23"/>
      <c r="AG23" s="23"/>
      <c r="AH23" s="71"/>
      <c r="AI23" s="72"/>
      <c r="AJ23" s="23"/>
      <c r="AK23" s="23"/>
      <c r="AL23" s="23"/>
      <c r="AM23" s="23"/>
      <c r="AN23" s="23"/>
      <c r="AO23" s="23"/>
      <c r="AP23" s="71"/>
      <c r="AQ23" s="72"/>
      <c r="AR23" s="23"/>
      <c r="AS23" s="23"/>
      <c r="AT23" s="23"/>
      <c r="AU23" s="23"/>
      <c r="AV23" s="23"/>
      <c r="AW23" s="23"/>
      <c r="AX23" s="71"/>
      <c r="AY23" s="72"/>
      <c r="AZ23" s="23"/>
      <c r="BA23" s="23"/>
      <c r="BB23" s="23"/>
      <c r="BC23" s="23"/>
      <c r="BD23" s="23"/>
      <c r="BE23" s="23"/>
    </row>
    <row r="24" spans="1:57" ht="13.5">
      <c r="A24" s="66" t="s">
        <v>159</v>
      </c>
      <c r="B24" s="66" t="s">
        <v>191</v>
      </c>
      <c r="C24" s="69" t="s">
        <v>192</v>
      </c>
      <c r="D24" s="23">
        <f t="shared" si="0"/>
        <v>0</v>
      </c>
      <c r="E24" s="23">
        <f t="shared" si="0"/>
        <v>54151</v>
      </c>
      <c r="F24" s="23">
        <f t="shared" si="1"/>
        <v>54151</v>
      </c>
      <c r="G24" s="23">
        <f t="shared" si="2"/>
        <v>0</v>
      </c>
      <c r="H24" s="23">
        <f t="shared" si="2"/>
        <v>21067</v>
      </c>
      <c r="I24" s="23">
        <f t="shared" si="3"/>
        <v>21067</v>
      </c>
      <c r="J24" s="66" t="s">
        <v>261</v>
      </c>
      <c r="K24" s="70" t="s">
        <v>90</v>
      </c>
      <c r="L24" s="23">
        <v>0</v>
      </c>
      <c r="M24" s="23">
        <v>54151</v>
      </c>
      <c r="N24" s="23">
        <v>54151</v>
      </c>
      <c r="O24" s="23">
        <v>0</v>
      </c>
      <c r="P24" s="23">
        <v>0</v>
      </c>
      <c r="Q24" s="23">
        <v>0</v>
      </c>
      <c r="R24" s="71" t="s">
        <v>257</v>
      </c>
      <c r="S24" s="72" t="s">
        <v>86</v>
      </c>
      <c r="T24" s="23">
        <v>0</v>
      </c>
      <c r="U24" s="23">
        <v>0</v>
      </c>
      <c r="V24" s="23">
        <v>0</v>
      </c>
      <c r="W24" s="23">
        <v>0</v>
      </c>
      <c r="X24" s="23">
        <v>21067</v>
      </c>
      <c r="Y24" s="23">
        <v>21067</v>
      </c>
      <c r="Z24" s="71"/>
      <c r="AA24" s="72"/>
      <c r="AB24" s="23"/>
      <c r="AC24" s="23"/>
      <c r="AD24" s="23"/>
      <c r="AE24" s="23"/>
      <c r="AF24" s="23"/>
      <c r="AG24" s="23"/>
      <c r="AH24" s="71"/>
      <c r="AI24" s="72"/>
      <c r="AJ24" s="23"/>
      <c r="AK24" s="23"/>
      <c r="AL24" s="23"/>
      <c r="AM24" s="23"/>
      <c r="AN24" s="23"/>
      <c r="AO24" s="23"/>
      <c r="AP24" s="71"/>
      <c r="AQ24" s="72"/>
      <c r="AR24" s="23"/>
      <c r="AS24" s="23"/>
      <c r="AT24" s="23"/>
      <c r="AU24" s="23"/>
      <c r="AV24" s="23"/>
      <c r="AW24" s="23"/>
      <c r="AX24" s="71"/>
      <c r="AY24" s="72"/>
      <c r="AZ24" s="23"/>
      <c r="BA24" s="23"/>
      <c r="BB24" s="23"/>
      <c r="BC24" s="23"/>
      <c r="BD24" s="23"/>
      <c r="BE24" s="23"/>
    </row>
    <row r="25" spans="1:57" ht="13.5">
      <c r="A25" s="66" t="s">
        <v>159</v>
      </c>
      <c r="B25" s="66" t="s">
        <v>193</v>
      </c>
      <c r="C25" s="69" t="s">
        <v>194</v>
      </c>
      <c r="D25" s="23">
        <f t="shared" si="0"/>
        <v>986</v>
      </c>
      <c r="E25" s="23">
        <f t="shared" si="0"/>
        <v>6686</v>
      </c>
      <c r="F25" s="23">
        <f t="shared" si="1"/>
        <v>7672</v>
      </c>
      <c r="G25" s="23">
        <f t="shared" si="2"/>
        <v>0</v>
      </c>
      <c r="H25" s="23">
        <f t="shared" si="2"/>
        <v>9213</v>
      </c>
      <c r="I25" s="23">
        <f t="shared" si="3"/>
        <v>9213</v>
      </c>
      <c r="J25" s="66" t="s">
        <v>257</v>
      </c>
      <c r="K25" s="70" t="s">
        <v>86</v>
      </c>
      <c r="L25" s="23">
        <v>986</v>
      </c>
      <c r="M25" s="23">
        <v>6686</v>
      </c>
      <c r="N25" s="23">
        <v>7672</v>
      </c>
      <c r="O25" s="23">
        <v>0</v>
      </c>
      <c r="P25" s="23">
        <v>9213</v>
      </c>
      <c r="Q25" s="23">
        <v>9213</v>
      </c>
      <c r="R25" s="71"/>
      <c r="S25" s="72"/>
      <c r="T25" s="23"/>
      <c r="U25" s="23"/>
      <c r="V25" s="23"/>
      <c r="W25" s="23"/>
      <c r="X25" s="23"/>
      <c r="Y25" s="23"/>
      <c r="Z25" s="71"/>
      <c r="AA25" s="72"/>
      <c r="AB25" s="23"/>
      <c r="AC25" s="23"/>
      <c r="AD25" s="23"/>
      <c r="AE25" s="23"/>
      <c r="AF25" s="23"/>
      <c r="AG25" s="23"/>
      <c r="AH25" s="71"/>
      <c r="AI25" s="72"/>
      <c r="AJ25" s="23"/>
      <c r="AK25" s="23"/>
      <c r="AL25" s="23"/>
      <c r="AM25" s="23"/>
      <c r="AN25" s="23"/>
      <c r="AO25" s="23"/>
      <c r="AP25" s="71"/>
      <c r="AQ25" s="72"/>
      <c r="AR25" s="23"/>
      <c r="AS25" s="23"/>
      <c r="AT25" s="23"/>
      <c r="AU25" s="23"/>
      <c r="AV25" s="23"/>
      <c r="AW25" s="23"/>
      <c r="AX25" s="71"/>
      <c r="AY25" s="72"/>
      <c r="AZ25" s="23"/>
      <c r="BA25" s="23"/>
      <c r="BB25" s="23"/>
      <c r="BC25" s="23"/>
      <c r="BD25" s="23"/>
      <c r="BE25" s="23"/>
    </row>
    <row r="26" spans="1:57" ht="13.5">
      <c r="A26" s="66" t="s">
        <v>159</v>
      </c>
      <c r="B26" s="66" t="s">
        <v>195</v>
      </c>
      <c r="C26" s="69" t="s">
        <v>196</v>
      </c>
      <c r="D26" s="23">
        <f t="shared" si="0"/>
        <v>0</v>
      </c>
      <c r="E26" s="23">
        <f t="shared" si="0"/>
        <v>155521</v>
      </c>
      <c r="F26" s="23">
        <f t="shared" si="1"/>
        <v>155521</v>
      </c>
      <c r="G26" s="23">
        <f t="shared" si="2"/>
        <v>0</v>
      </c>
      <c r="H26" s="23">
        <f t="shared" si="2"/>
        <v>58935</v>
      </c>
      <c r="I26" s="23">
        <f t="shared" si="3"/>
        <v>58935</v>
      </c>
      <c r="J26" s="66" t="s">
        <v>261</v>
      </c>
      <c r="K26" s="70" t="s">
        <v>90</v>
      </c>
      <c r="L26" s="23">
        <v>0</v>
      </c>
      <c r="M26" s="23">
        <v>155521</v>
      </c>
      <c r="N26" s="23">
        <v>155521</v>
      </c>
      <c r="O26" s="23">
        <v>0</v>
      </c>
      <c r="P26" s="23">
        <v>0</v>
      </c>
      <c r="Q26" s="23">
        <v>0</v>
      </c>
      <c r="R26" s="71" t="s">
        <v>257</v>
      </c>
      <c r="S26" s="72" t="s">
        <v>86</v>
      </c>
      <c r="T26" s="23">
        <v>0</v>
      </c>
      <c r="U26" s="23">
        <v>0</v>
      </c>
      <c r="V26" s="23">
        <v>0</v>
      </c>
      <c r="W26" s="23">
        <v>0</v>
      </c>
      <c r="X26" s="23">
        <v>58935</v>
      </c>
      <c r="Y26" s="23">
        <v>58935</v>
      </c>
      <c r="Z26" s="71"/>
      <c r="AA26" s="72"/>
      <c r="AB26" s="23"/>
      <c r="AC26" s="23"/>
      <c r="AD26" s="23"/>
      <c r="AE26" s="23"/>
      <c r="AF26" s="23"/>
      <c r="AG26" s="23"/>
      <c r="AH26" s="71"/>
      <c r="AI26" s="72"/>
      <c r="AJ26" s="23"/>
      <c r="AK26" s="23"/>
      <c r="AL26" s="23"/>
      <c r="AM26" s="23"/>
      <c r="AN26" s="23"/>
      <c r="AO26" s="23"/>
      <c r="AP26" s="71"/>
      <c r="AQ26" s="72"/>
      <c r="AR26" s="23"/>
      <c r="AS26" s="23"/>
      <c r="AT26" s="23"/>
      <c r="AU26" s="23"/>
      <c r="AV26" s="23"/>
      <c r="AW26" s="23"/>
      <c r="AX26" s="71"/>
      <c r="AY26" s="72"/>
      <c r="AZ26" s="23"/>
      <c r="BA26" s="23"/>
      <c r="BB26" s="23"/>
      <c r="BC26" s="23"/>
      <c r="BD26" s="23"/>
      <c r="BE26" s="23"/>
    </row>
    <row r="27" spans="1:57" ht="13.5">
      <c r="A27" s="66" t="s">
        <v>159</v>
      </c>
      <c r="B27" s="66" t="s">
        <v>197</v>
      </c>
      <c r="C27" s="69" t="s">
        <v>198</v>
      </c>
      <c r="D27" s="23">
        <f t="shared" si="0"/>
        <v>1640</v>
      </c>
      <c r="E27" s="23">
        <f t="shared" si="0"/>
        <v>9869</v>
      </c>
      <c r="F27" s="23">
        <f t="shared" si="1"/>
        <v>11509</v>
      </c>
      <c r="G27" s="23">
        <f t="shared" si="2"/>
        <v>0</v>
      </c>
      <c r="H27" s="23">
        <f t="shared" si="2"/>
        <v>23480</v>
      </c>
      <c r="I27" s="23">
        <f t="shared" si="3"/>
        <v>23480</v>
      </c>
      <c r="J27" s="66" t="s">
        <v>257</v>
      </c>
      <c r="K27" s="70" t="s">
        <v>86</v>
      </c>
      <c r="L27" s="23">
        <v>1640</v>
      </c>
      <c r="M27" s="23">
        <v>9869</v>
      </c>
      <c r="N27" s="23">
        <v>11509</v>
      </c>
      <c r="O27" s="23">
        <v>0</v>
      </c>
      <c r="P27" s="23">
        <v>23480</v>
      </c>
      <c r="Q27" s="23">
        <v>23480</v>
      </c>
      <c r="R27" s="71"/>
      <c r="S27" s="72"/>
      <c r="T27" s="23"/>
      <c r="U27" s="23"/>
      <c r="V27" s="23"/>
      <c r="W27" s="23"/>
      <c r="X27" s="23"/>
      <c r="Y27" s="23"/>
      <c r="Z27" s="71"/>
      <c r="AA27" s="72"/>
      <c r="AB27" s="23"/>
      <c r="AC27" s="23"/>
      <c r="AD27" s="23"/>
      <c r="AE27" s="23"/>
      <c r="AF27" s="23"/>
      <c r="AG27" s="23"/>
      <c r="AH27" s="71"/>
      <c r="AI27" s="72"/>
      <c r="AJ27" s="23"/>
      <c r="AK27" s="23"/>
      <c r="AL27" s="23"/>
      <c r="AM27" s="23"/>
      <c r="AN27" s="23"/>
      <c r="AO27" s="23"/>
      <c r="AP27" s="71"/>
      <c r="AQ27" s="72"/>
      <c r="AR27" s="23"/>
      <c r="AS27" s="23"/>
      <c r="AT27" s="23"/>
      <c r="AU27" s="23"/>
      <c r="AV27" s="23"/>
      <c r="AW27" s="23"/>
      <c r="AX27" s="71"/>
      <c r="AY27" s="72"/>
      <c r="AZ27" s="23"/>
      <c r="BA27" s="23"/>
      <c r="BB27" s="23"/>
      <c r="BC27" s="23"/>
      <c r="BD27" s="23"/>
      <c r="BE27" s="23"/>
    </row>
    <row r="28" spans="1:57" ht="13.5">
      <c r="A28" s="66" t="s">
        <v>159</v>
      </c>
      <c r="B28" s="66" t="s">
        <v>199</v>
      </c>
      <c r="C28" s="69" t="s">
        <v>200</v>
      </c>
      <c r="D28" s="23"/>
      <c r="E28" s="23"/>
      <c r="F28" s="23"/>
      <c r="G28" s="23"/>
      <c r="H28" s="23"/>
      <c r="I28" s="23"/>
      <c r="J28" s="66"/>
      <c r="K28" s="70"/>
      <c r="L28" s="23"/>
      <c r="M28" s="23"/>
      <c r="N28" s="23"/>
      <c r="O28" s="23"/>
      <c r="P28" s="23"/>
      <c r="Q28" s="23"/>
      <c r="R28" s="71"/>
      <c r="S28" s="72"/>
      <c r="T28" s="23"/>
      <c r="U28" s="23"/>
      <c r="V28" s="23"/>
      <c r="W28" s="23"/>
      <c r="X28" s="23"/>
      <c r="Y28" s="23"/>
      <c r="Z28" s="71"/>
      <c r="AA28" s="72"/>
      <c r="AB28" s="23"/>
      <c r="AC28" s="23"/>
      <c r="AD28" s="23"/>
      <c r="AE28" s="23"/>
      <c r="AF28" s="23"/>
      <c r="AG28" s="23"/>
      <c r="AH28" s="71"/>
      <c r="AI28" s="72"/>
      <c r="AJ28" s="23"/>
      <c r="AK28" s="23"/>
      <c r="AL28" s="23"/>
      <c r="AM28" s="23"/>
      <c r="AN28" s="23"/>
      <c r="AO28" s="23"/>
      <c r="AP28" s="71"/>
      <c r="AQ28" s="72"/>
      <c r="AR28" s="23"/>
      <c r="AS28" s="23"/>
      <c r="AT28" s="23"/>
      <c r="AU28" s="23"/>
      <c r="AV28" s="23"/>
      <c r="AW28" s="23"/>
      <c r="AX28" s="71"/>
      <c r="AY28" s="72"/>
      <c r="AZ28" s="23"/>
      <c r="BA28" s="23"/>
      <c r="BB28" s="23"/>
      <c r="BC28" s="23"/>
      <c r="BD28" s="23"/>
      <c r="BE28" s="23"/>
    </row>
    <row r="29" spans="1:57" ht="13.5">
      <c r="A29" s="66" t="s">
        <v>159</v>
      </c>
      <c r="B29" s="66" t="s">
        <v>201</v>
      </c>
      <c r="C29" s="69" t="s">
        <v>202</v>
      </c>
      <c r="D29" s="23">
        <f t="shared" si="0"/>
        <v>1761</v>
      </c>
      <c r="E29" s="23">
        <f t="shared" si="0"/>
        <v>25343</v>
      </c>
      <c r="F29" s="23">
        <f t="shared" si="1"/>
        <v>27104</v>
      </c>
      <c r="G29" s="23">
        <f t="shared" si="2"/>
        <v>0</v>
      </c>
      <c r="H29" s="23">
        <f t="shared" si="2"/>
        <v>17286</v>
      </c>
      <c r="I29" s="23">
        <f t="shared" si="3"/>
        <v>17286</v>
      </c>
      <c r="J29" s="66" t="s">
        <v>257</v>
      </c>
      <c r="K29" s="70" t="s">
        <v>86</v>
      </c>
      <c r="L29" s="23">
        <v>1761</v>
      </c>
      <c r="M29" s="23">
        <v>11610</v>
      </c>
      <c r="N29" s="23">
        <v>13371</v>
      </c>
      <c r="O29" s="23">
        <v>0</v>
      </c>
      <c r="P29" s="23">
        <v>16150</v>
      </c>
      <c r="Q29" s="23">
        <v>16150</v>
      </c>
      <c r="R29" s="71" t="s">
        <v>237</v>
      </c>
      <c r="S29" s="72" t="s">
        <v>101</v>
      </c>
      <c r="T29" s="23">
        <v>0</v>
      </c>
      <c r="U29" s="23">
        <v>13733</v>
      </c>
      <c r="V29" s="23">
        <v>13733</v>
      </c>
      <c r="W29" s="23">
        <v>0</v>
      </c>
      <c r="X29" s="23">
        <v>1136</v>
      </c>
      <c r="Y29" s="23">
        <v>1136</v>
      </c>
      <c r="Z29" s="71"/>
      <c r="AA29" s="72"/>
      <c r="AB29" s="23"/>
      <c r="AC29" s="23"/>
      <c r="AD29" s="23"/>
      <c r="AE29" s="23"/>
      <c r="AF29" s="23"/>
      <c r="AG29" s="23"/>
      <c r="AH29" s="71"/>
      <c r="AI29" s="72"/>
      <c r="AJ29" s="23"/>
      <c r="AK29" s="23"/>
      <c r="AL29" s="23"/>
      <c r="AM29" s="23"/>
      <c r="AN29" s="23"/>
      <c r="AO29" s="23"/>
      <c r="AP29" s="71"/>
      <c r="AQ29" s="72"/>
      <c r="AR29" s="23"/>
      <c r="AS29" s="23"/>
      <c r="AT29" s="23"/>
      <c r="AU29" s="23"/>
      <c r="AV29" s="23"/>
      <c r="AW29" s="23"/>
      <c r="AX29" s="71"/>
      <c r="AY29" s="72"/>
      <c r="AZ29" s="23"/>
      <c r="BA29" s="23"/>
      <c r="BB29" s="23"/>
      <c r="BC29" s="23"/>
      <c r="BD29" s="23"/>
      <c r="BE29" s="23"/>
    </row>
    <row r="30" spans="1:57" ht="13.5">
      <c r="A30" s="66" t="s">
        <v>159</v>
      </c>
      <c r="B30" s="66" t="s">
        <v>203</v>
      </c>
      <c r="C30" s="69" t="s">
        <v>204</v>
      </c>
      <c r="D30" s="23">
        <f t="shared" si="0"/>
        <v>7917</v>
      </c>
      <c r="E30" s="23">
        <f t="shared" si="0"/>
        <v>81377</v>
      </c>
      <c r="F30" s="23">
        <f t="shared" si="1"/>
        <v>89294</v>
      </c>
      <c r="G30" s="23">
        <f t="shared" si="2"/>
        <v>0</v>
      </c>
      <c r="H30" s="23">
        <f t="shared" si="2"/>
        <v>48578</v>
      </c>
      <c r="I30" s="23">
        <f t="shared" si="3"/>
        <v>48578</v>
      </c>
      <c r="J30" s="66" t="s">
        <v>257</v>
      </c>
      <c r="K30" s="70" t="s">
        <v>86</v>
      </c>
      <c r="L30" s="23">
        <v>3682</v>
      </c>
      <c r="M30" s="23">
        <v>52145</v>
      </c>
      <c r="N30" s="23">
        <v>55827</v>
      </c>
      <c r="O30" s="23">
        <v>0</v>
      </c>
      <c r="P30" s="23">
        <v>46029</v>
      </c>
      <c r="Q30" s="23">
        <v>46029</v>
      </c>
      <c r="R30" s="71" t="s">
        <v>237</v>
      </c>
      <c r="S30" s="72" t="s">
        <v>101</v>
      </c>
      <c r="T30" s="23">
        <v>4235</v>
      </c>
      <c r="U30" s="23">
        <v>29232</v>
      </c>
      <c r="V30" s="23">
        <v>33467</v>
      </c>
      <c r="W30" s="23">
        <v>0</v>
      </c>
      <c r="X30" s="23">
        <v>2549</v>
      </c>
      <c r="Y30" s="23">
        <v>2549</v>
      </c>
      <c r="Z30" s="71"/>
      <c r="AA30" s="72"/>
      <c r="AB30" s="23"/>
      <c r="AC30" s="23"/>
      <c r="AD30" s="23"/>
      <c r="AE30" s="23"/>
      <c r="AF30" s="23"/>
      <c r="AG30" s="23"/>
      <c r="AH30" s="71"/>
      <c r="AI30" s="72"/>
      <c r="AJ30" s="23"/>
      <c r="AK30" s="23"/>
      <c r="AL30" s="23"/>
      <c r="AM30" s="23"/>
      <c r="AN30" s="23"/>
      <c r="AO30" s="23"/>
      <c r="AP30" s="71"/>
      <c r="AQ30" s="72"/>
      <c r="AR30" s="23"/>
      <c r="AS30" s="23"/>
      <c r="AT30" s="23"/>
      <c r="AU30" s="23"/>
      <c r="AV30" s="23"/>
      <c r="AW30" s="23"/>
      <c r="AX30" s="71"/>
      <c r="AY30" s="72"/>
      <c r="AZ30" s="23"/>
      <c r="BA30" s="23"/>
      <c r="BB30" s="23"/>
      <c r="BC30" s="23"/>
      <c r="BD30" s="23"/>
      <c r="BE30" s="23"/>
    </row>
    <row r="31" spans="1:57" ht="13.5">
      <c r="A31" s="66" t="s">
        <v>159</v>
      </c>
      <c r="B31" s="66" t="s">
        <v>205</v>
      </c>
      <c r="C31" s="69" t="s">
        <v>154</v>
      </c>
      <c r="D31" s="23">
        <f t="shared" si="0"/>
        <v>4056</v>
      </c>
      <c r="E31" s="23">
        <f t="shared" si="0"/>
        <v>78950</v>
      </c>
      <c r="F31" s="23">
        <f t="shared" si="1"/>
        <v>83006</v>
      </c>
      <c r="G31" s="23">
        <f t="shared" si="2"/>
        <v>0</v>
      </c>
      <c r="H31" s="23">
        <f t="shared" si="2"/>
        <v>43683</v>
      </c>
      <c r="I31" s="23">
        <f t="shared" si="3"/>
        <v>43683</v>
      </c>
      <c r="J31" s="66" t="s">
        <v>237</v>
      </c>
      <c r="K31" s="70" t="s">
        <v>101</v>
      </c>
      <c r="L31" s="23">
        <v>0</v>
      </c>
      <c r="M31" s="23">
        <v>5896</v>
      </c>
      <c r="N31" s="23">
        <v>5896</v>
      </c>
      <c r="O31" s="23">
        <v>0</v>
      </c>
      <c r="P31" s="23">
        <v>2467</v>
      </c>
      <c r="Q31" s="23">
        <v>2467</v>
      </c>
      <c r="R31" s="71" t="s">
        <v>257</v>
      </c>
      <c r="S31" s="72" t="s">
        <v>86</v>
      </c>
      <c r="T31" s="23">
        <v>4056</v>
      </c>
      <c r="U31" s="23">
        <v>73054</v>
      </c>
      <c r="V31" s="23">
        <v>77110</v>
      </c>
      <c r="W31" s="23">
        <v>0</v>
      </c>
      <c r="X31" s="23">
        <v>41216</v>
      </c>
      <c r="Y31" s="23">
        <v>41216</v>
      </c>
      <c r="Z31" s="71"/>
      <c r="AA31" s="72"/>
      <c r="AB31" s="23"/>
      <c r="AC31" s="23"/>
      <c r="AD31" s="23"/>
      <c r="AE31" s="23"/>
      <c r="AF31" s="23"/>
      <c r="AG31" s="23"/>
      <c r="AH31" s="71"/>
      <c r="AI31" s="72"/>
      <c r="AJ31" s="23"/>
      <c r="AK31" s="23"/>
      <c r="AL31" s="23"/>
      <c r="AM31" s="23"/>
      <c r="AN31" s="23"/>
      <c r="AO31" s="23"/>
      <c r="AP31" s="71"/>
      <c r="AQ31" s="72"/>
      <c r="AR31" s="23"/>
      <c r="AS31" s="23"/>
      <c r="AT31" s="23"/>
      <c r="AU31" s="23"/>
      <c r="AV31" s="23"/>
      <c r="AW31" s="23"/>
      <c r="AX31" s="71"/>
      <c r="AY31" s="72"/>
      <c r="AZ31" s="23"/>
      <c r="BA31" s="23"/>
      <c r="BB31" s="23"/>
      <c r="BC31" s="23"/>
      <c r="BD31" s="23"/>
      <c r="BE31" s="23"/>
    </row>
    <row r="32" spans="1:57" ht="13.5">
      <c r="A32" s="66" t="s">
        <v>159</v>
      </c>
      <c r="B32" s="66" t="s">
        <v>206</v>
      </c>
      <c r="C32" s="69" t="s">
        <v>207</v>
      </c>
      <c r="D32" s="23">
        <f t="shared" si="0"/>
        <v>27</v>
      </c>
      <c r="E32" s="23">
        <f t="shared" si="0"/>
        <v>39604</v>
      </c>
      <c r="F32" s="23">
        <f t="shared" si="1"/>
        <v>39631</v>
      </c>
      <c r="G32" s="23">
        <f t="shared" si="2"/>
        <v>0</v>
      </c>
      <c r="H32" s="23">
        <f t="shared" si="2"/>
        <v>16523</v>
      </c>
      <c r="I32" s="23">
        <f t="shared" si="3"/>
        <v>16523</v>
      </c>
      <c r="J32" s="66" t="s">
        <v>237</v>
      </c>
      <c r="K32" s="70" t="s">
        <v>101</v>
      </c>
      <c r="L32" s="23">
        <v>0</v>
      </c>
      <c r="M32" s="23">
        <v>1700</v>
      </c>
      <c r="N32" s="23">
        <v>1700</v>
      </c>
      <c r="O32" s="23">
        <v>0</v>
      </c>
      <c r="P32" s="23">
        <v>0</v>
      </c>
      <c r="Q32" s="23">
        <v>0</v>
      </c>
      <c r="R32" s="71" t="s">
        <v>253</v>
      </c>
      <c r="S32" s="72" t="s">
        <v>87</v>
      </c>
      <c r="T32" s="23">
        <v>27</v>
      </c>
      <c r="U32" s="23">
        <v>37904</v>
      </c>
      <c r="V32" s="23">
        <v>37931</v>
      </c>
      <c r="W32" s="23">
        <v>0</v>
      </c>
      <c r="X32" s="23">
        <v>16523</v>
      </c>
      <c r="Y32" s="23">
        <v>16523</v>
      </c>
      <c r="Z32" s="71"/>
      <c r="AA32" s="72"/>
      <c r="AB32" s="23"/>
      <c r="AC32" s="23"/>
      <c r="AD32" s="23"/>
      <c r="AE32" s="23"/>
      <c r="AF32" s="23"/>
      <c r="AG32" s="23"/>
      <c r="AH32" s="71"/>
      <c r="AI32" s="72"/>
      <c r="AJ32" s="23"/>
      <c r="AK32" s="23"/>
      <c r="AL32" s="23"/>
      <c r="AM32" s="23"/>
      <c r="AN32" s="23"/>
      <c r="AO32" s="23"/>
      <c r="AP32" s="71"/>
      <c r="AQ32" s="72"/>
      <c r="AR32" s="23"/>
      <c r="AS32" s="23"/>
      <c r="AT32" s="23"/>
      <c r="AU32" s="23"/>
      <c r="AV32" s="23"/>
      <c r="AW32" s="23"/>
      <c r="AX32" s="71"/>
      <c r="AY32" s="72"/>
      <c r="AZ32" s="23"/>
      <c r="BA32" s="23"/>
      <c r="BB32" s="23"/>
      <c r="BC32" s="23"/>
      <c r="BD32" s="23"/>
      <c r="BE32" s="23"/>
    </row>
    <row r="33" spans="1:57" ht="13.5">
      <c r="A33" s="66" t="s">
        <v>159</v>
      </c>
      <c r="B33" s="66" t="s">
        <v>208</v>
      </c>
      <c r="C33" s="69" t="s">
        <v>209</v>
      </c>
      <c r="D33" s="23">
        <f t="shared" si="0"/>
        <v>218</v>
      </c>
      <c r="E33" s="23">
        <f t="shared" si="0"/>
        <v>80118</v>
      </c>
      <c r="F33" s="23">
        <f t="shared" si="1"/>
        <v>80336</v>
      </c>
      <c r="G33" s="23">
        <f t="shared" si="2"/>
        <v>0</v>
      </c>
      <c r="H33" s="23">
        <f t="shared" si="2"/>
        <v>43113</v>
      </c>
      <c r="I33" s="23">
        <f t="shared" si="3"/>
        <v>43113</v>
      </c>
      <c r="J33" s="66" t="s">
        <v>253</v>
      </c>
      <c r="K33" s="70" t="s">
        <v>87</v>
      </c>
      <c r="L33" s="23">
        <v>218</v>
      </c>
      <c r="M33" s="23">
        <v>80118</v>
      </c>
      <c r="N33" s="23">
        <v>80336</v>
      </c>
      <c r="O33" s="23">
        <v>0</v>
      </c>
      <c r="P33" s="23">
        <v>43113</v>
      </c>
      <c r="Q33" s="23">
        <v>43113</v>
      </c>
      <c r="R33" s="71"/>
      <c r="S33" s="72"/>
      <c r="T33" s="23"/>
      <c r="U33" s="23"/>
      <c r="V33" s="23"/>
      <c r="W33" s="23"/>
      <c r="X33" s="23"/>
      <c r="Y33" s="23"/>
      <c r="Z33" s="71"/>
      <c r="AA33" s="72"/>
      <c r="AB33" s="23"/>
      <c r="AC33" s="23"/>
      <c r="AD33" s="23"/>
      <c r="AE33" s="23"/>
      <c r="AF33" s="23"/>
      <c r="AG33" s="23"/>
      <c r="AH33" s="71"/>
      <c r="AI33" s="72"/>
      <c r="AJ33" s="23"/>
      <c r="AK33" s="23"/>
      <c r="AL33" s="23"/>
      <c r="AM33" s="23"/>
      <c r="AN33" s="23"/>
      <c r="AO33" s="23"/>
      <c r="AP33" s="71"/>
      <c r="AQ33" s="72"/>
      <c r="AR33" s="23"/>
      <c r="AS33" s="23"/>
      <c r="AT33" s="23"/>
      <c r="AU33" s="23"/>
      <c r="AV33" s="23"/>
      <c r="AW33" s="23"/>
      <c r="AX33" s="71"/>
      <c r="AY33" s="72"/>
      <c r="AZ33" s="23"/>
      <c r="BA33" s="23"/>
      <c r="BB33" s="23"/>
      <c r="BC33" s="23"/>
      <c r="BD33" s="23"/>
      <c r="BE33" s="23"/>
    </row>
    <row r="34" spans="1:57" ht="13.5">
      <c r="A34" s="66" t="s">
        <v>159</v>
      </c>
      <c r="B34" s="66" t="s">
        <v>210</v>
      </c>
      <c r="C34" s="69" t="s">
        <v>211</v>
      </c>
      <c r="D34" s="23">
        <f t="shared" si="0"/>
        <v>869</v>
      </c>
      <c r="E34" s="23">
        <f t="shared" si="0"/>
        <v>13668</v>
      </c>
      <c r="F34" s="23">
        <f t="shared" si="1"/>
        <v>14537</v>
      </c>
      <c r="G34" s="23">
        <f t="shared" si="2"/>
        <v>3847</v>
      </c>
      <c r="H34" s="23">
        <f t="shared" si="2"/>
        <v>7606</v>
      </c>
      <c r="I34" s="23">
        <f t="shared" si="3"/>
        <v>11453</v>
      </c>
      <c r="J34" s="66" t="s">
        <v>255</v>
      </c>
      <c r="K34" s="70" t="s">
        <v>88</v>
      </c>
      <c r="L34" s="23">
        <v>869</v>
      </c>
      <c r="M34" s="23">
        <v>13668</v>
      </c>
      <c r="N34" s="23">
        <v>14537</v>
      </c>
      <c r="O34" s="23">
        <v>3847</v>
      </c>
      <c r="P34" s="23">
        <v>7606</v>
      </c>
      <c r="Q34" s="23">
        <v>11453</v>
      </c>
      <c r="R34" s="71"/>
      <c r="S34" s="72"/>
      <c r="T34" s="23"/>
      <c r="U34" s="23"/>
      <c r="V34" s="23"/>
      <c r="W34" s="23"/>
      <c r="X34" s="23"/>
      <c r="Y34" s="23"/>
      <c r="Z34" s="71"/>
      <c r="AA34" s="72"/>
      <c r="AB34" s="23"/>
      <c r="AC34" s="23"/>
      <c r="AD34" s="23"/>
      <c r="AE34" s="23"/>
      <c r="AF34" s="23"/>
      <c r="AG34" s="23"/>
      <c r="AH34" s="71"/>
      <c r="AI34" s="72"/>
      <c r="AJ34" s="23"/>
      <c r="AK34" s="23"/>
      <c r="AL34" s="23"/>
      <c r="AM34" s="23"/>
      <c r="AN34" s="23"/>
      <c r="AO34" s="23"/>
      <c r="AP34" s="71"/>
      <c r="AQ34" s="72"/>
      <c r="AR34" s="23"/>
      <c r="AS34" s="23"/>
      <c r="AT34" s="23"/>
      <c r="AU34" s="23"/>
      <c r="AV34" s="23"/>
      <c r="AW34" s="23"/>
      <c r="AX34" s="71"/>
      <c r="AY34" s="72"/>
      <c r="AZ34" s="23"/>
      <c r="BA34" s="23"/>
      <c r="BB34" s="23"/>
      <c r="BC34" s="23"/>
      <c r="BD34" s="23"/>
      <c r="BE34" s="23"/>
    </row>
    <row r="35" spans="1:57" ht="13.5">
      <c r="A35" s="66" t="s">
        <v>159</v>
      </c>
      <c r="B35" s="66" t="s">
        <v>212</v>
      </c>
      <c r="C35" s="69" t="s">
        <v>213</v>
      </c>
      <c r="D35" s="23">
        <f t="shared" si="0"/>
        <v>0</v>
      </c>
      <c r="E35" s="23">
        <f t="shared" si="0"/>
        <v>4475</v>
      </c>
      <c r="F35" s="23">
        <f t="shared" si="1"/>
        <v>4475</v>
      </c>
      <c r="G35" s="23">
        <f t="shared" si="2"/>
        <v>0</v>
      </c>
      <c r="H35" s="23">
        <f t="shared" si="2"/>
        <v>8952</v>
      </c>
      <c r="I35" s="23">
        <f t="shared" si="3"/>
        <v>8952</v>
      </c>
      <c r="J35" s="66" t="s">
        <v>253</v>
      </c>
      <c r="K35" s="70" t="s">
        <v>87</v>
      </c>
      <c r="L35" s="23">
        <v>0</v>
      </c>
      <c r="M35" s="23">
        <v>4475</v>
      </c>
      <c r="N35" s="23">
        <v>4475</v>
      </c>
      <c r="O35" s="23">
        <v>0</v>
      </c>
      <c r="P35" s="23">
        <v>8952</v>
      </c>
      <c r="Q35" s="23">
        <v>8952</v>
      </c>
      <c r="R35" s="71"/>
      <c r="S35" s="72"/>
      <c r="T35" s="23"/>
      <c r="U35" s="23"/>
      <c r="V35" s="23"/>
      <c r="W35" s="23"/>
      <c r="X35" s="23"/>
      <c r="Y35" s="23"/>
      <c r="Z35" s="71"/>
      <c r="AA35" s="72"/>
      <c r="AB35" s="23"/>
      <c r="AC35" s="23"/>
      <c r="AD35" s="23"/>
      <c r="AE35" s="23"/>
      <c r="AF35" s="23"/>
      <c r="AG35" s="23"/>
      <c r="AH35" s="71"/>
      <c r="AI35" s="72"/>
      <c r="AJ35" s="23"/>
      <c r="AK35" s="23"/>
      <c r="AL35" s="23"/>
      <c r="AM35" s="23"/>
      <c r="AN35" s="23"/>
      <c r="AO35" s="23"/>
      <c r="AP35" s="71"/>
      <c r="AQ35" s="72"/>
      <c r="AR35" s="23"/>
      <c r="AS35" s="23"/>
      <c r="AT35" s="23"/>
      <c r="AU35" s="23"/>
      <c r="AV35" s="23"/>
      <c r="AW35" s="23"/>
      <c r="AX35" s="71"/>
      <c r="AY35" s="72"/>
      <c r="AZ35" s="23"/>
      <c r="BA35" s="23"/>
      <c r="BB35" s="23"/>
      <c r="BC35" s="23"/>
      <c r="BD35" s="23"/>
      <c r="BE35" s="23"/>
    </row>
    <row r="36" spans="1:57" ht="13.5">
      <c r="A36" s="66" t="s">
        <v>159</v>
      </c>
      <c r="B36" s="66" t="s">
        <v>214</v>
      </c>
      <c r="C36" s="69" t="s">
        <v>215</v>
      </c>
      <c r="D36" s="23">
        <f t="shared" si="0"/>
        <v>0</v>
      </c>
      <c r="E36" s="23">
        <f t="shared" si="0"/>
        <v>21308</v>
      </c>
      <c r="F36" s="23">
        <f t="shared" si="1"/>
        <v>21308</v>
      </c>
      <c r="G36" s="23">
        <f t="shared" si="2"/>
        <v>0</v>
      </c>
      <c r="H36" s="23">
        <f t="shared" si="2"/>
        <v>24422</v>
      </c>
      <c r="I36" s="23">
        <f t="shared" si="3"/>
        <v>24422</v>
      </c>
      <c r="J36" s="66" t="s">
        <v>253</v>
      </c>
      <c r="K36" s="70" t="s">
        <v>87</v>
      </c>
      <c r="L36" s="23">
        <v>0</v>
      </c>
      <c r="M36" s="23">
        <v>21308</v>
      </c>
      <c r="N36" s="23">
        <v>21308</v>
      </c>
      <c r="O36" s="23">
        <v>0</v>
      </c>
      <c r="P36" s="23">
        <v>24422</v>
      </c>
      <c r="Q36" s="23">
        <v>24422</v>
      </c>
      <c r="R36" s="71"/>
      <c r="S36" s="72"/>
      <c r="T36" s="23"/>
      <c r="U36" s="23"/>
      <c r="V36" s="23"/>
      <c r="W36" s="23"/>
      <c r="X36" s="23"/>
      <c r="Y36" s="23"/>
      <c r="Z36" s="71"/>
      <c r="AA36" s="72"/>
      <c r="AB36" s="23"/>
      <c r="AC36" s="23"/>
      <c r="AD36" s="23"/>
      <c r="AE36" s="23"/>
      <c r="AF36" s="23"/>
      <c r="AG36" s="23"/>
      <c r="AH36" s="71"/>
      <c r="AI36" s="72"/>
      <c r="AJ36" s="23"/>
      <c r="AK36" s="23"/>
      <c r="AL36" s="23"/>
      <c r="AM36" s="23"/>
      <c r="AN36" s="23"/>
      <c r="AO36" s="23"/>
      <c r="AP36" s="71"/>
      <c r="AQ36" s="72"/>
      <c r="AR36" s="23"/>
      <c r="AS36" s="23"/>
      <c r="AT36" s="23"/>
      <c r="AU36" s="23"/>
      <c r="AV36" s="23"/>
      <c r="AW36" s="23"/>
      <c r="AX36" s="71"/>
      <c r="AY36" s="72"/>
      <c r="AZ36" s="23"/>
      <c r="BA36" s="23"/>
      <c r="BB36" s="23"/>
      <c r="BC36" s="23"/>
      <c r="BD36" s="23"/>
      <c r="BE36" s="23"/>
    </row>
    <row r="37" spans="1:57" ht="13.5">
      <c r="A37" s="66" t="s">
        <v>159</v>
      </c>
      <c r="B37" s="66" t="s">
        <v>216</v>
      </c>
      <c r="C37" s="69" t="s">
        <v>217</v>
      </c>
      <c r="D37" s="23">
        <f t="shared" si="0"/>
        <v>0</v>
      </c>
      <c r="E37" s="23">
        <f t="shared" si="0"/>
        <v>53824</v>
      </c>
      <c r="F37" s="23">
        <f t="shared" si="1"/>
        <v>53824</v>
      </c>
      <c r="G37" s="23">
        <f t="shared" si="2"/>
        <v>0</v>
      </c>
      <c r="H37" s="23">
        <f t="shared" si="2"/>
        <v>36559</v>
      </c>
      <c r="I37" s="23">
        <f t="shared" si="3"/>
        <v>36559</v>
      </c>
      <c r="J37" s="66" t="s">
        <v>253</v>
      </c>
      <c r="K37" s="70" t="s">
        <v>102</v>
      </c>
      <c r="L37" s="23">
        <v>0</v>
      </c>
      <c r="M37" s="23">
        <v>53824</v>
      </c>
      <c r="N37" s="23">
        <v>53824</v>
      </c>
      <c r="O37" s="23">
        <v>0</v>
      </c>
      <c r="P37" s="23">
        <v>36559</v>
      </c>
      <c r="Q37" s="23">
        <v>36559</v>
      </c>
      <c r="R37" s="71"/>
      <c r="S37" s="72"/>
      <c r="T37" s="23"/>
      <c r="U37" s="23"/>
      <c r="V37" s="23"/>
      <c r="W37" s="23"/>
      <c r="X37" s="23"/>
      <c r="Y37" s="23"/>
      <c r="Z37" s="71"/>
      <c r="AA37" s="72"/>
      <c r="AB37" s="23"/>
      <c r="AC37" s="23"/>
      <c r="AD37" s="23"/>
      <c r="AE37" s="23"/>
      <c r="AF37" s="23"/>
      <c r="AG37" s="23"/>
      <c r="AH37" s="71"/>
      <c r="AI37" s="72"/>
      <c r="AJ37" s="23"/>
      <c r="AK37" s="23"/>
      <c r="AL37" s="23"/>
      <c r="AM37" s="23"/>
      <c r="AN37" s="23"/>
      <c r="AO37" s="23"/>
      <c r="AP37" s="71"/>
      <c r="AQ37" s="72"/>
      <c r="AR37" s="23"/>
      <c r="AS37" s="23"/>
      <c r="AT37" s="23"/>
      <c r="AU37" s="23"/>
      <c r="AV37" s="23"/>
      <c r="AW37" s="23"/>
      <c r="AX37" s="71"/>
      <c r="AY37" s="72"/>
      <c r="AZ37" s="23"/>
      <c r="BA37" s="23"/>
      <c r="BB37" s="23"/>
      <c r="BC37" s="23"/>
      <c r="BD37" s="23"/>
      <c r="BE37" s="23"/>
    </row>
    <row r="38" spans="1:57" ht="13.5">
      <c r="A38" s="66" t="s">
        <v>159</v>
      </c>
      <c r="B38" s="66" t="s">
        <v>218</v>
      </c>
      <c r="C38" s="69" t="s">
        <v>219</v>
      </c>
      <c r="D38" s="23">
        <f t="shared" si="0"/>
        <v>675</v>
      </c>
      <c r="E38" s="23">
        <f t="shared" si="0"/>
        <v>117640</v>
      </c>
      <c r="F38" s="23">
        <f t="shared" si="1"/>
        <v>118315</v>
      </c>
      <c r="G38" s="23">
        <f t="shared" si="2"/>
        <v>0</v>
      </c>
      <c r="H38" s="23">
        <f t="shared" si="2"/>
        <v>57125</v>
      </c>
      <c r="I38" s="23">
        <f t="shared" si="3"/>
        <v>57125</v>
      </c>
      <c r="J38" s="66" t="s">
        <v>253</v>
      </c>
      <c r="K38" s="70" t="s">
        <v>87</v>
      </c>
      <c r="L38" s="23">
        <v>675</v>
      </c>
      <c r="M38" s="23">
        <v>117640</v>
      </c>
      <c r="N38" s="23">
        <v>118315</v>
      </c>
      <c r="O38" s="23">
        <v>0</v>
      </c>
      <c r="P38" s="23">
        <v>57125</v>
      </c>
      <c r="Q38" s="23">
        <v>57125</v>
      </c>
      <c r="R38" s="71"/>
      <c r="S38" s="72"/>
      <c r="T38" s="23"/>
      <c r="U38" s="23"/>
      <c r="V38" s="23"/>
      <c r="W38" s="23"/>
      <c r="X38" s="23"/>
      <c r="Y38" s="23"/>
      <c r="Z38" s="71"/>
      <c r="AA38" s="72"/>
      <c r="AB38" s="23"/>
      <c r="AC38" s="23"/>
      <c r="AD38" s="23"/>
      <c r="AE38" s="23"/>
      <c r="AF38" s="23"/>
      <c r="AG38" s="23"/>
      <c r="AH38" s="71"/>
      <c r="AI38" s="72"/>
      <c r="AJ38" s="23"/>
      <c r="AK38" s="23"/>
      <c r="AL38" s="23"/>
      <c r="AM38" s="23"/>
      <c r="AN38" s="23"/>
      <c r="AO38" s="23"/>
      <c r="AP38" s="71"/>
      <c r="AQ38" s="72"/>
      <c r="AR38" s="23"/>
      <c r="AS38" s="23"/>
      <c r="AT38" s="23"/>
      <c r="AU38" s="23"/>
      <c r="AV38" s="23"/>
      <c r="AW38" s="23"/>
      <c r="AX38" s="71"/>
      <c r="AY38" s="72"/>
      <c r="AZ38" s="23"/>
      <c r="BA38" s="23"/>
      <c r="BB38" s="23"/>
      <c r="BC38" s="23"/>
      <c r="BD38" s="23"/>
      <c r="BE38" s="23"/>
    </row>
    <row r="39" spans="1:57" ht="13.5">
      <c r="A39" s="66" t="s">
        <v>159</v>
      </c>
      <c r="B39" s="66" t="s">
        <v>220</v>
      </c>
      <c r="C39" s="69" t="s">
        <v>221</v>
      </c>
      <c r="D39" s="23">
        <f t="shared" si="0"/>
        <v>0</v>
      </c>
      <c r="E39" s="23">
        <f t="shared" si="0"/>
        <v>5933</v>
      </c>
      <c r="F39" s="23">
        <f t="shared" si="1"/>
        <v>5933</v>
      </c>
      <c r="G39" s="23">
        <f t="shared" si="2"/>
        <v>0</v>
      </c>
      <c r="H39" s="23">
        <f t="shared" si="2"/>
        <v>16329</v>
      </c>
      <c r="I39" s="23">
        <f t="shared" si="3"/>
        <v>16329</v>
      </c>
      <c r="J39" s="66" t="s">
        <v>253</v>
      </c>
      <c r="K39" s="70" t="s">
        <v>87</v>
      </c>
      <c r="L39" s="23">
        <v>0</v>
      </c>
      <c r="M39" s="23">
        <v>5933</v>
      </c>
      <c r="N39" s="23">
        <v>5933</v>
      </c>
      <c r="O39" s="23">
        <v>0</v>
      </c>
      <c r="P39" s="23">
        <v>16329</v>
      </c>
      <c r="Q39" s="23">
        <v>16329</v>
      </c>
      <c r="R39" s="71"/>
      <c r="S39" s="72"/>
      <c r="T39" s="23"/>
      <c r="U39" s="23"/>
      <c r="V39" s="23"/>
      <c r="W39" s="23"/>
      <c r="X39" s="23"/>
      <c r="Y39" s="23"/>
      <c r="Z39" s="71"/>
      <c r="AA39" s="72"/>
      <c r="AB39" s="23"/>
      <c r="AC39" s="23"/>
      <c r="AD39" s="23"/>
      <c r="AE39" s="23"/>
      <c r="AF39" s="23"/>
      <c r="AG39" s="23"/>
      <c r="AH39" s="71"/>
      <c r="AI39" s="72"/>
      <c r="AJ39" s="23"/>
      <c r="AK39" s="23"/>
      <c r="AL39" s="23"/>
      <c r="AM39" s="23"/>
      <c r="AN39" s="23"/>
      <c r="AO39" s="23"/>
      <c r="AP39" s="71"/>
      <c r="AQ39" s="72"/>
      <c r="AR39" s="23"/>
      <c r="AS39" s="23"/>
      <c r="AT39" s="23"/>
      <c r="AU39" s="23"/>
      <c r="AV39" s="23"/>
      <c r="AW39" s="23"/>
      <c r="AX39" s="71"/>
      <c r="AY39" s="72"/>
      <c r="AZ39" s="23"/>
      <c r="BA39" s="23"/>
      <c r="BB39" s="23"/>
      <c r="BC39" s="23"/>
      <c r="BD39" s="23"/>
      <c r="BE39" s="23"/>
    </row>
    <row r="40" spans="1:57" ht="13.5">
      <c r="A40" s="66" t="s">
        <v>159</v>
      </c>
      <c r="B40" s="66" t="s">
        <v>222</v>
      </c>
      <c r="C40" s="69" t="s">
        <v>223</v>
      </c>
      <c r="D40" s="23">
        <f t="shared" si="0"/>
        <v>1449</v>
      </c>
      <c r="E40" s="23">
        <f t="shared" si="0"/>
        <v>35552</v>
      </c>
      <c r="F40" s="23">
        <f t="shared" si="1"/>
        <v>37001</v>
      </c>
      <c r="G40" s="23">
        <f t="shared" si="2"/>
        <v>0</v>
      </c>
      <c r="H40" s="23">
        <f t="shared" si="2"/>
        <v>26154</v>
      </c>
      <c r="I40" s="23">
        <f t="shared" si="3"/>
        <v>26154</v>
      </c>
      <c r="J40" s="66" t="s">
        <v>249</v>
      </c>
      <c r="K40" s="70" t="s">
        <v>89</v>
      </c>
      <c r="L40" s="23">
        <v>1449</v>
      </c>
      <c r="M40" s="23">
        <v>35552</v>
      </c>
      <c r="N40" s="23">
        <v>37001</v>
      </c>
      <c r="O40" s="23">
        <v>0</v>
      </c>
      <c r="P40" s="23">
        <v>0</v>
      </c>
      <c r="Q40" s="23">
        <v>0</v>
      </c>
      <c r="R40" s="71" t="s">
        <v>245</v>
      </c>
      <c r="S40" s="72" t="s">
        <v>103</v>
      </c>
      <c r="T40" s="23">
        <v>0</v>
      </c>
      <c r="U40" s="23">
        <v>0</v>
      </c>
      <c r="V40" s="23">
        <v>0</v>
      </c>
      <c r="W40" s="23">
        <v>0</v>
      </c>
      <c r="X40" s="23">
        <v>26154</v>
      </c>
      <c r="Y40" s="23">
        <v>26154</v>
      </c>
      <c r="Z40" s="71"/>
      <c r="AA40" s="72"/>
      <c r="AB40" s="23"/>
      <c r="AC40" s="23"/>
      <c r="AD40" s="23"/>
      <c r="AE40" s="23"/>
      <c r="AF40" s="23"/>
      <c r="AG40" s="23"/>
      <c r="AH40" s="71"/>
      <c r="AI40" s="72"/>
      <c r="AJ40" s="23"/>
      <c r="AK40" s="23"/>
      <c r="AL40" s="23"/>
      <c r="AM40" s="23"/>
      <c r="AN40" s="23"/>
      <c r="AO40" s="23"/>
      <c r="AP40" s="71"/>
      <c r="AQ40" s="72"/>
      <c r="AR40" s="23"/>
      <c r="AS40" s="23"/>
      <c r="AT40" s="23"/>
      <c r="AU40" s="23"/>
      <c r="AV40" s="23"/>
      <c r="AW40" s="23"/>
      <c r="AX40" s="71"/>
      <c r="AY40" s="72"/>
      <c r="AZ40" s="23"/>
      <c r="BA40" s="23"/>
      <c r="BB40" s="23"/>
      <c r="BC40" s="23"/>
      <c r="BD40" s="23"/>
      <c r="BE40" s="23"/>
    </row>
    <row r="41" spans="1:57" ht="13.5">
      <c r="A41" s="66" t="s">
        <v>159</v>
      </c>
      <c r="B41" s="66" t="s">
        <v>224</v>
      </c>
      <c r="C41" s="69" t="s">
        <v>113</v>
      </c>
      <c r="D41" s="23">
        <f t="shared" si="0"/>
        <v>0</v>
      </c>
      <c r="E41" s="23">
        <f t="shared" si="0"/>
        <v>27477</v>
      </c>
      <c r="F41" s="23">
        <f t="shared" si="1"/>
        <v>27477</v>
      </c>
      <c r="G41" s="23">
        <f t="shared" si="2"/>
        <v>0</v>
      </c>
      <c r="H41" s="23">
        <f t="shared" si="2"/>
        <v>6486</v>
      </c>
      <c r="I41" s="23">
        <f t="shared" si="3"/>
        <v>6486</v>
      </c>
      <c r="J41" s="66" t="s">
        <v>249</v>
      </c>
      <c r="K41" s="70" t="s">
        <v>89</v>
      </c>
      <c r="L41" s="23">
        <v>0</v>
      </c>
      <c r="M41" s="23">
        <v>27477</v>
      </c>
      <c r="N41" s="23">
        <v>27477</v>
      </c>
      <c r="O41" s="23">
        <v>0</v>
      </c>
      <c r="P41" s="23">
        <v>0</v>
      </c>
      <c r="Q41" s="23">
        <v>0</v>
      </c>
      <c r="R41" s="71" t="s">
        <v>243</v>
      </c>
      <c r="S41" s="72" t="s">
        <v>104</v>
      </c>
      <c r="T41" s="23">
        <v>0</v>
      </c>
      <c r="U41" s="23">
        <v>0</v>
      </c>
      <c r="V41" s="23">
        <v>0</v>
      </c>
      <c r="W41" s="23">
        <v>0</v>
      </c>
      <c r="X41" s="23">
        <v>6486</v>
      </c>
      <c r="Y41" s="23">
        <v>6486</v>
      </c>
      <c r="Z41" s="71"/>
      <c r="AA41" s="72"/>
      <c r="AB41" s="23"/>
      <c r="AC41" s="23"/>
      <c r="AD41" s="23"/>
      <c r="AE41" s="23"/>
      <c r="AF41" s="23"/>
      <c r="AG41" s="23"/>
      <c r="AH41" s="71"/>
      <c r="AI41" s="72"/>
      <c r="AJ41" s="23"/>
      <c r="AK41" s="23"/>
      <c r="AL41" s="23"/>
      <c r="AM41" s="23"/>
      <c r="AN41" s="23"/>
      <c r="AO41" s="23"/>
      <c r="AP41" s="71"/>
      <c r="AQ41" s="72"/>
      <c r="AR41" s="23"/>
      <c r="AS41" s="23"/>
      <c r="AT41" s="23"/>
      <c r="AU41" s="23"/>
      <c r="AV41" s="23"/>
      <c r="AW41" s="23"/>
      <c r="AX41" s="71"/>
      <c r="AY41" s="72"/>
      <c r="AZ41" s="23"/>
      <c r="BA41" s="23"/>
      <c r="BB41" s="23"/>
      <c r="BC41" s="23"/>
      <c r="BD41" s="23"/>
      <c r="BE41" s="23"/>
    </row>
    <row r="42" spans="1:57" ht="13.5">
      <c r="A42" s="66" t="s">
        <v>159</v>
      </c>
      <c r="B42" s="66" t="s">
        <v>225</v>
      </c>
      <c r="C42" s="69" t="s">
        <v>158</v>
      </c>
      <c r="D42" s="23">
        <f t="shared" si="0"/>
        <v>823</v>
      </c>
      <c r="E42" s="23">
        <f t="shared" si="0"/>
        <v>16901</v>
      </c>
      <c r="F42" s="23">
        <f t="shared" si="1"/>
        <v>17724</v>
      </c>
      <c r="G42" s="23">
        <f t="shared" si="2"/>
        <v>0</v>
      </c>
      <c r="H42" s="23">
        <f t="shared" si="2"/>
        <v>10655</v>
      </c>
      <c r="I42" s="23">
        <f t="shared" si="3"/>
        <v>10655</v>
      </c>
      <c r="J42" s="66" t="s">
        <v>249</v>
      </c>
      <c r="K42" s="70" t="s">
        <v>105</v>
      </c>
      <c r="L42" s="23">
        <v>823</v>
      </c>
      <c r="M42" s="23">
        <v>16901</v>
      </c>
      <c r="N42" s="23">
        <v>17724</v>
      </c>
      <c r="O42" s="23">
        <v>0</v>
      </c>
      <c r="P42" s="23">
        <v>0</v>
      </c>
      <c r="Q42" s="23">
        <v>0</v>
      </c>
      <c r="R42" s="71" t="s">
        <v>245</v>
      </c>
      <c r="S42" s="72" t="s">
        <v>103</v>
      </c>
      <c r="T42" s="23">
        <v>0</v>
      </c>
      <c r="U42" s="23">
        <v>0</v>
      </c>
      <c r="V42" s="23">
        <v>0</v>
      </c>
      <c r="W42" s="23">
        <v>0</v>
      </c>
      <c r="X42" s="23">
        <v>10655</v>
      </c>
      <c r="Y42" s="23">
        <v>10655</v>
      </c>
      <c r="Z42" s="71"/>
      <c r="AA42" s="72"/>
      <c r="AB42" s="23"/>
      <c r="AC42" s="23"/>
      <c r="AD42" s="23"/>
      <c r="AE42" s="23"/>
      <c r="AF42" s="23"/>
      <c r="AG42" s="23"/>
      <c r="AH42" s="71"/>
      <c r="AI42" s="72"/>
      <c r="AJ42" s="23"/>
      <c r="AK42" s="23"/>
      <c r="AL42" s="23"/>
      <c r="AM42" s="23"/>
      <c r="AN42" s="23"/>
      <c r="AO42" s="23"/>
      <c r="AP42" s="71"/>
      <c r="AQ42" s="72"/>
      <c r="AR42" s="23"/>
      <c r="AS42" s="23"/>
      <c r="AT42" s="23"/>
      <c r="AU42" s="23"/>
      <c r="AV42" s="23"/>
      <c r="AW42" s="23"/>
      <c r="AX42" s="71"/>
      <c r="AY42" s="72"/>
      <c r="AZ42" s="23"/>
      <c r="BA42" s="23"/>
      <c r="BB42" s="23"/>
      <c r="BC42" s="23"/>
      <c r="BD42" s="23"/>
      <c r="BE42" s="23"/>
    </row>
    <row r="43" spans="1:57" ht="13.5">
      <c r="A43" s="66" t="s">
        <v>159</v>
      </c>
      <c r="B43" s="66" t="s">
        <v>226</v>
      </c>
      <c r="C43" s="69" t="s">
        <v>227</v>
      </c>
      <c r="D43" s="23">
        <f t="shared" si="0"/>
        <v>0</v>
      </c>
      <c r="E43" s="23">
        <f t="shared" si="0"/>
        <v>28326</v>
      </c>
      <c r="F43" s="23">
        <f t="shared" si="1"/>
        <v>28326</v>
      </c>
      <c r="G43" s="23">
        <f t="shared" si="2"/>
        <v>0</v>
      </c>
      <c r="H43" s="23">
        <f t="shared" si="2"/>
        <v>15514</v>
      </c>
      <c r="I43" s="23">
        <f t="shared" si="3"/>
        <v>15514</v>
      </c>
      <c r="J43" s="66" t="s">
        <v>249</v>
      </c>
      <c r="K43" s="70" t="s">
        <v>89</v>
      </c>
      <c r="L43" s="23">
        <v>0</v>
      </c>
      <c r="M43" s="23">
        <v>28326</v>
      </c>
      <c r="N43" s="23">
        <v>28326</v>
      </c>
      <c r="O43" s="23">
        <v>0</v>
      </c>
      <c r="P43" s="23">
        <v>0</v>
      </c>
      <c r="Q43" s="23">
        <v>0</v>
      </c>
      <c r="R43" s="71" t="s">
        <v>243</v>
      </c>
      <c r="S43" s="72" t="s">
        <v>104</v>
      </c>
      <c r="T43" s="23">
        <v>0</v>
      </c>
      <c r="U43" s="23">
        <v>0</v>
      </c>
      <c r="V43" s="23">
        <v>0</v>
      </c>
      <c r="W43" s="23">
        <v>0</v>
      </c>
      <c r="X43" s="23">
        <v>15514</v>
      </c>
      <c r="Y43" s="23">
        <v>15514</v>
      </c>
      <c r="Z43" s="71"/>
      <c r="AA43" s="72"/>
      <c r="AB43" s="23"/>
      <c r="AC43" s="23"/>
      <c r="AD43" s="23"/>
      <c r="AE43" s="23"/>
      <c r="AF43" s="23"/>
      <c r="AG43" s="23"/>
      <c r="AH43" s="71"/>
      <c r="AI43" s="72"/>
      <c r="AJ43" s="23"/>
      <c r="AK43" s="23"/>
      <c r="AL43" s="23"/>
      <c r="AM43" s="23"/>
      <c r="AN43" s="23"/>
      <c r="AO43" s="23"/>
      <c r="AP43" s="71"/>
      <c r="AQ43" s="72"/>
      <c r="AR43" s="23"/>
      <c r="AS43" s="23"/>
      <c r="AT43" s="23"/>
      <c r="AU43" s="23"/>
      <c r="AV43" s="23"/>
      <c r="AW43" s="23"/>
      <c r="AX43" s="71"/>
      <c r="AY43" s="72"/>
      <c r="AZ43" s="23"/>
      <c r="BA43" s="23"/>
      <c r="BB43" s="23"/>
      <c r="BC43" s="23"/>
      <c r="BD43" s="23"/>
      <c r="BE43" s="23"/>
    </row>
    <row r="44" spans="1:57" ht="13.5">
      <c r="A44" s="66" t="s">
        <v>159</v>
      </c>
      <c r="B44" s="66" t="s">
        <v>228</v>
      </c>
      <c r="C44" s="69" t="s">
        <v>229</v>
      </c>
      <c r="D44" s="23">
        <f t="shared" si="0"/>
        <v>0</v>
      </c>
      <c r="E44" s="23">
        <f t="shared" si="0"/>
        <v>32835</v>
      </c>
      <c r="F44" s="23">
        <f t="shared" si="1"/>
        <v>32835</v>
      </c>
      <c r="G44" s="23">
        <f t="shared" si="2"/>
        <v>0</v>
      </c>
      <c r="H44" s="23">
        <f t="shared" si="2"/>
        <v>16177</v>
      </c>
      <c r="I44" s="23">
        <f t="shared" si="3"/>
        <v>16177</v>
      </c>
      <c r="J44" s="66" t="s">
        <v>245</v>
      </c>
      <c r="K44" s="70" t="s">
        <v>103</v>
      </c>
      <c r="L44" s="23">
        <v>0</v>
      </c>
      <c r="M44" s="23">
        <v>0</v>
      </c>
      <c r="N44" s="23">
        <v>0</v>
      </c>
      <c r="O44" s="23">
        <v>0</v>
      </c>
      <c r="P44" s="23">
        <v>16177</v>
      </c>
      <c r="Q44" s="23">
        <v>16177</v>
      </c>
      <c r="R44" s="71" t="s">
        <v>249</v>
      </c>
      <c r="S44" s="72" t="s">
        <v>89</v>
      </c>
      <c r="T44" s="23">
        <v>0</v>
      </c>
      <c r="U44" s="23">
        <v>32835</v>
      </c>
      <c r="V44" s="23">
        <v>32835</v>
      </c>
      <c r="W44" s="23">
        <v>0</v>
      </c>
      <c r="X44" s="23">
        <v>0</v>
      </c>
      <c r="Y44" s="23">
        <v>0</v>
      </c>
      <c r="Z44" s="71"/>
      <c r="AA44" s="72"/>
      <c r="AB44" s="23"/>
      <c r="AC44" s="23"/>
      <c r="AD44" s="23"/>
      <c r="AE44" s="23"/>
      <c r="AF44" s="23"/>
      <c r="AG44" s="23"/>
      <c r="AH44" s="71"/>
      <c r="AI44" s="72"/>
      <c r="AJ44" s="23"/>
      <c r="AK44" s="23"/>
      <c r="AL44" s="23"/>
      <c r="AM44" s="23"/>
      <c r="AN44" s="23"/>
      <c r="AO44" s="23"/>
      <c r="AP44" s="71"/>
      <c r="AQ44" s="72"/>
      <c r="AR44" s="23"/>
      <c r="AS44" s="23"/>
      <c r="AT44" s="23"/>
      <c r="AU44" s="23"/>
      <c r="AV44" s="23"/>
      <c r="AW44" s="23"/>
      <c r="AX44" s="71"/>
      <c r="AY44" s="72"/>
      <c r="AZ44" s="23"/>
      <c r="BA44" s="23"/>
      <c r="BB44" s="23"/>
      <c r="BC44" s="23"/>
      <c r="BD44" s="23"/>
      <c r="BE44" s="23"/>
    </row>
    <row r="45" spans="1:57" ht="13.5">
      <c r="A45" s="66" t="s">
        <v>159</v>
      </c>
      <c r="B45" s="66" t="s">
        <v>230</v>
      </c>
      <c r="C45" s="69" t="s">
        <v>231</v>
      </c>
      <c r="D45" s="23">
        <f t="shared" si="0"/>
        <v>1401</v>
      </c>
      <c r="E45" s="23">
        <f t="shared" si="0"/>
        <v>54572</v>
      </c>
      <c r="F45" s="23">
        <f t="shared" si="1"/>
        <v>55973</v>
      </c>
      <c r="G45" s="23">
        <f t="shared" si="2"/>
        <v>0</v>
      </c>
      <c r="H45" s="23">
        <f t="shared" si="2"/>
        <v>25572</v>
      </c>
      <c r="I45" s="23">
        <f t="shared" si="3"/>
        <v>25572</v>
      </c>
      <c r="J45" s="66" t="s">
        <v>249</v>
      </c>
      <c r="K45" s="70" t="s">
        <v>89</v>
      </c>
      <c r="L45" s="23">
        <v>1401</v>
      </c>
      <c r="M45" s="23">
        <v>54572</v>
      </c>
      <c r="N45" s="23">
        <v>55973</v>
      </c>
      <c r="O45" s="23">
        <v>0</v>
      </c>
      <c r="P45" s="23">
        <v>0</v>
      </c>
      <c r="Q45" s="23">
        <v>0</v>
      </c>
      <c r="R45" s="71" t="s">
        <v>245</v>
      </c>
      <c r="S45" s="72" t="s">
        <v>103</v>
      </c>
      <c r="T45" s="23">
        <v>0</v>
      </c>
      <c r="U45" s="23">
        <v>0</v>
      </c>
      <c r="V45" s="23">
        <v>0</v>
      </c>
      <c r="W45" s="23">
        <v>0</v>
      </c>
      <c r="X45" s="23">
        <v>25572</v>
      </c>
      <c r="Y45" s="23">
        <v>25572</v>
      </c>
      <c r="Z45" s="71"/>
      <c r="AA45" s="72"/>
      <c r="AB45" s="23"/>
      <c r="AC45" s="23"/>
      <c r="AD45" s="23"/>
      <c r="AE45" s="23"/>
      <c r="AF45" s="23"/>
      <c r="AG45" s="23"/>
      <c r="AH45" s="71"/>
      <c r="AI45" s="72"/>
      <c r="AJ45" s="23"/>
      <c r="AK45" s="23"/>
      <c r="AL45" s="23"/>
      <c r="AM45" s="23"/>
      <c r="AN45" s="23"/>
      <c r="AO45" s="23"/>
      <c r="AP45" s="71"/>
      <c r="AQ45" s="72"/>
      <c r="AR45" s="23"/>
      <c r="AS45" s="23"/>
      <c r="AT45" s="23"/>
      <c r="AU45" s="23"/>
      <c r="AV45" s="23"/>
      <c r="AW45" s="23"/>
      <c r="AX45" s="71"/>
      <c r="AY45" s="72"/>
      <c r="AZ45" s="23"/>
      <c r="BA45" s="23"/>
      <c r="BB45" s="23"/>
      <c r="BC45" s="23"/>
      <c r="BD45" s="23"/>
      <c r="BE45" s="23"/>
    </row>
    <row r="46" spans="1:57" ht="13.5">
      <c r="A46" s="66" t="s">
        <v>159</v>
      </c>
      <c r="B46" s="66" t="s">
        <v>232</v>
      </c>
      <c r="C46" s="69" t="s">
        <v>233</v>
      </c>
      <c r="D46" s="23">
        <f t="shared" si="0"/>
        <v>629</v>
      </c>
      <c r="E46" s="23">
        <f t="shared" si="0"/>
        <v>27518</v>
      </c>
      <c r="F46" s="23">
        <f t="shared" si="1"/>
        <v>28147</v>
      </c>
      <c r="G46" s="23">
        <f t="shared" si="2"/>
        <v>0</v>
      </c>
      <c r="H46" s="23">
        <f t="shared" si="2"/>
        <v>18308</v>
      </c>
      <c r="I46" s="23">
        <f t="shared" si="3"/>
        <v>18308</v>
      </c>
      <c r="J46" s="66" t="s">
        <v>249</v>
      </c>
      <c r="K46" s="70" t="s">
        <v>89</v>
      </c>
      <c r="L46" s="23">
        <v>629</v>
      </c>
      <c r="M46" s="23">
        <v>27518</v>
      </c>
      <c r="N46" s="23">
        <v>28147</v>
      </c>
      <c r="O46" s="23">
        <v>0</v>
      </c>
      <c r="P46" s="23">
        <v>0</v>
      </c>
      <c r="Q46" s="23">
        <v>0</v>
      </c>
      <c r="R46" s="71" t="s">
        <v>245</v>
      </c>
      <c r="S46" s="72" t="s">
        <v>106</v>
      </c>
      <c r="T46" s="23">
        <v>0</v>
      </c>
      <c r="U46" s="23">
        <v>0</v>
      </c>
      <c r="V46" s="23">
        <v>0</v>
      </c>
      <c r="W46" s="23">
        <v>0</v>
      </c>
      <c r="X46" s="23">
        <v>18308</v>
      </c>
      <c r="Y46" s="23">
        <v>18308</v>
      </c>
      <c r="Z46" s="71"/>
      <c r="AA46" s="72"/>
      <c r="AB46" s="23"/>
      <c r="AC46" s="23"/>
      <c r="AD46" s="23"/>
      <c r="AE46" s="23"/>
      <c r="AF46" s="23"/>
      <c r="AG46" s="23"/>
      <c r="AH46" s="71"/>
      <c r="AI46" s="72"/>
      <c r="AJ46" s="23"/>
      <c r="AK46" s="23"/>
      <c r="AL46" s="23"/>
      <c r="AM46" s="23"/>
      <c r="AN46" s="23"/>
      <c r="AO46" s="23"/>
      <c r="AP46" s="71"/>
      <c r="AQ46" s="72"/>
      <c r="AR46" s="23"/>
      <c r="AS46" s="23"/>
      <c r="AT46" s="23"/>
      <c r="AU46" s="23"/>
      <c r="AV46" s="23"/>
      <c r="AW46" s="23"/>
      <c r="AX46" s="71"/>
      <c r="AY46" s="72"/>
      <c r="AZ46" s="23"/>
      <c r="BA46" s="23"/>
      <c r="BB46" s="23"/>
      <c r="BC46" s="23"/>
      <c r="BD46" s="23"/>
      <c r="BE46" s="23"/>
    </row>
    <row r="47" spans="1:57" ht="13.5">
      <c r="A47" s="66" t="s">
        <v>159</v>
      </c>
      <c r="B47" s="66" t="s">
        <v>234</v>
      </c>
      <c r="C47" s="69" t="s">
        <v>156</v>
      </c>
      <c r="D47" s="23">
        <f t="shared" si="0"/>
        <v>788</v>
      </c>
      <c r="E47" s="23">
        <f t="shared" si="0"/>
        <v>28811</v>
      </c>
      <c r="F47" s="23">
        <f t="shared" si="1"/>
        <v>29599</v>
      </c>
      <c r="G47" s="23">
        <f t="shared" si="2"/>
        <v>0</v>
      </c>
      <c r="H47" s="23">
        <f t="shared" si="2"/>
        <v>12557</v>
      </c>
      <c r="I47" s="23">
        <f t="shared" si="3"/>
        <v>12557</v>
      </c>
      <c r="J47" s="66" t="s">
        <v>249</v>
      </c>
      <c r="K47" s="70" t="s">
        <v>89</v>
      </c>
      <c r="L47" s="23">
        <v>788</v>
      </c>
      <c r="M47" s="23">
        <v>28811</v>
      </c>
      <c r="N47" s="23">
        <v>29599</v>
      </c>
      <c r="O47" s="23">
        <v>0</v>
      </c>
      <c r="P47" s="23">
        <v>0</v>
      </c>
      <c r="Q47" s="23">
        <v>0</v>
      </c>
      <c r="R47" s="71" t="s">
        <v>243</v>
      </c>
      <c r="S47" s="72" t="s">
        <v>104</v>
      </c>
      <c r="T47" s="23">
        <v>0</v>
      </c>
      <c r="U47" s="23">
        <v>0</v>
      </c>
      <c r="V47" s="23">
        <v>0</v>
      </c>
      <c r="W47" s="23">
        <v>0</v>
      </c>
      <c r="X47" s="23">
        <v>12557</v>
      </c>
      <c r="Y47" s="23">
        <v>12557</v>
      </c>
      <c r="Z47" s="71"/>
      <c r="AA47" s="72"/>
      <c r="AB47" s="23"/>
      <c r="AC47" s="23"/>
      <c r="AD47" s="23"/>
      <c r="AE47" s="23"/>
      <c r="AF47" s="23"/>
      <c r="AG47" s="23"/>
      <c r="AH47" s="71"/>
      <c r="AI47" s="72"/>
      <c r="AJ47" s="23"/>
      <c r="AK47" s="23"/>
      <c r="AL47" s="23"/>
      <c r="AM47" s="23"/>
      <c r="AN47" s="23"/>
      <c r="AO47" s="23"/>
      <c r="AP47" s="71"/>
      <c r="AQ47" s="72"/>
      <c r="AR47" s="23"/>
      <c r="AS47" s="23"/>
      <c r="AT47" s="23"/>
      <c r="AU47" s="23"/>
      <c r="AV47" s="23"/>
      <c r="AW47" s="23"/>
      <c r="AX47" s="71"/>
      <c r="AY47" s="72"/>
      <c r="AZ47" s="23"/>
      <c r="BA47" s="23"/>
      <c r="BB47" s="23"/>
      <c r="BC47" s="23"/>
      <c r="BD47" s="23"/>
      <c r="BE47" s="23"/>
    </row>
    <row r="48" spans="1:57" ht="13.5">
      <c r="A48" s="66" t="s">
        <v>159</v>
      </c>
      <c r="B48" s="66" t="s">
        <v>235</v>
      </c>
      <c r="C48" s="69" t="s">
        <v>236</v>
      </c>
      <c r="D48" s="23">
        <f t="shared" si="0"/>
        <v>0</v>
      </c>
      <c r="E48" s="23">
        <f t="shared" si="0"/>
        <v>8525</v>
      </c>
      <c r="F48" s="23">
        <f t="shared" si="1"/>
        <v>8525</v>
      </c>
      <c r="G48" s="23">
        <f t="shared" si="2"/>
        <v>0</v>
      </c>
      <c r="H48" s="23">
        <f t="shared" si="2"/>
        <v>2635</v>
      </c>
      <c r="I48" s="23">
        <f t="shared" si="3"/>
        <v>2635</v>
      </c>
      <c r="J48" s="66" t="s">
        <v>249</v>
      </c>
      <c r="K48" s="70" t="s">
        <v>107</v>
      </c>
      <c r="L48" s="23">
        <v>0</v>
      </c>
      <c r="M48" s="23">
        <v>8525</v>
      </c>
      <c r="N48" s="23">
        <v>8525</v>
      </c>
      <c r="O48" s="23">
        <v>0</v>
      </c>
      <c r="P48" s="23">
        <v>0</v>
      </c>
      <c r="Q48" s="23">
        <v>0</v>
      </c>
      <c r="R48" s="71" t="s">
        <v>243</v>
      </c>
      <c r="S48" s="72" t="s">
        <v>104</v>
      </c>
      <c r="T48" s="23">
        <v>0</v>
      </c>
      <c r="U48" s="23">
        <v>0</v>
      </c>
      <c r="V48" s="23">
        <v>0</v>
      </c>
      <c r="W48" s="23">
        <v>0</v>
      </c>
      <c r="X48" s="23">
        <v>2635</v>
      </c>
      <c r="Y48" s="23">
        <v>2635</v>
      </c>
      <c r="Z48" s="71"/>
      <c r="AA48" s="72"/>
      <c r="AB48" s="23"/>
      <c r="AC48" s="23"/>
      <c r="AD48" s="23"/>
      <c r="AE48" s="23"/>
      <c r="AF48" s="23"/>
      <c r="AG48" s="23"/>
      <c r="AH48" s="71"/>
      <c r="AI48" s="72"/>
      <c r="AJ48" s="23"/>
      <c r="AK48" s="23"/>
      <c r="AL48" s="23"/>
      <c r="AM48" s="23"/>
      <c r="AN48" s="23"/>
      <c r="AO48" s="23"/>
      <c r="AP48" s="71"/>
      <c r="AQ48" s="72"/>
      <c r="AR48" s="23"/>
      <c r="AS48" s="23"/>
      <c r="AT48" s="23"/>
      <c r="AU48" s="23"/>
      <c r="AV48" s="23"/>
      <c r="AW48" s="23"/>
      <c r="AX48" s="71"/>
      <c r="AY48" s="72"/>
      <c r="AZ48" s="23"/>
      <c r="BA48" s="23"/>
      <c r="BB48" s="23"/>
      <c r="BC48" s="23"/>
      <c r="BD48" s="23"/>
      <c r="BE48" s="23"/>
    </row>
    <row r="49" spans="1:57" ht="13.5">
      <c r="A49" s="114" t="s">
        <v>115</v>
      </c>
      <c r="B49" s="115"/>
      <c r="C49" s="115"/>
      <c r="D49" s="73">
        <f aca="true" t="shared" si="4" ref="D49:I49">SUM(D6:D48)</f>
        <v>279293</v>
      </c>
      <c r="E49" s="73">
        <f t="shared" si="4"/>
        <v>4278489</v>
      </c>
      <c r="F49" s="73">
        <f t="shared" si="4"/>
        <v>4557782</v>
      </c>
      <c r="G49" s="73">
        <f t="shared" si="4"/>
        <v>119286</v>
      </c>
      <c r="H49" s="73">
        <f t="shared" si="4"/>
        <v>1727874</v>
      </c>
      <c r="I49" s="73">
        <f t="shared" si="4"/>
        <v>1847160</v>
      </c>
      <c r="J49" s="66" t="s">
        <v>108</v>
      </c>
      <c r="K49" s="70" t="s">
        <v>108</v>
      </c>
      <c r="L49" s="23">
        <f aca="true" t="shared" si="5" ref="L49:Q49">SUM(L6:L48)</f>
        <v>270975</v>
      </c>
      <c r="M49" s="23">
        <f t="shared" si="5"/>
        <v>3973711</v>
      </c>
      <c r="N49" s="23">
        <f t="shared" si="5"/>
        <v>4244686</v>
      </c>
      <c r="O49" s="23">
        <f t="shared" si="5"/>
        <v>26830</v>
      </c>
      <c r="P49" s="23">
        <f t="shared" si="5"/>
        <v>921777</v>
      </c>
      <c r="Q49" s="23">
        <f t="shared" si="5"/>
        <v>948607</v>
      </c>
      <c r="R49" s="71" t="s">
        <v>108</v>
      </c>
      <c r="S49" s="71" t="s">
        <v>108</v>
      </c>
      <c r="T49" s="23">
        <f aca="true" t="shared" si="6" ref="T49:Y49">SUM(T6:T48)</f>
        <v>8318</v>
      </c>
      <c r="U49" s="23">
        <f t="shared" si="6"/>
        <v>304778</v>
      </c>
      <c r="V49" s="23">
        <f t="shared" si="6"/>
        <v>313096</v>
      </c>
      <c r="W49" s="23">
        <f t="shared" si="6"/>
        <v>92456</v>
      </c>
      <c r="X49" s="23">
        <f t="shared" si="6"/>
        <v>727738</v>
      </c>
      <c r="Y49" s="23">
        <f t="shared" si="6"/>
        <v>820194</v>
      </c>
      <c r="Z49" s="71" t="s">
        <v>108</v>
      </c>
      <c r="AA49" s="71" t="s">
        <v>108</v>
      </c>
      <c r="AB49" s="23">
        <f aca="true" t="shared" si="7" ref="AB49:AG49">SUM(AB6:AB48)</f>
        <v>0</v>
      </c>
      <c r="AC49" s="23">
        <f t="shared" si="7"/>
        <v>0</v>
      </c>
      <c r="AD49" s="23">
        <f t="shared" si="7"/>
        <v>0</v>
      </c>
      <c r="AE49" s="23">
        <f t="shared" si="7"/>
        <v>0</v>
      </c>
      <c r="AF49" s="23">
        <f t="shared" si="7"/>
        <v>43937</v>
      </c>
      <c r="AG49" s="23">
        <f t="shared" si="7"/>
        <v>43937</v>
      </c>
      <c r="AH49" s="71" t="s">
        <v>108</v>
      </c>
      <c r="AI49" s="71" t="s">
        <v>108</v>
      </c>
      <c r="AJ49" s="23">
        <f aca="true" t="shared" si="8" ref="AJ49:AO49">SUM(AJ6:AJ48)</f>
        <v>0</v>
      </c>
      <c r="AK49" s="23">
        <f t="shared" si="8"/>
        <v>0</v>
      </c>
      <c r="AL49" s="23">
        <f t="shared" si="8"/>
        <v>0</v>
      </c>
      <c r="AM49" s="23">
        <f t="shared" si="8"/>
        <v>0</v>
      </c>
      <c r="AN49" s="23">
        <f t="shared" si="8"/>
        <v>34422</v>
      </c>
      <c r="AO49" s="23">
        <f t="shared" si="8"/>
        <v>34422</v>
      </c>
      <c r="AP49" s="71" t="s">
        <v>108</v>
      </c>
      <c r="AQ49" s="71" t="s">
        <v>108</v>
      </c>
      <c r="AR49" s="23">
        <f aca="true" t="shared" si="9" ref="AR49:AW49">SUM(AR6:AR48)</f>
        <v>0</v>
      </c>
      <c r="AS49" s="23">
        <f t="shared" si="9"/>
        <v>0</v>
      </c>
      <c r="AT49" s="23">
        <f t="shared" si="9"/>
        <v>0</v>
      </c>
      <c r="AU49" s="23">
        <f t="shared" si="9"/>
        <v>0</v>
      </c>
      <c r="AV49" s="23">
        <f t="shared" si="9"/>
        <v>0</v>
      </c>
      <c r="AW49" s="23">
        <f t="shared" si="9"/>
        <v>0</v>
      </c>
      <c r="AX49" s="71" t="s">
        <v>108</v>
      </c>
      <c r="AY49" s="71" t="s">
        <v>108</v>
      </c>
      <c r="AZ49" s="23">
        <f aca="true" t="shared" si="10" ref="AZ49:BE49">SUM(AZ6:AZ48)</f>
        <v>0</v>
      </c>
      <c r="BA49" s="23">
        <f t="shared" si="10"/>
        <v>0</v>
      </c>
      <c r="BB49" s="23">
        <f t="shared" si="10"/>
        <v>0</v>
      </c>
      <c r="BC49" s="23">
        <f t="shared" si="10"/>
        <v>0</v>
      </c>
      <c r="BD49" s="23">
        <f t="shared" si="10"/>
        <v>0</v>
      </c>
      <c r="BE49" s="23">
        <f t="shared" si="10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49:C49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6.625" style="74" customWidth="1"/>
    <col min="3" max="3" width="35.625" style="74" customWidth="1"/>
    <col min="4" max="5" width="14.625" style="74" customWidth="1"/>
    <col min="6" max="6" width="6.625" style="54" customWidth="1"/>
    <col min="7" max="7" width="12.625" style="54" customWidth="1"/>
    <col min="8" max="9" width="10.625" style="55" customWidth="1"/>
    <col min="10" max="10" width="6.625" style="54" customWidth="1"/>
    <col min="11" max="11" width="12.625" style="54" customWidth="1"/>
    <col min="12" max="13" width="10.625" style="55" customWidth="1"/>
    <col min="14" max="14" width="6.625" style="54" customWidth="1"/>
    <col min="15" max="15" width="12.625" style="54" customWidth="1"/>
    <col min="16" max="17" width="10.625" style="55" customWidth="1"/>
    <col min="18" max="18" width="6.625" style="54" customWidth="1"/>
    <col min="19" max="19" width="12.625" style="54" customWidth="1"/>
    <col min="20" max="21" width="10.625" style="55" customWidth="1"/>
    <col min="22" max="22" width="6.625" style="54" customWidth="1"/>
    <col min="23" max="23" width="12.625" style="54" customWidth="1"/>
    <col min="24" max="25" width="10.625" style="55" customWidth="1"/>
    <col min="26" max="26" width="6.625" style="54" customWidth="1"/>
    <col min="27" max="27" width="12.625" style="54" customWidth="1"/>
    <col min="28" max="29" width="10.625" style="55" customWidth="1"/>
    <col min="30" max="30" width="6.625" style="54" customWidth="1"/>
    <col min="31" max="31" width="12.625" style="54" customWidth="1"/>
    <col min="32" max="33" width="10.625" style="55" customWidth="1"/>
    <col min="34" max="34" width="6.625" style="54" customWidth="1"/>
    <col min="35" max="35" width="12.625" style="54" customWidth="1"/>
    <col min="36" max="37" width="10.625" style="55" customWidth="1"/>
    <col min="38" max="38" width="6.625" style="54" customWidth="1"/>
    <col min="39" max="39" width="12.625" style="54" customWidth="1"/>
    <col min="40" max="41" width="10.625" style="55" customWidth="1"/>
    <col min="42" max="42" width="6.625" style="54" customWidth="1"/>
    <col min="43" max="43" width="12.625" style="54" customWidth="1"/>
    <col min="44" max="45" width="10.625" style="55" customWidth="1"/>
    <col min="46" max="46" width="6.625" style="54" customWidth="1"/>
    <col min="47" max="47" width="12.625" style="54" customWidth="1"/>
    <col min="48" max="49" width="10.625" style="55" customWidth="1"/>
    <col min="50" max="50" width="6.625" style="54" customWidth="1"/>
    <col min="51" max="51" width="12.625" style="54" customWidth="1"/>
    <col min="52" max="53" width="10.625" style="55" customWidth="1"/>
    <col min="54" max="54" width="6.625" style="54" customWidth="1"/>
    <col min="55" max="55" width="12.625" style="54" customWidth="1"/>
    <col min="56" max="57" width="10.625" style="55" customWidth="1"/>
    <col min="58" max="58" width="6.625" style="54" customWidth="1"/>
    <col min="59" max="59" width="12.625" style="54" customWidth="1"/>
    <col min="60" max="61" width="10.625" style="55" customWidth="1"/>
    <col min="62" max="62" width="6.625" style="54" customWidth="1"/>
    <col min="63" max="63" width="12.625" style="54" customWidth="1"/>
    <col min="64" max="65" width="10.625" style="55" customWidth="1"/>
    <col min="66" max="66" width="6.625" style="54" customWidth="1"/>
    <col min="67" max="67" width="12.625" style="54" customWidth="1"/>
    <col min="68" max="69" width="10.625" style="55" customWidth="1"/>
    <col min="70" max="70" width="6.625" style="54" customWidth="1"/>
    <col min="71" max="71" width="12.625" style="54" customWidth="1"/>
    <col min="72" max="73" width="10.625" style="55" customWidth="1"/>
    <col min="74" max="74" width="6.625" style="54" customWidth="1"/>
    <col min="75" max="75" width="12.625" style="54" customWidth="1"/>
    <col min="76" max="77" width="10.625" style="55" customWidth="1"/>
    <col min="78" max="78" width="6.625" style="54" customWidth="1"/>
    <col min="79" max="79" width="12.625" style="54" customWidth="1"/>
    <col min="80" max="81" width="10.625" style="55" customWidth="1"/>
    <col min="82" max="82" width="6.625" style="54" customWidth="1"/>
    <col min="83" max="83" width="12.625" style="54" customWidth="1"/>
    <col min="84" max="85" width="10.625" style="55" customWidth="1"/>
    <col min="86" max="86" width="6.625" style="54" customWidth="1"/>
    <col min="87" max="87" width="12.625" style="54" customWidth="1"/>
    <col min="88" max="89" width="10.625" style="55" customWidth="1"/>
    <col min="90" max="90" width="6.625" style="54" customWidth="1"/>
    <col min="91" max="91" width="12.625" style="54" customWidth="1"/>
    <col min="92" max="93" width="10.625" style="55" customWidth="1"/>
    <col min="94" max="94" width="6.625" style="54" customWidth="1"/>
    <col min="95" max="95" width="12.625" style="54" customWidth="1"/>
    <col min="96" max="97" width="10.625" style="55" customWidth="1"/>
    <col min="98" max="98" width="6.625" style="54" customWidth="1"/>
    <col min="99" max="99" width="12.625" style="54" customWidth="1"/>
    <col min="100" max="101" width="10.625" style="55" customWidth="1"/>
    <col min="102" max="102" width="6.625" style="54" customWidth="1"/>
    <col min="103" max="103" width="12.625" style="54" customWidth="1"/>
    <col min="104" max="105" width="10.625" style="55" customWidth="1"/>
    <col min="106" max="106" width="6.625" style="54" customWidth="1"/>
    <col min="107" max="107" width="12.625" style="54" customWidth="1"/>
    <col min="108" max="109" width="10.625" style="55" customWidth="1"/>
    <col min="110" max="110" width="6.625" style="54" customWidth="1"/>
    <col min="111" max="111" width="12.625" style="54" customWidth="1"/>
    <col min="112" max="113" width="10.625" style="55" customWidth="1"/>
    <col min="114" max="114" width="6.625" style="54" customWidth="1"/>
    <col min="115" max="115" width="12.625" style="54" customWidth="1"/>
    <col min="116" max="117" width="10.625" style="55" customWidth="1"/>
    <col min="118" max="118" width="6.625" style="54" customWidth="1"/>
    <col min="119" max="119" width="12.625" style="54" customWidth="1"/>
    <col min="120" max="121" width="10.625" style="55" customWidth="1"/>
    <col min="122" max="122" width="6.625" style="54" customWidth="1"/>
    <col min="123" max="123" width="12.625" style="54" customWidth="1"/>
    <col min="124" max="125" width="10.625" style="55" customWidth="1"/>
  </cols>
  <sheetData>
    <row r="1" spans="1:5" ht="17.25">
      <c r="A1" s="1" t="s">
        <v>83</v>
      </c>
      <c r="B1" s="75"/>
      <c r="C1" s="1"/>
      <c r="D1" s="1"/>
      <c r="E1" s="1"/>
    </row>
    <row r="2" spans="1:125" s="2" customFormat="1" ht="13.5">
      <c r="A2" s="111" t="s">
        <v>116</v>
      </c>
      <c r="B2" s="117" t="s">
        <v>109</v>
      </c>
      <c r="C2" s="120" t="s">
        <v>6</v>
      </c>
      <c r="D2" s="57" t="s">
        <v>7</v>
      </c>
      <c r="E2" s="58"/>
      <c r="F2" s="57" t="s">
        <v>8</v>
      </c>
      <c r="G2" s="59"/>
      <c r="H2" s="59"/>
      <c r="I2" s="60"/>
      <c r="J2" s="57" t="s">
        <v>9</v>
      </c>
      <c r="K2" s="59"/>
      <c r="L2" s="59"/>
      <c r="M2" s="60"/>
      <c r="N2" s="57" t="s">
        <v>10</v>
      </c>
      <c r="O2" s="59"/>
      <c r="P2" s="59"/>
      <c r="Q2" s="60"/>
      <c r="R2" s="57" t="s">
        <v>11</v>
      </c>
      <c r="S2" s="59"/>
      <c r="T2" s="59"/>
      <c r="U2" s="60"/>
      <c r="V2" s="57" t="s">
        <v>12</v>
      </c>
      <c r="W2" s="59"/>
      <c r="X2" s="59"/>
      <c r="Y2" s="60"/>
      <c r="Z2" s="57" t="s">
        <v>13</v>
      </c>
      <c r="AA2" s="59"/>
      <c r="AB2" s="59"/>
      <c r="AC2" s="60"/>
      <c r="AD2" s="57" t="s">
        <v>14</v>
      </c>
      <c r="AE2" s="59"/>
      <c r="AF2" s="59"/>
      <c r="AG2" s="60"/>
      <c r="AH2" s="57" t="s">
        <v>15</v>
      </c>
      <c r="AI2" s="59"/>
      <c r="AJ2" s="59"/>
      <c r="AK2" s="60"/>
      <c r="AL2" s="57" t="s">
        <v>16</v>
      </c>
      <c r="AM2" s="59"/>
      <c r="AN2" s="59"/>
      <c r="AO2" s="60"/>
      <c r="AP2" s="57" t="s">
        <v>17</v>
      </c>
      <c r="AQ2" s="59"/>
      <c r="AR2" s="59"/>
      <c r="AS2" s="60"/>
      <c r="AT2" s="57" t="s">
        <v>18</v>
      </c>
      <c r="AU2" s="59"/>
      <c r="AV2" s="59"/>
      <c r="AW2" s="60"/>
      <c r="AX2" s="57" t="s">
        <v>19</v>
      </c>
      <c r="AY2" s="59"/>
      <c r="AZ2" s="59"/>
      <c r="BA2" s="60"/>
      <c r="BB2" s="57" t="s">
        <v>20</v>
      </c>
      <c r="BC2" s="59"/>
      <c r="BD2" s="59"/>
      <c r="BE2" s="60"/>
      <c r="BF2" s="57" t="s">
        <v>21</v>
      </c>
      <c r="BG2" s="59"/>
      <c r="BH2" s="59"/>
      <c r="BI2" s="60"/>
      <c r="BJ2" s="57" t="s">
        <v>22</v>
      </c>
      <c r="BK2" s="59"/>
      <c r="BL2" s="59"/>
      <c r="BM2" s="60"/>
      <c r="BN2" s="57" t="s">
        <v>23</v>
      </c>
      <c r="BO2" s="59"/>
      <c r="BP2" s="59"/>
      <c r="BQ2" s="60"/>
      <c r="BR2" s="57" t="s">
        <v>24</v>
      </c>
      <c r="BS2" s="59"/>
      <c r="BT2" s="59"/>
      <c r="BU2" s="60"/>
      <c r="BV2" s="57" t="s">
        <v>25</v>
      </c>
      <c r="BW2" s="59"/>
      <c r="BX2" s="59"/>
      <c r="BY2" s="60"/>
      <c r="BZ2" s="57" t="s">
        <v>26</v>
      </c>
      <c r="CA2" s="59"/>
      <c r="CB2" s="59"/>
      <c r="CC2" s="60"/>
      <c r="CD2" s="57" t="s">
        <v>27</v>
      </c>
      <c r="CE2" s="59"/>
      <c r="CF2" s="59"/>
      <c r="CG2" s="60"/>
      <c r="CH2" s="57" t="s">
        <v>28</v>
      </c>
      <c r="CI2" s="59"/>
      <c r="CJ2" s="59"/>
      <c r="CK2" s="60"/>
      <c r="CL2" s="57" t="s">
        <v>29</v>
      </c>
      <c r="CM2" s="59"/>
      <c r="CN2" s="59"/>
      <c r="CO2" s="60"/>
      <c r="CP2" s="57" t="s">
        <v>30</v>
      </c>
      <c r="CQ2" s="59"/>
      <c r="CR2" s="59"/>
      <c r="CS2" s="60"/>
      <c r="CT2" s="57" t="s">
        <v>31</v>
      </c>
      <c r="CU2" s="59"/>
      <c r="CV2" s="59"/>
      <c r="CW2" s="60"/>
      <c r="CX2" s="57" t="s">
        <v>32</v>
      </c>
      <c r="CY2" s="59"/>
      <c r="CZ2" s="59"/>
      <c r="DA2" s="60"/>
      <c r="DB2" s="57" t="s">
        <v>33</v>
      </c>
      <c r="DC2" s="59"/>
      <c r="DD2" s="59"/>
      <c r="DE2" s="60"/>
      <c r="DF2" s="57" t="s">
        <v>34</v>
      </c>
      <c r="DG2" s="59"/>
      <c r="DH2" s="59"/>
      <c r="DI2" s="60"/>
      <c r="DJ2" s="57" t="s">
        <v>35</v>
      </c>
      <c r="DK2" s="59"/>
      <c r="DL2" s="59"/>
      <c r="DM2" s="60"/>
      <c r="DN2" s="57" t="s">
        <v>36</v>
      </c>
      <c r="DO2" s="59"/>
      <c r="DP2" s="59"/>
      <c r="DQ2" s="60"/>
      <c r="DR2" s="57" t="s">
        <v>37</v>
      </c>
      <c r="DS2" s="59"/>
      <c r="DT2" s="59"/>
      <c r="DU2" s="60"/>
    </row>
    <row r="3" spans="1:125" s="2" customFormat="1" ht="13.5" customHeight="1">
      <c r="A3" s="112"/>
      <c r="B3" s="118"/>
      <c r="C3" s="112"/>
      <c r="D3" s="76" t="s">
        <v>110</v>
      </c>
      <c r="E3" s="46" t="s">
        <v>266</v>
      </c>
      <c r="F3" s="123" t="s">
        <v>39</v>
      </c>
      <c r="G3" s="121" t="s">
        <v>38</v>
      </c>
      <c r="H3" s="76" t="s">
        <v>111</v>
      </c>
      <c r="I3" s="46" t="s">
        <v>266</v>
      </c>
      <c r="J3" s="123" t="s">
        <v>39</v>
      </c>
      <c r="K3" s="121" t="s">
        <v>38</v>
      </c>
      <c r="L3" s="76" t="s">
        <v>111</v>
      </c>
      <c r="M3" s="46" t="s">
        <v>266</v>
      </c>
      <c r="N3" s="123" t="s">
        <v>39</v>
      </c>
      <c r="O3" s="121" t="s">
        <v>38</v>
      </c>
      <c r="P3" s="76" t="s">
        <v>111</v>
      </c>
      <c r="Q3" s="46" t="s">
        <v>266</v>
      </c>
      <c r="R3" s="123" t="s">
        <v>39</v>
      </c>
      <c r="S3" s="121" t="s">
        <v>38</v>
      </c>
      <c r="T3" s="76" t="s">
        <v>111</v>
      </c>
      <c r="U3" s="46" t="s">
        <v>266</v>
      </c>
      <c r="V3" s="123" t="s">
        <v>39</v>
      </c>
      <c r="W3" s="121" t="s">
        <v>38</v>
      </c>
      <c r="X3" s="76" t="s">
        <v>111</v>
      </c>
      <c r="Y3" s="46" t="s">
        <v>266</v>
      </c>
      <c r="Z3" s="123" t="s">
        <v>39</v>
      </c>
      <c r="AA3" s="121" t="s">
        <v>38</v>
      </c>
      <c r="AB3" s="76" t="s">
        <v>111</v>
      </c>
      <c r="AC3" s="46" t="s">
        <v>266</v>
      </c>
      <c r="AD3" s="123" t="s">
        <v>39</v>
      </c>
      <c r="AE3" s="121" t="s">
        <v>38</v>
      </c>
      <c r="AF3" s="76" t="s">
        <v>111</v>
      </c>
      <c r="AG3" s="46" t="s">
        <v>266</v>
      </c>
      <c r="AH3" s="123" t="s">
        <v>39</v>
      </c>
      <c r="AI3" s="121" t="s">
        <v>38</v>
      </c>
      <c r="AJ3" s="76" t="s">
        <v>111</v>
      </c>
      <c r="AK3" s="46" t="s">
        <v>266</v>
      </c>
      <c r="AL3" s="123" t="s">
        <v>39</v>
      </c>
      <c r="AM3" s="121" t="s">
        <v>38</v>
      </c>
      <c r="AN3" s="76" t="s">
        <v>111</v>
      </c>
      <c r="AO3" s="46" t="s">
        <v>266</v>
      </c>
      <c r="AP3" s="123" t="s">
        <v>39</v>
      </c>
      <c r="AQ3" s="121" t="s">
        <v>38</v>
      </c>
      <c r="AR3" s="76" t="s">
        <v>111</v>
      </c>
      <c r="AS3" s="46" t="s">
        <v>266</v>
      </c>
      <c r="AT3" s="123" t="s">
        <v>39</v>
      </c>
      <c r="AU3" s="121" t="s">
        <v>38</v>
      </c>
      <c r="AV3" s="76" t="s">
        <v>111</v>
      </c>
      <c r="AW3" s="46" t="s">
        <v>266</v>
      </c>
      <c r="AX3" s="123" t="s">
        <v>39</v>
      </c>
      <c r="AY3" s="121" t="s">
        <v>38</v>
      </c>
      <c r="AZ3" s="76" t="s">
        <v>111</v>
      </c>
      <c r="BA3" s="46" t="s">
        <v>266</v>
      </c>
      <c r="BB3" s="123" t="s">
        <v>39</v>
      </c>
      <c r="BC3" s="121" t="s">
        <v>38</v>
      </c>
      <c r="BD3" s="76" t="s">
        <v>111</v>
      </c>
      <c r="BE3" s="46" t="s">
        <v>266</v>
      </c>
      <c r="BF3" s="123" t="s">
        <v>39</v>
      </c>
      <c r="BG3" s="121" t="s">
        <v>38</v>
      </c>
      <c r="BH3" s="76" t="s">
        <v>111</v>
      </c>
      <c r="BI3" s="46" t="s">
        <v>266</v>
      </c>
      <c r="BJ3" s="123" t="s">
        <v>39</v>
      </c>
      <c r="BK3" s="121" t="s">
        <v>38</v>
      </c>
      <c r="BL3" s="76" t="s">
        <v>111</v>
      </c>
      <c r="BM3" s="46" t="s">
        <v>266</v>
      </c>
      <c r="BN3" s="123" t="s">
        <v>39</v>
      </c>
      <c r="BO3" s="121" t="s">
        <v>38</v>
      </c>
      <c r="BP3" s="76" t="s">
        <v>111</v>
      </c>
      <c r="BQ3" s="46" t="s">
        <v>266</v>
      </c>
      <c r="BR3" s="123" t="s">
        <v>39</v>
      </c>
      <c r="BS3" s="121" t="s">
        <v>38</v>
      </c>
      <c r="BT3" s="76" t="s">
        <v>111</v>
      </c>
      <c r="BU3" s="46" t="s">
        <v>266</v>
      </c>
      <c r="BV3" s="123" t="s">
        <v>39</v>
      </c>
      <c r="BW3" s="121" t="s">
        <v>38</v>
      </c>
      <c r="BX3" s="76" t="s">
        <v>111</v>
      </c>
      <c r="BY3" s="46" t="s">
        <v>266</v>
      </c>
      <c r="BZ3" s="123" t="s">
        <v>39</v>
      </c>
      <c r="CA3" s="121" t="s">
        <v>38</v>
      </c>
      <c r="CB3" s="76" t="s">
        <v>111</v>
      </c>
      <c r="CC3" s="46" t="s">
        <v>266</v>
      </c>
      <c r="CD3" s="123" t="s">
        <v>39</v>
      </c>
      <c r="CE3" s="121" t="s">
        <v>38</v>
      </c>
      <c r="CF3" s="76" t="s">
        <v>111</v>
      </c>
      <c r="CG3" s="46" t="s">
        <v>266</v>
      </c>
      <c r="CH3" s="123" t="s">
        <v>39</v>
      </c>
      <c r="CI3" s="121" t="s">
        <v>38</v>
      </c>
      <c r="CJ3" s="76" t="s">
        <v>111</v>
      </c>
      <c r="CK3" s="46" t="s">
        <v>266</v>
      </c>
      <c r="CL3" s="123" t="s">
        <v>39</v>
      </c>
      <c r="CM3" s="121" t="s">
        <v>38</v>
      </c>
      <c r="CN3" s="76" t="s">
        <v>111</v>
      </c>
      <c r="CO3" s="46" t="s">
        <v>266</v>
      </c>
      <c r="CP3" s="123" t="s">
        <v>39</v>
      </c>
      <c r="CQ3" s="121" t="s">
        <v>38</v>
      </c>
      <c r="CR3" s="76" t="s">
        <v>111</v>
      </c>
      <c r="CS3" s="46" t="s">
        <v>266</v>
      </c>
      <c r="CT3" s="123" t="s">
        <v>39</v>
      </c>
      <c r="CU3" s="121" t="s">
        <v>38</v>
      </c>
      <c r="CV3" s="76" t="s">
        <v>111</v>
      </c>
      <c r="CW3" s="46" t="s">
        <v>266</v>
      </c>
      <c r="CX3" s="123" t="s">
        <v>39</v>
      </c>
      <c r="CY3" s="121" t="s">
        <v>38</v>
      </c>
      <c r="CZ3" s="76" t="s">
        <v>111</v>
      </c>
      <c r="DA3" s="46" t="s">
        <v>266</v>
      </c>
      <c r="DB3" s="123" t="s">
        <v>39</v>
      </c>
      <c r="DC3" s="121" t="s">
        <v>38</v>
      </c>
      <c r="DD3" s="76" t="s">
        <v>111</v>
      </c>
      <c r="DE3" s="46" t="s">
        <v>266</v>
      </c>
      <c r="DF3" s="123" t="s">
        <v>39</v>
      </c>
      <c r="DG3" s="121" t="s">
        <v>38</v>
      </c>
      <c r="DH3" s="76" t="s">
        <v>111</v>
      </c>
      <c r="DI3" s="46" t="s">
        <v>266</v>
      </c>
      <c r="DJ3" s="123" t="s">
        <v>39</v>
      </c>
      <c r="DK3" s="121" t="s">
        <v>38</v>
      </c>
      <c r="DL3" s="76" t="s">
        <v>111</v>
      </c>
      <c r="DM3" s="46" t="s">
        <v>266</v>
      </c>
      <c r="DN3" s="123" t="s">
        <v>39</v>
      </c>
      <c r="DO3" s="121" t="s">
        <v>38</v>
      </c>
      <c r="DP3" s="76" t="s">
        <v>111</v>
      </c>
      <c r="DQ3" s="46" t="s">
        <v>266</v>
      </c>
      <c r="DR3" s="123" t="s">
        <v>39</v>
      </c>
      <c r="DS3" s="121" t="s">
        <v>38</v>
      </c>
      <c r="DT3" s="76" t="s">
        <v>111</v>
      </c>
      <c r="DU3" s="46" t="s">
        <v>266</v>
      </c>
    </row>
    <row r="4" spans="1:125" s="2" customFormat="1" ht="13.5">
      <c r="A4" s="112"/>
      <c r="B4" s="118"/>
      <c r="C4" s="112"/>
      <c r="D4" s="65" t="s">
        <v>275</v>
      </c>
      <c r="E4" s="77" t="s">
        <v>275</v>
      </c>
      <c r="F4" s="124"/>
      <c r="G4" s="122"/>
      <c r="H4" s="65" t="s">
        <v>275</v>
      </c>
      <c r="I4" s="77" t="s">
        <v>275</v>
      </c>
      <c r="J4" s="124"/>
      <c r="K4" s="122"/>
      <c r="L4" s="65" t="s">
        <v>275</v>
      </c>
      <c r="M4" s="77" t="s">
        <v>275</v>
      </c>
      <c r="N4" s="124"/>
      <c r="O4" s="122"/>
      <c r="P4" s="65" t="s">
        <v>275</v>
      </c>
      <c r="Q4" s="77" t="s">
        <v>275</v>
      </c>
      <c r="R4" s="124"/>
      <c r="S4" s="122"/>
      <c r="T4" s="65" t="s">
        <v>275</v>
      </c>
      <c r="U4" s="77" t="s">
        <v>275</v>
      </c>
      <c r="V4" s="124"/>
      <c r="W4" s="122"/>
      <c r="X4" s="65" t="s">
        <v>275</v>
      </c>
      <c r="Y4" s="77" t="s">
        <v>275</v>
      </c>
      <c r="Z4" s="124"/>
      <c r="AA4" s="122"/>
      <c r="AB4" s="65" t="s">
        <v>275</v>
      </c>
      <c r="AC4" s="77" t="s">
        <v>275</v>
      </c>
      <c r="AD4" s="124"/>
      <c r="AE4" s="122"/>
      <c r="AF4" s="65" t="s">
        <v>275</v>
      </c>
      <c r="AG4" s="77" t="s">
        <v>275</v>
      </c>
      <c r="AH4" s="124"/>
      <c r="AI4" s="122"/>
      <c r="AJ4" s="65" t="s">
        <v>275</v>
      </c>
      <c r="AK4" s="77" t="s">
        <v>275</v>
      </c>
      <c r="AL4" s="124"/>
      <c r="AM4" s="122"/>
      <c r="AN4" s="65" t="s">
        <v>275</v>
      </c>
      <c r="AO4" s="77" t="s">
        <v>275</v>
      </c>
      <c r="AP4" s="124"/>
      <c r="AQ4" s="122"/>
      <c r="AR4" s="65" t="s">
        <v>275</v>
      </c>
      <c r="AS4" s="77" t="s">
        <v>275</v>
      </c>
      <c r="AT4" s="124"/>
      <c r="AU4" s="122"/>
      <c r="AV4" s="65" t="s">
        <v>275</v>
      </c>
      <c r="AW4" s="77" t="s">
        <v>275</v>
      </c>
      <c r="AX4" s="124"/>
      <c r="AY4" s="122"/>
      <c r="AZ4" s="65" t="s">
        <v>275</v>
      </c>
      <c r="BA4" s="77" t="s">
        <v>275</v>
      </c>
      <c r="BB4" s="124"/>
      <c r="BC4" s="122"/>
      <c r="BD4" s="65" t="s">
        <v>275</v>
      </c>
      <c r="BE4" s="77" t="s">
        <v>275</v>
      </c>
      <c r="BF4" s="124"/>
      <c r="BG4" s="122"/>
      <c r="BH4" s="65" t="s">
        <v>275</v>
      </c>
      <c r="BI4" s="77" t="s">
        <v>275</v>
      </c>
      <c r="BJ4" s="124"/>
      <c r="BK4" s="122"/>
      <c r="BL4" s="65" t="s">
        <v>275</v>
      </c>
      <c r="BM4" s="77" t="s">
        <v>275</v>
      </c>
      <c r="BN4" s="124"/>
      <c r="BO4" s="122"/>
      <c r="BP4" s="65" t="s">
        <v>275</v>
      </c>
      <c r="BQ4" s="77" t="s">
        <v>275</v>
      </c>
      <c r="BR4" s="124"/>
      <c r="BS4" s="124"/>
      <c r="BT4" s="65" t="s">
        <v>275</v>
      </c>
      <c r="BU4" s="77" t="s">
        <v>275</v>
      </c>
      <c r="BV4" s="124"/>
      <c r="BW4" s="122"/>
      <c r="BX4" s="65" t="s">
        <v>275</v>
      </c>
      <c r="BY4" s="77" t="s">
        <v>275</v>
      </c>
      <c r="BZ4" s="124"/>
      <c r="CA4" s="122"/>
      <c r="CB4" s="65" t="s">
        <v>275</v>
      </c>
      <c r="CC4" s="77" t="s">
        <v>275</v>
      </c>
      <c r="CD4" s="124"/>
      <c r="CE4" s="122"/>
      <c r="CF4" s="65" t="s">
        <v>275</v>
      </c>
      <c r="CG4" s="77" t="s">
        <v>275</v>
      </c>
      <c r="CH4" s="124"/>
      <c r="CI4" s="122"/>
      <c r="CJ4" s="65" t="s">
        <v>275</v>
      </c>
      <c r="CK4" s="77" t="s">
        <v>275</v>
      </c>
      <c r="CL4" s="124"/>
      <c r="CM4" s="122"/>
      <c r="CN4" s="65" t="s">
        <v>275</v>
      </c>
      <c r="CO4" s="77" t="s">
        <v>275</v>
      </c>
      <c r="CP4" s="124"/>
      <c r="CQ4" s="122"/>
      <c r="CR4" s="65" t="s">
        <v>275</v>
      </c>
      <c r="CS4" s="77" t="s">
        <v>275</v>
      </c>
      <c r="CT4" s="124"/>
      <c r="CU4" s="122"/>
      <c r="CV4" s="65" t="s">
        <v>275</v>
      </c>
      <c r="CW4" s="77" t="s">
        <v>275</v>
      </c>
      <c r="CX4" s="124"/>
      <c r="CY4" s="122"/>
      <c r="CZ4" s="65" t="s">
        <v>275</v>
      </c>
      <c r="DA4" s="77" t="s">
        <v>275</v>
      </c>
      <c r="DB4" s="124"/>
      <c r="DC4" s="122"/>
      <c r="DD4" s="65" t="s">
        <v>275</v>
      </c>
      <c r="DE4" s="77" t="s">
        <v>275</v>
      </c>
      <c r="DF4" s="124"/>
      <c r="DG4" s="122"/>
      <c r="DH4" s="65" t="s">
        <v>275</v>
      </c>
      <c r="DI4" s="77" t="s">
        <v>275</v>
      </c>
      <c r="DJ4" s="124"/>
      <c r="DK4" s="122"/>
      <c r="DL4" s="65" t="s">
        <v>275</v>
      </c>
      <c r="DM4" s="77" t="s">
        <v>275</v>
      </c>
      <c r="DN4" s="124"/>
      <c r="DO4" s="122"/>
      <c r="DP4" s="65" t="s">
        <v>275</v>
      </c>
      <c r="DQ4" s="77" t="s">
        <v>275</v>
      </c>
      <c r="DR4" s="124"/>
      <c r="DS4" s="122"/>
      <c r="DT4" s="65" t="s">
        <v>275</v>
      </c>
      <c r="DU4" s="77" t="s">
        <v>275</v>
      </c>
    </row>
    <row r="5" spans="1:125" ht="13.5">
      <c r="A5" s="78" t="s">
        <v>159</v>
      </c>
      <c r="B5" s="79" t="s">
        <v>237</v>
      </c>
      <c r="C5" s="80" t="s">
        <v>238</v>
      </c>
      <c r="D5" s="23">
        <f aca="true" t="shared" si="0" ref="D5:E17">H5+L5+P5+T5+X5+AB5+AF5+AJ5+AN5+AR5+AV5+AZ5+BD5+BH5+BL5+BP5+BT5+BX5+CB5+CF5+CJ5+CN5+CR5+CV5+CZ5+DD5+DH5+DL5+DP5+DT5</f>
        <v>54796</v>
      </c>
      <c r="E5" s="23">
        <f t="shared" si="0"/>
        <v>6152</v>
      </c>
      <c r="F5" s="66" t="s">
        <v>201</v>
      </c>
      <c r="G5" s="70" t="s">
        <v>47</v>
      </c>
      <c r="H5" s="23">
        <v>13733</v>
      </c>
      <c r="I5" s="23">
        <v>1136</v>
      </c>
      <c r="J5" s="66" t="s">
        <v>203</v>
      </c>
      <c r="K5" s="70" t="s">
        <v>48</v>
      </c>
      <c r="L5" s="23">
        <v>33467</v>
      </c>
      <c r="M5" s="23">
        <v>2549</v>
      </c>
      <c r="N5" s="66" t="s">
        <v>205</v>
      </c>
      <c r="O5" s="70" t="s">
        <v>43</v>
      </c>
      <c r="P5" s="23">
        <v>5896</v>
      </c>
      <c r="Q5" s="23">
        <v>2467</v>
      </c>
      <c r="R5" s="66" t="s">
        <v>206</v>
      </c>
      <c r="S5" s="70" t="s">
        <v>49</v>
      </c>
      <c r="T5" s="23">
        <v>1700</v>
      </c>
      <c r="U5" s="23">
        <v>0</v>
      </c>
      <c r="V5" s="66"/>
      <c r="W5" s="70"/>
      <c r="X5" s="23"/>
      <c r="Y5" s="23"/>
      <c r="Z5" s="66"/>
      <c r="AA5" s="70"/>
      <c r="AB5" s="23"/>
      <c r="AC5" s="23"/>
      <c r="AD5" s="66"/>
      <c r="AE5" s="70"/>
      <c r="AF5" s="23"/>
      <c r="AG5" s="23"/>
      <c r="AH5" s="66"/>
      <c r="AI5" s="70"/>
      <c r="AJ5" s="23"/>
      <c r="AK5" s="23"/>
      <c r="AL5" s="66"/>
      <c r="AM5" s="70"/>
      <c r="AN5" s="23"/>
      <c r="AO5" s="23"/>
      <c r="AP5" s="66"/>
      <c r="AQ5" s="70"/>
      <c r="AR5" s="23"/>
      <c r="AS5" s="23"/>
      <c r="AT5" s="66"/>
      <c r="AU5" s="70"/>
      <c r="AV5" s="23"/>
      <c r="AW5" s="23"/>
      <c r="AX5" s="66"/>
      <c r="AY5" s="70"/>
      <c r="AZ5" s="23"/>
      <c r="BA5" s="23"/>
      <c r="BB5" s="66"/>
      <c r="BC5" s="70"/>
      <c r="BD5" s="23"/>
      <c r="BE5" s="23"/>
      <c r="BF5" s="66"/>
      <c r="BG5" s="70"/>
      <c r="BH5" s="23"/>
      <c r="BI5" s="23"/>
      <c r="BJ5" s="66"/>
      <c r="BK5" s="70"/>
      <c r="BL5" s="23"/>
      <c r="BM5" s="23"/>
      <c r="BN5" s="66"/>
      <c r="BO5" s="70"/>
      <c r="BP5" s="23"/>
      <c r="BQ5" s="23"/>
      <c r="BR5" s="66"/>
      <c r="BS5" s="70"/>
      <c r="BT5" s="23"/>
      <c r="BU5" s="23"/>
      <c r="BV5" s="66"/>
      <c r="BW5" s="70"/>
      <c r="BX5" s="23"/>
      <c r="BY5" s="23"/>
      <c r="BZ5" s="66"/>
      <c r="CA5" s="70"/>
      <c r="CB5" s="23"/>
      <c r="CC5" s="23"/>
      <c r="CD5" s="66"/>
      <c r="CE5" s="70"/>
      <c r="CF5" s="23"/>
      <c r="CG5" s="23"/>
      <c r="CH5" s="66"/>
      <c r="CI5" s="70"/>
      <c r="CJ5" s="23"/>
      <c r="CK5" s="23"/>
      <c r="CL5" s="66"/>
      <c r="CM5" s="70"/>
      <c r="CN5" s="23"/>
      <c r="CO5" s="23"/>
      <c r="CP5" s="66"/>
      <c r="CQ5" s="70"/>
      <c r="CR5" s="23"/>
      <c r="CS5" s="23"/>
      <c r="CT5" s="66"/>
      <c r="CU5" s="70"/>
      <c r="CV5" s="23"/>
      <c r="CW5" s="23"/>
      <c r="CX5" s="66"/>
      <c r="CY5" s="70"/>
      <c r="CZ5" s="23"/>
      <c r="DA5" s="23"/>
      <c r="DB5" s="66"/>
      <c r="DC5" s="70"/>
      <c r="DD5" s="23"/>
      <c r="DE5" s="23"/>
      <c r="DF5" s="66"/>
      <c r="DG5" s="70"/>
      <c r="DH5" s="23"/>
      <c r="DI5" s="23"/>
      <c r="DJ5" s="66"/>
      <c r="DK5" s="70"/>
      <c r="DL5" s="23"/>
      <c r="DM5" s="23"/>
      <c r="DN5" s="66"/>
      <c r="DO5" s="70"/>
      <c r="DP5" s="23"/>
      <c r="DQ5" s="23"/>
      <c r="DR5" s="66"/>
      <c r="DS5" s="70"/>
      <c r="DT5" s="23"/>
      <c r="DU5" s="23"/>
    </row>
    <row r="6" spans="1:125" ht="13.5">
      <c r="A6" s="78" t="s">
        <v>159</v>
      </c>
      <c r="B6" s="79" t="s">
        <v>239</v>
      </c>
      <c r="C6" s="80" t="s">
        <v>240</v>
      </c>
      <c r="D6" s="23">
        <f t="shared" si="0"/>
        <v>38200</v>
      </c>
      <c r="E6" s="23">
        <f t="shared" si="0"/>
        <v>0</v>
      </c>
      <c r="F6" s="66" t="s">
        <v>176</v>
      </c>
      <c r="G6" s="70" t="s">
        <v>50</v>
      </c>
      <c r="H6" s="23">
        <v>19979</v>
      </c>
      <c r="I6" s="23">
        <v>0</v>
      </c>
      <c r="J6" s="66" t="s">
        <v>180</v>
      </c>
      <c r="K6" s="70" t="s">
        <v>51</v>
      </c>
      <c r="L6" s="23">
        <v>18221</v>
      </c>
      <c r="M6" s="23">
        <v>0</v>
      </c>
      <c r="N6" s="66"/>
      <c r="O6" s="70"/>
      <c r="P6" s="23"/>
      <c r="Q6" s="23"/>
      <c r="R6" s="66"/>
      <c r="S6" s="70"/>
      <c r="T6" s="23"/>
      <c r="U6" s="23"/>
      <c r="V6" s="66"/>
      <c r="W6" s="70"/>
      <c r="X6" s="23"/>
      <c r="Y6" s="23"/>
      <c r="Z6" s="66"/>
      <c r="AA6" s="70"/>
      <c r="AB6" s="23"/>
      <c r="AC6" s="23"/>
      <c r="AD6" s="66"/>
      <c r="AE6" s="70"/>
      <c r="AF6" s="23"/>
      <c r="AG6" s="23"/>
      <c r="AH6" s="66"/>
      <c r="AI6" s="70"/>
      <c r="AJ6" s="23"/>
      <c r="AK6" s="23"/>
      <c r="AL6" s="66"/>
      <c r="AM6" s="70"/>
      <c r="AN6" s="23"/>
      <c r="AO6" s="23"/>
      <c r="AP6" s="66"/>
      <c r="AQ6" s="70"/>
      <c r="AR6" s="23"/>
      <c r="AS6" s="23"/>
      <c r="AT6" s="66"/>
      <c r="AU6" s="70"/>
      <c r="AV6" s="23"/>
      <c r="AW6" s="23"/>
      <c r="AX6" s="66"/>
      <c r="AY6" s="70"/>
      <c r="AZ6" s="23"/>
      <c r="BA6" s="23"/>
      <c r="BB6" s="66"/>
      <c r="BC6" s="70"/>
      <c r="BD6" s="23"/>
      <c r="BE6" s="23"/>
      <c r="BF6" s="66"/>
      <c r="BG6" s="70"/>
      <c r="BH6" s="23"/>
      <c r="BI6" s="23"/>
      <c r="BJ6" s="66"/>
      <c r="BK6" s="70"/>
      <c r="BL6" s="23"/>
      <c r="BM6" s="23"/>
      <c r="BN6" s="66"/>
      <c r="BO6" s="70"/>
      <c r="BP6" s="23"/>
      <c r="BQ6" s="23"/>
      <c r="BR6" s="66"/>
      <c r="BS6" s="70"/>
      <c r="BT6" s="23"/>
      <c r="BU6" s="23"/>
      <c r="BV6" s="66"/>
      <c r="BW6" s="70"/>
      <c r="BX6" s="23"/>
      <c r="BY6" s="23"/>
      <c r="BZ6" s="66"/>
      <c r="CA6" s="70"/>
      <c r="CB6" s="23"/>
      <c r="CC6" s="23"/>
      <c r="CD6" s="66"/>
      <c r="CE6" s="70"/>
      <c r="CF6" s="23"/>
      <c r="CG6" s="23"/>
      <c r="CH6" s="66"/>
      <c r="CI6" s="70"/>
      <c r="CJ6" s="23"/>
      <c r="CK6" s="23"/>
      <c r="CL6" s="66"/>
      <c r="CM6" s="70"/>
      <c r="CN6" s="23"/>
      <c r="CO6" s="23"/>
      <c r="CP6" s="66"/>
      <c r="CQ6" s="70"/>
      <c r="CR6" s="23"/>
      <c r="CS6" s="23"/>
      <c r="CT6" s="66"/>
      <c r="CU6" s="70"/>
      <c r="CV6" s="23"/>
      <c r="CW6" s="23"/>
      <c r="CX6" s="66"/>
      <c r="CY6" s="70"/>
      <c r="CZ6" s="23"/>
      <c r="DA6" s="23"/>
      <c r="DB6" s="66"/>
      <c r="DC6" s="70"/>
      <c r="DD6" s="23"/>
      <c r="DE6" s="23"/>
      <c r="DF6" s="66"/>
      <c r="DG6" s="70"/>
      <c r="DH6" s="23"/>
      <c r="DI6" s="23"/>
      <c r="DJ6" s="66"/>
      <c r="DK6" s="70"/>
      <c r="DL6" s="23"/>
      <c r="DM6" s="23"/>
      <c r="DN6" s="66"/>
      <c r="DO6" s="70"/>
      <c r="DP6" s="23"/>
      <c r="DQ6" s="23"/>
      <c r="DR6" s="66"/>
      <c r="DS6" s="70"/>
      <c r="DT6" s="23"/>
      <c r="DU6" s="23"/>
    </row>
    <row r="7" spans="1:125" ht="13.5">
      <c r="A7" s="78" t="s">
        <v>159</v>
      </c>
      <c r="B7" s="79" t="s">
        <v>241</v>
      </c>
      <c r="C7" s="80" t="s">
        <v>242</v>
      </c>
      <c r="D7" s="23">
        <f t="shared" si="0"/>
        <v>0</v>
      </c>
      <c r="E7" s="23">
        <f t="shared" si="0"/>
        <v>88668</v>
      </c>
      <c r="F7" s="66" t="s">
        <v>184</v>
      </c>
      <c r="G7" s="70" t="s">
        <v>52</v>
      </c>
      <c r="H7" s="23">
        <v>0</v>
      </c>
      <c r="I7" s="23">
        <v>67175</v>
      </c>
      <c r="J7" s="66" t="s">
        <v>186</v>
      </c>
      <c r="K7" s="70" t="s">
        <v>40</v>
      </c>
      <c r="L7" s="23">
        <v>0</v>
      </c>
      <c r="M7" s="23">
        <v>21493</v>
      </c>
      <c r="N7" s="66"/>
      <c r="O7" s="70"/>
      <c r="P7" s="23"/>
      <c r="Q7" s="23"/>
      <c r="R7" s="66"/>
      <c r="S7" s="70"/>
      <c r="T7" s="23"/>
      <c r="U7" s="23"/>
      <c r="V7" s="66"/>
      <c r="W7" s="70"/>
      <c r="X7" s="23"/>
      <c r="Y7" s="23"/>
      <c r="Z7" s="66"/>
      <c r="AA7" s="70"/>
      <c r="AB7" s="23"/>
      <c r="AC7" s="23"/>
      <c r="AD7" s="66"/>
      <c r="AE7" s="70"/>
      <c r="AF7" s="23"/>
      <c r="AG7" s="23"/>
      <c r="AH7" s="66"/>
      <c r="AI7" s="70"/>
      <c r="AJ7" s="23"/>
      <c r="AK7" s="23"/>
      <c r="AL7" s="66"/>
      <c r="AM7" s="70"/>
      <c r="AN7" s="23"/>
      <c r="AO7" s="23"/>
      <c r="AP7" s="66"/>
      <c r="AQ7" s="70"/>
      <c r="AR7" s="23"/>
      <c r="AS7" s="23"/>
      <c r="AT7" s="66"/>
      <c r="AU7" s="70"/>
      <c r="AV7" s="23"/>
      <c r="AW7" s="23"/>
      <c r="AX7" s="66"/>
      <c r="AY7" s="70"/>
      <c r="AZ7" s="23"/>
      <c r="BA7" s="23"/>
      <c r="BB7" s="66"/>
      <c r="BC7" s="70"/>
      <c r="BD7" s="23"/>
      <c r="BE7" s="23"/>
      <c r="BF7" s="66"/>
      <c r="BG7" s="70"/>
      <c r="BH7" s="23"/>
      <c r="BI7" s="23"/>
      <c r="BJ7" s="66"/>
      <c r="BK7" s="70"/>
      <c r="BL7" s="23"/>
      <c r="BM7" s="23"/>
      <c r="BN7" s="66"/>
      <c r="BO7" s="70"/>
      <c r="BP7" s="23"/>
      <c r="BQ7" s="23"/>
      <c r="BR7" s="66"/>
      <c r="BS7" s="70"/>
      <c r="BT7" s="23"/>
      <c r="BU7" s="23"/>
      <c r="BV7" s="66"/>
      <c r="BW7" s="70"/>
      <c r="BX7" s="23"/>
      <c r="BY7" s="23"/>
      <c r="BZ7" s="66"/>
      <c r="CA7" s="70"/>
      <c r="CB7" s="23"/>
      <c r="CC7" s="23"/>
      <c r="CD7" s="66"/>
      <c r="CE7" s="70"/>
      <c r="CF7" s="23"/>
      <c r="CG7" s="23"/>
      <c r="CH7" s="66"/>
      <c r="CI7" s="70"/>
      <c r="CJ7" s="23"/>
      <c r="CK7" s="23"/>
      <c r="CL7" s="66"/>
      <c r="CM7" s="70"/>
      <c r="CN7" s="23"/>
      <c r="CO7" s="23"/>
      <c r="CP7" s="66"/>
      <c r="CQ7" s="70"/>
      <c r="CR7" s="23"/>
      <c r="CS7" s="23"/>
      <c r="CT7" s="66"/>
      <c r="CU7" s="70"/>
      <c r="CV7" s="23"/>
      <c r="CW7" s="23"/>
      <c r="CX7" s="66"/>
      <c r="CY7" s="70"/>
      <c r="CZ7" s="23"/>
      <c r="DA7" s="23"/>
      <c r="DB7" s="66"/>
      <c r="DC7" s="70"/>
      <c r="DD7" s="23"/>
      <c r="DE7" s="23"/>
      <c r="DF7" s="66"/>
      <c r="DG7" s="70"/>
      <c r="DH7" s="23"/>
      <c r="DI7" s="23"/>
      <c r="DJ7" s="66"/>
      <c r="DK7" s="70"/>
      <c r="DL7" s="23"/>
      <c r="DM7" s="23"/>
      <c r="DN7" s="66"/>
      <c r="DO7" s="70"/>
      <c r="DP7" s="23"/>
      <c r="DQ7" s="23"/>
      <c r="DR7" s="66"/>
      <c r="DS7" s="70"/>
      <c r="DT7" s="23"/>
      <c r="DU7" s="23"/>
    </row>
    <row r="8" spans="1:125" ht="13.5">
      <c r="A8" s="78" t="s">
        <v>159</v>
      </c>
      <c r="B8" s="79" t="s">
        <v>243</v>
      </c>
      <c r="C8" s="80" t="s">
        <v>244</v>
      </c>
      <c r="D8" s="23">
        <f t="shared" si="0"/>
        <v>0</v>
      </c>
      <c r="E8" s="23">
        <f t="shared" si="0"/>
        <v>37192</v>
      </c>
      <c r="F8" s="66" t="s">
        <v>224</v>
      </c>
      <c r="G8" s="70" t="s">
        <v>41</v>
      </c>
      <c r="H8" s="23">
        <v>0</v>
      </c>
      <c r="I8" s="23">
        <v>6486</v>
      </c>
      <c r="J8" s="66" t="s">
        <v>226</v>
      </c>
      <c r="K8" s="70" t="s">
        <v>53</v>
      </c>
      <c r="L8" s="23">
        <v>0</v>
      </c>
      <c r="M8" s="23">
        <v>15514</v>
      </c>
      <c r="N8" s="66" t="s">
        <v>234</v>
      </c>
      <c r="O8" s="70" t="s">
        <v>45</v>
      </c>
      <c r="P8" s="23">
        <v>0</v>
      </c>
      <c r="Q8" s="23">
        <v>12557</v>
      </c>
      <c r="R8" s="66" t="s">
        <v>235</v>
      </c>
      <c r="S8" s="70" t="s">
        <v>54</v>
      </c>
      <c r="T8" s="23">
        <v>0</v>
      </c>
      <c r="U8" s="23">
        <v>2635</v>
      </c>
      <c r="V8" s="66"/>
      <c r="W8" s="70"/>
      <c r="X8" s="23"/>
      <c r="Y8" s="23"/>
      <c r="Z8" s="66"/>
      <c r="AA8" s="70"/>
      <c r="AB8" s="23"/>
      <c r="AC8" s="23"/>
      <c r="AD8" s="66"/>
      <c r="AE8" s="70"/>
      <c r="AF8" s="23"/>
      <c r="AG8" s="23"/>
      <c r="AH8" s="66"/>
      <c r="AI8" s="70"/>
      <c r="AJ8" s="23"/>
      <c r="AK8" s="23"/>
      <c r="AL8" s="66"/>
      <c r="AM8" s="70"/>
      <c r="AN8" s="23"/>
      <c r="AO8" s="23"/>
      <c r="AP8" s="66"/>
      <c r="AQ8" s="70"/>
      <c r="AR8" s="23"/>
      <c r="AS8" s="23"/>
      <c r="AT8" s="66"/>
      <c r="AU8" s="70"/>
      <c r="AV8" s="23"/>
      <c r="AW8" s="23"/>
      <c r="AX8" s="66"/>
      <c r="AY8" s="70"/>
      <c r="AZ8" s="23"/>
      <c r="BA8" s="23"/>
      <c r="BB8" s="66"/>
      <c r="BC8" s="70"/>
      <c r="BD8" s="23"/>
      <c r="BE8" s="23"/>
      <c r="BF8" s="66"/>
      <c r="BG8" s="70"/>
      <c r="BH8" s="23"/>
      <c r="BI8" s="23"/>
      <c r="BJ8" s="66"/>
      <c r="BK8" s="70"/>
      <c r="BL8" s="23"/>
      <c r="BM8" s="23"/>
      <c r="BN8" s="66"/>
      <c r="BO8" s="70"/>
      <c r="BP8" s="23"/>
      <c r="BQ8" s="23"/>
      <c r="BR8" s="66"/>
      <c r="BS8" s="70"/>
      <c r="BT8" s="23"/>
      <c r="BU8" s="23"/>
      <c r="BV8" s="66"/>
      <c r="BW8" s="70"/>
      <c r="BX8" s="23"/>
      <c r="BY8" s="23"/>
      <c r="BZ8" s="66"/>
      <c r="CA8" s="70"/>
      <c r="CB8" s="23"/>
      <c r="CC8" s="23"/>
      <c r="CD8" s="66"/>
      <c r="CE8" s="70"/>
      <c r="CF8" s="23"/>
      <c r="CG8" s="23"/>
      <c r="CH8" s="66"/>
      <c r="CI8" s="70"/>
      <c r="CJ8" s="23"/>
      <c r="CK8" s="23"/>
      <c r="CL8" s="66"/>
      <c r="CM8" s="70"/>
      <c r="CN8" s="23"/>
      <c r="CO8" s="23"/>
      <c r="CP8" s="66"/>
      <c r="CQ8" s="70"/>
      <c r="CR8" s="23"/>
      <c r="CS8" s="23"/>
      <c r="CT8" s="66"/>
      <c r="CU8" s="70"/>
      <c r="CV8" s="23"/>
      <c r="CW8" s="23"/>
      <c r="CX8" s="66"/>
      <c r="CY8" s="70"/>
      <c r="CZ8" s="23"/>
      <c r="DA8" s="23"/>
      <c r="DB8" s="66"/>
      <c r="DC8" s="70"/>
      <c r="DD8" s="23"/>
      <c r="DE8" s="23"/>
      <c r="DF8" s="66"/>
      <c r="DG8" s="70"/>
      <c r="DH8" s="23"/>
      <c r="DI8" s="23"/>
      <c r="DJ8" s="66"/>
      <c r="DK8" s="70"/>
      <c r="DL8" s="23"/>
      <c r="DM8" s="23"/>
      <c r="DN8" s="66"/>
      <c r="DO8" s="70"/>
      <c r="DP8" s="23"/>
      <c r="DQ8" s="23"/>
      <c r="DR8" s="66"/>
      <c r="DS8" s="70"/>
      <c r="DT8" s="23"/>
      <c r="DU8" s="23"/>
    </row>
    <row r="9" spans="1:125" ht="13.5">
      <c r="A9" s="78" t="s">
        <v>159</v>
      </c>
      <c r="B9" s="79" t="s">
        <v>245</v>
      </c>
      <c r="C9" s="80" t="s">
        <v>246</v>
      </c>
      <c r="D9" s="23">
        <f t="shared" si="0"/>
        <v>0</v>
      </c>
      <c r="E9" s="23">
        <f t="shared" si="0"/>
        <v>96866</v>
      </c>
      <c r="F9" s="66" t="s">
        <v>230</v>
      </c>
      <c r="G9" s="70" t="s">
        <v>55</v>
      </c>
      <c r="H9" s="23">
        <v>0</v>
      </c>
      <c r="I9" s="23">
        <v>25572</v>
      </c>
      <c r="J9" s="66" t="s">
        <v>225</v>
      </c>
      <c r="K9" s="70" t="s">
        <v>46</v>
      </c>
      <c r="L9" s="23">
        <v>0</v>
      </c>
      <c r="M9" s="23">
        <v>10655</v>
      </c>
      <c r="N9" s="66" t="s">
        <v>222</v>
      </c>
      <c r="O9" s="70" t="s">
        <v>56</v>
      </c>
      <c r="P9" s="23">
        <v>0</v>
      </c>
      <c r="Q9" s="23">
        <v>26154</v>
      </c>
      <c r="R9" s="66" t="s">
        <v>228</v>
      </c>
      <c r="S9" s="70" t="s">
        <v>57</v>
      </c>
      <c r="T9" s="23">
        <v>0</v>
      </c>
      <c r="U9" s="23">
        <v>16177</v>
      </c>
      <c r="V9" s="66" t="s">
        <v>232</v>
      </c>
      <c r="W9" s="70" t="s">
        <v>58</v>
      </c>
      <c r="X9" s="23">
        <v>0</v>
      </c>
      <c r="Y9" s="23">
        <v>18308</v>
      </c>
      <c r="Z9" s="66"/>
      <c r="AA9" s="70"/>
      <c r="AB9" s="23"/>
      <c r="AC9" s="23"/>
      <c r="AD9" s="66"/>
      <c r="AE9" s="70"/>
      <c r="AF9" s="23"/>
      <c r="AG9" s="23"/>
      <c r="AH9" s="66"/>
      <c r="AI9" s="70"/>
      <c r="AJ9" s="23"/>
      <c r="AK9" s="23"/>
      <c r="AL9" s="66"/>
      <c r="AM9" s="70"/>
      <c r="AN9" s="23"/>
      <c r="AO9" s="23"/>
      <c r="AP9" s="66"/>
      <c r="AQ9" s="70"/>
      <c r="AR9" s="23"/>
      <c r="AS9" s="23"/>
      <c r="AT9" s="66"/>
      <c r="AU9" s="70"/>
      <c r="AV9" s="23"/>
      <c r="AW9" s="23"/>
      <c r="AX9" s="66"/>
      <c r="AY9" s="70"/>
      <c r="AZ9" s="23"/>
      <c r="BA9" s="23"/>
      <c r="BB9" s="66"/>
      <c r="BC9" s="70"/>
      <c r="BD9" s="23"/>
      <c r="BE9" s="23"/>
      <c r="BF9" s="66"/>
      <c r="BG9" s="70"/>
      <c r="BH9" s="23"/>
      <c r="BI9" s="23"/>
      <c r="BJ9" s="66"/>
      <c r="BK9" s="70"/>
      <c r="BL9" s="23"/>
      <c r="BM9" s="23"/>
      <c r="BN9" s="66"/>
      <c r="BO9" s="70"/>
      <c r="BP9" s="23"/>
      <c r="BQ9" s="23"/>
      <c r="BR9" s="66"/>
      <c r="BS9" s="70"/>
      <c r="BT9" s="23"/>
      <c r="BU9" s="23"/>
      <c r="BV9" s="66"/>
      <c r="BW9" s="70"/>
      <c r="BX9" s="23"/>
      <c r="BY9" s="23"/>
      <c r="BZ9" s="66"/>
      <c r="CA9" s="70"/>
      <c r="CB9" s="23"/>
      <c r="CC9" s="23"/>
      <c r="CD9" s="66"/>
      <c r="CE9" s="70"/>
      <c r="CF9" s="23"/>
      <c r="CG9" s="23"/>
      <c r="CH9" s="66"/>
      <c r="CI9" s="70"/>
      <c r="CJ9" s="23"/>
      <c r="CK9" s="23"/>
      <c r="CL9" s="66"/>
      <c r="CM9" s="70"/>
      <c r="CN9" s="23"/>
      <c r="CO9" s="23"/>
      <c r="CP9" s="66"/>
      <c r="CQ9" s="70"/>
      <c r="CR9" s="23"/>
      <c r="CS9" s="23"/>
      <c r="CT9" s="66"/>
      <c r="CU9" s="70"/>
      <c r="CV9" s="23"/>
      <c r="CW9" s="23"/>
      <c r="CX9" s="66"/>
      <c r="CY9" s="70"/>
      <c r="CZ9" s="23"/>
      <c r="DA9" s="23"/>
      <c r="DB9" s="66"/>
      <c r="DC9" s="70"/>
      <c r="DD9" s="23"/>
      <c r="DE9" s="23"/>
      <c r="DF9" s="66"/>
      <c r="DG9" s="70"/>
      <c r="DH9" s="23"/>
      <c r="DI9" s="23"/>
      <c r="DJ9" s="66"/>
      <c r="DK9" s="70"/>
      <c r="DL9" s="23"/>
      <c r="DM9" s="23"/>
      <c r="DN9" s="66"/>
      <c r="DO9" s="70"/>
      <c r="DP9" s="23"/>
      <c r="DQ9" s="23"/>
      <c r="DR9" s="66"/>
      <c r="DS9" s="70"/>
      <c r="DT9" s="23"/>
      <c r="DU9" s="23"/>
    </row>
    <row r="10" spans="1:125" ht="13.5">
      <c r="A10" s="78" t="s">
        <v>159</v>
      </c>
      <c r="B10" s="79" t="s">
        <v>247</v>
      </c>
      <c r="C10" s="80" t="s">
        <v>248</v>
      </c>
      <c r="D10" s="23">
        <f t="shared" si="0"/>
        <v>0</v>
      </c>
      <c r="E10" s="23">
        <f t="shared" si="0"/>
        <v>483462</v>
      </c>
      <c r="F10" s="66" t="s">
        <v>170</v>
      </c>
      <c r="G10" s="70" t="s">
        <v>59</v>
      </c>
      <c r="H10" s="23">
        <v>0</v>
      </c>
      <c r="I10" s="23">
        <v>57835</v>
      </c>
      <c r="J10" s="66" t="s">
        <v>172</v>
      </c>
      <c r="K10" s="70" t="s">
        <v>84</v>
      </c>
      <c r="L10" s="23">
        <v>0</v>
      </c>
      <c r="M10" s="23">
        <v>73231</v>
      </c>
      <c r="N10" s="66" t="s">
        <v>173</v>
      </c>
      <c r="O10" s="70" t="s">
        <v>42</v>
      </c>
      <c r="P10" s="23">
        <v>0</v>
      </c>
      <c r="Q10" s="23">
        <v>83961</v>
      </c>
      <c r="R10" s="66" t="s">
        <v>174</v>
      </c>
      <c r="S10" s="70" t="s">
        <v>60</v>
      </c>
      <c r="T10" s="23">
        <v>0</v>
      </c>
      <c r="U10" s="23">
        <v>25742</v>
      </c>
      <c r="V10" s="66" t="s">
        <v>176</v>
      </c>
      <c r="W10" s="70" t="s">
        <v>50</v>
      </c>
      <c r="X10" s="23">
        <v>0</v>
      </c>
      <c r="Y10" s="23">
        <v>34422</v>
      </c>
      <c r="Z10" s="66" t="s">
        <v>178</v>
      </c>
      <c r="AA10" s="70" t="s">
        <v>61</v>
      </c>
      <c r="AB10" s="23">
        <v>0</v>
      </c>
      <c r="AC10" s="23">
        <v>102928</v>
      </c>
      <c r="AD10" s="66" t="s">
        <v>180</v>
      </c>
      <c r="AE10" s="70" t="s">
        <v>51</v>
      </c>
      <c r="AF10" s="23">
        <v>0</v>
      </c>
      <c r="AG10" s="23">
        <v>43937</v>
      </c>
      <c r="AH10" s="66" t="s">
        <v>181</v>
      </c>
      <c r="AI10" s="70" t="s">
        <v>62</v>
      </c>
      <c r="AJ10" s="23">
        <v>0</v>
      </c>
      <c r="AK10" s="23">
        <v>61406</v>
      </c>
      <c r="AL10" s="66"/>
      <c r="AM10" s="70"/>
      <c r="AN10" s="23"/>
      <c r="AO10" s="23"/>
      <c r="AP10" s="66"/>
      <c r="AQ10" s="70"/>
      <c r="AR10" s="23"/>
      <c r="AS10" s="23"/>
      <c r="AT10" s="66"/>
      <c r="AU10" s="70"/>
      <c r="AV10" s="23"/>
      <c r="AW10" s="23"/>
      <c r="AX10" s="66"/>
      <c r="AY10" s="70"/>
      <c r="AZ10" s="23"/>
      <c r="BA10" s="23"/>
      <c r="BB10" s="66"/>
      <c r="BC10" s="70"/>
      <c r="BD10" s="23"/>
      <c r="BE10" s="23"/>
      <c r="BF10" s="66"/>
      <c r="BG10" s="70"/>
      <c r="BH10" s="23"/>
      <c r="BI10" s="23"/>
      <c r="BJ10" s="66"/>
      <c r="BK10" s="70"/>
      <c r="BL10" s="23"/>
      <c r="BM10" s="23"/>
      <c r="BN10" s="66"/>
      <c r="BO10" s="70"/>
      <c r="BP10" s="23"/>
      <c r="BQ10" s="23"/>
      <c r="BR10" s="66"/>
      <c r="BS10" s="70"/>
      <c r="BT10" s="23"/>
      <c r="BU10" s="23"/>
      <c r="BV10" s="66"/>
      <c r="BW10" s="70"/>
      <c r="BX10" s="23"/>
      <c r="BY10" s="23"/>
      <c r="BZ10" s="66"/>
      <c r="CA10" s="70"/>
      <c r="CB10" s="23"/>
      <c r="CC10" s="23"/>
      <c r="CD10" s="66"/>
      <c r="CE10" s="70"/>
      <c r="CF10" s="23"/>
      <c r="CG10" s="23"/>
      <c r="CH10" s="66"/>
      <c r="CI10" s="70"/>
      <c r="CJ10" s="23"/>
      <c r="CK10" s="23"/>
      <c r="CL10" s="66"/>
      <c r="CM10" s="70"/>
      <c r="CN10" s="23"/>
      <c r="CO10" s="23"/>
      <c r="CP10" s="66"/>
      <c r="CQ10" s="70"/>
      <c r="CR10" s="23"/>
      <c r="CS10" s="23"/>
      <c r="CT10" s="66"/>
      <c r="CU10" s="70"/>
      <c r="CV10" s="23"/>
      <c r="CW10" s="23"/>
      <c r="CX10" s="66"/>
      <c r="CY10" s="70"/>
      <c r="CZ10" s="23"/>
      <c r="DA10" s="23"/>
      <c r="DB10" s="66"/>
      <c r="DC10" s="70"/>
      <c r="DD10" s="23"/>
      <c r="DE10" s="23"/>
      <c r="DF10" s="66"/>
      <c r="DG10" s="70"/>
      <c r="DH10" s="23"/>
      <c r="DI10" s="23"/>
      <c r="DJ10" s="66"/>
      <c r="DK10" s="70"/>
      <c r="DL10" s="23"/>
      <c r="DM10" s="23"/>
      <c r="DN10" s="66"/>
      <c r="DO10" s="70"/>
      <c r="DP10" s="23"/>
      <c r="DQ10" s="23"/>
      <c r="DR10" s="66"/>
      <c r="DS10" s="70"/>
      <c r="DT10" s="23"/>
      <c r="DU10" s="23"/>
    </row>
    <row r="11" spans="1:125" ht="13.5">
      <c r="A11" s="78" t="s">
        <v>159</v>
      </c>
      <c r="B11" s="79" t="s">
        <v>249</v>
      </c>
      <c r="C11" s="80" t="s">
        <v>138</v>
      </c>
      <c r="D11" s="23">
        <f t="shared" si="0"/>
        <v>439484</v>
      </c>
      <c r="E11" s="23">
        <f t="shared" si="0"/>
        <v>0</v>
      </c>
      <c r="F11" s="66" t="s">
        <v>168</v>
      </c>
      <c r="G11" s="70" t="s">
        <v>169</v>
      </c>
      <c r="H11" s="23">
        <v>173877</v>
      </c>
      <c r="I11" s="23">
        <v>0</v>
      </c>
      <c r="J11" s="66" t="s">
        <v>222</v>
      </c>
      <c r="K11" s="70" t="s">
        <v>223</v>
      </c>
      <c r="L11" s="23">
        <v>37001</v>
      </c>
      <c r="M11" s="23">
        <v>0</v>
      </c>
      <c r="N11" s="66" t="s">
        <v>224</v>
      </c>
      <c r="O11" s="70" t="s">
        <v>113</v>
      </c>
      <c r="P11" s="23">
        <v>27477</v>
      </c>
      <c r="Q11" s="23">
        <v>0</v>
      </c>
      <c r="R11" s="66" t="s">
        <v>225</v>
      </c>
      <c r="S11" s="70" t="s">
        <v>158</v>
      </c>
      <c r="T11" s="23">
        <v>17724</v>
      </c>
      <c r="U11" s="23">
        <v>0</v>
      </c>
      <c r="V11" s="66" t="s">
        <v>226</v>
      </c>
      <c r="W11" s="70" t="s">
        <v>227</v>
      </c>
      <c r="X11" s="23">
        <v>28326</v>
      </c>
      <c r="Y11" s="23">
        <v>0</v>
      </c>
      <c r="Z11" s="66" t="s">
        <v>228</v>
      </c>
      <c r="AA11" s="70" t="s">
        <v>229</v>
      </c>
      <c r="AB11" s="23">
        <v>32835</v>
      </c>
      <c r="AC11" s="23">
        <v>0</v>
      </c>
      <c r="AD11" s="66" t="s">
        <v>230</v>
      </c>
      <c r="AE11" s="70" t="s">
        <v>231</v>
      </c>
      <c r="AF11" s="23">
        <v>55973</v>
      </c>
      <c r="AG11" s="23">
        <v>0</v>
      </c>
      <c r="AH11" s="66" t="s">
        <v>232</v>
      </c>
      <c r="AI11" s="70" t="s">
        <v>233</v>
      </c>
      <c r="AJ11" s="23">
        <v>28147</v>
      </c>
      <c r="AK11" s="23">
        <v>0</v>
      </c>
      <c r="AL11" s="66" t="s">
        <v>234</v>
      </c>
      <c r="AM11" s="70" t="s">
        <v>156</v>
      </c>
      <c r="AN11" s="23">
        <v>29599</v>
      </c>
      <c r="AO11" s="23">
        <v>0</v>
      </c>
      <c r="AP11" s="66" t="s">
        <v>235</v>
      </c>
      <c r="AQ11" s="70" t="s">
        <v>236</v>
      </c>
      <c r="AR11" s="23">
        <v>8525</v>
      </c>
      <c r="AS11" s="23">
        <v>0</v>
      </c>
      <c r="AT11" s="66"/>
      <c r="AU11" s="70"/>
      <c r="AV11" s="23"/>
      <c r="AW11" s="23"/>
      <c r="AX11" s="66"/>
      <c r="AY11" s="70"/>
      <c r="AZ11" s="23"/>
      <c r="BA11" s="23"/>
      <c r="BB11" s="66"/>
      <c r="BC11" s="70"/>
      <c r="BD11" s="23"/>
      <c r="BE11" s="23"/>
      <c r="BF11" s="66"/>
      <c r="BG11" s="70"/>
      <c r="BH11" s="23"/>
      <c r="BI11" s="23"/>
      <c r="BJ11" s="66"/>
      <c r="BK11" s="70"/>
      <c r="BL11" s="23"/>
      <c r="BM11" s="23"/>
      <c r="BN11" s="66"/>
      <c r="BO11" s="70"/>
      <c r="BP11" s="23"/>
      <c r="BQ11" s="23"/>
      <c r="BR11" s="66"/>
      <c r="BS11" s="70"/>
      <c r="BT11" s="23"/>
      <c r="BU11" s="23"/>
      <c r="BV11" s="66"/>
      <c r="BW11" s="70"/>
      <c r="BX11" s="23"/>
      <c r="BY11" s="23"/>
      <c r="BZ11" s="66"/>
      <c r="CA11" s="70"/>
      <c r="CB11" s="23"/>
      <c r="CC11" s="23"/>
      <c r="CD11" s="66"/>
      <c r="CE11" s="70"/>
      <c r="CF11" s="23"/>
      <c r="CG11" s="23"/>
      <c r="CH11" s="66"/>
      <c r="CI11" s="70"/>
      <c r="CJ11" s="23"/>
      <c r="CK11" s="23"/>
      <c r="CL11" s="66"/>
      <c r="CM11" s="70"/>
      <c r="CN11" s="23"/>
      <c r="CO11" s="23"/>
      <c r="CP11" s="66"/>
      <c r="CQ11" s="70"/>
      <c r="CR11" s="23"/>
      <c r="CS11" s="23"/>
      <c r="CT11" s="66"/>
      <c r="CU11" s="70"/>
      <c r="CV11" s="23"/>
      <c r="CW11" s="23"/>
      <c r="CX11" s="66"/>
      <c r="CY11" s="70"/>
      <c r="CZ11" s="23"/>
      <c r="DA11" s="23"/>
      <c r="DB11" s="66"/>
      <c r="DC11" s="70"/>
      <c r="DD11" s="23"/>
      <c r="DE11" s="23"/>
      <c r="DF11" s="66"/>
      <c r="DG11" s="70"/>
      <c r="DH11" s="23"/>
      <c r="DI11" s="23"/>
      <c r="DJ11" s="66"/>
      <c r="DK11" s="70"/>
      <c r="DL11" s="23"/>
      <c r="DM11" s="23"/>
      <c r="DN11" s="66"/>
      <c r="DO11" s="70"/>
      <c r="DP11" s="23"/>
      <c r="DQ11" s="23"/>
      <c r="DR11" s="66"/>
      <c r="DS11" s="70"/>
      <c r="DT11" s="23"/>
      <c r="DU11" s="23"/>
    </row>
    <row r="12" spans="1:125" ht="13.5">
      <c r="A12" s="78" t="s">
        <v>159</v>
      </c>
      <c r="B12" s="79" t="s">
        <v>251</v>
      </c>
      <c r="C12" s="80" t="s">
        <v>252</v>
      </c>
      <c r="D12" s="23">
        <f t="shared" si="0"/>
        <v>187895</v>
      </c>
      <c r="E12" s="23">
        <f t="shared" si="0"/>
        <v>0</v>
      </c>
      <c r="F12" s="66" t="s">
        <v>183</v>
      </c>
      <c r="G12" s="70" t="s">
        <v>44</v>
      </c>
      <c r="H12" s="23">
        <v>68713</v>
      </c>
      <c r="I12" s="23">
        <v>0</v>
      </c>
      <c r="J12" s="66" t="s">
        <v>184</v>
      </c>
      <c r="K12" s="70" t="s">
        <v>52</v>
      </c>
      <c r="L12" s="23">
        <v>88875</v>
      </c>
      <c r="M12" s="23">
        <v>0</v>
      </c>
      <c r="N12" s="66" t="s">
        <v>186</v>
      </c>
      <c r="O12" s="70" t="s">
        <v>40</v>
      </c>
      <c r="P12" s="23">
        <v>30307</v>
      </c>
      <c r="Q12" s="23">
        <v>0</v>
      </c>
      <c r="R12" s="66"/>
      <c r="S12" s="70"/>
      <c r="T12" s="23"/>
      <c r="U12" s="23"/>
      <c r="V12" s="66"/>
      <c r="W12" s="70"/>
      <c r="X12" s="23"/>
      <c r="Y12" s="23"/>
      <c r="Z12" s="66"/>
      <c r="AA12" s="70"/>
      <c r="AB12" s="23"/>
      <c r="AC12" s="23"/>
      <c r="AD12" s="66"/>
      <c r="AE12" s="70"/>
      <c r="AF12" s="23"/>
      <c r="AG12" s="23"/>
      <c r="AH12" s="66"/>
      <c r="AI12" s="70"/>
      <c r="AJ12" s="23"/>
      <c r="AK12" s="23"/>
      <c r="AL12" s="66"/>
      <c r="AM12" s="70"/>
      <c r="AN12" s="23"/>
      <c r="AO12" s="23"/>
      <c r="AP12" s="66"/>
      <c r="AQ12" s="70"/>
      <c r="AR12" s="23"/>
      <c r="AS12" s="23"/>
      <c r="AT12" s="66"/>
      <c r="AU12" s="70"/>
      <c r="AV12" s="23"/>
      <c r="AW12" s="23"/>
      <c r="AX12" s="66"/>
      <c r="AY12" s="70"/>
      <c r="AZ12" s="23"/>
      <c r="BA12" s="23"/>
      <c r="BB12" s="66"/>
      <c r="BC12" s="70"/>
      <c r="BD12" s="23"/>
      <c r="BE12" s="23"/>
      <c r="BF12" s="66"/>
      <c r="BG12" s="70"/>
      <c r="BH12" s="23"/>
      <c r="BI12" s="23"/>
      <c r="BJ12" s="66"/>
      <c r="BK12" s="70"/>
      <c r="BL12" s="23"/>
      <c r="BM12" s="23"/>
      <c r="BN12" s="66"/>
      <c r="BO12" s="70"/>
      <c r="BP12" s="23"/>
      <c r="BQ12" s="23"/>
      <c r="BR12" s="66"/>
      <c r="BS12" s="70"/>
      <c r="BT12" s="23"/>
      <c r="BU12" s="23"/>
      <c r="BV12" s="66"/>
      <c r="BW12" s="70"/>
      <c r="BX12" s="23"/>
      <c r="BY12" s="23"/>
      <c r="BZ12" s="66"/>
      <c r="CA12" s="70"/>
      <c r="CB12" s="23"/>
      <c r="CC12" s="23"/>
      <c r="CD12" s="66"/>
      <c r="CE12" s="70"/>
      <c r="CF12" s="23"/>
      <c r="CG12" s="23"/>
      <c r="CH12" s="66"/>
      <c r="CI12" s="70"/>
      <c r="CJ12" s="23"/>
      <c r="CK12" s="23"/>
      <c r="CL12" s="66"/>
      <c r="CM12" s="70"/>
      <c r="CN12" s="23"/>
      <c r="CO12" s="23"/>
      <c r="CP12" s="66"/>
      <c r="CQ12" s="70"/>
      <c r="CR12" s="23"/>
      <c r="CS12" s="23"/>
      <c r="CT12" s="66"/>
      <c r="CU12" s="70"/>
      <c r="CV12" s="23"/>
      <c r="CW12" s="23"/>
      <c r="CX12" s="66"/>
      <c r="CY12" s="70"/>
      <c r="CZ12" s="23"/>
      <c r="DA12" s="23"/>
      <c r="DB12" s="66"/>
      <c r="DC12" s="70"/>
      <c r="DD12" s="23"/>
      <c r="DE12" s="23"/>
      <c r="DF12" s="66"/>
      <c r="DG12" s="70"/>
      <c r="DH12" s="23"/>
      <c r="DI12" s="23"/>
      <c r="DJ12" s="66"/>
      <c r="DK12" s="70"/>
      <c r="DL12" s="23"/>
      <c r="DM12" s="23"/>
      <c r="DN12" s="66"/>
      <c r="DO12" s="70"/>
      <c r="DP12" s="23"/>
      <c r="DQ12" s="23"/>
      <c r="DR12" s="66"/>
      <c r="DS12" s="70"/>
      <c r="DT12" s="23"/>
      <c r="DU12" s="23"/>
    </row>
    <row r="13" spans="1:125" ht="13.5">
      <c r="A13" s="78" t="s">
        <v>159</v>
      </c>
      <c r="B13" s="79" t="s">
        <v>253</v>
      </c>
      <c r="C13" s="80" t="s">
        <v>254</v>
      </c>
      <c r="D13" s="23">
        <f t="shared" si="0"/>
        <v>1074600</v>
      </c>
      <c r="E13" s="23">
        <f t="shared" si="0"/>
        <v>390257</v>
      </c>
      <c r="F13" s="66" t="s">
        <v>162</v>
      </c>
      <c r="G13" s="70" t="s">
        <v>63</v>
      </c>
      <c r="H13" s="23">
        <v>641305</v>
      </c>
      <c r="I13" s="23">
        <v>108889</v>
      </c>
      <c r="J13" s="66" t="s">
        <v>166</v>
      </c>
      <c r="K13" s="70" t="s">
        <v>64</v>
      </c>
      <c r="L13" s="23">
        <v>111173</v>
      </c>
      <c r="M13" s="23">
        <v>78345</v>
      </c>
      <c r="N13" s="66" t="s">
        <v>212</v>
      </c>
      <c r="O13" s="70" t="s">
        <v>65</v>
      </c>
      <c r="P13" s="23">
        <v>4475</v>
      </c>
      <c r="Q13" s="23">
        <v>8952</v>
      </c>
      <c r="R13" s="66" t="s">
        <v>214</v>
      </c>
      <c r="S13" s="70" t="s">
        <v>66</v>
      </c>
      <c r="T13" s="23">
        <v>21308</v>
      </c>
      <c r="U13" s="23">
        <v>24422</v>
      </c>
      <c r="V13" s="66" t="s">
        <v>216</v>
      </c>
      <c r="W13" s="70" t="s">
        <v>67</v>
      </c>
      <c r="X13" s="23">
        <v>53824</v>
      </c>
      <c r="Y13" s="23">
        <v>36559</v>
      </c>
      <c r="Z13" s="66" t="s">
        <v>218</v>
      </c>
      <c r="AA13" s="70" t="s">
        <v>68</v>
      </c>
      <c r="AB13" s="23">
        <v>118315</v>
      </c>
      <c r="AC13" s="23">
        <v>57125</v>
      </c>
      <c r="AD13" s="66" t="s">
        <v>220</v>
      </c>
      <c r="AE13" s="70" t="s">
        <v>69</v>
      </c>
      <c r="AF13" s="23">
        <v>5933</v>
      </c>
      <c r="AG13" s="23">
        <v>16329</v>
      </c>
      <c r="AH13" s="66" t="s">
        <v>206</v>
      </c>
      <c r="AI13" s="70" t="s">
        <v>49</v>
      </c>
      <c r="AJ13" s="23">
        <v>37931</v>
      </c>
      <c r="AK13" s="23">
        <v>16523</v>
      </c>
      <c r="AL13" s="66" t="s">
        <v>208</v>
      </c>
      <c r="AM13" s="70" t="s">
        <v>70</v>
      </c>
      <c r="AN13" s="23">
        <v>80336</v>
      </c>
      <c r="AO13" s="23">
        <v>43113</v>
      </c>
      <c r="AP13" s="66"/>
      <c r="AQ13" s="70"/>
      <c r="AR13" s="23"/>
      <c r="AS13" s="23"/>
      <c r="AT13" s="66"/>
      <c r="AU13" s="70"/>
      <c r="AV13" s="23"/>
      <c r="AW13" s="23"/>
      <c r="AX13" s="66"/>
      <c r="AY13" s="70"/>
      <c r="AZ13" s="23"/>
      <c r="BA13" s="23"/>
      <c r="BB13" s="66"/>
      <c r="BC13" s="70"/>
      <c r="BD13" s="23"/>
      <c r="BE13" s="23"/>
      <c r="BF13" s="66"/>
      <c r="BG13" s="70"/>
      <c r="BH13" s="23"/>
      <c r="BI13" s="23"/>
      <c r="BJ13" s="66"/>
      <c r="BK13" s="70"/>
      <c r="BL13" s="23"/>
      <c r="BM13" s="23"/>
      <c r="BN13" s="66"/>
      <c r="BO13" s="70"/>
      <c r="BP13" s="23"/>
      <c r="BQ13" s="23"/>
      <c r="BR13" s="66"/>
      <c r="BS13" s="70"/>
      <c r="BT13" s="23"/>
      <c r="BU13" s="23"/>
      <c r="BV13" s="66"/>
      <c r="BW13" s="70"/>
      <c r="BX13" s="23"/>
      <c r="BY13" s="23"/>
      <c r="BZ13" s="66"/>
      <c r="CA13" s="70"/>
      <c r="CB13" s="23"/>
      <c r="CC13" s="23"/>
      <c r="CD13" s="66"/>
      <c r="CE13" s="70"/>
      <c r="CF13" s="23"/>
      <c r="CG13" s="23"/>
      <c r="CH13" s="66"/>
      <c r="CI13" s="70"/>
      <c r="CJ13" s="23"/>
      <c r="CK13" s="23"/>
      <c r="CL13" s="66"/>
      <c r="CM13" s="70"/>
      <c r="CN13" s="23"/>
      <c r="CO13" s="23"/>
      <c r="CP13" s="66"/>
      <c r="CQ13" s="70"/>
      <c r="CR13" s="23"/>
      <c r="CS13" s="23"/>
      <c r="CT13" s="66"/>
      <c r="CU13" s="70"/>
      <c r="CV13" s="23"/>
      <c r="CW13" s="23"/>
      <c r="CX13" s="66"/>
      <c r="CY13" s="70"/>
      <c r="CZ13" s="23"/>
      <c r="DA13" s="23"/>
      <c r="DB13" s="66"/>
      <c r="DC13" s="70"/>
      <c r="DD13" s="23"/>
      <c r="DE13" s="23"/>
      <c r="DF13" s="66"/>
      <c r="DG13" s="70"/>
      <c r="DH13" s="23"/>
      <c r="DI13" s="23"/>
      <c r="DJ13" s="66"/>
      <c r="DK13" s="70"/>
      <c r="DL13" s="23"/>
      <c r="DM13" s="23"/>
      <c r="DN13" s="66"/>
      <c r="DO13" s="70"/>
      <c r="DP13" s="23"/>
      <c r="DQ13" s="23"/>
      <c r="DR13" s="66"/>
      <c r="DS13" s="70"/>
      <c r="DT13" s="23"/>
      <c r="DU13" s="23"/>
    </row>
    <row r="14" spans="1:125" ht="13.5">
      <c r="A14" s="78" t="s">
        <v>159</v>
      </c>
      <c r="B14" s="79" t="s">
        <v>255</v>
      </c>
      <c r="C14" s="80" t="s">
        <v>256</v>
      </c>
      <c r="D14" s="23">
        <f t="shared" si="0"/>
        <v>53887</v>
      </c>
      <c r="E14" s="23">
        <f t="shared" si="0"/>
        <v>117812</v>
      </c>
      <c r="F14" s="66" t="s">
        <v>164</v>
      </c>
      <c r="G14" s="70" t="s">
        <v>71</v>
      </c>
      <c r="H14" s="23">
        <v>39350</v>
      </c>
      <c r="I14" s="23">
        <v>106359</v>
      </c>
      <c r="J14" s="66" t="s">
        <v>210</v>
      </c>
      <c r="K14" s="70" t="s">
        <v>72</v>
      </c>
      <c r="L14" s="23">
        <v>14537</v>
      </c>
      <c r="M14" s="23">
        <v>11453</v>
      </c>
      <c r="N14" s="66"/>
      <c r="O14" s="70"/>
      <c r="P14" s="23"/>
      <c r="Q14" s="23"/>
      <c r="R14" s="66"/>
      <c r="S14" s="70"/>
      <c r="T14" s="23"/>
      <c r="U14" s="23"/>
      <c r="V14" s="66"/>
      <c r="W14" s="70"/>
      <c r="X14" s="23"/>
      <c r="Y14" s="23"/>
      <c r="Z14" s="66"/>
      <c r="AA14" s="70"/>
      <c r="AB14" s="23"/>
      <c r="AC14" s="23"/>
      <c r="AD14" s="66"/>
      <c r="AE14" s="70"/>
      <c r="AF14" s="23"/>
      <c r="AG14" s="23"/>
      <c r="AH14" s="66"/>
      <c r="AI14" s="70"/>
      <c r="AJ14" s="23"/>
      <c r="AK14" s="23"/>
      <c r="AL14" s="66"/>
      <c r="AM14" s="70"/>
      <c r="AN14" s="23"/>
      <c r="AO14" s="23"/>
      <c r="AP14" s="66"/>
      <c r="AQ14" s="70"/>
      <c r="AR14" s="23"/>
      <c r="AS14" s="23"/>
      <c r="AT14" s="66"/>
      <c r="AU14" s="70"/>
      <c r="AV14" s="23"/>
      <c r="AW14" s="23"/>
      <c r="AX14" s="66"/>
      <c r="AY14" s="70"/>
      <c r="AZ14" s="23"/>
      <c r="BA14" s="23"/>
      <c r="BB14" s="66"/>
      <c r="BC14" s="70"/>
      <c r="BD14" s="23"/>
      <c r="BE14" s="23"/>
      <c r="BF14" s="66"/>
      <c r="BG14" s="70"/>
      <c r="BH14" s="23"/>
      <c r="BI14" s="23"/>
      <c r="BJ14" s="66"/>
      <c r="BK14" s="70"/>
      <c r="BL14" s="23"/>
      <c r="BM14" s="23"/>
      <c r="BN14" s="66"/>
      <c r="BO14" s="70"/>
      <c r="BP14" s="23"/>
      <c r="BQ14" s="23"/>
      <c r="BR14" s="66"/>
      <c r="BS14" s="70"/>
      <c r="BT14" s="23"/>
      <c r="BU14" s="23"/>
      <c r="BV14" s="66"/>
      <c r="BW14" s="70"/>
      <c r="BX14" s="23"/>
      <c r="BY14" s="23"/>
      <c r="BZ14" s="66"/>
      <c r="CA14" s="70"/>
      <c r="CB14" s="23"/>
      <c r="CC14" s="23"/>
      <c r="CD14" s="66"/>
      <c r="CE14" s="70"/>
      <c r="CF14" s="23"/>
      <c r="CG14" s="23"/>
      <c r="CH14" s="66"/>
      <c r="CI14" s="70"/>
      <c r="CJ14" s="23"/>
      <c r="CK14" s="23"/>
      <c r="CL14" s="66"/>
      <c r="CM14" s="70"/>
      <c r="CN14" s="23"/>
      <c r="CO14" s="23"/>
      <c r="CP14" s="66"/>
      <c r="CQ14" s="70"/>
      <c r="CR14" s="23"/>
      <c r="CS14" s="23"/>
      <c r="CT14" s="66"/>
      <c r="CU14" s="70"/>
      <c r="CV14" s="23"/>
      <c r="CW14" s="23"/>
      <c r="CX14" s="66"/>
      <c r="CY14" s="70"/>
      <c r="CZ14" s="23"/>
      <c r="DA14" s="23"/>
      <c r="DB14" s="66"/>
      <c r="DC14" s="70"/>
      <c r="DD14" s="23"/>
      <c r="DE14" s="23"/>
      <c r="DF14" s="66"/>
      <c r="DG14" s="70"/>
      <c r="DH14" s="23"/>
      <c r="DI14" s="23"/>
      <c r="DJ14" s="66"/>
      <c r="DK14" s="70"/>
      <c r="DL14" s="23"/>
      <c r="DM14" s="23"/>
      <c r="DN14" s="66"/>
      <c r="DO14" s="70"/>
      <c r="DP14" s="23"/>
      <c r="DQ14" s="23"/>
      <c r="DR14" s="66"/>
      <c r="DS14" s="70"/>
      <c r="DT14" s="23"/>
      <c r="DU14" s="23"/>
    </row>
    <row r="15" spans="1:125" ht="13.5">
      <c r="A15" s="78" t="s">
        <v>159</v>
      </c>
      <c r="B15" s="79" t="s">
        <v>257</v>
      </c>
      <c r="C15" s="80" t="s">
        <v>139</v>
      </c>
      <c r="D15" s="23">
        <f t="shared" si="0"/>
        <v>1503689</v>
      </c>
      <c r="E15" s="23">
        <f t="shared" si="0"/>
        <v>626751</v>
      </c>
      <c r="F15" s="66" t="s">
        <v>160</v>
      </c>
      <c r="G15" s="70" t="s">
        <v>73</v>
      </c>
      <c r="H15" s="23">
        <v>1338200</v>
      </c>
      <c r="I15" s="23">
        <v>334572</v>
      </c>
      <c r="J15" s="66" t="s">
        <v>187</v>
      </c>
      <c r="K15" s="70" t="s">
        <v>74</v>
      </c>
      <c r="L15" s="23">
        <v>0</v>
      </c>
      <c r="M15" s="23">
        <v>67116</v>
      </c>
      <c r="N15" s="66" t="s">
        <v>189</v>
      </c>
      <c r="O15" s="70" t="s">
        <v>75</v>
      </c>
      <c r="P15" s="23">
        <v>0</v>
      </c>
      <c r="Q15" s="23">
        <v>8973</v>
      </c>
      <c r="R15" s="66" t="s">
        <v>191</v>
      </c>
      <c r="S15" s="70" t="s">
        <v>76</v>
      </c>
      <c r="T15" s="23">
        <v>0</v>
      </c>
      <c r="U15" s="23">
        <v>21067</v>
      </c>
      <c r="V15" s="66" t="s">
        <v>193</v>
      </c>
      <c r="W15" s="70" t="s">
        <v>77</v>
      </c>
      <c r="X15" s="23">
        <v>7672</v>
      </c>
      <c r="Y15" s="23">
        <v>9213</v>
      </c>
      <c r="Z15" s="66" t="s">
        <v>195</v>
      </c>
      <c r="AA15" s="70" t="s">
        <v>78</v>
      </c>
      <c r="AB15" s="23">
        <v>0</v>
      </c>
      <c r="AC15" s="23">
        <v>58935</v>
      </c>
      <c r="AD15" s="66" t="s">
        <v>197</v>
      </c>
      <c r="AE15" s="70" t="s">
        <v>79</v>
      </c>
      <c r="AF15" s="23">
        <v>11509</v>
      </c>
      <c r="AG15" s="23">
        <v>23480</v>
      </c>
      <c r="AH15" s="66" t="s">
        <v>201</v>
      </c>
      <c r="AI15" s="70" t="s">
        <v>47</v>
      </c>
      <c r="AJ15" s="23">
        <v>13371</v>
      </c>
      <c r="AK15" s="23">
        <v>16150</v>
      </c>
      <c r="AL15" s="66" t="s">
        <v>203</v>
      </c>
      <c r="AM15" s="70" t="s">
        <v>48</v>
      </c>
      <c r="AN15" s="23">
        <v>55827</v>
      </c>
      <c r="AO15" s="23">
        <v>46029</v>
      </c>
      <c r="AP15" s="66" t="s">
        <v>205</v>
      </c>
      <c r="AQ15" s="70" t="s">
        <v>43</v>
      </c>
      <c r="AR15" s="23">
        <v>77110</v>
      </c>
      <c r="AS15" s="23">
        <v>41216</v>
      </c>
      <c r="AT15" s="66"/>
      <c r="AU15" s="70"/>
      <c r="AV15" s="23"/>
      <c r="AW15" s="23"/>
      <c r="AX15" s="66"/>
      <c r="AY15" s="70"/>
      <c r="AZ15" s="23"/>
      <c r="BA15" s="23"/>
      <c r="BB15" s="66"/>
      <c r="BC15" s="70"/>
      <c r="BD15" s="23"/>
      <c r="BE15" s="23"/>
      <c r="BF15" s="66"/>
      <c r="BG15" s="70"/>
      <c r="BH15" s="23"/>
      <c r="BI15" s="23"/>
      <c r="BJ15" s="66"/>
      <c r="BK15" s="70"/>
      <c r="BL15" s="23"/>
      <c r="BM15" s="23"/>
      <c r="BN15" s="66"/>
      <c r="BO15" s="70"/>
      <c r="BP15" s="23"/>
      <c r="BQ15" s="23"/>
      <c r="BR15" s="66"/>
      <c r="BS15" s="70"/>
      <c r="BT15" s="23"/>
      <c r="BU15" s="23"/>
      <c r="BV15" s="66"/>
      <c r="BW15" s="70"/>
      <c r="BX15" s="23"/>
      <c r="BY15" s="23"/>
      <c r="BZ15" s="66"/>
      <c r="CA15" s="70"/>
      <c r="CB15" s="23"/>
      <c r="CC15" s="23"/>
      <c r="CD15" s="66"/>
      <c r="CE15" s="70"/>
      <c r="CF15" s="23"/>
      <c r="CG15" s="23"/>
      <c r="CH15" s="66"/>
      <c r="CI15" s="70"/>
      <c r="CJ15" s="23"/>
      <c r="CK15" s="23"/>
      <c r="CL15" s="66"/>
      <c r="CM15" s="70"/>
      <c r="CN15" s="23"/>
      <c r="CO15" s="23"/>
      <c r="CP15" s="66"/>
      <c r="CQ15" s="70"/>
      <c r="CR15" s="23"/>
      <c r="CS15" s="23"/>
      <c r="CT15" s="66"/>
      <c r="CU15" s="70"/>
      <c r="CV15" s="23"/>
      <c r="CW15" s="23"/>
      <c r="CX15" s="66"/>
      <c r="CY15" s="70"/>
      <c r="CZ15" s="23"/>
      <c r="DA15" s="23"/>
      <c r="DB15" s="66"/>
      <c r="DC15" s="70"/>
      <c r="DD15" s="23"/>
      <c r="DE15" s="23"/>
      <c r="DF15" s="66"/>
      <c r="DG15" s="70"/>
      <c r="DH15" s="23"/>
      <c r="DI15" s="23"/>
      <c r="DJ15" s="66"/>
      <c r="DK15" s="70"/>
      <c r="DL15" s="23"/>
      <c r="DM15" s="23"/>
      <c r="DN15" s="66"/>
      <c r="DO15" s="70"/>
      <c r="DP15" s="23"/>
      <c r="DQ15" s="23"/>
      <c r="DR15" s="66"/>
      <c r="DS15" s="70"/>
      <c r="DT15" s="23"/>
      <c r="DU15" s="23"/>
    </row>
    <row r="16" spans="1:125" ht="13.5">
      <c r="A16" s="78" t="s">
        <v>159</v>
      </c>
      <c r="B16" s="79" t="s">
        <v>259</v>
      </c>
      <c r="C16" s="80" t="s">
        <v>260</v>
      </c>
      <c r="D16" s="23">
        <f t="shared" si="0"/>
        <v>0</v>
      </c>
      <c r="E16" s="23">
        <f t="shared" si="0"/>
        <v>0</v>
      </c>
      <c r="F16" s="66" t="s">
        <v>174</v>
      </c>
      <c r="G16" s="70" t="s">
        <v>60</v>
      </c>
      <c r="H16" s="23">
        <v>0</v>
      </c>
      <c r="I16" s="23">
        <v>0</v>
      </c>
      <c r="J16" s="66" t="s">
        <v>176</v>
      </c>
      <c r="K16" s="70" t="s">
        <v>50</v>
      </c>
      <c r="L16" s="23">
        <v>0</v>
      </c>
      <c r="M16" s="23">
        <v>0</v>
      </c>
      <c r="N16" s="66" t="s">
        <v>180</v>
      </c>
      <c r="O16" s="70" t="s">
        <v>51</v>
      </c>
      <c r="P16" s="23">
        <v>0</v>
      </c>
      <c r="Q16" s="23">
        <v>0</v>
      </c>
      <c r="R16" s="66"/>
      <c r="S16" s="70"/>
      <c r="T16" s="23"/>
      <c r="U16" s="23"/>
      <c r="V16" s="66"/>
      <c r="W16" s="70"/>
      <c r="X16" s="23"/>
      <c r="Y16" s="23"/>
      <c r="Z16" s="66"/>
      <c r="AA16" s="70"/>
      <c r="AB16" s="23"/>
      <c r="AC16" s="23"/>
      <c r="AD16" s="66"/>
      <c r="AE16" s="70"/>
      <c r="AF16" s="23"/>
      <c r="AG16" s="23"/>
      <c r="AH16" s="66"/>
      <c r="AI16" s="70"/>
      <c r="AJ16" s="23"/>
      <c r="AK16" s="23"/>
      <c r="AL16" s="66"/>
      <c r="AM16" s="70"/>
      <c r="AN16" s="23"/>
      <c r="AO16" s="23"/>
      <c r="AP16" s="66"/>
      <c r="AQ16" s="70"/>
      <c r="AR16" s="23"/>
      <c r="AS16" s="23"/>
      <c r="AT16" s="66"/>
      <c r="AU16" s="70"/>
      <c r="AV16" s="23"/>
      <c r="AW16" s="23"/>
      <c r="AX16" s="66"/>
      <c r="AY16" s="70"/>
      <c r="AZ16" s="23"/>
      <c r="BA16" s="23"/>
      <c r="BB16" s="66"/>
      <c r="BC16" s="70"/>
      <c r="BD16" s="23"/>
      <c r="BE16" s="23"/>
      <c r="BF16" s="66"/>
      <c r="BG16" s="70"/>
      <c r="BH16" s="23"/>
      <c r="BI16" s="23"/>
      <c r="BJ16" s="66"/>
      <c r="BK16" s="70"/>
      <c r="BL16" s="23"/>
      <c r="BM16" s="23"/>
      <c r="BN16" s="66"/>
      <c r="BO16" s="70"/>
      <c r="BP16" s="23"/>
      <c r="BQ16" s="23"/>
      <c r="BR16" s="66"/>
      <c r="BS16" s="70"/>
      <c r="BT16" s="23"/>
      <c r="BU16" s="23"/>
      <c r="BV16" s="66"/>
      <c r="BW16" s="70"/>
      <c r="BX16" s="23"/>
      <c r="BY16" s="23"/>
      <c r="BZ16" s="66"/>
      <c r="CA16" s="70"/>
      <c r="CB16" s="23"/>
      <c r="CC16" s="23"/>
      <c r="CD16" s="66"/>
      <c r="CE16" s="70"/>
      <c r="CF16" s="23"/>
      <c r="CG16" s="23"/>
      <c r="CH16" s="66"/>
      <c r="CI16" s="70"/>
      <c r="CJ16" s="23"/>
      <c r="CK16" s="23"/>
      <c r="CL16" s="66"/>
      <c r="CM16" s="70"/>
      <c r="CN16" s="23"/>
      <c r="CO16" s="23"/>
      <c r="CP16" s="66"/>
      <c r="CQ16" s="70"/>
      <c r="CR16" s="23"/>
      <c r="CS16" s="23"/>
      <c r="CT16" s="66"/>
      <c r="CU16" s="70"/>
      <c r="CV16" s="23"/>
      <c r="CW16" s="23"/>
      <c r="CX16" s="66"/>
      <c r="CY16" s="70"/>
      <c r="CZ16" s="23"/>
      <c r="DA16" s="23"/>
      <c r="DB16" s="66"/>
      <c r="DC16" s="70"/>
      <c r="DD16" s="23"/>
      <c r="DE16" s="23"/>
      <c r="DF16" s="66"/>
      <c r="DG16" s="70"/>
      <c r="DH16" s="23"/>
      <c r="DI16" s="23"/>
      <c r="DJ16" s="66"/>
      <c r="DK16" s="70"/>
      <c r="DL16" s="23"/>
      <c r="DM16" s="23"/>
      <c r="DN16" s="66"/>
      <c r="DO16" s="70"/>
      <c r="DP16" s="23"/>
      <c r="DQ16" s="23"/>
      <c r="DR16" s="66"/>
      <c r="DS16" s="70"/>
      <c r="DT16" s="23"/>
      <c r="DU16" s="23"/>
    </row>
    <row r="17" spans="1:125" ht="13.5">
      <c r="A17" s="78" t="s">
        <v>159</v>
      </c>
      <c r="B17" s="79" t="s">
        <v>261</v>
      </c>
      <c r="C17" s="80" t="s">
        <v>262</v>
      </c>
      <c r="D17" s="23">
        <f t="shared" si="0"/>
        <v>1205231</v>
      </c>
      <c r="E17" s="23">
        <f t="shared" si="0"/>
        <v>0</v>
      </c>
      <c r="F17" s="66" t="s">
        <v>170</v>
      </c>
      <c r="G17" s="70" t="s">
        <v>59</v>
      </c>
      <c r="H17" s="23">
        <v>72975</v>
      </c>
      <c r="I17" s="23">
        <v>0</v>
      </c>
      <c r="J17" s="66" t="s">
        <v>172</v>
      </c>
      <c r="K17" s="70" t="s">
        <v>84</v>
      </c>
      <c r="L17" s="23">
        <v>104562</v>
      </c>
      <c r="M17" s="23">
        <v>0</v>
      </c>
      <c r="N17" s="66" t="s">
        <v>173</v>
      </c>
      <c r="O17" s="70" t="s">
        <v>42</v>
      </c>
      <c r="P17" s="23">
        <v>91626</v>
      </c>
      <c r="Q17" s="23">
        <v>0</v>
      </c>
      <c r="R17" s="66" t="s">
        <v>174</v>
      </c>
      <c r="S17" s="70" t="s">
        <v>60</v>
      </c>
      <c r="T17" s="23">
        <v>72552</v>
      </c>
      <c r="U17" s="23">
        <v>0</v>
      </c>
      <c r="V17" s="66" t="s">
        <v>176</v>
      </c>
      <c r="W17" s="70" t="s">
        <v>50</v>
      </c>
      <c r="X17" s="23">
        <v>29687</v>
      </c>
      <c r="Y17" s="23">
        <v>0</v>
      </c>
      <c r="Z17" s="66" t="s">
        <v>178</v>
      </c>
      <c r="AA17" s="70" t="s">
        <v>61</v>
      </c>
      <c r="AB17" s="23">
        <v>145814</v>
      </c>
      <c r="AC17" s="23">
        <v>0</v>
      </c>
      <c r="AD17" s="66" t="s">
        <v>180</v>
      </c>
      <c r="AE17" s="70" t="s">
        <v>51</v>
      </c>
      <c r="AF17" s="23">
        <v>31235</v>
      </c>
      <c r="AG17" s="23">
        <v>0</v>
      </c>
      <c r="AH17" s="66" t="s">
        <v>181</v>
      </c>
      <c r="AI17" s="70" t="s">
        <v>62</v>
      </c>
      <c r="AJ17" s="23">
        <v>80788</v>
      </c>
      <c r="AK17" s="23">
        <v>0</v>
      </c>
      <c r="AL17" s="66" t="s">
        <v>187</v>
      </c>
      <c r="AM17" s="70" t="s">
        <v>74</v>
      </c>
      <c r="AN17" s="23">
        <v>309222</v>
      </c>
      <c r="AO17" s="23">
        <v>0</v>
      </c>
      <c r="AP17" s="66" t="s">
        <v>189</v>
      </c>
      <c r="AQ17" s="70" t="s">
        <v>75</v>
      </c>
      <c r="AR17" s="23">
        <v>57098</v>
      </c>
      <c r="AS17" s="23">
        <v>0</v>
      </c>
      <c r="AT17" s="66" t="s">
        <v>191</v>
      </c>
      <c r="AU17" s="70" t="s">
        <v>76</v>
      </c>
      <c r="AV17" s="23">
        <v>54151</v>
      </c>
      <c r="AW17" s="23">
        <v>0</v>
      </c>
      <c r="AX17" s="66" t="s">
        <v>195</v>
      </c>
      <c r="AY17" s="70" t="s">
        <v>78</v>
      </c>
      <c r="AZ17" s="23">
        <v>155521</v>
      </c>
      <c r="BA17" s="23">
        <v>0</v>
      </c>
      <c r="BB17" s="66"/>
      <c r="BC17" s="70"/>
      <c r="BD17" s="23"/>
      <c r="BE17" s="23"/>
      <c r="BF17" s="66"/>
      <c r="BG17" s="70"/>
      <c r="BH17" s="23"/>
      <c r="BI17" s="23"/>
      <c r="BJ17" s="66"/>
      <c r="BK17" s="70"/>
      <c r="BL17" s="23"/>
      <c r="BM17" s="23"/>
      <c r="BN17" s="66"/>
      <c r="BO17" s="70"/>
      <c r="BP17" s="23"/>
      <c r="BQ17" s="23"/>
      <c r="BR17" s="66"/>
      <c r="BS17" s="70"/>
      <c r="BT17" s="23"/>
      <c r="BU17" s="23"/>
      <c r="BV17" s="66"/>
      <c r="BW17" s="70"/>
      <c r="BX17" s="23"/>
      <c r="BY17" s="23"/>
      <c r="BZ17" s="66"/>
      <c r="CA17" s="70"/>
      <c r="CB17" s="23"/>
      <c r="CC17" s="23"/>
      <c r="CD17" s="66"/>
      <c r="CE17" s="70"/>
      <c r="CF17" s="23"/>
      <c r="CG17" s="23"/>
      <c r="CH17" s="66"/>
      <c r="CI17" s="70"/>
      <c r="CJ17" s="23"/>
      <c r="CK17" s="23"/>
      <c r="CL17" s="66"/>
      <c r="CM17" s="70"/>
      <c r="CN17" s="23"/>
      <c r="CO17" s="23"/>
      <c r="CP17" s="66"/>
      <c r="CQ17" s="70"/>
      <c r="CR17" s="23"/>
      <c r="CS17" s="23"/>
      <c r="CT17" s="66"/>
      <c r="CU17" s="70"/>
      <c r="CV17" s="23"/>
      <c r="CW17" s="23"/>
      <c r="CX17" s="66"/>
      <c r="CY17" s="70"/>
      <c r="CZ17" s="23"/>
      <c r="DA17" s="23"/>
      <c r="DB17" s="66"/>
      <c r="DC17" s="70"/>
      <c r="DD17" s="23"/>
      <c r="DE17" s="23"/>
      <c r="DF17" s="66"/>
      <c r="DG17" s="70"/>
      <c r="DH17" s="23"/>
      <c r="DI17" s="23"/>
      <c r="DJ17" s="66"/>
      <c r="DK17" s="70"/>
      <c r="DL17" s="23"/>
      <c r="DM17" s="23"/>
      <c r="DN17" s="66"/>
      <c r="DO17" s="70"/>
      <c r="DP17" s="23"/>
      <c r="DQ17" s="23"/>
      <c r="DR17" s="66"/>
      <c r="DS17" s="70"/>
      <c r="DT17" s="23"/>
      <c r="DU17" s="23"/>
    </row>
    <row r="18" spans="1:125" ht="13.5">
      <c r="A18" s="125" t="s">
        <v>115</v>
      </c>
      <c r="B18" s="126"/>
      <c r="C18" s="127"/>
      <c r="D18" s="73">
        <f>SUM(D5:D17)</f>
        <v>4557782</v>
      </c>
      <c r="E18" s="73">
        <f>SUM(E5:E17)</f>
        <v>1847160</v>
      </c>
      <c r="F18" s="66" t="s">
        <v>108</v>
      </c>
      <c r="G18" s="66" t="s">
        <v>108</v>
      </c>
      <c r="H18" s="73">
        <f>SUM(H5:H17)</f>
        <v>2368132</v>
      </c>
      <c r="I18" s="73">
        <f>SUM(I5:I17)</f>
        <v>708024</v>
      </c>
      <c r="J18" s="66" t="s">
        <v>108</v>
      </c>
      <c r="K18" s="66" t="s">
        <v>108</v>
      </c>
      <c r="L18" s="73">
        <f>SUM(L5:L17)</f>
        <v>407836</v>
      </c>
      <c r="M18" s="73">
        <f>SUM(M5:M17)</f>
        <v>280356</v>
      </c>
      <c r="N18" s="66" t="s">
        <v>108</v>
      </c>
      <c r="O18" s="66" t="s">
        <v>108</v>
      </c>
      <c r="P18" s="73">
        <f>SUM(P5:P17)</f>
        <v>159781</v>
      </c>
      <c r="Q18" s="73">
        <f>SUM(Q5:Q17)</f>
        <v>143064</v>
      </c>
      <c r="R18" s="66" t="s">
        <v>108</v>
      </c>
      <c r="S18" s="66" t="s">
        <v>108</v>
      </c>
      <c r="T18" s="73">
        <f>SUM(T5:T17)</f>
        <v>113284</v>
      </c>
      <c r="U18" s="73">
        <f>SUM(U5:U17)</f>
        <v>90043</v>
      </c>
      <c r="V18" s="66" t="s">
        <v>108</v>
      </c>
      <c r="W18" s="66" t="s">
        <v>108</v>
      </c>
      <c r="X18" s="73">
        <f>SUM(X5:X17)</f>
        <v>119509</v>
      </c>
      <c r="Y18" s="73">
        <f>SUM(Y5:Y17)</f>
        <v>98502</v>
      </c>
      <c r="Z18" s="66" t="s">
        <v>108</v>
      </c>
      <c r="AA18" s="66" t="s">
        <v>108</v>
      </c>
      <c r="AB18" s="73">
        <f>SUM(AB5:AB17)</f>
        <v>296964</v>
      </c>
      <c r="AC18" s="73">
        <f>SUM(AC5:AC17)</f>
        <v>218988</v>
      </c>
      <c r="AD18" s="66" t="s">
        <v>108</v>
      </c>
      <c r="AE18" s="66" t="s">
        <v>108</v>
      </c>
      <c r="AF18" s="73">
        <f>SUM(AF5:AF17)</f>
        <v>104650</v>
      </c>
      <c r="AG18" s="73">
        <f>SUM(AG5:AG17)</f>
        <v>83746</v>
      </c>
      <c r="AH18" s="66" t="s">
        <v>108</v>
      </c>
      <c r="AI18" s="66" t="s">
        <v>108</v>
      </c>
      <c r="AJ18" s="73">
        <f>SUM(AJ5:AJ17)</f>
        <v>160237</v>
      </c>
      <c r="AK18" s="73">
        <f>SUM(AK5:AK17)</f>
        <v>94079</v>
      </c>
      <c r="AL18" s="66" t="s">
        <v>108</v>
      </c>
      <c r="AM18" s="66" t="s">
        <v>108</v>
      </c>
      <c r="AN18" s="73">
        <f>SUM(AN5:AN17)</f>
        <v>474984</v>
      </c>
      <c r="AO18" s="73">
        <f>SUM(AO5:AO17)</f>
        <v>89142</v>
      </c>
      <c r="AP18" s="66" t="s">
        <v>108</v>
      </c>
      <c r="AQ18" s="66" t="s">
        <v>108</v>
      </c>
      <c r="AR18" s="73">
        <f>SUM(AR5:AR17)</f>
        <v>142733</v>
      </c>
      <c r="AS18" s="73">
        <f>SUM(AS5:AS17)</f>
        <v>41216</v>
      </c>
      <c r="AT18" s="66" t="s">
        <v>108</v>
      </c>
      <c r="AU18" s="66" t="s">
        <v>108</v>
      </c>
      <c r="AV18" s="73">
        <f>SUM(AV5:AV17)</f>
        <v>54151</v>
      </c>
      <c r="AW18" s="73">
        <f>SUM(AW5:AW17)</f>
        <v>0</v>
      </c>
      <c r="AX18" s="66" t="s">
        <v>108</v>
      </c>
      <c r="AY18" s="66" t="s">
        <v>108</v>
      </c>
      <c r="AZ18" s="73">
        <f>SUM(AZ5:AZ17)</f>
        <v>155521</v>
      </c>
      <c r="BA18" s="73">
        <f>SUM(BA5:BA17)</f>
        <v>0</v>
      </c>
      <c r="BB18" s="66" t="s">
        <v>108</v>
      </c>
      <c r="BC18" s="66" t="s">
        <v>108</v>
      </c>
      <c r="BD18" s="73">
        <f>SUM(BD5:BD17)</f>
        <v>0</v>
      </c>
      <c r="BE18" s="73">
        <f>SUM(BE5:BE17)</f>
        <v>0</v>
      </c>
      <c r="BF18" s="66" t="s">
        <v>108</v>
      </c>
      <c r="BG18" s="66" t="s">
        <v>108</v>
      </c>
      <c r="BH18" s="73">
        <f>SUM(BH5:BH17)</f>
        <v>0</v>
      </c>
      <c r="BI18" s="73">
        <f>SUM(BI5:BI17)</f>
        <v>0</v>
      </c>
      <c r="BJ18" s="66" t="s">
        <v>108</v>
      </c>
      <c r="BK18" s="66" t="s">
        <v>108</v>
      </c>
      <c r="BL18" s="73">
        <f>SUM(BL5:BL17)</f>
        <v>0</v>
      </c>
      <c r="BM18" s="73">
        <f>SUM(BM5:BM17)</f>
        <v>0</v>
      </c>
      <c r="BN18" s="66" t="s">
        <v>108</v>
      </c>
      <c r="BO18" s="66" t="s">
        <v>108</v>
      </c>
      <c r="BP18" s="73">
        <f>SUM(BP5:BP17)</f>
        <v>0</v>
      </c>
      <c r="BQ18" s="73">
        <f>SUM(BQ5:BQ17)</f>
        <v>0</v>
      </c>
      <c r="BR18" s="66" t="s">
        <v>108</v>
      </c>
      <c r="BS18" s="66" t="s">
        <v>108</v>
      </c>
      <c r="BT18" s="73">
        <f>SUM(BT5:BT17)</f>
        <v>0</v>
      </c>
      <c r="BU18" s="73">
        <f>SUM(BU5:BU17)</f>
        <v>0</v>
      </c>
      <c r="BV18" s="66" t="s">
        <v>108</v>
      </c>
      <c r="BW18" s="66" t="s">
        <v>108</v>
      </c>
      <c r="BX18" s="73">
        <f>SUM(BX5:BX17)</f>
        <v>0</v>
      </c>
      <c r="BY18" s="73">
        <f>SUM(BY5:BY17)</f>
        <v>0</v>
      </c>
      <c r="BZ18" s="66" t="s">
        <v>108</v>
      </c>
      <c r="CA18" s="66" t="s">
        <v>108</v>
      </c>
      <c r="CB18" s="73">
        <f>SUM(CB5:CB17)</f>
        <v>0</v>
      </c>
      <c r="CC18" s="73">
        <f>SUM(CC5:CC17)</f>
        <v>0</v>
      </c>
      <c r="CD18" s="66" t="s">
        <v>108</v>
      </c>
      <c r="CE18" s="66" t="s">
        <v>108</v>
      </c>
      <c r="CF18" s="73">
        <f>SUM(CF5:CF17)</f>
        <v>0</v>
      </c>
      <c r="CG18" s="73">
        <f>SUM(CG5:CG17)</f>
        <v>0</v>
      </c>
      <c r="CH18" s="66" t="s">
        <v>108</v>
      </c>
      <c r="CI18" s="66" t="s">
        <v>108</v>
      </c>
      <c r="CJ18" s="73">
        <f>SUM(CJ5:CJ17)</f>
        <v>0</v>
      </c>
      <c r="CK18" s="73">
        <f>SUM(CK5:CK17)</f>
        <v>0</v>
      </c>
      <c r="CL18" s="66" t="s">
        <v>108</v>
      </c>
      <c r="CM18" s="66" t="s">
        <v>108</v>
      </c>
      <c r="CN18" s="73">
        <f>SUM(CN5:CN17)</f>
        <v>0</v>
      </c>
      <c r="CO18" s="73">
        <f>SUM(CO5:CO17)</f>
        <v>0</v>
      </c>
      <c r="CP18" s="66" t="s">
        <v>108</v>
      </c>
      <c r="CQ18" s="66" t="s">
        <v>108</v>
      </c>
      <c r="CR18" s="73">
        <f>SUM(CR5:CR17)</f>
        <v>0</v>
      </c>
      <c r="CS18" s="73">
        <f>SUM(CS5:CS17)</f>
        <v>0</v>
      </c>
      <c r="CT18" s="66" t="s">
        <v>108</v>
      </c>
      <c r="CU18" s="66" t="s">
        <v>108</v>
      </c>
      <c r="CV18" s="73">
        <f>SUM(CV5:CV17)</f>
        <v>0</v>
      </c>
      <c r="CW18" s="73">
        <f>SUM(CW5:CW17)</f>
        <v>0</v>
      </c>
      <c r="CX18" s="66" t="s">
        <v>108</v>
      </c>
      <c r="CY18" s="66" t="s">
        <v>108</v>
      </c>
      <c r="CZ18" s="73">
        <f>SUM(CZ5:CZ17)</f>
        <v>0</v>
      </c>
      <c r="DA18" s="73">
        <f>SUM(DA5:DA17)</f>
        <v>0</v>
      </c>
      <c r="DB18" s="66" t="s">
        <v>108</v>
      </c>
      <c r="DC18" s="66" t="s">
        <v>108</v>
      </c>
      <c r="DD18" s="73">
        <f>SUM(DD5:DD17)</f>
        <v>0</v>
      </c>
      <c r="DE18" s="73">
        <f>SUM(DE5:DE17)</f>
        <v>0</v>
      </c>
      <c r="DF18" s="66" t="s">
        <v>108</v>
      </c>
      <c r="DG18" s="66" t="s">
        <v>108</v>
      </c>
      <c r="DH18" s="73">
        <f>SUM(DH5:DH17)</f>
        <v>0</v>
      </c>
      <c r="DI18" s="73">
        <f>SUM(DI5:DI17)</f>
        <v>0</v>
      </c>
      <c r="DJ18" s="66" t="s">
        <v>108</v>
      </c>
      <c r="DK18" s="66" t="s">
        <v>108</v>
      </c>
      <c r="DL18" s="73">
        <f>SUM(DL5:DL17)</f>
        <v>0</v>
      </c>
      <c r="DM18" s="73">
        <f>SUM(DM5:DM17)</f>
        <v>0</v>
      </c>
      <c r="DN18" s="66" t="s">
        <v>108</v>
      </c>
      <c r="DO18" s="66" t="s">
        <v>108</v>
      </c>
      <c r="DP18" s="73">
        <f>SUM(DP5:DP17)</f>
        <v>0</v>
      </c>
      <c r="DQ18" s="73">
        <f>SUM(DQ5:DQ17)</f>
        <v>0</v>
      </c>
      <c r="DR18" s="66" t="s">
        <v>108</v>
      </c>
      <c r="DS18" s="66" t="s">
        <v>108</v>
      </c>
      <c r="DT18" s="73">
        <f>SUM(DT5:DT17)</f>
        <v>0</v>
      </c>
      <c r="DU18" s="73">
        <f>SUM(DU5:DU17)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8:C18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2003-02-07T13:07:29Z</dcterms:modified>
  <cp:category/>
  <cp:version/>
  <cp:contentType/>
  <cp:contentStatus/>
</cp:coreProperties>
</file>