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definedNames>
    <definedName name="_xlnm.Print_Area" localSheetId="1">'し尿処理の状況'!$A$2:$AC$49</definedName>
    <definedName name="_xlnm.Print_Area" localSheetId="0">'水洗化人口等'!$A$2:$U$50</definedName>
    <definedName name="_xlnm.Print_Titles" localSheetId="1">'し尿処理の状況'!$A:$C,'し尿処理の状況'!$2:$5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<sst xmlns="http://schemas.openxmlformats.org/spreadsheetml/2006/main" count="535" uniqueCount="137">
  <si>
    <t>寒川町</t>
  </si>
  <si>
    <t>白鳥町</t>
  </si>
  <si>
    <t>豊浜町</t>
  </si>
  <si>
    <t>内海町</t>
  </si>
  <si>
    <t>三野町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</si>
  <si>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</si>
  <si>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</si>
  <si>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</si>
  <si>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</si>
  <si>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</si>
  <si>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</si>
  <si>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</si>
  <si>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</si>
  <si>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</si>
  <si>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</si>
  <si>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</si>
  <si>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37301</t>
  </si>
  <si>
    <t>引田町</t>
  </si>
  <si>
    <t>37302</t>
  </si>
  <si>
    <t>37303</t>
  </si>
  <si>
    <t>37304</t>
  </si>
  <si>
    <t>津田町</t>
  </si>
  <si>
    <t>37305</t>
  </si>
  <si>
    <t>大川町</t>
  </si>
  <si>
    <t>37306</t>
  </si>
  <si>
    <t>志度町</t>
  </si>
  <si>
    <t>37307</t>
  </si>
  <si>
    <t>37308</t>
  </si>
  <si>
    <t>長尾町</t>
  </si>
  <si>
    <t>37321</t>
  </si>
  <si>
    <t>37322</t>
  </si>
  <si>
    <t>土庄町</t>
  </si>
  <si>
    <t>37323</t>
  </si>
  <si>
    <t>37341</t>
  </si>
  <si>
    <t>三木町</t>
  </si>
  <si>
    <t>37342</t>
  </si>
  <si>
    <t>牟礼町</t>
  </si>
  <si>
    <t>37343</t>
  </si>
  <si>
    <t>庵治町</t>
  </si>
  <si>
    <t>37361</t>
  </si>
  <si>
    <t>塩江町</t>
  </si>
  <si>
    <t>37362</t>
  </si>
  <si>
    <t>香川町</t>
  </si>
  <si>
    <t>37363</t>
  </si>
  <si>
    <t>香南町</t>
  </si>
  <si>
    <t>37364</t>
  </si>
  <si>
    <t>直島町</t>
  </si>
  <si>
    <t>37381</t>
  </si>
  <si>
    <t>綾上町</t>
  </si>
  <si>
    <t>37382</t>
  </si>
  <si>
    <t>綾南町</t>
  </si>
  <si>
    <t>37383</t>
  </si>
  <si>
    <t>37384</t>
  </si>
  <si>
    <t>綾歌町</t>
  </si>
  <si>
    <t>37385</t>
  </si>
  <si>
    <t>飯山町</t>
  </si>
  <si>
    <t>37386</t>
  </si>
  <si>
    <t>宇多津町</t>
  </si>
  <si>
    <t>37401</t>
  </si>
  <si>
    <t>琴南町</t>
  </si>
  <si>
    <t>37402</t>
  </si>
  <si>
    <t>満濃町</t>
  </si>
  <si>
    <t>37403</t>
  </si>
  <si>
    <t>琴平町</t>
  </si>
  <si>
    <t>37404</t>
  </si>
  <si>
    <t>多度津町</t>
  </si>
  <si>
    <t>37405</t>
  </si>
  <si>
    <t>仲南町</t>
  </si>
  <si>
    <t>37421</t>
  </si>
  <si>
    <t>高瀬町</t>
  </si>
  <si>
    <t>37422</t>
  </si>
  <si>
    <t>37423</t>
  </si>
  <si>
    <t>37424</t>
  </si>
  <si>
    <t>大野原町</t>
  </si>
  <si>
    <t>37425</t>
  </si>
  <si>
    <t>豊中町</t>
  </si>
  <si>
    <t>37426</t>
  </si>
  <si>
    <t>詫間町</t>
  </si>
  <si>
    <t>37427</t>
  </si>
  <si>
    <t>仁尾町</t>
  </si>
  <si>
    <t>37428</t>
  </si>
  <si>
    <t>37429</t>
  </si>
  <si>
    <t>財田町</t>
  </si>
  <si>
    <t>合　計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</si>
  <si>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</si>
  <si>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</si>
  <si>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</si>
  <si>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</si>
  <si>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</si>
  <si>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</si>
  <si>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</si>
  <si>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</si>
  <si>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</si>
  <si>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</si>
  <si>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</si>
  <si>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</si>
  <si>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</si>
  <si>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</si>
  <si>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</si>
  <si>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</si>
  <si>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</si>
  <si>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</si>
  <si>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</si>
  <si>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</si>
  <si>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水洗化人口等（平成１２年度実績）</t>
  </si>
  <si>
    <t>し尿処理の状況（平成１２年度実績）</t>
  </si>
  <si>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</si>
  <si>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</si>
  <si>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</si>
  <si>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</si>
  <si>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</si>
  <si>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</si>
  <si>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</si>
  <si>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</si>
  <si>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</si>
  <si>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</si>
  <si>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</si>
  <si>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</si>
  <si>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</si>
  <si>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</si>
  <si>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</si>
  <si>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</si>
  <si>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</si>
  <si>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</si>
  <si>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</si>
  <si>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</si>
  <si>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</si>
  <si>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</si>
  <si>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</si>
  <si>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</si>
  <si>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</si>
  <si>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</si>
  <si>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－</t>
  </si>
  <si>
    <t>池田町</t>
  </si>
  <si>
    <t>山本町</t>
  </si>
  <si>
    <t>大内町</t>
  </si>
  <si>
    <t>国分寺町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</si>
</sst>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0" xfId="20" applyFont="1">
      <alignment/>
      <protection/>
    </xf>
    <xf numFmtId="0" fontId="8" fillId="2" borderId="1" xfId="20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0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38" fontId="4" fillId="0" borderId="5" xfId="20" applyNumberFormat="1" applyFont="1" applyBorder="1">
      <alignment/>
      <protection/>
    </xf>
    <xf numFmtId="176" fontId="4" fillId="0" borderId="5" xfId="20" applyNumberFormat="1" applyFont="1" applyBorder="1">
      <alignment/>
      <protection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horizontal="center"/>
    </xf>
    <xf numFmtId="38" fontId="4" fillId="0" borderId="5" xfId="16" applyFont="1" applyBorder="1" applyAlignment="1">
      <alignment horizontal="right"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4" fillId="2" borderId="6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7" xfId="21" applyFont="1" applyFill="1" applyBorder="1" applyAlignment="1" quotePrefix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2" borderId="6" xfId="20" applyFont="1" applyFill="1" applyBorder="1" applyAlignment="1">
      <alignment vertical="center"/>
      <protection/>
    </xf>
    <xf numFmtId="0" fontId="6" fillId="2" borderId="3" xfId="20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2" borderId="2" xfId="20" applyFont="1" applyFill="1" applyBorder="1" applyAlignment="1">
      <alignment vertical="center"/>
      <protection/>
    </xf>
    <xf numFmtId="0" fontId="4" fillId="2" borderId="3" xfId="20" applyFont="1" applyFill="1" applyBorder="1" applyAlignment="1">
      <alignment vertical="center"/>
      <protection/>
    </xf>
    <xf numFmtId="0" fontId="4" fillId="2" borderId="6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7" xfId="20" applyFont="1" applyFill="1" applyBorder="1" applyAlignment="1" quotePrefix="1">
      <alignment horizontal="center" vertical="center" wrapText="1"/>
      <protection/>
    </xf>
    <xf numFmtId="0" fontId="4" fillId="2" borderId="2" xfId="20" applyFont="1" applyFill="1" applyBorder="1" applyAlignment="1" quotePrefix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 quotePrefix="1">
      <alignment horizontal="center" vertical="center" wrapText="1"/>
      <protection/>
    </xf>
    <xf numFmtId="0" fontId="4" fillId="2" borderId="1" xfId="20" applyFont="1" applyFill="1" applyBorder="1" applyAlignment="1" quotePrefix="1">
      <alignment horizontal="center" vertical="center" wrapText="1"/>
      <protection/>
    </xf>
    <xf numFmtId="0" fontId="4" fillId="0" borderId="8" xfId="20" applyFont="1" applyBorder="1" applyAlignment="1" quotePrefix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0" applyFont="1" applyFill="1" applyBorder="1" applyAlignment="1" quotePrefix="1">
      <alignment horizontal="center" vertical="center"/>
      <protection/>
    </xf>
    <xf numFmtId="0" fontId="4" fillId="2" borderId="9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11" xfId="20" applyFont="1" applyFill="1" applyBorder="1" applyAlignment="1">
      <alignment horizontal="center" vertical="center"/>
      <protection/>
    </xf>
    <xf numFmtId="0" fontId="4" fillId="2" borderId="12" xfId="20" applyFont="1" applyFill="1" applyBorder="1" applyAlignment="1">
      <alignment horizontal="center" vertical="center"/>
      <protection/>
    </xf>
    <xf numFmtId="0" fontId="4" fillId="2" borderId="13" xfId="20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" xfId="21" applyFont="1" applyFill="1" applyBorder="1" applyAlignment="1" quotePrefix="1">
      <alignment horizontal="left" vertical="center" wrapText="1"/>
      <protection/>
    </xf>
    <xf numFmtId="0" fontId="4" fillId="0" borderId="5" xfId="20" applyFont="1" applyBorder="1" applyAlignment="1" quotePrefix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5" width="10.625" style="0" customWidth="1"/>
    <col min="9" max="9" width="10.625" style="0" customWidth="1"/>
    <col min="18" max="21" width="7.625" style="0" customWidth="1"/>
  </cols>
  <sheetData>
    <row r="1" spans="1:21" ht="17.25">
      <c r="A1" s="1" t="s">
        <v>104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29" customFormat="1" ht="13.5">
      <c r="A2" s="46" t="s">
        <v>106</v>
      </c>
      <c r="B2" s="49" t="s">
        <v>107</v>
      </c>
      <c r="C2" s="52" t="s">
        <v>108</v>
      </c>
      <c r="D2" s="5" t="s">
        <v>109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55" t="s">
        <v>110</v>
      </c>
      <c r="S2" s="56"/>
      <c r="T2" s="56"/>
      <c r="U2" s="57"/>
    </row>
    <row r="3" spans="1:21" s="29" customFormat="1" ht="13.5">
      <c r="A3" s="47"/>
      <c r="B3" s="50"/>
      <c r="C3" s="53"/>
      <c r="D3" s="30"/>
      <c r="E3" s="7" t="s">
        <v>111</v>
      </c>
      <c r="F3" s="27"/>
      <c r="G3" s="27"/>
      <c r="H3" s="31"/>
      <c r="I3" s="7" t="s">
        <v>112</v>
      </c>
      <c r="J3" s="27"/>
      <c r="K3" s="27"/>
      <c r="L3" s="27"/>
      <c r="M3" s="27"/>
      <c r="N3" s="27"/>
      <c r="O3" s="27"/>
      <c r="P3" s="27"/>
      <c r="Q3" s="28"/>
      <c r="R3" s="58"/>
      <c r="S3" s="59"/>
      <c r="T3" s="59"/>
      <c r="U3" s="60"/>
    </row>
    <row r="4" spans="1:21" s="29" customFormat="1" ht="13.5">
      <c r="A4" s="47"/>
      <c r="B4" s="50"/>
      <c r="C4" s="53"/>
      <c r="D4" s="30"/>
      <c r="E4" s="6" t="s">
        <v>113</v>
      </c>
      <c r="F4" s="36" t="s">
        <v>114</v>
      </c>
      <c r="G4" s="36" t="s">
        <v>115</v>
      </c>
      <c r="H4" s="36" t="s">
        <v>116</v>
      </c>
      <c r="I4" s="6" t="s">
        <v>113</v>
      </c>
      <c r="J4" s="36" t="s">
        <v>117</v>
      </c>
      <c r="K4" s="36" t="s">
        <v>118</v>
      </c>
      <c r="L4" s="36" t="s">
        <v>119</v>
      </c>
      <c r="M4" s="36" t="s">
        <v>120</v>
      </c>
      <c r="N4" s="36" t="s">
        <v>121</v>
      </c>
      <c r="O4" s="40" t="s">
        <v>122</v>
      </c>
      <c r="P4" s="8"/>
      <c r="Q4" s="36" t="s">
        <v>123</v>
      </c>
      <c r="R4" s="36" t="s">
        <v>124</v>
      </c>
      <c r="S4" s="36" t="s">
        <v>125</v>
      </c>
      <c r="T4" s="38" t="s">
        <v>126</v>
      </c>
      <c r="U4" s="38" t="s">
        <v>127</v>
      </c>
    </row>
    <row r="5" spans="1:21" s="29" customFormat="1" ht="22.5">
      <c r="A5" s="47"/>
      <c r="B5" s="50"/>
      <c r="C5" s="53"/>
      <c r="D5" s="30"/>
      <c r="E5" s="6"/>
      <c r="F5" s="37"/>
      <c r="G5" s="37"/>
      <c r="H5" s="37"/>
      <c r="I5" s="6"/>
      <c r="J5" s="37"/>
      <c r="K5" s="37"/>
      <c r="L5" s="37"/>
      <c r="M5" s="37"/>
      <c r="N5" s="37"/>
      <c r="O5" s="37"/>
      <c r="P5" s="9" t="s">
        <v>128</v>
      </c>
      <c r="Q5" s="37"/>
      <c r="R5" s="44"/>
      <c r="S5" s="44"/>
      <c r="T5" s="44"/>
      <c r="U5" s="37"/>
    </row>
    <row r="6" spans="1:21" s="29" customFormat="1" ht="13.5">
      <c r="A6" s="48"/>
      <c r="B6" s="51"/>
      <c r="C6" s="54"/>
      <c r="D6" s="10" t="s">
        <v>129</v>
      </c>
      <c r="E6" s="10" t="s">
        <v>129</v>
      </c>
      <c r="F6" s="11" t="s">
        <v>130</v>
      </c>
      <c r="G6" s="10" t="s">
        <v>129</v>
      </c>
      <c r="H6" s="10" t="s">
        <v>129</v>
      </c>
      <c r="I6" s="10" t="s">
        <v>129</v>
      </c>
      <c r="J6" s="11" t="s">
        <v>130</v>
      </c>
      <c r="K6" s="10" t="s">
        <v>129</v>
      </c>
      <c r="L6" s="11" t="s">
        <v>130</v>
      </c>
      <c r="M6" s="10" t="s">
        <v>129</v>
      </c>
      <c r="N6" s="11" t="s">
        <v>130</v>
      </c>
      <c r="O6" s="10" t="s">
        <v>129</v>
      </c>
      <c r="P6" s="10" t="s">
        <v>129</v>
      </c>
      <c r="Q6" s="11" t="s">
        <v>130</v>
      </c>
      <c r="R6" s="45"/>
      <c r="S6" s="45"/>
      <c r="T6" s="45"/>
      <c r="U6" s="39"/>
    </row>
    <row r="7" spans="1:21" ht="13.5">
      <c r="A7" s="25" t="s">
        <v>5</v>
      </c>
      <c r="B7" s="25" t="s">
        <v>6</v>
      </c>
      <c r="C7" s="26" t="s">
        <v>7</v>
      </c>
      <c r="D7" s="12">
        <f>E7+I7</f>
        <v>332866</v>
      </c>
      <c r="E7" s="12">
        <f>G7+H7</f>
        <v>45054</v>
      </c>
      <c r="F7" s="13">
        <f aca="true" t="shared" si="0" ref="F7:F49">E7/D7*100</f>
        <v>13.53517631719671</v>
      </c>
      <c r="G7" s="14">
        <v>44842</v>
      </c>
      <c r="H7" s="14">
        <v>212</v>
      </c>
      <c r="I7" s="12">
        <f>K7+M7+O7</f>
        <v>287812</v>
      </c>
      <c r="J7" s="13">
        <f aca="true" t="shared" si="1" ref="J7:J49">I7/D7*100</f>
        <v>86.4648236828033</v>
      </c>
      <c r="K7" s="14">
        <v>145117</v>
      </c>
      <c r="L7" s="13">
        <f aca="true" t="shared" si="2" ref="L7:L49">K7/D7*100</f>
        <v>43.59622190310816</v>
      </c>
      <c r="M7" s="14">
        <v>0</v>
      </c>
      <c r="N7" s="13">
        <f aca="true" t="shared" si="3" ref="N7:N49">M7/D7*100</f>
        <v>0</v>
      </c>
      <c r="O7" s="14">
        <v>142695</v>
      </c>
      <c r="P7" s="14">
        <v>46852</v>
      </c>
      <c r="Q7" s="13">
        <f>O7/D7*100</f>
        <v>42.86860177969513</v>
      </c>
      <c r="R7" s="15" t="s">
        <v>132</v>
      </c>
      <c r="S7" s="15" t="s">
        <v>132</v>
      </c>
      <c r="T7" s="15" t="s">
        <v>131</v>
      </c>
      <c r="U7" s="15" t="s">
        <v>132</v>
      </c>
    </row>
    <row r="8" spans="1:21" ht="13.5">
      <c r="A8" s="25" t="s">
        <v>5</v>
      </c>
      <c r="B8" s="25" t="s">
        <v>8</v>
      </c>
      <c r="C8" s="26" t="s">
        <v>9</v>
      </c>
      <c r="D8" s="12">
        <f>E8+I8</f>
        <v>80105</v>
      </c>
      <c r="E8" s="12">
        <f>G8+H8</f>
        <v>16111</v>
      </c>
      <c r="F8" s="13">
        <f t="shared" si="0"/>
        <v>20.1123525372948</v>
      </c>
      <c r="G8" s="14">
        <v>15976</v>
      </c>
      <c r="H8" s="14">
        <v>135</v>
      </c>
      <c r="I8" s="12">
        <f>K8+M8+O8</f>
        <v>63994</v>
      </c>
      <c r="J8" s="13">
        <f t="shared" si="1"/>
        <v>79.8876474627052</v>
      </c>
      <c r="K8" s="14">
        <v>34289</v>
      </c>
      <c r="L8" s="13">
        <f t="shared" si="2"/>
        <v>42.80506834779352</v>
      </c>
      <c r="M8" s="14">
        <v>0</v>
      </c>
      <c r="N8" s="13">
        <f t="shared" si="3"/>
        <v>0</v>
      </c>
      <c r="O8" s="14">
        <v>29705</v>
      </c>
      <c r="P8" s="14">
        <v>6260</v>
      </c>
      <c r="Q8" s="13">
        <f>O8/D8*100</f>
        <v>37.08257911491168</v>
      </c>
      <c r="R8" s="15" t="s">
        <v>131</v>
      </c>
      <c r="S8" s="15" t="s">
        <v>132</v>
      </c>
      <c r="T8" s="15" t="s">
        <v>132</v>
      </c>
      <c r="U8" s="15" t="s">
        <v>132</v>
      </c>
    </row>
    <row r="9" spans="1:21" ht="13.5">
      <c r="A9" s="25" t="s">
        <v>5</v>
      </c>
      <c r="B9" s="25" t="s">
        <v>10</v>
      </c>
      <c r="C9" s="26" t="s">
        <v>11</v>
      </c>
      <c r="D9" s="12">
        <f>E9+I9</f>
        <v>59228</v>
      </c>
      <c r="E9" s="12">
        <f>G9+H9</f>
        <v>26827</v>
      </c>
      <c r="F9" s="13">
        <f t="shared" si="0"/>
        <v>45.29445532518403</v>
      </c>
      <c r="G9" s="14">
        <v>26539</v>
      </c>
      <c r="H9" s="14">
        <v>288</v>
      </c>
      <c r="I9" s="12">
        <f>K9+M9+O9</f>
        <v>32401</v>
      </c>
      <c r="J9" s="13">
        <f t="shared" si="1"/>
        <v>54.70554467481597</v>
      </c>
      <c r="K9" s="14">
        <v>5432</v>
      </c>
      <c r="L9" s="13">
        <f t="shared" si="2"/>
        <v>9.171337880732086</v>
      </c>
      <c r="M9" s="14">
        <v>0</v>
      </c>
      <c r="N9" s="13">
        <f t="shared" si="3"/>
        <v>0</v>
      </c>
      <c r="O9" s="14">
        <v>26969</v>
      </c>
      <c r="P9" s="14">
        <v>5700</v>
      </c>
      <c r="Q9" s="13">
        <f>O9/D9*100</f>
        <v>45.53420679408388</v>
      </c>
      <c r="R9" s="15" t="s">
        <v>131</v>
      </c>
      <c r="S9" s="15" t="s">
        <v>132</v>
      </c>
      <c r="T9" s="15" t="s">
        <v>132</v>
      </c>
      <c r="U9" s="15" t="s">
        <v>132</v>
      </c>
    </row>
    <row r="10" spans="1:21" ht="13.5">
      <c r="A10" s="25" t="s">
        <v>5</v>
      </c>
      <c r="B10" s="25" t="s">
        <v>12</v>
      </c>
      <c r="C10" s="26" t="s">
        <v>13</v>
      </c>
      <c r="D10" s="12">
        <f>E10+I10</f>
        <v>36369</v>
      </c>
      <c r="E10" s="12">
        <f>G10+H10</f>
        <v>17529</v>
      </c>
      <c r="F10" s="13">
        <f t="shared" si="0"/>
        <v>48.197640847974924</v>
      </c>
      <c r="G10" s="14">
        <v>17479</v>
      </c>
      <c r="H10" s="14">
        <v>50</v>
      </c>
      <c r="I10" s="12">
        <f>K10+M10+O10</f>
        <v>18840</v>
      </c>
      <c r="J10" s="13">
        <f t="shared" si="1"/>
        <v>51.802359152025076</v>
      </c>
      <c r="K10" s="14">
        <v>8755</v>
      </c>
      <c r="L10" s="13">
        <f t="shared" si="2"/>
        <v>24.072699276856664</v>
      </c>
      <c r="M10" s="14">
        <v>385</v>
      </c>
      <c r="N10" s="13">
        <f t="shared" si="3"/>
        <v>1.0585938574060327</v>
      </c>
      <c r="O10" s="14">
        <v>9700</v>
      </c>
      <c r="P10" s="14">
        <v>2458</v>
      </c>
      <c r="Q10" s="13">
        <f>O10/D10*100</f>
        <v>26.671066017762378</v>
      </c>
      <c r="R10" s="15" t="s">
        <v>131</v>
      </c>
      <c r="S10" s="15" t="s">
        <v>132</v>
      </c>
      <c r="T10" s="15" t="s">
        <v>132</v>
      </c>
      <c r="U10" s="15" t="s">
        <v>132</v>
      </c>
    </row>
    <row r="11" spans="1:21" ht="13.5">
      <c r="A11" s="25" t="s">
        <v>5</v>
      </c>
      <c r="B11" s="25" t="s">
        <v>14</v>
      </c>
      <c r="C11" s="26" t="s">
        <v>15</v>
      </c>
      <c r="D11" s="12">
        <f>E11+I11</f>
        <v>44755</v>
      </c>
      <c r="E11" s="12">
        <f>G11+H11</f>
        <v>19730</v>
      </c>
      <c r="F11" s="13">
        <f t="shared" si="0"/>
        <v>44.084459836889735</v>
      </c>
      <c r="G11" s="14">
        <v>19730</v>
      </c>
      <c r="H11" s="14">
        <v>0</v>
      </c>
      <c r="I11" s="12">
        <f>K11+M11+O11</f>
        <v>25025</v>
      </c>
      <c r="J11" s="13">
        <f t="shared" si="1"/>
        <v>55.915540163110265</v>
      </c>
      <c r="K11" s="14">
        <v>7646</v>
      </c>
      <c r="L11" s="13">
        <f t="shared" si="2"/>
        <v>17.084124678806837</v>
      </c>
      <c r="M11" s="14">
        <v>0</v>
      </c>
      <c r="N11" s="13">
        <f t="shared" si="3"/>
        <v>0</v>
      </c>
      <c r="O11" s="14">
        <v>17379</v>
      </c>
      <c r="P11" s="14">
        <v>3747</v>
      </c>
      <c r="Q11" s="13">
        <f>O11/D11*100</f>
        <v>38.83141548430343</v>
      </c>
      <c r="R11" s="15" t="s">
        <v>131</v>
      </c>
      <c r="S11" s="15" t="s">
        <v>132</v>
      </c>
      <c r="T11" s="15" t="s">
        <v>132</v>
      </c>
      <c r="U11" s="15" t="s">
        <v>132</v>
      </c>
    </row>
    <row r="12" spans="1:21" ht="13.5">
      <c r="A12" s="25" t="s">
        <v>5</v>
      </c>
      <c r="B12" s="25" t="s">
        <v>16</v>
      </c>
      <c r="C12" s="26" t="s">
        <v>17</v>
      </c>
      <c r="D12" s="12">
        <f aca="true" t="shared" si="4" ref="D12:D49">E12+I12</f>
        <v>8635</v>
      </c>
      <c r="E12" s="12">
        <f aca="true" t="shared" si="5" ref="E12:E49">G12+H12</f>
        <v>1574</v>
      </c>
      <c r="F12" s="13">
        <f t="shared" si="0"/>
        <v>18.228141285466126</v>
      </c>
      <c r="G12" s="14">
        <v>1574</v>
      </c>
      <c r="H12" s="14">
        <v>0</v>
      </c>
      <c r="I12" s="12">
        <f aca="true" t="shared" si="6" ref="I12:I49">K12+M12+O12</f>
        <v>7061</v>
      </c>
      <c r="J12" s="13">
        <f t="shared" si="1"/>
        <v>81.77185871453388</v>
      </c>
      <c r="K12" s="14">
        <v>0</v>
      </c>
      <c r="L12" s="13">
        <f t="shared" si="2"/>
        <v>0</v>
      </c>
      <c r="M12" s="14">
        <v>0</v>
      </c>
      <c r="N12" s="13">
        <f t="shared" si="3"/>
        <v>0</v>
      </c>
      <c r="O12" s="14">
        <v>7061</v>
      </c>
      <c r="P12" s="14">
        <v>2822</v>
      </c>
      <c r="Q12" s="13">
        <f aca="true" t="shared" si="7" ref="Q12:Q49">O12/D12*100</f>
        <v>81.77185871453388</v>
      </c>
      <c r="R12" s="15" t="s">
        <v>131</v>
      </c>
      <c r="S12" s="15" t="s">
        <v>132</v>
      </c>
      <c r="T12" s="15" t="s">
        <v>132</v>
      </c>
      <c r="U12" s="15" t="s">
        <v>132</v>
      </c>
    </row>
    <row r="13" spans="1:21" ht="13.5">
      <c r="A13" s="25" t="s">
        <v>5</v>
      </c>
      <c r="B13" s="25" t="s">
        <v>18</v>
      </c>
      <c r="C13" s="26" t="s">
        <v>1</v>
      </c>
      <c r="D13" s="12">
        <f t="shared" si="4"/>
        <v>12965</v>
      </c>
      <c r="E13" s="12">
        <f t="shared" si="5"/>
        <v>5216</v>
      </c>
      <c r="F13" s="13">
        <f t="shared" si="0"/>
        <v>40.2313922097956</v>
      </c>
      <c r="G13" s="14">
        <v>5018</v>
      </c>
      <c r="H13" s="14">
        <v>198</v>
      </c>
      <c r="I13" s="12">
        <f t="shared" si="6"/>
        <v>7749</v>
      </c>
      <c r="J13" s="13">
        <f t="shared" si="1"/>
        <v>59.7686077902044</v>
      </c>
      <c r="K13" s="14">
        <v>0</v>
      </c>
      <c r="L13" s="13">
        <f t="shared" si="2"/>
        <v>0</v>
      </c>
      <c r="M13" s="14">
        <v>0</v>
      </c>
      <c r="N13" s="13">
        <f t="shared" si="3"/>
        <v>0</v>
      </c>
      <c r="O13" s="14">
        <v>7749</v>
      </c>
      <c r="P13" s="14">
        <v>1802</v>
      </c>
      <c r="Q13" s="13">
        <f t="shared" si="7"/>
        <v>59.7686077902044</v>
      </c>
      <c r="R13" s="15" t="s">
        <v>131</v>
      </c>
      <c r="S13" s="15" t="s">
        <v>132</v>
      </c>
      <c r="T13" s="15" t="s">
        <v>132</v>
      </c>
      <c r="U13" s="15" t="s">
        <v>132</v>
      </c>
    </row>
    <row r="14" spans="1:21" ht="13.5">
      <c r="A14" s="25" t="s">
        <v>5</v>
      </c>
      <c r="B14" s="25" t="s">
        <v>19</v>
      </c>
      <c r="C14" s="26" t="s">
        <v>135</v>
      </c>
      <c r="D14" s="12">
        <f t="shared" si="4"/>
        <v>16161</v>
      </c>
      <c r="E14" s="12">
        <f t="shared" si="5"/>
        <v>5978</v>
      </c>
      <c r="F14" s="13">
        <f t="shared" si="0"/>
        <v>36.990285254625334</v>
      </c>
      <c r="G14" s="14">
        <v>5898</v>
      </c>
      <c r="H14" s="14">
        <v>80</v>
      </c>
      <c r="I14" s="12">
        <f t="shared" si="6"/>
        <v>10183</v>
      </c>
      <c r="J14" s="13">
        <f t="shared" si="1"/>
        <v>63.009714745374666</v>
      </c>
      <c r="K14" s="14">
        <v>0</v>
      </c>
      <c r="L14" s="13">
        <f t="shared" si="2"/>
        <v>0</v>
      </c>
      <c r="M14" s="14">
        <v>0</v>
      </c>
      <c r="N14" s="13">
        <f t="shared" si="3"/>
        <v>0</v>
      </c>
      <c r="O14" s="14">
        <v>10183</v>
      </c>
      <c r="P14" s="14">
        <v>2681</v>
      </c>
      <c r="Q14" s="13">
        <f t="shared" si="7"/>
        <v>63.009714745374666</v>
      </c>
      <c r="R14" s="15" t="s">
        <v>131</v>
      </c>
      <c r="S14" s="15" t="s">
        <v>132</v>
      </c>
      <c r="T14" s="15" t="s">
        <v>132</v>
      </c>
      <c r="U14" s="15" t="s">
        <v>132</v>
      </c>
    </row>
    <row r="15" spans="1:21" ht="13.5">
      <c r="A15" s="25" t="s">
        <v>5</v>
      </c>
      <c r="B15" s="25" t="s">
        <v>20</v>
      </c>
      <c r="C15" s="26" t="s">
        <v>21</v>
      </c>
      <c r="D15" s="12">
        <f t="shared" si="4"/>
        <v>8370</v>
      </c>
      <c r="E15" s="12">
        <f t="shared" si="5"/>
        <v>821</v>
      </c>
      <c r="F15" s="13">
        <f t="shared" si="0"/>
        <v>9.808841099163681</v>
      </c>
      <c r="G15" s="14">
        <v>809</v>
      </c>
      <c r="H15" s="14">
        <v>12</v>
      </c>
      <c r="I15" s="12">
        <f t="shared" si="6"/>
        <v>7549</v>
      </c>
      <c r="J15" s="13">
        <f t="shared" si="1"/>
        <v>90.19115890083633</v>
      </c>
      <c r="K15" s="14">
        <v>3351</v>
      </c>
      <c r="L15" s="13">
        <f t="shared" si="2"/>
        <v>40.03584229390681</v>
      </c>
      <c r="M15" s="14">
        <v>0</v>
      </c>
      <c r="N15" s="13">
        <f t="shared" si="3"/>
        <v>0</v>
      </c>
      <c r="O15" s="14">
        <v>4198</v>
      </c>
      <c r="P15" s="14">
        <v>1315</v>
      </c>
      <c r="Q15" s="13">
        <f t="shared" si="7"/>
        <v>50.15531660692951</v>
      </c>
      <c r="R15" s="15" t="s">
        <v>131</v>
      </c>
      <c r="S15" s="15" t="s">
        <v>132</v>
      </c>
      <c r="T15" s="15" t="s">
        <v>132</v>
      </c>
      <c r="U15" s="15" t="s">
        <v>132</v>
      </c>
    </row>
    <row r="16" spans="1:21" ht="13.5">
      <c r="A16" s="25" t="s">
        <v>5</v>
      </c>
      <c r="B16" s="25" t="s">
        <v>22</v>
      </c>
      <c r="C16" s="26" t="s">
        <v>23</v>
      </c>
      <c r="D16" s="12">
        <f t="shared" si="4"/>
        <v>6977</v>
      </c>
      <c r="E16" s="12">
        <f t="shared" si="5"/>
        <v>2228</v>
      </c>
      <c r="F16" s="13">
        <f t="shared" si="0"/>
        <v>31.9334957718217</v>
      </c>
      <c r="G16" s="14">
        <v>2145</v>
      </c>
      <c r="H16" s="14">
        <v>83</v>
      </c>
      <c r="I16" s="12">
        <f t="shared" si="6"/>
        <v>4749</v>
      </c>
      <c r="J16" s="13">
        <f t="shared" si="1"/>
        <v>68.0665042281783</v>
      </c>
      <c r="K16" s="14">
        <v>827</v>
      </c>
      <c r="L16" s="13">
        <f t="shared" si="2"/>
        <v>11.853232048158233</v>
      </c>
      <c r="M16" s="14">
        <v>0</v>
      </c>
      <c r="N16" s="13">
        <f t="shared" si="3"/>
        <v>0</v>
      </c>
      <c r="O16" s="14">
        <v>3922</v>
      </c>
      <c r="P16" s="14">
        <v>1797</v>
      </c>
      <c r="Q16" s="13">
        <f t="shared" si="7"/>
        <v>56.21327218002007</v>
      </c>
      <c r="R16" s="15" t="s">
        <v>131</v>
      </c>
      <c r="S16" s="15" t="s">
        <v>132</v>
      </c>
      <c r="T16" s="15" t="s">
        <v>132</v>
      </c>
      <c r="U16" s="15" t="s">
        <v>132</v>
      </c>
    </row>
    <row r="17" spans="1:21" ht="13.5">
      <c r="A17" s="25" t="s">
        <v>5</v>
      </c>
      <c r="B17" s="25" t="s">
        <v>24</v>
      </c>
      <c r="C17" s="26" t="s">
        <v>25</v>
      </c>
      <c r="D17" s="12">
        <f t="shared" si="4"/>
        <v>22939</v>
      </c>
      <c r="E17" s="12">
        <f t="shared" si="5"/>
        <v>5032</v>
      </c>
      <c r="F17" s="13">
        <f t="shared" si="0"/>
        <v>21.936440123806616</v>
      </c>
      <c r="G17" s="14">
        <v>4547</v>
      </c>
      <c r="H17" s="14">
        <v>485</v>
      </c>
      <c r="I17" s="12">
        <f t="shared" si="6"/>
        <v>17907</v>
      </c>
      <c r="J17" s="13">
        <f t="shared" si="1"/>
        <v>78.06355987619338</v>
      </c>
      <c r="K17" s="14">
        <v>2960</v>
      </c>
      <c r="L17" s="13">
        <f t="shared" si="2"/>
        <v>12.90378830812154</v>
      </c>
      <c r="M17" s="14">
        <v>0</v>
      </c>
      <c r="N17" s="13">
        <f t="shared" si="3"/>
        <v>0</v>
      </c>
      <c r="O17" s="14">
        <v>14947</v>
      </c>
      <c r="P17" s="14">
        <v>4283</v>
      </c>
      <c r="Q17" s="13">
        <f t="shared" si="7"/>
        <v>65.15977156807185</v>
      </c>
      <c r="R17" s="15" t="s">
        <v>131</v>
      </c>
      <c r="S17" s="15" t="s">
        <v>132</v>
      </c>
      <c r="T17" s="15" t="s">
        <v>132</v>
      </c>
      <c r="U17" s="15" t="s">
        <v>132</v>
      </c>
    </row>
    <row r="18" spans="1:21" ht="13.5">
      <c r="A18" s="25" t="s">
        <v>5</v>
      </c>
      <c r="B18" s="25" t="s">
        <v>26</v>
      </c>
      <c r="C18" s="26" t="s">
        <v>0</v>
      </c>
      <c r="D18" s="12">
        <f t="shared" si="4"/>
        <v>6041</v>
      </c>
      <c r="E18" s="12">
        <f t="shared" si="5"/>
        <v>1163</v>
      </c>
      <c r="F18" s="13">
        <f t="shared" si="0"/>
        <v>19.25177950670419</v>
      </c>
      <c r="G18" s="14">
        <v>838</v>
      </c>
      <c r="H18" s="14">
        <v>325</v>
      </c>
      <c r="I18" s="12">
        <f t="shared" si="6"/>
        <v>4878</v>
      </c>
      <c r="J18" s="13">
        <f t="shared" si="1"/>
        <v>80.7482204932958</v>
      </c>
      <c r="K18" s="14">
        <v>0</v>
      </c>
      <c r="L18" s="13">
        <f t="shared" si="2"/>
        <v>0</v>
      </c>
      <c r="M18" s="14">
        <v>0</v>
      </c>
      <c r="N18" s="13">
        <f t="shared" si="3"/>
        <v>0</v>
      </c>
      <c r="O18" s="14">
        <v>4878</v>
      </c>
      <c r="P18" s="14">
        <v>4553</v>
      </c>
      <c r="Q18" s="13">
        <f t="shared" si="7"/>
        <v>80.7482204932958</v>
      </c>
      <c r="R18" s="15" t="s">
        <v>131</v>
      </c>
      <c r="S18" s="15" t="s">
        <v>132</v>
      </c>
      <c r="T18" s="15" t="s">
        <v>132</v>
      </c>
      <c r="U18" s="15" t="s">
        <v>132</v>
      </c>
    </row>
    <row r="19" spans="1:21" ht="13.5">
      <c r="A19" s="25" t="s">
        <v>5</v>
      </c>
      <c r="B19" s="25" t="s">
        <v>27</v>
      </c>
      <c r="C19" s="26" t="s">
        <v>28</v>
      </c>
      <c r="D19" s="12">
        <f t="shared" si="4"/>
        <v>13446</v>
      </c>
      <c r="E19" s="12">
        <f t="shared" si="5"/>
        <v>1333</v>
      </c>
      <c r="F19" s="13">
        <f t="shared" si="0"/>
        <v>9.913728990034212</v>
      </c>
      <c r="G19" s="14">
        <v>1231</v>
      </c>
      <c r="H19" s="14">
        <v>102</v>
      </c>
      <c r="I19" s="12">
        <f t="shared" si="6"/>
        <v>12113</v>
      </c>
      <c r="J19" s="13">
        <f t="shared" si="1"/>
        <v>90.08627100996578</v>
      </c>
      <c r="K19" s="14">
        <v>2674</v>
      </c>
      <c r="L19" s="13">
        <f t="shared" si="2"/>
        <v>19.88695522832069</v>
      </c>
      <c r="M19" s="14">
        <v>0</v>
      </c>
      <c r="N19" s="13">
        <f t="shared" si="3"/>
        <v>0</v>
      </c>
      <c r="O19" s="14">
        <v>9439</v>
      </c>
      <c r="P19" s="14">
        <v>2080</v>
      </c>
      <c r="Q19" s="13">
        <f t="shared" si="7"/>
        <v>70.1993157816451</v>
      </c>
      <c r="R19" s="15" t="s">
        <v>131</v>
      </c>
      <c r="S19" s="15" t="s">
        <v>132</v>
      </c>
      <c r="T19" s="15" t="s">
        <v>132</v>
      </c>
      <c r="U19" s="15" t="s">
        <v>132</v>
      </c>
    </row>
    <row r="20" spans="1:21" ht="13.5">
      <c r="A20" s="25" t="s">
        <v>5</v>
      </c>
      <c r="B20" s="25" t="s">
        <v>29</v>
      </c>
      <c r="C20" s="26" t="s">
        <v>3</v>
      </c>
      <c r="D20" s="12">
        <f t="shared" si="4"/>
        <v>12614</v>
      </c>
      <c r="E20" s="12">
        <f t="shared" si="5"/>
        <v>4393</v>
      </c>
      <c r="F20" s="13">
        <f t="shared" si="0"/>
        <v>34.8263833835421</v>
      </c>
      <c r="G20" s="14">
        <v>4361</v>
      </c>
      <c r="H20" s="14">
        <v>32</v>
      </c>
      <c r="I20" s="12">
        <f t="shared" si="6"/>
        <v>8221</v>
      </c>
      <c r="J20" s="13">
        <f t="shared" si="1"/>
        <v>65.1736166164579</v>
      </c>
      <c r="K20" s="14">
        <v>0</v>
      </c>
      <c r="L20" s="13">
        <f t="shared" si="2"/>
        <v>0</v>
      </c>
      <c r="M20" s="14">
        <v>0</v>
      </c>
      <c r="N20" s="13">
        <f t="shared" si="3"/>
        <v>0</v>
      </c>
      <c r="O20" s="14">
        <v>8221</v>
      </c>
      <c r="P20" s="14">
        <v>1347</v>
      </c>
      <c r="Q20" s="13">
        <f t="shared" si="7"/>
        <v>65.1736166164579</v>
      </c>
      <c r="R20" s="15" t="s">
        <v>131</v>
      </c>
      <c r="S20" s="15" t="s">
        <v>132</v>
      </c>
      <c r="T20" s="15" t="s">
        <v>132</v>
      </c>
      <c r="U20" s="15" t="s">
        <v>132</v>
      </c>
    </row>
    <row r="21" spans="1:21" ht="13.5">
      <c r="A21" s="25" t="s">
        <v>5</v>
      </c>
      <c r="B21" s="25" t="s">
        <v>30</v>
      </c>
      <c r="C21" s="26" t="s">
        <v>31</v>
      </c>
      <c r="D21" s="12">
        <f t="shared" si="4"/>
        <v>17711</v>
      </c>
      <c r="E21" s="12">
        <f t="shared" si="5"/>
        <v>10541</v>
      </c>
      <c r="F21" s="13">
        <f t="shared" si="0"/>
        <v>59.516684546327134</v>
      </c>
      <c r="G21" s="14">
        <v>10541</v>
      </c>
      <c r="H21" s="14">
        <v>0</v>
      </c>
      <c r="I21" s="12">
        <f t="shared" si="6"/>
        <v>7170</v>
      </c>
      <c r="J21" s="13">
        <f t="shared" si="1"/>
        <v>40.48331545367286</v>
      </c>
      <c r="K21" s="14">
        <v>0</v>
      </c>
      <c r="L21" s="13">
        <f t="shared" si="2"/>
        <v>0</v>
      </c>
      <c r="M21" s="14">
        <v>0</v>
      </c>
      <c r="N21" s="13">
        <f t="shared" si="3"/>
        <v>0</v>
      </c>
      <c r="O21" s="14">
        <v>7170</v>
      </c>
      <c r="P21" s="14">
        <v>1699</v>
      </c>
      <c r="Q21" s="13">
        <f t="shared" si="7"/>
        <v>40.48331545367286</v>
      </c>
      <c r="R21" s="15" t="s">
        <v>131</v>
      </c>
      <c r="S21" s="15" t="s">
        <v>132</v>
      </c>
      <c r="T21" s="15" t="s">
        <v>132</v>
      </c>
      <c r="U21" s="15" t="s">
        <v>132</v>
      </c>
    </row>
    <row r="22" spans="1:21" ht="13.5">
      <c r="A22" s="25" t="s">
        <v>5</v>
      </c>
      <c r="B22" s="25" t="s">
        <v>32</v>
      </c>
      <c r="C22" s="26" t="s">
        <v>133</v>
      </c>
      <c r="D22" s="12">
        <f t="shared" si="4"/>
        <v>5689</v>
      </c>
      <c r="E22" s="12">
        <f t="shared" si="5"/>
        <v>3307</v>
      </c>
      <c r="F22" s="13">
        <f t="shared" si="0"/>
        <v>58.12972402882757</v>
      </c>
      <c r="G22" s="14">
        <v>3307</v>
      </c>
      <c r="H22" s="14">
        <v>0</v>
      </c>
      <c r="I22" s="12">
        <f t="shared" si="6"/>
        <v>2382</v>
      </c>
      <c r="J22" s="13">
        <f t="shared" si="1"/>
        <v>41.87027597117244</v>
      </c>
      <c r="K22" s="14">
        <v>0</v>
      </c>
      <c r="L22" s="13">
        <f t="shared" si="2"/>
        <v>0</v>
      </c>
      <c r="M22" s="14">
        <v>0</v>
      </c>
      <c r="N22" s="13">
        <f t="shared" si="3"/>
        <v>0</v>
      </c>
      <c r="O22" s="14">
        <v>2382</v>
      </c>
      <c r="P22" s="14">
        <v>670</v>
      </c>
      <c r="Q22" s="13">
        <f t="shared" si="7"/>
        <v>41.87027597117244</v>
      </c>
      <c r="R22" s="15" t="s">
        <v>131</v>
      </c>
      <c r="S22" s="15" t="s">
        <v>132</v>
      </c>
      <c r="T22" s="15" t="s">
        <v>132</v>
      </c>
      <c r="U22" s="15" t="s">
        <v>132</v>
      </c>
    </row>
    <row r="23" spans="1:21" ht="13.5">
      <c r="A23" s="25" t="s">
        <v>5</v>
      </c>
      <c r="B23" s="25" t="s">
        <v>33</v>
      </c>
      <c r="C23" s="26" t="s">
        <v>34</v>
      </c>
      <c r="D23" s="12">
        <f t="shared" si="4"/>
        <v>28769</v>
      </c>
      <c r="E23" s="12">
        <f t="shared" si="5"/>
        <v>7948</v>
      </c>
      <c r="F23" s="13">
        <f t="shared" si="0"/>
        <v>27.62695957454204</v>
      </c>
      <c r="G23" s="14">
        <v>6653</v>
      </c>
      <c r="H23" s="14">
        <v>1295</v>
      </c>
      <c r="I23" s="12">
        <f t="shared" si="6"/>
        <v>20821</v>
      </c>
      <c r="J23" s="13">
        <f t="shared" si="1"/>
        <v>72.37304042545796</v>
      </c>
      <c r="K23" s="14">
        <v>0</v>
      </c>
      <c r="L23" s="13">
        <f t="shared" si="2"/>
        <v>0</v>
      </c>
      <c r="M23" s="14">
        <v>0</v>
      </c>
      <c r="N23" s="13">
        <f t="shared" si="3"/>
        <v>0</v>
      </c>
      <c r="O23" s="14">
        <v>20821</v>
      </c>
      <c r="P23" s="14">
        <v>5874</v>
      </c>
      <c r="Q23" s="13">
        <f t="shared" si="7"/>
        <v>72.37304042545796</v>
      </c>
      <c r="R23" s="15" t="s">
        <v>131</v>
      </c>
      <c r="S23" s="15" t="s">
        <v>132</v>
      </c>
      <c r="T23" s="15" t="s">
        <v>132</v>
      </c>
      <c r="U23" s="15" t="s">
        <v>132</v>
      </c>
    </row>
    <row r="24" spans="1:21" ht="13.5">
      <c r="A24" s="25" t="s">
        <v>5</v>
      </c>
      <c r="B24" s="25" t="s">
        <v>35</v>
      </c>
      <c r="C24" s="26" t="s">
        <v>36</v>
      </c>
      <c r="D24" s="12">
        <f t="shared" si="4"/>
        <v>18200</v>
      </c>
      <c r="E24" s="12">
        <f t="shared" si="5"/>
        <v>1381</v>
      </c>
      <c r="F24" s="13">
        <f t="shared" si="0"/>
        <v>7.5879120879120885</v>
      </c>
      <c r="G24" s="14">
        <v>1381</v>
      </c>
      <c r="H24" s="14">
        <v>0</v>
      </c>
      <c r="I24" s="12">
        <f t="shared" si="6"/>
        <v>16819</v>
      </c>
      <c r="J24" s="13">
        <f t="shared" si="1"/>
        <v>92.41208791208791</v>
      </c>
      <c r="K24" s="14">
        <v>13800</v>
      </c>
      <c r="L24" s="13">
        <f t="shared" si="2"/>
        <v>75.82417582417582</v>
      </c>
      <c r="M24" s="14">
        <v>0</v>
      </c>
      <c r="N24" s="13">
        <f t="shared" si="3"/>
        <v>0</v>
      </c>
      <c r="O24" s="14">
        <v>3019</v>
      </c>
      <c r="P24" s="14">
        <v>525</v>
      </c>
      <c r="Q24" s="13">
        <f t="shared" si="7"/>
        <v>16.587912087912088</v>
      </c>
      <c r="R24" s="15" t="s">
        <v>131</v>
      </c>
      <c r="S24" s="15" t="s">
        <v>132</v>
      </c>
      <c r="T24" s="15" t="s">
        <v>132</v>
      </c>
      <c r="U24" s="15" t="s">
        <v>132</v>
      </c>
    </row>
    <row r="25" spans="1:21" ht="13.5">
      <c r="A25" s="25" t="s">
        <v>5</v>
      </c>
      <c r="B25" s="25" t="s">
        <v>37</v>
      </c>
      <c r="C25" s="26" t="s">
        <v>38</v>
      </c>
      <c r="D25" s="12">
        <f t="shared" si="4"/>
        <v>6663</v>
      </c>
      <c r="E25" s="12">
        <f t="shared" si="5"/>
        <v>3397</v>
      </c>
      <c r="F25" s="13">
        <f t="shared" si="0"/>
        <v>50.9830406723698</v>
      </c>
      <c r="G25" s="14">
        <v>3387</v>
      </c>
      <c r="H25" s="14">
        <v>10</v>
      </c>
      <c r="I25" s="12">
        <f t="shared" si="6"/>
        <v>3266</v>
      </c>
      <c r="J25" s="13">
        <f t="shared" si="1"/>
        <v>49.0169593276302</v>
      </c>
      <c r="K25" s="14">
        <v>126</v>
      </c>
      <c r="L25" s="13">
        <f t="shared" si="2"/>
        <v>1.8910400720396219</v>
      </c>
      <c r="M25" s="14">
        <v>0</v>
      </c>
      <c r="N25" s="13">
        <f t="shared" si="3"/>
        <v>0</v>
      </c>
      <c r="O25" s="14">
        <v>3140</v>
      </c>
      <c r="P25" s="14">
        <v>627</v>
      </c>
      <c r="Q25" s="13">
        <f t="shared" si="7"/>
        <v>47.125919255590574</v>
      </c>
      <c r="R25" s="15" t="s">
        <v>132</v>
      </c>
      <c r="S25" s="15" t="s">
        <v>131</v>
      </c>
      <c r="T25" s="15" t="s">
        <v>132</v>
      </c>
      <c r="U25" s="15" t="s">
        <v>132</v>
      </c>
    </row>
    <row r="26" spans="1:21" ht="13.5">
      <c r="A26" s="25" t="s">
        <v>5</v>
      </c>
      <c r="B26" s="25" t="s">
        <v>39</v>
      </c>
      <c r="C26" s="26" t="s">
        <v>40</v>
      </c>
      <c r="D26" s="12">
        <f t="shared" si="4"/>
        <v>3640</v>
      </c>
      <c r="E26" s="12">
        <f t="shared" si="5"/>
        <v>1429</v>
      </c>
      <c r="F26" s="13">
        <f t="shared" si="0"/>
        <v>39.25824175824176</v>
      </c>
      <c r="G26" s="14">
        <v>953</v>
      </c>
      <c r="H26" s="14">
        <v>476</v>
      </c>
      <c r="I26" s="12">
        <f t="shared" si="6"/>
        <v>2211</v>
      </c>
      <c r="J26" s="13">
        <f t="shared" si="1"/>
        <v>60.741758241758234</v>
      </c>
      <c r="K26" s="14">
        <v>0</v>
      </c>
      <c r="L26" s="13">
        <f t="shared" si="2"/>
        <v>0</v>
      </c>
      <c r="M26" s="14">
        <v>0</v>
      </c>
      <c r="N26" s="13">
        <f t="shared" si="3"/>
        <v>0</v>
      </c>
      <c r="O26" s="14">
        <v>2211</v>
      </c>
      <c r="P26" s="14">
        <v>836</v>
      </c>
      <c r="Q26" s="13">
        <f t="shared" si="7"/>
        <v>60.741758241758234</v>
      </c>
      <c r="R26" s="15" t="s">
        <v>131</v>
      </c>
      <c r="S26" s="15" t="s">
        <v>132</v>
      </c>
      <c r="T26" s="15" t="s">
        <v>132</v>
      </c>
      <c r="U26" s="15" t="s">
        <v>132</v>
      </c>
    </row>
    <row r="27" spans="1:21" ht="13.5">
      <c r="A27" s="25" t="s">
        <v>5</v>
      </c>
      <c r="B27" s="25" t="s">
        <v>41</v>
      </c>
      <c r="C27" s="26" t="s">
        <v>42</v>
      </c>
      <c r="D27" s="12">
        <f t="shared" si="4"/>
        <v>24136</v>
      </c>
      <c r="E27" s="12">
        <f t="shared" si="5"/>
        <v>3970</v>
      </c>
      <c r="F27" s="13">
        <f t="shared" si="0"/>
        <v>16.448458733841566</v>
      </c>
      <c r="G27" s="14">
        <v>3970</v>
      </c>
      <c r="H27" s="14">
        <v>0</v>
      </c>
      <c r="I27" s="12">
        <f t="shared" si="6"/>
        <v>20166</v>
      </c>
      <c r="J27" s="13">
        <f t="shared" si="1"/>
        <v>83.55154126615844</v>
      </c>
      <c r="K27" s="14">
        <v>0</v>
      </c>
      <c r="L27" s="13">
        <f t="shared" si="2"/>
        <v>0</v>
      </c>
      <c r="M27" s="14">
        <v>0</v>
      </c>
      <c r="N27" s="13">
        <f t="shared" si="3"/>
        <v>0</v>
      </c>
      <c r="O27" s="14">
        <v>20166</v>
      </c>
      <c r="P27" s="14">
        <v>7780</v>
      </c>
      <c r="Q27" s="13">
        <f t="shared" si="7"/>
        <v>83.55154126615844</v>
      </c>
      <c r="R27" s="15" t="s">
        <v>131</v>
      </c>
      <c r="S27" s="15" t="s">
        <v>132</v>
      </c>
      <c r="T27" s="15" t="s">
        <v>132</v>
      </c>
      <c r="U27" s="15" t="s">
        <v>132</v>
      </c>
    </row>
    <row r="28" spans="1:21" ht="13.5">
      <c r="A28" s="25" t="s">
        <v>5</v>
      </c>
      <c r="B28" s="25" t="s">
        <v>43</v>
      </c>
      <c r="C28" s="26" t="s">
        <v>44</v>
      </c>
      <c r="D28" s="12">
        <f t="shared" si="4"/>
        <v>8017</v>
      </c>
      <c r="E28" s="12">
        <f t="shared" si="5"/>
        <v>2335</v>
      </c>
      <c r="F28" s="13">
        <f t="shared" si="0"/>
        <v>29.125608082824</v>
      </c>
      <c r="G28" s="14">
        <v>2295</v>
      </c>
      <c r="H28" s="14">
        <v>40</v>
      </c>
      <c r="I28" s="12">
        <f t="shared" si="6"/>
        <v>5682</v>
      </c>
      <c r="J28" s="13">
        <f t="shared" si="1"/>
        <v>70.874391917176</v>
      </c>
      <c r="K28" s="14">
        <v>0</v>
      </c>
      <c r="L28" s="13">
        <f t="shared" si="2"/>
        <v>0</v>
      </c>
      <c r="M28" s="14">
        <v>0</v>
      </c>
      <c r="N28" s="13">
        <f t="shared" si="3"/>
        <v>0</v>
      </c>
      <c r="O28" s="14">
        <v>5682</v>
      </c>
      <c r="P28" s="14">
        <v>1602</v>
      </c>
      <c r="Q28" s="13">
        <f t="shared" si="7"/>
        <v>70.874391917176</v>
      </c>
      <c r="R28" s="15" t="s">
        <v>131</v>
      </c>
      <c r="S28" s="15" t="s">
        <v>132</v>
      </c>
      <c r="T28" s="15" t="s">
        <v>132</v>
      </c>
      <c r="U28" s="15" t="s">
        <v>132</v>
      </c>
    </row>
    <row r="29" spans="1:21" ht="13.5">
      <c r="A29" s="25" t="s">
        <v>5</v>
      </c>
      <c r="B29" s="25" t="s">
        <v>45</v>
      </c>
      <c r="C29" s="26" t="s">
        <v>46</v>
      </c>
      <c r="D29" s="12">
        <f t="shared" si="4"/>
        <v>3705</v>
      </c>
      <c r="E29" s="12">
        <f t="shared" si="5"/>
        <v>1734</v>
      </c>
      <c r="F29" s="13">
        <f t="shared" si="0"/>
        <v>46.80161943319838</v>
      </c>
      <c r="G29" s="14">
        <v>1660</v>
      </c>
      <c r="H29" s="14">
        <v>74</v>
      </c>
      <c r="I29" s="12">
        <f t="shared" si="6"/>
        <v>1971</v>
      </c>
      <c r="J29" s="13">
        <f t="shared" si="1"/>
        <v>53.19838056680162</v>
      </c>
      <c r="K29" s="14">
        <v>781</v>
      </c>
      <c r="L29" s="13">
        <f t="shared" si="2"/>
        <v>21.07962213225371</v>
      </c>
      <c r="M29" s="14">
        <v>0</v>
      </c>
      <c r="N29" s="13">
        <f t="shared" si="3"/>
        <v>0</v>
      </c>
      <c r="O29" s="14">
        <v>1190</v>
      </c>
      <c r="P29" s="14">
        <v>314</v>
      </c>
      <c r="Q29" s="13">
        <f t="shared" si="7"/>
        <v>32.11875843454791</v>
      </c>
      <c r="R29" s="15" t="s">
        <v>131</v>
      </c>
      <c r="S29" s="15" t="s">
        <v>132</v>
      </c>
      <c r="T29" s="15" t="s">
        <v>132</v>
      </c>
      <c r="U29" s="15" t="s">
        <v>132</v>
      </c>
    </row>
    <row r="30" spans="1:21" ht="13.5">
      <c r="A30" s="25" t="s">
        <v>5</v>
      </c>
      <c r="B30" s="25" t="s">
        <v>47</v>
      </c>
      <c r="C30" s="26" t="s">
        <v>48</v>
      </c>
      <c r="D30" s="12">
        <f t="shared" si="4"/>
        <v>6943</v>
      </c>
      <c r="E30" s="12">
        <f t="shared" si="5"/>
        <v>2047</v>
      </c>
      <c r="F30" s="13">
        <f t="shared" si="0"/>
        <v>29.48293244994959</v>
      </c>
      <c r="G30" s="14">
        <v>1700</v>
      </c>
      <c r="H30" s="14">
        <v>347</v>
      </c>
      <c r="I30" s="12">
        <f t="shared" si="6"/>
        <v>4896</v>
      </c>
      <c r="J30" s="13">
        <f t="shared" si="1"/>
        <v>70.5170675500504</v>
      </c>
      <c r="K30" s="14">
        <v>246</v>
      </c>
      <c r="L30" s="13">
        <f t="shared" si="2"/>
        <v>3.543136972490278</v>
      </c>
      <c r="M30" s="14">
        <v>0</v>
      </c>
      <c r="N30" s="13">
        <f t="shared" si="3"/>
        <v>0</v>
      </c>
      <c r="O30" s="14">
        <v>4650</v>
      </c>
      <c r="P30" s="14">
        <v>1234</v>
      </c>
      <c r="Q30" s="13">
        <f t="shared" si="7"/>
        <v>66.97393057756014</v>
      </c>
      <c r="R30" s="15" t="s">
        <v>131</v>
      </c>
      <c r="S30" s="15" t="s">
        <v>132</v>
      </c>
      <c r="T30" s="15" t="s">
        <v>132</v>
      </c>
      <c r="U30" s="15" t="s">
        <v>132</v>
      </c>
    </row>
    <row r="31" spans="1:21" ht="13.5">
      <c r="A31" s="25" t="s">
        <v>5</v>
      </c>
      <c r="B31" s="25" t="s">
        <v>49</v>
      </c>
      <c r="C31" s="26" t="s">
        <v>50</v>
      </c>
      <c r="D31" s="12">
        <f t="shared" si="4"/>
        <v>19256</v>
      </c>
      <c r="E31" s="12">
        <f t="shared" si="5"/>
        <v>9110</v>
      </c>
      <c r="F31" s="13">
        <f t="shared" si="0"/>
        <v>47.30992937266307</v>
      </c>
      <c r="G31" s="14">
        <v>8980</v>
      </c>
      <c r="H31" s="14">
        <v>130</v>
      </c>
      <c r="I31" s="12">
        <f t="shared" si="6"/>
        <v>10146</v>
      </c>
      <c r="J31" s="13">
        <f t="shared" si="1"/>
        <v>52.69007062733694</v>
      </c>
      <c r="K31" s="14">
        <v>536</v>
      </c>
      <c r="L31" s="13">
        <f t="shared" si="2"/>
        <v>2.7835479850436227</v>
      </c>
      <c r="M31" s="14">
        <v>0</v>
      </c>
      <c r="N31" s="13">
        <f t="shared" si="3"/>
        <v>0</v>
      </c>
      <c r="O31" s="14">
        <v>9610</v>
      </c>
      <c r="P31" s="14">
        <v>3030</v>
      </c>
      <c r="Q31" s="13">
        <f t="shared" si="7"/>
        <v>49.90652264229331</v>
      </c>
      <c r="R31" s="15" t="s">
        <v>131</v>
      </c>
      <c r="S31" s="15" t="s">
        <v>132</v>
      </c>
      <c r="T31" s="15" t="s">
        <v>132</v>
      </c>
      <c r="U31" s="15" t="s">
        <v>132</v>
      </c>
    </row>
    <row r="32" spans="1:21" ht="13.5">
      <c r="A32" s="25" t="s">
        <v>5</v>
      </c>
      <c r="B32" s="25" t="s">
        <v>51</v>
      </c>
      <c r="C32" s="26" t="s">
        <v>136</v>
      </c>
      <c r="D32" s="12">
        <f t="shared" si="4"/>
        <v>23158</v>
      </c>
      <c r="E32" s="12">
        <f t="shared" si="5"/>
        <v>4680</v>
      </c>
      <c r="F32" s="13">
        <f t="shared" si="0"/>
        <v>20.208999050004316</v>
      </c>
      <c r="G32" s="14">
        <v>4560</v>
      </c>
      <c r="H32" s="14">
        <v>120</v>
      </c>
      <c r="I32" s="12">
        <f t="shared" si="6"/>
        <v>18478</v>
      </c>
      <c r="J32" s="13">
        <f t="shared" si="1"/>
        <v>79.79100094999568</v>
      </c>
      <c r="K32" s="14">
        <v>0</v>
      </c>
      <c r="L32" s="13">
        <f t="shared" si="2"/>
        <v>0</v>
      </c>
      <c r="M32" s="14">
        <v>135</v>
      </c>
      <c r="N32" s="13">
        <f t="shared" si="3"/>
        <v>0.5829518956732015</v>
      </c>
      <c r="O32" s="14">
        <v>18343</v>
      </c>
      <c r="P32" s="14">
        <v>7568</v>
      </c>
      <c r="Q32" s="13">
        <f t="shared" si="7"/>
        <v>79.20804905432249</v>
      </c>
      <c r="R32" s="15" t="s">
        <v>131</v>
      </c>
      <c r="S32" s="15" t="s">
        <v>132</v>
      </c>
      <c r="T32" s="15" t="s">
        <v>132</v>
      </c>
      <c r="U32" s="15" t="s">
        <v>132</v>
      </c>
    </row>
    <row r="33" spans="1:21" ht="13.5">
      <c r="A33" s="25" t="s">
        <v>5</v>
      </c>
      <c r="B33" s="25" t="s">
        <v>52</v>
      </c>
      <c r="C33" s="26" t="s">
        <v>53</v>
      </c>
      <c r="D33" s="12">
        <f t="shared" si="4"/>
        <v>11603</v>
      </c>
      <c r="E33" s="12">
        <f t="shared" si="5"/>
        <v>4090</v>
      </c>
      <c r="F33" s="13">
        <f t="shared" si="0"/>
        <v>35.24950443850729</v>
      </c>
      <c r="G33" s="14">
        <v>3586</v>
      </c>
      <c r="H33" s="14">
        <v>504</v>
      </c>
      <c r="I33" s="12">
        <f t="shared" si="6"/>
        <v>7513</v>
      </c>
      <c r="J33" s="13">
        <f t="shared" si="1"/>
        <v>64.75049556149271</v>
      </c>
      <c r="K33" s="14">
        <v>191</v>
      </c>
      <c r="L33" s="13">
        <f t="shared" si="2"/>
        <v>1.6461260018960613</v>
      </c>
      <c r="M33" s="14">
        <v>0</v>
      </c>
      <c r="N33" s="13">
        <f t="shared" si="3"/>
        <v>0</v>
      </c>
      <c r="O33" s="14">
        <v>7322</v>
      </c>
      <c r="P33" s="14">
        <v>2428</v>
      </c>
      <c r="Q33" s="13">
        <f t="shared" si="7"/>
        <v>63.10436955959665</v>
      </c>
      <c r="R33" s="15" t="s">
        <v>131</v>
      </c>
      <c r="S33" s="15" t="s">
        <v>132</v>
      </c>
      <c r="T33" s="15" t="s">
        <v>132</v>
      </c>
      <c r="U33" s="15" t="s">
        <v>132</v>
      </c>
    </row>
    <row r="34" spans="1:21" ht="13.5">
      <c r="A34" s="25" t="s">
        <v>5</v>
      </c>
      <c r="B34" s="25" t="s">
        <v>54</v>
      </c>
      <c r="C34" s="26" t="s">
        <v>55</v>
      </c>
      <c r="D34" s="12">
        <f t="shared" si="4"/>
        <v>16648</v>
      </c>
      <c r="E34" s="12">
        <f t="shared" si="5"/>
        <v>3543</v>
      </c>
      <c r="F34" s="13">
        <f t="shared" si="0"/>
        <v>21.281835655934646</v>
      </c>
      <c r="G34" s="14">
        <v>3480</v>
      </c>
      <c r="H34" s="14">
        <v>63</v>
      </c>
      <c r="I34" s="12">
        <f t="shared" si="6"/>
        <v>13105</v>
      </c>
      <c r="J34" s="13">
        <f t="shared" si="1"/>
        <v>78.71816434406536</v>
      </c>
      <c r="K34" s="14">
        <v>3074</v>
      </c>
      <c r="L34" s="13">
        <f t="shared" si="2"/>
        <v>18.464680442095148</v>
      </c>
      <c r="M34" s="14">
        <v>0</v>
      </c>
      <c r="N34" s="13">
        <f t="shared" si="3"/>
        <v>0</v>
      </c>
      <c r="O34" s="14">
        <v>10031</v>
      </c>
      <c r="P34" s="14">
        <v>2597</v>
      </c>
      <c r="Q34" s="13">
        <f t="shared" si="7"/>
        <v>60.253483901970206</v>
      </c>
      <c r="R34" s="15" t="s">
        <v>131</v>
      </c>
      <c r="S34" s="15" t="s">
        <v>132</v>
      </c>
      <c r="T34" s="15" t="s">
        <v>132</v>
      </c>
      <c r="U34" s="15" t="s">
        <v>132</v>
      </c>
    </row>
    <row r="35" spans="1:21" ht="13.5">
      <c r="A35" s="25" t="s">
        <v>5</v>
      </c>
      <c r="B35" s="25" t="s">
        <v>56</v>
      </c>
      <c r="C35" s="26" t="s">
        <v>57</v>
      </c>
      <c r="D35" s="12">
        <f t="shared" si="4"/>
        <v>15979</v>
      </c>
      <c r="E35" s="12">
        <f t="shared" si="5"/>
        <v>1735</v>
      </c>
      <c r="F35" s="13">
        <f t="shared" si="0"/>
        <v>10.858001126478504</v>
      </c>
      <c r="G35" s="14">
        <v>1735</v>
      </c>
      <c r="H35" s="14">
        <v>0</v>
      </c>
      <c r="I35" s="12">
        <f t="shared" si="6"/>
        <v>14244</v>
      </c>
      <c r="J35" s="13">
        <f t="shared" si="1"/>
        <v>89.1419988735215</v>
      </c>
      <c r="K35" s="14">
        <v>9323</v>
      </c>
      <c r="L35" s="13">
        <f t="shared" si="2"/>
        <v>58.34532824331936</v>
      </c>
      <c r="M35" s="14">
        <v>0</v>
      </c>
      <c r="N35" s="13">
        <f t="shared" si="3"/>
        <v>0</v>
      </c>
      <c r="O35" s="14">
        <v>4921</v>
      </c>
      <c r="P35" s="14">
        <v>2290</v>
      </c>
      <c r="Q35" s="13">
        <f t="shared" si="7"/>
        <v>30.79667063020214</v>
      </c>
      <c r="R35" s="15" t="s">
        <v>131</v>
      </c>
      <c r="S35" s="15" t="s">
        <v>132</v>
      </c>
      <c r="T35" s="15" t="s">
        <v>132</v>
      </c>
      <c r="U35" s="15" t="s">
        <v>132</v>
      </c>
    </row>
    <row r="36" spans="1:21" ht="13.5">
      <c r="A36" s="25" t="s">
        <v>5</v>
      </c>
      <c r="B36" s="25" t="s">
        <v>58</v>
      </c>
      <c r="C36" s="26" t="s">
        <v>59</v>
      </c>
      <c r="D36" s="12">
        <f t="shared" si="4"/>
        <v>3296</v>
      </c>
      <c r="E36" s="12">
        <f t="shared" si="5"/>
        <v>1871</v>
      </c>
      <c r="F36" s="13">
        <f t="shared" si="0"/>
        <v>56.765776699029125</v>
      </c>
      <c r="G36" s="14">
        <v>1325</v>
      </c>
      <c r="H36" s="14">
        <v>546</v>
      </c>
      <c r="I36" s="12">
        <f t="shared" si="6"/>
        <v>1425</v>
      </c>
      <c r="J36" s="13">
        <f t="shared" si="1"/>
        <v>43.234223300970875</v>
      </c>
      <c r="K36" s="14">
        <v>0</v>
      </c>
      <c r="L36" s="13">
        <f t="shared" si="2"/>
        <v>0</v>
      </c>
      <c r="M36" s="14">
        <v>0</v>
      </c>
      <c r="N36" s="13">
        <f t="shared" si="3"/>
        <v>0</v>
      </c>
      <c r="O36" s="14">
        <v>1425</v>
      </c>
      <c r="P36" s="14">
        <v>442</v>
      </c>
      <c r="Q36" s="13">
        <f t="shared" si="7"/>
        <v>43.234223300970875</v>
      </c>
      <c r="R36" s="15" t="s">
        <v>131</v>
      </c>
      <c r="S36" s="15" t="s">
        <v>132</v>
      </c>
      <c r="T36" s="15" t="s">
        <v>132</v>
      </c>
      <c r="U36" s="15" t="s">
        <v>132</v>
      </c>
    </row>
    <row r="37" spans="1:21" ht="13.5">
      <c r="A37" s="25" t="s">
        <v>5</v>
      </c>
      <c r="B37" s="25" t="s">
        <v>60</v>
      </c>
      <c r="C37" s="26" t="s">
        <v>61</v>
      </c>
      <c r="D37" s="12">
        <f t="shared" si="4"/>
        <v>12816</v>
      </c>
      <c r="E37" s="12">
        <f t="shared" si="5"/>
        <v>7352</v>
      </c>
      <c r="F37" s="13">
        <f t="shared" si="0"/>
        <v>57.36579275905118</v>
      </c>
      <c r="G37" s="14">
        <v>6383</v>
      </c>
      <c r="H37" s="14">
        <v>969</v>
      </c>
      <c r="I37" s="12">
        <f t="shared" si="6"/>
        <v>5464</v>
      </c>
      <c r="J37" s="13">
        <f t="shared" si="1"/>
        <v>42.63420724094881</v>
      </c>
      <c r="K37" s="14">
        <v>659</v>
      </c>
      <c r="L37" s="13">
        <f t="shared" si="2"/>
        <v>5.142009987515605</v>
      </c>
      <c r="M37" s="14">
        <v>0</v>
      </c>
      <c r="N37" s="13">
        <f t="shared" si="3"/>
        <v>0</v>
      </c>
      <c r="O37" s="14">
        <v>4805</v>
      </c>
      <c r="P37" s="14">
        <v>987</v>
      </c>
      <c r="Q37" s="13">
        <f t="shared" si="7"/>
        <v>37.492197253433204</v>
      </c>
      <c r="R37" s="15" t="s">
        <v>131</v>
      </c>
      <c r="S37" s="15" t="s">
        <v>132</v>
      </c>
      <c r="T37" s="15" t="s">
        <v>132</v>
      </c>
      <c r="U37" s="15" t="s">
        <v>132</v>
      </c>
    </row>
    <row r="38" spans="1:21" ht="13.5">
      <c r="A38" s="25" t="s">
        <v>5</v>
      </c>
      <c r="B38" s="25" t="s">
        <v>62</v>
      </c>
      <c r="C38" s="26" t="s">
        <v>63</v>
      </c>
      <c r="D38" s="12">
        <f t="shared" si="4"/>
        <v>11334</v>
      </c>
      <c r="E38" s="12">
        <f t="shared" si="5"/>
        <v>5293</v>
      </c>
      <c r="F38" s="13">
        <f t="shared" si="0"/>
        <v>46.70019410622904</v>
      </c>
      <c r="G38" s="14">
        <v>5228</v>
      </c>
      <c r="H38" s="14">
        <v>65</v>
      </c>
      <c r="I38" s="12">
        <f t="shared" si="6"/>
        <v>6041</v>
      </c>
      <c r="J38" s="13">
        <f t="shared" si="1"/>
        <v>53.29980589377096</v>
      </c>
      <c r="K38" s="14">
        <v>1739</v>
      </c>
      <c r="L38" s="13">
        <f t="shared" si="2"/>
        <v>15.343215104993824</v>
      </c>
      <c r="M38" s="14">
        <v>0</v>
      </c>
      <c r="N38" s="13">
        <f t="shared" si="3"/>
        <v>0</v>
      </c>
      <c r="O38" s="14">
        <v>4302</v>
      </c>
      <c r="P38" s="14">
        <v>881</v>
      </c>
      <c r="Q38" s="13">
        <f t="shared" si="7"/>
        <v>37.95659078877713</v>
      </c>
      <c r="R38" s="15" t="s">
        <v>131</v>
      </c>
      <c r="S38" s="15" t="s">
        <v>132</v>
      </c>
      <c r="T38" s="15" t="s">
        <v>132</v>
      </c>
      <c r="U38" s="15" t="s">
        <v>132</v>
      </c>
    </row>
    <row r="39" spans="1:21" ht="13.5">
      <c r="A39" s="25" t="s">
        <v>5</v>
      </c>
      <c r="B39" s="25" t="s">
        <v>64</v>
      </c>
      <c r="C39" s="26" t="s">
        <v>65</v>
      </c>
      <c r="D39" s="12">
        <f t="shared" si="4"/>
        <v>23655</v>
      </c>
      <c r="E39" s="12">
        <f t="shared" si="5"/>
        <v>8228</v>
      </c>
      <c r="F39" s="13">
        <f t="shared" si="0"/>
        <v>34.78334390192349</v>
      </c>
      <c r="G39" s="14">
        <v>8228</v>
      </c>
      <c r="H39" s="14">
        <v>0</v>
      </c>
      <c r="I39" s="12">
        <f t="shared" si="6"/>
        <v>15427</v>
      </c>
      <c r="J39" s="13">
        <f t="shared" si="1"/>
        <v>65.21665609807653</v>
      </c>
      <c r="K39" s="14">
        <v>6615</v>
      </c>
      <c r="L39" s="13">
        <f t="shared" si="2"/>
        <v>27.964489537095748</v>
      </c>
      <c r="M39" s="14">
        <v>0</v>
      </c>
      <c r="N39" s="13">
        <f t="shared" si="3"/>
        <v>0</v>
      </c>
      <c r="O39" s="14">
        <v>8812</v>
      </c>
      <c r="P39" s="14">
        <v>542</v>
      </c>
      <c r="Q39" s="13">
        <f t="shared" si="7"/>
        <v>37.25216656098077</v>
      </c>
      <c r="R39" s="15" t="s">
        <v>131</v>
      </c>
      <c r="S39" s="15" t="s">
        <v>132</v>
      </c>
      <c r="T39" s="15" t="s">
        <v>132</v>
      </c>
      <c r="U39" s="15" t="s">
        <v>132</v>
      </c>
    </row>
    <row r="40" spans="1:21" ht="13.5">
      <c r="A40" s="25" t="s">
        <v>5</v>
      </c>
      <c r="B40" s="25" t="s">
        <v>66</v>
      </c>
      <c r="C40" s="26" t="s">
        <v>67</v>
      </c>
      <c r="D40" s="12">
        <f t="shared" si="4"/>
        <v>4859</v>
      </c>
      <c r="E40" s="12">
        <f t="shared" si="5"/>
        <v>2302</v>
      </c>
      <c r="F40" s="13">
        <f t="shared" si="0"/>
        <v>47.37600329285861</v>
      </c>
      <c r="G40" s="14">
        <v>2302</v>
      </c>
      <c r="H40" s="14">
        <v>0</v>
      </c>
      <c r="I40" s="12">
        <f t="shared" si="6"/>
        <v>2557</v>
      </c>
      <c r="J40" s="13">
        <f t="shared" si="1"/>
        <v>52.62399670714139</v>
      </c>
      <c r="K40" s="14">
        <v>308</v>
      </c>
      <c r="L40" s="13">
        <f t="shared" si="2"/>
        <v>6.33875282980037</v>
      </c>
      <c r="M40" s="14">
        <v>0</v>
      </c>
      <c r="N40" s="13">
        <f t="shared" si="3"/>
        <v>0</v>
      </c>
      <c r="O40" s="14">
        <v>2249</v>
      </c>
      <c r="P40" s="14">
        <v>1018</v>
      </c>
      <c r="Q40" s="13">
        <f t="shared" si="7"/>
        <v>46.28524387734102</v>
      </c>
      <c r="R40" s="15" t="s">
        <v>131</v>
      </c>
      <c r="S40" s="15" t="s">
        <v>132</v>
      </c>
      <c r="T40" s="15" t="s">
        <v>132</v>
      </c>
      <c r="U40" s="15" t="s">
        <v>132</v>
      </c>
    </row>
    <row r="41" spans="1:21" ht="13.5">
      <c r="A41" s="25" t="s">
        <v>5</v>
      </c>
      <c r="B41" s="25" t="s">
        <v>68</v>
      </c>
      <c r="C41" s="26" t="s">
        <v>69</v>
      </c>
      <c r="D41" s="12">
        <f t="shared" si="4"/>
        <v>17019</v>
      </c>
      <c r="E41" s="12">
        <f t="shared" si="5"/>
        <v>5219</v>
      </c>
      <c r="F41" s="13">
        <f t="shared" si="0"/>
        <v>30.665726540924847</v>
      </c>
      <c r="G41" s="14">
        <v>4170</v>
      </c>
      <c r="H41" s="14">
        <v>1049</v>
      </c>
      <c r="I41" s="12">
        <f t="shared" si="6"/>
        <v>11800</v>
      </c>
      <c r="J41" s="13">
        <f t="shared" si="1"/>
        <v>69.33427345907515</v>
      </c>
      <c r="K41" s="14">
        <v>0</v>
      </c>
      <c r="L41" s="13">
        <f t="shared" si="2"/>
        <v>0</v>
      </c>
      <c r="M41" s="14">
        <v>0</v>
      </c>
      <c r="N41" s="13">
        <f t="shared" si="3"/>
        <v>0</v>
      </c>
      <c r="O41" s="14">
        <v>11800</v>
      </c>
      <c r="P41" s="14">
        <v>4430</v>
      </c>
      <c r="Q41" s="13">
        <f t="shared" si="7"/>
        <v>69.33427345907515</v>
      </c>
      <c r="R41" s="15" t="s">
        <v>131</v>
      </c>
      <c r="S41" s="15" t="s">
        <v>132</v>
      </c>
      <c r="T41" s="15" t="s">
        <v>132</v>
      </c>
      <c r="U41" s="15" t="s">
        <v>132</v>
      </c>
    </row>
    <row r="42" spans="1:21" ht="13.5">
      <c r="A42" s="25" t="s">
        <v>5</v>
      </c>
      <c r="B42" s="25" t="s">
        <v>70</v>
      </c>
      <c r="C42" s="26" t="s">
        <v>134</v>
      </c>
      <c r="D42" s="12">
        <f t="shared" si="4"/>
        <v>7818</v>
      </c>
      <c r="E42" s="12">
        <f t="shared" si="5"/>
        <v>3527</v>
      </c>
      <c r="F42" s="13">
        <f t="shared" si="0"/>
        <v>45.11383985674085</v>
      </c>
      <c r="G42" s="14">
        <v>2877</v>
      </c>
      <c r="H42" s="14">
        <v>650</v>
      </c>
      <c r="I42" s="12">
        <f t="shared" si="6"/>
        <v>4291</v>
      </c>
      <c r="J42" s="13">
        <f t="shared" si="1"/>
        <v>54.88616014325915</v>
      </c>
      <c r="K42" s="14">
        <v>0</v>
      </c>
      <c r="L42" s="13">
        <f t="shared" si="2"/>
        <v>0</v>
      </c>
      <c r="M42" s="14">
        <v>0</v>
      </c>
      <c r="N42" s="13">
        <f t="shared" si="3"/>
        <v>0</v>
      </c>
      <c r="O42" s="14">
        <v>4291</v>
      </c>
      <c r="P42" s="14">
        <v>959</v>
      </c>
      <c r="Q42" s="13">
        <f t="shared" si="7"/>
        <v>54.88616014325915</v>
      </c>
      <c r="R42" s="15" t="s">
        <v>131</v>
      </c>
      <c r="S42" s="15" t="s">
        <v>132</v>
      </c>
      <c r="T42" s="15" t="s">
        <v>132</v>
      </c>
      <c r="U42" s="15" t="s">
        <v>132</v>
      </c>
    </row>
    <row r="43" spans="1:21" ht="13.5">
      <c r="A43" s="25" t="s">
        <v>5</v>
      </c>
      <c r="B43" s="25" t="s">
        <v>71</v>
      </c>
      <c r="C43" s="26" t="s">
        <v>4</v>
      </c>
      <c r="D43" s="12">
        <f t="shared" si="4"/>
        <v>9723</v>
      </c>
      <c r="E43" s="12">
        <f t="shared" si="5"/>
        <v>4199</v>
      </c>
      <c r="F43" s="13">
        <f t="shared" si="0"/>
        <v>43.186259384963485</v>
      </c>
      <c r="G43" s="14">
        <v>4199</v>
      </c>
      <c r="H43" s="14">
        <v>0</v>
      </c>
      <c r="I43" s="12">
        <f t="shared" si="6"/>
        <v>5524</v>
      </c>
      <c r="J43" s="13">
        <f t="shared" si="1"/>
        <v>56.813740615036515</v>
      </c>
      <c r="K43" s="14">
        <v>0</v>
      </c>
      <c r="L43" s="13">
        <f t="shared" si="2"/>
        <v>0</v>
      </c>
      <c r="M43" s="14">
        <v>0</v>
      </c>
      <c r="N43" s="13">
        <f t="shared" si="3"/>
        <v>0</v>
      </c>
      <c r="O43" s="14">
        <v>5524</v>
      </c>
      <c r="P43" s="14">
        <v>1321</v>
      </c>
      <c r="Q43" s="13">
        <f t="shared" si="7"/>
        <v>56.813740615036515</v>
      </c>
      <c r="R43" s="15" t="s">
        <v>131</v>
      </c>
      <c r="S43" s="15" t="s">
        <v>132</v>
      </c>
      <c r="T43" s="15" t="s">
        <v>132</v>
      </c>
      <c r="U43" s="15" t="s">
        <v>132</v>
      </c>
    </row>
    <row r="44" spans="1:21" ht="13.5">
      <c r="A44" s="25" t="s">
        <v>5</v>
      </c>
      <c r="B44" s="25" t="s">
        <v>72</v>
      </c>
      <c r="C44" s="26" t="s">
        <v>73</v>
      </c>
      <c r="D44" s="12">
        <f t="shared" si="4"/>
        <v>12799</v>
      </c>
      <c r="E44" s="12">
        <f t="shared" si="5"/>
        <v>5736</v>
      </c>
      <c r="F44" s="13">
        <f t="shared" si="0"/>
        <v>44.81600125009766</v>
      </c>
      <c r="G44" s="14">
        <v>5535</v>
      </c>
      <c r="H44" s="14">
        <v>201</v>
      </c>
      <c r="I44" s="12">
        <f t="shared" si="6"/>
        <v>7063</v>
      </c>
      <c r="J44" s="13">
        <f t="shared" si="1"/>
        <v>55.183998749902344</v>
      </c>
      <c r="K44" s="14">
        <v>0</v>
      </c>
      <c r="L44" s="13">
        <f t="shared" si="2"/>
        <v>0</v>
      </c>
      <c r="M44" s="14">
        <v>0</v>
      </c>
      <c r="N44" s="13">
        <f t="shared" si="3"/>
        <v>0</v>
      </c>
      <c r="O44" s="14">
        <v>7063</v>
      </c>
      <c r="P44" s="14">
        <v>1293</v>
      </c>
      <c r="Q44" s="13">
        <f t="shared" si="7"/>
        <v>55.183998749902344</v>
      </c>
      <c r="R44" s="15" t="s">
        <v>131</v>
      </c>
      <c r="S44" s="15" t="s">
        <v>132</v>
      </c>
      <c r="T44" s="15" t="s">
        <v>132</v>
      </c>
      <c r="U44" s="15" t="s">
        <v>132</v>
      </c>
    </row>
    <row r="45" spans="1:21" ht="13.5">
      <c r="A45" s="25" t="s">
        <v>5</v>
      </c>
      <c r="B45" s="25" t="s">
        <v>74</v>
      </c>
      <c r="C45" s="26" t="s">
        <v>75</v>
      </c>
      <c r="D45" s="12">
        <f t="shared" si="4"/>
        <v>11739</v>
      </c>
      <c r="E45" s="12">
        <f t="shared" si="5"/>
        <v>4757</v>
      </c>
      <c r="F45" s="13">
        <f t="shared" si="0"/>
        <v>40.52304284862424</v>
      </c>
      <c r="G45" s="14">
        <v>4631</v>
      </c>
      <c r="H45" s="14">
        <v>126</v>
      </c>
      <c r="I45" s="12">
        <f t="shared" si="6"/>
        <v>6982</v>
      </c>
      <c r="J45" s="13">
        <f t="shared" si="1"/>
        <v>59.47695715137576</v>
      </c>
      <c r="K45" s="14">
        <v>0</v>
      </c>
      <c r="L45" s="13">
        <f t="shared" si="2"/>
        <v>0</v>
      </c>
      <c r="M45" s="14">
        <v>0</v>
      </c>
      <c r="N45" s="13">
        <f t="shared" si="3"/>
        <v>0</v>
      </c>
      <c r="O45" s="14">
        <v>6982</v>
      </c>
      <c r="P45" s="14">
        <v>1039</v>
      </c>
      <c r="Q45" s="13">
        <f t="shared" si="7"/>
        <v>59.47695715137576</v>
      </c>
      <c r="R45" s="15" t="s">
        <v>131</v>
      </c>
      <c r="S45" s="15" t="s">
        <v>132</v>
      </c>
      <c r="T45" s="15" t="s">
        <v>132</v>
      </c>
      <c r="U45" s="15" t="s">
        <v>132</v>
      </c>
    </row>
    <row r="46" spans="1:21" ht="13.5">
      <c r="A46" s="25" t="s">
        <v>5</v>
      </c>
      <c r="B46" s="25" t="s">
        <v>76</v>
      </c>
      <c r="C46" s="26" t="s">
        <v>77</v>
      </c>
      <c r="D46" s="12">
        <f t="shared" si="4"/>
        <v>15491</v>
      </c>
      <c r="E46" s="12">
        <f t="shared" si="5"/>
        <v>5202</v>
      </c>
      <c r="F46" s="13">
        <f t="shared" si="0"/>
        <v>33.580788845135885</v>
      </c>
      <c r="G46" s="14">
        <v>4869</v>
      </c>
      <c r="H46" s="14">
        <v>333</v>
      </c>
      <c r="I46" s="12">
        <f t="shared" si="6"/>
        <v>10289</v>
      </c>
      <c r="J46" s="13">
        <f t="shared" si="1"/>
        <v>66.41921115486412</v>
      </c>
      <c r="K46" s="14">
        <v>0</v>
      </c>
      <c r="L46" s="13">
        <f t="shared" si="2"/>
        <v>0</v>
      </c>
      <c r="M46" s="14">
        <v>0</v>
      </c>
      <c r="N46" s="13">
        <f t="shared" si="3"/>
        <v>0</v>
      </c>
      <c r="O46" s="14">
        <v>10289</v>
      </c>
      <c r="P46" s="14">
        <v>1528</v>
      </c>
      <c r="Q46" s="13">
        <f t="shared" si="7"/>
        <v>66.41921115486412</v>
      </c>
      <c r="R46" s="15" t="s">
        <v>131</v>
      </c>
      <c r="S46" s="15" t="s">
        <v>132</v>
      </c>
      <c r="T46" s="15" t="s">
        <v>132</v>
      </c>
      <c r="U46" s="15" t="s">
        <v>132</v>
      </c>
    </row>
    <row r="47" spans="1:21" ht="13.5">
      <c r="A47" s="25" t="s">
        <v>5</v>
      </c>
      <c r="B47" s="25" t="s">
        <v>78</v>
      </c>
      <c r="C47" s="26" t="s">
        <v>79</v>
      </c>
      <c r="D47" s="12">
        <f t="shared" si="4"/>
        <v>7031</v>
      </c>
      <c r="E47" s="12">
        <f t="shared" si="5"/>
        <v>3612</v>
      </c>
      <c r="F47" s="13">
        <f t="shared" si="0"/>
        <v>51.37249324420424</v>
      </c>
      <c r="G47" s="14">
        <v>3291</v>
      </c>
      <c r="H47" s="14">
        <v>321</v>
      </c>
      <c r="I47" s="12">
        <f t="shared" si="6"/>
        <v>3419</v>
      </c>
      <c r="J47" s="13">
        <f t="shared" si="1"/>
        <v>48.627506755795764</v>
      </c>
      <c r="K47" s="14">
        <v>0</v>
      </c>
      <c r="L47" s="13">
        <f t="shared" si="2"/>
        <v>0</v>
      </c>
      <c r="M47" s="14">
        <v>0</v>
      </c>
      <c r="N47" s="13">
        <f t="shared" si="3"/>
        <v>0</v>
      </c>
      <c r="O47" s="14">
        <v>3419</v>
      </c>
      <c r="P47" s="14">
        <v>694</v>
      </c>
      <c r="Q47" s="13">
        <f t="shared" si="7"/>
        <v>48.627506755795764</v>
      </c>
      <c r="R47" s="15" t="s">
        <v>131</v>
      </c>
      <c r="S47" s="15" t="s">
        <v>132</v>
      </c>
      <c r="T47" s="15" t="s">
        <v>132</v>
      </c>
      <c r="U47" s="15" t="s">
        <v>132</v>
      </c>
    </row>
    <row r="48" spans="1:21" ht="13.5">
      <c r="A48" s="25" t="s">
        <v>5</v>
      </c>
      <c r="B48" s="25" t="s">
        <v>80</v>
      </c>
      <c r="C48" s="26" t="s">
        <v>2</v>
      </c>
      <c r="D48" s="12">
        <f t="shared" si="4"/>
        <v>9001</v>
      </c>
      <c r="E48" s="12">
        <f t="shared" si="5"/>
        <v>5118</v>
      </c>
      <c r="F48" s="13">
        <f t="shared" si="0"/>
        <v>56.860348850127764</v>
      </c>
      <c r="G48" s="14">
        <v>5020</v>
      </c>
      <c r="H48" s="14">
        <v>98</v>
      </c>
      <c r="I48" s="12">
        <f t="shared" si="6"/>
        <v>3883</v>
      </c>
      <c r="J48" s="13">
        <f t="shared" si="1"/>
        <v>43.139651149872236</v>
      </c>
      <c r="K48" s="14">
        <v>0</v>
      </c>
      <c r="L48" s="13">
        <f t="shared" si="2"/>
        <v>0</v>
      </c>
      <c r="M48" s="14">
        <v>0</v>
      </c>
      <c r="N48" s="13">
        <f t="shared" si="3"/>
        <v>0</v>
      </c>
      <c r="O48" s="14">
        <v>3883</v>
      </c>
      <c r="P48" s="14">
        <v>1138</v>
      </c>
      <c r="Q48" s="13">
        <f t="shared" si="7"/>
        <v>43.139651149872236</v>
      </c>
      <c r="R48" s="15" t="s">
        <v>131</v>
      </c>
      <c r="S48" s="15" t="s">
        <v>132</v>
      </c>
      <c r="T48" s="15" t="s">
        <v>132</v>
      </c>
      <c r="U48" s="15" t="s">
        <v>132</v>
      </c>
    </row>
    <row r="49" spans="1:21" ht="13.5">
      <c r="A49" s="25" t="s">
        <v>5</v>
      </c>
      <c r="B49" s="25" t="s">
        <v>81</v>
      </c>
      <c r="C49" s="26" t="s">
        <v>82</v>
      </c>
      <c r="D49" s="12">
        <f t="shared" si="4"/>
        <v>4674</v>
      </c>
      <c r="E49" s="12">
        <f t="shared" si="5"/>
        <v>2417</v>
      </c>
      <c r="F49" s="13">
        <f t="shared" si="0"/>
        <v>51.711596063329054</v>
      </c>
      <c r="G49" s="14">
        <v>1571</v>
      </c>
      <c r="H49" s="14">
        <v>846</v>
      </c>
      <c r="I49" s="12">
        <f t="shared" si="6"/>
        <v>2257</v>
      </c>
      <c r="J49" s="13">
        <f t="shared" si="1"/>
        <v>48.288403936670946</v>
      </c>
      <c r="K49" s="14">
        <v>0</v>
      </c>
      <c r="L49" s="13">
        <f t="shared" si="2"/>
        <v>0</v>
      </c>
      <c r="M49" s="14">
        <v>0</v>
      </c>
      <c r="N49" s="13">
        <f t="shared" si="3"/>
        <v>0</v>
      </c>
      <c r="O49" s="14">
        <v>2257</v>
      </c>
      <c r="P49" s="14">
        <v>929</v>
      </c>
      <c r="Q49" s="13">
        <f t="shared" si="7"/>
        <v>48.288403936670946</v>
      </c>
      <c r="R49" s="15" t="s">
        <v>131</v>
      </c>
      <c r="S49" s="15" t="s">
        <v>132</v>
      </c>
      <c r="T49" s="15" t="s">
        <v>132</v>
      </c>
      <c r="U49" s="15" t="s">
        <v>132</v>
      </c>
    </row>
    <row r="50" spans="1:21" ht="13.5">
      <c r="A50" s="41" t="s">
        <v>83</v>
      </c>
      <c r="B50" s="42"/>
      <c r="C50" s="43"/>
      <c r="D50" s="12">
        <f>E50+I50</f>
        <v>1022843</v>
      </c>
      <c r="E50" s="12">
        <f>G50+H50</f>
        <v>279069</v>
      </c>
      <c r="F50" s="13">
        <f>E50/D50*100</f>
        <v>27.283659369033174</v>
      </c>
      <c r="G50" s="14">
        <f>SUM(G7:G49)</f>
        <v>268804</v>
      </c>
      <c r="H50" s="14">
        <f>SUM(H7:H49)</f>
        <v>10265</v>
      </c>
      <c r="I50" s="12">
        <f>K50+M50+O50</f>
        <v>743774</v>
      </c>
      <c r="J50" s="13">
        <f>I50/D50*100</f>
        <v>72.71634063096683</v>
      </c>
      <c r="K50" s="14">
        <f>SUM(K7:K49)</f>
        <v>248449</v>
      </c>
      <c r="L50" s="13">
        <f>K50/D50*100</f>
        <v>24.29004255785101</v>
      </c>
      <c r="M50" s="14">
        <f>SUM(M7:M49)</f>
        <v>520</v>
      </c>
      <c r="N50" s="13">
        <f>M50/D50*100</f>
        <v>0.05083869176403416</v>
      </c>
      <c r="O50" s="14">
        <f>SUM(O7:O49)</f>
        <v>494805</v>
      </c>
      <c r="P50" s="14">
        <f>SUM(P7:P49)</f>
        <v>143972</v>
      </c>
      <c r="Q50" s="13">
        <f>O50/D50*100</f>
        <v>48.37545938135178</v>
      </c>
      <c r="R50" s="16">
        <f>COUNTIF(R7:R49,"○")</f>
        <v>41</v>
      </c>
      <c r="S50" s="16">
        <f>COUNTIF(S7:S49,"○")</f>
        <v>1</v>
      </c>
      <c r="T50" s="16">
        <f>COUNTIF(T7:T49,"○")</f>
        <v>1</v>
      </c>
      <c r="U50" s="16">
        <f>COUNTIF(U7:U49,"○")</f>
        <v>0</v>
      </c>
    </row>
  </sheetData>
  <mergeCells count="19">
    <mergeCell ref="A50:C50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H4:H5"/>
    <mergeCell ref="J4:J5"/>
    <mergeCell ref="K4:K5"/>
    <mergeCell ref="L4:L5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&amp;L&amp;16水洗化人口等（平成１２年度実績）&amp;R&amp;D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29" ht="17.25">
      <c r="A1" s="1" t="s">
        <v>105</v>
      </c>
      <c r="B1" s="1"/>
      <c r="C1" s="1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s="29" customFormat="1" ht="13.5">
      <c r="A2" s="67" t="s">
        <v>84</v>
      </c>
      <c r="B2" s="49" t="s">
        <v>85</v>
      </c>
      <c r="C2" s="52" t="s">
        <v>86</v>
      </c>
      <c r="D2" s="19" t="s">
        <v>87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88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3"/>
    </row>
    <row r="3" spans="1:29" s="29" customFormat="1" ht="13.5">
      <c r="A3" s="47"/>
      <c r="B3" s="68"/>
      <c r="C3" s="70"/>
      <c r="D3" s="34" t="s">
        <v>89</v>
      </c>
      <c r="E3" s="64" t="s">
        <v>90</v>
      </c>
      <c r="F3" s="72"/>
      <c r="G3" s="73"/>
      <c r="H3" s="61" t="s">
        <v>91</v>
      </c>
      <c r="I3" s="62"/>
      <c r="J3" s="63"/>
      <c r="K3" s="64" t="s">
        <v>92</v>
      </c>
      <c r="L3" s="62"/>
      <c r="M3" s="63"/>
      <c r="N3" s="34" t="s">
        <v>89</v>
      </c>
      <c r="O3" s="22" t="s">
        <v>93</v>
      </c>
      <c r="P3" s="32"/>
      <c r="Q3" s="32"/>
      <c r="R3" s="32"/>
      <c r="S3" s="32"/>
      <c r="T3" s="33"/>
      <c r="U3" s="22" t="s">
        <v>94</v>
      </c>
      <c r="V3" s="32"/>
      <c r="W3" s="32"/>
      <c r="X3" s="32"/>
      <c r="Y3" s="32"/>
      <c r="Z3" s="33"/>
      <c r="AA3" s="22" t="s">
        <v>95</v>
      </c>
      <c r="AB3" s="32"/>
      <c r="AC3" s="33"/>
    </row>
    <row r="4" spans="1:29" s="29" customFormat="1" ht="22.5">
      <c r="A4" s="47"/>
      <c r="B4" s="68"/>
      <c r="C4" s="70"/>
      <c r="D4" s="35"/>
      <c r="E4" s="34" t="s">
        <v>89</v>
      </c>
      <c r="F4" s="23" t="s">
        <v>96</v>
      </c>
      <c r="G4" s="23" t="s">
        <v>97</v>
      </c>
      <c r="H4" s="34" t="s">
        <v>89</v>
      </c>
      <c r="I4" s="23" t="s">
        <v>96</v>
      </c>
      <c r="J4" s="23" t="s">
        <v>97</v>
      </c>
      <c r="K4" s="34" t="s">
        <v>89</v>
      </c>
      <c r="L4" s="23" t="s">
        <v>96</v>
      </c>
      <c r="M4" s="23" t="s">
        <v>97</v>
      </c>
      <c r="N4" s="35"/>
      <c r="O4" s="34" t="s">
        <v>89</v>
      </c>
      <c r="P4" s="23" t="s">
        <v>98</v>
      </c>
      <c r="Q4" s="23" t="s">
        <v>99</v>
      </c>
      <c r="R4" s="23" t="s">
        <v>100</v>
      </c>
      <c r="S4" s="23" t="s">
        <v>101</v>
      </c>
      <c r="T4" s="23" t="s">
        <v>102</v>
      </c>
      <c r="U4" s="34" t="s">
        <v>89</v>
      </c>
      <c r="V4" s="23" t="s">
        <v>98</v>
      </c>
      <c r="W4" s="23" t="s">
        <v>99</v>
      </c>
      <c r="X4" s="23" t="s">
        <v>100</v>
      </c>
      <c r="Y4" s="23" t="s">
        <v>101</v>
      </c>
      <c r="Z4" s="23" t="s">
        <v>102</v>
      </c>
      <c r="AA4" s="34" t="s">
        <v>89</v>
      </c>
      <c r="AB4" s="23" t="s">
        <v>96</v>
      </c>
      <c r="AC4" s="23" t="s">
        <v>97</v>
      </c>
    </row>
    <row r="5" spans="1:29" s="29" customFormat="1" ht="13.5">
      <c r="A5" s="48"/>
      <c r="B5" s="69"/>
      <c r="C5" s="71"/>
      <c r="D5" s="24" t="s">
        <v>103</v>
      </c>
      <c r="E5" s="24" t="s">
        <v>103</v>
      </c>
      <c r="F5" s="24" t="s">
        <v>103</v>
      </c>
      <c r="G5" s="24" t="s">
        <v>103</v>
      </c>
      <c r="H5" s="24" t="s">
        <v>103</v>
      </c>
      <c r="I5" s="24" t="s">
        <v>103</v>
      </c>
      <c r="J5" s="24" t="s">
        <v>103</v>
      </c>
      <c r="K5" s="24" t="s">
        <v>103</v>
      </c>
      <c r="L5" s="24" t="s">
        <v>103</v>
      </c>
      <c r="M5" s="24" t="s">
        <v>103</v>
      </c>
      <c r="N5" s="24" t="s">
        <v>103</v>
      </c>
      <c r="O5" s="24" t="s">
        <v>103</v>
      </c>
      <c r="P5" s="24" t="s">
        <v>103</v>
      </c>
      <c r="Q5" s="24" t="s">
        <v>103</v>
      </c>
      <c r="R5" s="24" t="s">
        <v>103</v>
      </c>
      <c r="S5" s="24" t="s">
        <v>103</v>
      </c>
      <c r="T5" s="24" t="s">
        <v>103</v>
      </c>
      <c r="U5" s="24" t="s">
        <v>103</v>
      </c>
      <c r="V5" s="24" t="s">
        <v>103</v>
      </c>
      <c r="W5" s="24" t="s">
        <v>103</v>
      </c>
      <c r="X5" s="24" t="s">
        <v>103</v>
      </c>
      <c r="Y5" s="24" t="s">
        <v>103</v>
      </c>
      <c r="Z5" s="24" t="s">
        <v>103</v>
      </c>
      <c r="AA5" s="24" t="s">
        <v>103</v>
      </c>
      <c r="AB5" s="24" t="s">
        <v>103</v>
      </c>
      <c r="AC5" s="24" t="s">
        <v>103</v>
      </c>
    </row>
    <row r="6" spans="1:29" ht="13.5">
      <c r="A6" s="25" t="s">
        <v>5</v>
      </c>
      <c r="B6" s="25" t="s">
        <v>6</v>
      </c>
      <c r="C6" s="26" t="s">
        <v>7</v>
      </c>
      <c r="D6" s="14">
        <f>E6+H6+K6</f>
        <v>47228</v>
      </c>
      <c r="E6" s="14">
        <f>F6+G6</f>
        <v>0</v>
      </c>
      <c r="F6" s="14">
        <v>0</v>
      </c>
      <c r="G6" s="14">
        <v>0</v>
      </c>
      <c r="H6" s="14">
        <f>I6+J6</f>
        <v>0</v>
      </c>
      <c r="I6" s="14">
        <v>0</v>
      </c>
      <c r="J6" s="14">
        <v>0</v>
      </c>
      <c r="K6" s="14">
        <f>L6+M6</f>
        <v>47228</v>
      </c>
      <c r="L6" s="14">
        <v>19958</v>
      </c>
      <c r="M6" s="14">
        <v>27270</v>
      </c>
      <c r="N6" s="14">
        <f>O6+U6+AA6</f>
        <v>47328</v>
      </c>
      <c r="O6" s="14">
        <f>SUM(P6:T6)</f>
        <v>19958</v>
      </c>
      <c r="P6" s="14">
        <v>19958</v>
      </c>
      <c r="Q6" s="14">
        <v>0</v>
      </c>
      <c r="R6" s="14">
        <v>0</v>
      </c>
      <c r="S6" s="14">
        <v>0</v>
      </c>
      <c r="T6" s="14">
        <v>0</v>
      </c>
      <c r="U6" s="14">
        <f>SUM(V6:Z6)</f>
        <v>27270</v>
      </c>
      <c r="V6" s="14">
        <v>27270</v>
      </c>
      <c r="W6" s="14">
        <v>0</v>
      </c>
      <c r="X6" s="14">
        <v>0</v>
      </c>
      <c r="Y6" s="14">
        <v>0</v>
      </c>
      <c r="Z6" s="14">
        <v>0</v>
      </c>
      <c r="AA6" s="14">
        <f>AB6+AC6</f>
        <v>100</v>
      </c>
      <c r="AB6" s="14">
        <v>100</v>
      </c>
      <c r="AC6" s="14">
        <v>0</v>
      </c>
    </row>
    <row r="7" spans="1:29" ht="13.5">
      <c r="A7" s="25" t="s">
        <v>5</v>
      </c>
      <c r="B7" s="25" t="s">
        <v>8</v>
      </c>
      <c r="C7" s="26" t="s">
        <v>9</v>
      </c>
      <c r="D7" s="14">
        <f>E7+H7+K7</f>
        <v>12310</v>
      </c>
      <c r="E7" s="14">
        <f>F7+G7</f>
        <v>12310</v>
      </c>
      <c r="F7" s="14">
        <v>7826</v>
      </c>
      <c r="G7" s="14">
        <v>4484</v>
      </c>
      <c r="H7" s="14">
        <f>I7+J7</f>
        <v>0</v>
      </c>
      <c r="I7" s="14">
        <v>0</v>
      </c>
      <c r="J7" s="14">
        <v>0</v>
      </c>
      <c r="K7" s="14">
        <f>L7+M7</f>
        <v>0</v>
      </c>
      <c r="L7" s="14">
        <v>0</v>
      </c>
      <c r="M7" s="14">
        <v>0</v>
      </c>
      <c r="N7" s="14">
        <f>O7+U7+AA7</f>
        <v>12379</v>
      </c>
      <c r="O7" s="14">
        <f>SUM(P7:T7)</f>
        <v>7826</v>
      </c>
      <c r="P7" s="14">
        <v>7826</v>
      </c>
      <c r="Q7" s="14">
        <v>0</v>
      </c>
      <c r="R7" s="14">
        <v>0</v>
      </c>
      <c r="S7" s="14">
        <v>0</v>
      </c>
      <c r="T7" s="14">
        <v>0</v>
      </c>
      <c r="U7" s="14">
        <f>SUM(V7:Z7)</f>
        <v>4484</v>
      </c>
      <c r="V7" s="14">
        <v>4484</v>
      </c>
      <c r="W7" s="14">
        <v>0</v>
      </c>
      <c r="X7" s="14">
        <v>0</v>
      </c>
      <c r="Y7" s="14">
        <v>0</v>
      </c>
      <c r="Z7" s="14">
        <v>0</v>
      </c>
      <c r="AA7" s="14">
        <f>AB7+AC7</f>
        <v>69</v>
      </c>
      <c r="AB7" s="14">
        <v>69</v>
      </c>
      <c r="AC7" s="14">
        <v>0</v>
      </c>
    </row>
    <row r="8" spans="1:29" ht="13.5">
      <c r="A8" s="25" t="s">
        <v>5</v>
      </c>
      <c r="B8" s="25" t="s">
        <v>10</v>
      </c>
      <c r="C8" s="26" t="s">
        <v>11</v>
      </c>
      <c r="D8" s="14">
        <f>E8+H8+K8</f>
        <v>22504</v>
      </c>
      <c r="E8" s="14">
        <f>F8+G8</f>
        <v>12324</v>
      </c>
      <c r="F8" s="14">
        <v>12324</v>
      </c>
      <c r="G8" s="14">
        <v>0</v>
      </c>
      <c r="H8" s="14">
        <f>I8+J8</f>
        <v>0</v>
      </c>
      <c r="I8" s="14">
        <v>0</v>
      </c>
      <c r="J8" s="14">
        <v>0</v>
      </c>
      <c r="K8" s="14">
        <f>L8+M8</f>
        <v>10180</v>
      </c>
      <c r="L8" s="14">
        <v>0</v>
      </c>
      <c r="M8" s="14">
        <v>10180</v>
      </c>
      <c r="N8" s="14">
        <f>O8+U8+AA8</f>
        <v>22638</v>
      </c>
      <c r="O8" s="14">
        <f>SUM(P8:T8)</f>
        <v>12324</v>
      </c>
      <c r="P8" s="14">
        <v>12324</v>
      </c>
      <c r="Q8" s="14">
        <v>0</v>
      </c>
      <c r="R8" s="14">
        <v>0</v>
      </c>
      <c r="S8" s="14">
        <v>0</v>
      </c>
      <c r="T8" s="14">
        <v>0</v>
      </c>
      <c r="U8" s="14">
        <f>SUM(V8:Z8)</f>
        <v>10180</v>
      </c>
      <c r="V8" s="14">
        <v>10180</v>
      </c>
      <c r="W8" s="14">
        <v>0</v>
      </c>
      <c r="X8" s="14">
        <v>0</v>
      </c>
      <c r="Y8" s="14">
        <v>0</v>
      </c>
      <c r="Z8" s="14">
        <v>0</v>
      </c>
      <c r="AA8" s="14">
        <f>AB8+AC8</f>
        <v>134</v>
      </c>
      <c r="AB8" s="14">
        <v>134</v>
      </c>
      <c r="AC8" s="14">
        <v>0</v>
      </c>
    </row>
    <row r="9" spans="1:29" ht="13.5">
      <c r="A9" s="25" t="s">
        <v>5</v>
      </c>
      <c r="B9" s="25" t="s">
        <v>12</v>
      </c>
      <c r="C9" s="26" t="s">
        <v>13</v>
      </c>
      <c r="D9" s="14">
        <f>E9+H9+K9</f>
        <v>8857</v>
      </c>
      <c r="E9" s="14">
        <f>F9+G9</f>
        <v>0</v>
      </c>
      <c r="F9" s="14">
        <v>0</v>
      </c>
      <c r="G9" s="14">
        <v>0</v>
      </c>
      <c r="H9" s="14">
        <f>I9+J9</f>
        <v>6302</v>
      </c>
      <c r="I9" s="14">
        <v>6302</v>
      </c>
      <c r="J9" s="14">
        <v>0</v>
      </c>
      <c r="K9" s="14">
        <f>L9+M9</f>
        <v>2555</v>
      </c>
      <c r="L9" s="14">
        <v>0</v>
      </c>
      <c r="M9" s="14">
        <v>2555</v>
      </c>
      <c r="N9" s="14">
        <f>O9+U9+AA9</f>
        <v>8875</v>
      </c>
      <c r="O9" s="14">
        <f>SUM(P9:T9)</f>
        <v>6302</v>
      </c>
      <c r="P9" s="14">
        <v>6302</v>
      </c>
      <c r="Q9" s="14">
        <v>0</v>
      </c>
      <c r="R9" s="14">
        <v>0</v>
      </c>
      <c r="S9" s="14">
        <v>0</v>
      </c>
      <c r="T9" s="14">
        <v>0</v>
      </c>
      <c r="U9" s="14">
        <f>SUM(V9:Z9)</f>
        <v>2555</v>
      </c>
      <c r="V9" s="14">
        <v>2555</v>
      </c>
      <c r="W9" s="14">
        <v>0</v>
      </c>
      <c r="X9" s="14">
        <v>0</v>
      </c>
      <c r="Y9" s="14">
        <v>0</v>
      </c>
      <c r="Z9" s="14">
        <v>0</v>
      </c>
      <c r="AA9" s="14">
        <f>AB9+AC9</f>
        <v>18</v>
      </c>
      <c r="AB9" s="14">
        <v>18</v>
      </c>
      <c r="AC9" s="14">
        <v>0</v>
      </c>
    </row>
    <row r="10" spans="1:29" ht="13.5">
      <c r="A10" s="25" t="s">
        <v>5</v>
      </c>
      <c r="B10" s="25" t="s">
        <v>14</v>
      </c>
      <c r="C10" s="26" t="s">
        <v>15</v>
      </c>
      <c r="D10" s="14">
        <f>E10+H10+K10</f>
        <v>13816</v>
      </c>
      <c r="E10" s="14">
        <f>F10+G10</f>
        <v>398</v>
      </c>
      <c r="F10" s="14">
        <v>395</v>
      </c>
      <c r="G10" s="14">
        <v>3</v>
      </c>
      <c r="H10" s="14">
        <f>I10+J10</f>
        <v>9005</v>
      </c>
      <c r="I10" s="14">
        <v>9005</v>
      </c>
      <c r="J10" s="14">
        <v>0</v>
      </c>
      <c r="K10" s="14">
        <f>L10+M10</f>
        <v>4413</v>
      </c>
      <c r="L10" s="14">
        <v>0</v>
      </c>
      <c r="M10" s="14">
        <v>4413</v>
      </c>
      <c r="N10" s="14">
        <f>O10+U10+AA10</f>
        <v>13816</v>
      </c>
      <c r="O10" s="14">
        <f>SUM(P10:T10)</f>
        <v>9400</v>
      </c>
      <c r="P10" s="14">
        <v>9400</v>
      </c>
      <c r="Q10" s="14">
        <v>0</v>
      </c>
      <c r="R10" s="14">
        <v>0</v>
      </c>
      <c r="S10" s="14">
        <v>0</v>
      </c>
      <c r="T10" s="14">
        <v>0</v>
      </c>
      <c r="U10" s="14">
        <f>SUM(V10:Z10)</f>
        <v>4416</v>
      </c>
      <c r="V10" s="14">
        <v>4416</v>
      </c>
      <c r="W10" s="14">
        <v>0</v>
      </c>
      <c r="X10" s="14">
        <v>0</v>
      </c>
      <c r="Y10" s="14">
        <v>0</v>
      </c>
      <c r="Z10" s="14">
        <v>0</v>
      </c>
      <c r="AA10" s="14">
        <f>AB10+AC10</f>
        <v>0</v>
      </c>
      <c r="AB10" s="14">
        <v>0</v>
      </c>
      <c r="AC10" s="14">
        <v>0</v>
      </c>
    </row>
    <row r="11" spans="1:29" ht="13.5">
      <c r="A11" s="25" t="s">
        <v>5</v>
      </c>
      <c r="B11" s="25" t="s">
        <v>16</v>
      </c>
      <c r="C11" s="26" t="s">
        <v>17</v>
      </c>
      <c r="D11" s="14">
        <f aca="true" t="shared" si="0" ref="D11:D48">E11+H11+K11</f>
        <v>2078</v>
      </c>
      <c r="E11" s="14">
        <f aca="true" t="shared" si="1" ref="E11:E48">F11+G11</f>
        <v>0</v>
      </c>
      <c r="F11" s="14">
        <v>0</v>
      </c>
      <c r="G11" s="14">
        <v>0</v>
      </c>
      <c r="H11" s="14">
        <f aca="true" t="shared" si="2" ref="H11:H48">I11+J11</f>
        <v>1289</v>
      </c>
      <c r="I11" s="14">
        <v>1289</v>
      </c>
      <c r="J11" s="14">
        <v>0</v>
      </c>
      <c r="K11" s="14">
        <f aca="true" t="shared" si="3" ref="K11:K48">L11+M11</f>
        <v>789</v>
      </c>
      <c r="L11" s="14">
        <v>0</v>
      </c>
      <c r="M11" s="14">
        <v>789</v>
      </c>
      <c r="N11" s="14">
        <f aca="true" t="shared" si="4" ref="N11:N48">O11+U11+AA11</f>
        <v>2078</v>
      </c>
      <c r="O11" s="14">
        <f aca="true" t="shared" si="5" ref="O11:O48">SUM(P11:T11)</f>
        <v>1289</v>
      </c>
      <c r="P11" s="14">
        <v>1289</v>
      </c>
      <c r="Q11" s="14">
        <v>0</v>
      </c>
      <c r="R11" s="14">
        <v>0</v>
      </c>
      <c r="S11" s="14">
        <v>0</v>
      </c>
      <c r="T11" s="14">
        <v>0</v>
      </c>
      <c r="U11" s="14">
        <f aca="true" t="shared" si="6" ref="U11:U48">SUM(V11:Z11)</f>
        <v>789</v>
      </c>
      <c r="V11" s="14">
        <v>789</v>
      </c>
      <c r="W11" s="14">
        <v>0</v>
      </c>
      <c r="X11" s="14">
        <v>0</v>
      </c>
      <c r="Y11" s="14">
        <v>0</v>
      </c>
      <c r="Z11" s="14">
        <v>0</v>
      </c>
      <c r="AA11" s="14">
        <f aca="true" t="shared" si="7" ref="AA11:AA48">AB11+AC11</f>
        <v>0</v>
      </c>
      <c r="AB11" s="14">
        <v>0</v>
      </c>
      <c r="AC11" s="14">
        <v>0</v>
      </c>
    </row>
    <row r="12" spans="1:29" ht="13.5">
      <c r="A12" s="25" t="s">
        <v>5</v>
      </c>
      <c r="B12" s="25" t="s">
        <v>18</v>
      </c>
      <c r="C12" s="26" t="s">
        <v>1</v>
      </c>
      <c r="D12" s="14">
        <f t="shared" si="0"/>
        <v>3233</v>
      </c>
      <c r="E12" s="14">
        <f t="shared" si="1"/>
        <v>0</v>
      </c>
      <c r="F12" s="14">
        <v>0</v>
      </c>
      <c r="G12" s="14">
        <v>0</v>
      </c>
      <c r="H12" s="14">
        <f t="shared" si="2"/>
        <v>1887</v>
      </c>
      <c r="I12" s="14">
        <v>1887</v>
      </c>
      <c r="J12" s="14">
        <v>0</v>
      </c>
      <c r="K12" s="14">
        <f t="shared" si="3"/>
        <v>1346</v>
      </c>
      <c r="L12" s="14">
        <v>0</v>
      </c>
      <c r="M12" s="14">
        <v>1346</v>
      </c>
      <c r="N12" s="14">
        <f t="shared" si="4"/>
        <v>3308</v>
      </c>
      <c r="O12" s="14">
        <f t="shared" si="5"/>
        <v>1887</v>
      </c>
      <c r="P12" s="14">
        <v>1887</v>
      </c>
      <c r="Q12" s="14">
        <v>0</v>
      </c>
      <c r="R12" s="14">
        <v>0</v>
      </c>
      <c r="S12" s="14">
        <v>0</v>
      </c>
      <c r="T12" s="14">
        <v>0</v>
      </c>
      <c r="U12" s="14">
        <f t="shared" si="6"/>
        <v>1346</v>
      </c>
      <c r="V12" s="14">
        <v>1346</v>
      </c>
      <c r="W12" s="14">
        <v>0</v>
      </c>
      <c r="X12" s="14">
        <v>0</v>
      </c>
      <c r="Y12" s="14">
        <v>0</v>
      </c>
      <c r="Z12" s="14">
        <v>0</v>
      </c>
      <c r="AA12" s="14">
        <f t="shared" si="7"/>
        <v>75</v>
      </c>
      <c r="AB12" s="14">
        <v>75</v>
      </c>
      <c r="AC12" s="14">
        <v>0</v>
      </c>
    </row>
    <row r="13" spans="1:29" ht="13.5">
      <c r="A13" s="25" t="s">
        <v>5</v>
      </c>
      <c r="B13" s="25" t="s">
        <v>19</v>
      </c>
      <c r="C13" s="26" t="s">
        <v>135</v>
      </c>
      <c r="D13" s="14">
        <f t="shared" si="0"/>
        <v>3188</v>
      </c>
      <c r="E13" s="14">
        <f t="shared" si="1"/>
        <v>0</v>
      </c>
      <c r="F13" s="14">
        <v>0</v>
      </c>
      <c r="G13" s="14">
        <v>0</v>
      </c>
      <c r="H13" s="14">
        <f t="shared" si="2"/>
        <v>1955</v>
      </c>
      <c r="I13" s="14">
        <v>1955</v>
      </c>
      <c r="J13" s="14">
        <v>0</v>
      </c>
      <c r="K13" s="14">
        <f t="shared" si="3"/>
        <v>1233</v>
      </c>
      <c r="L13" s="14">
        <v>0</v>
      </c>
      <c r="M13" s="14">
        <v>1233</v>
      </c>
      <c r="N13" s="14">
        <f t="shared" si="4"/>
        <v>3228</v>
      </c>
      <c r="O13" s="14">
        <f t="shared" si="5"/>
        <v>1955</v>
      </c>
      <c r="P13" s="14">
        <v>1955</v>
      </c>
      <c r="Q13" s="14">
        <v>0</v>
      </c>
      <c r="R13" s="14">
        <v>0</v>
      </c>
      <c r="S13" s="14">
        <v>0</v>
      </c>
      <c r="T13" s="14">
        <v>0</v>
      </c>
      <c r="U13" s="14">
        <f t="shared" si="6"/>
        <v>1233</v>
      </c>
      <c r="V13" s="14">
        <v>1233</v>
      </c>
      <c r="W13" s="14">
        <v>0</v>
      </c>
      <c r="X13" s="14">
        <v>0</v>
      </c>
      <c r="Y13" s="14">
        <v>0</v>
      </c>
      <c r="Z13" s="14">
        <v>0</v>
      </c>
      <c r="AA13" s="14">
        <f t="shared" si="7"/>
        <v>40</v>
      </c>
      <c r="AB13" s="14">
        <v>40</v>
      </c>
      <c r="AC13" s="14">
        <v>0</v>
      </c>
    </row>
    <row r="14" spans="1:29" ht="13.5">
      <c r="A14" s="25" t="s">
        <v>5</v>
      </c>
      <c r="B14" s="25" t="s">
        <v>20</v>
      </c>
      <c r="C14" s="26" t="s">
        <v>21</v>
      </c>
      <c r="D14" s="14">
        <f t="shared" si="0"/>
        <v>1004</v>
      </c>
      <c r="E14" s="14">
        <f t="shared" si="1"/>
        <v>0</v>
      </c>
      <c r="F14" s="14">
        <v>0</v>
      </c>
      <c r="G14" s="14">
        <v>0</v>
      </c>
      <c r="H14" s="14">
        <f t="shared" si="2"/>
        <v>624</v>
      </c>
      <c r="I14" s="14">
        <v>624</v>
      </c>
      <c r="J14" s="14">
        <v>0</v>
      </c>
      <c r="K14" s="14">
        <f t="shared" si="3"/>
        <v>380</v>
      </c>
      <c r="L14" s="14">
        <v>0</v>
      </c>
      <c r="M14" s="14">
        <v>380</v>
      </c>
      <c r="N14" s="14">
        <f t="shared" si="4"/>
        <v>1012</v>
      </c>
      <c r="O14" s="14">
        <f t="shared" si="5"/>
        <v>624</v>
      </c>
      <c r="P14" s="14">
        <v>624</v>
      </c>
      <c r="Q14" s="14">
        <v>0</v>
      </c>
      <c r="R14" s="14">
        <v>0</v>
      </c>
      <c r="S14" s="14">
        <v>0</v>
      </c>
      <c r="T14" s="14">
        <v>0</v>
      </c>
      <c r="U14" s="14">
        <f t="shared" si="6"/>
        <v>380</v>
      </c>
      <c r="V14" s="14">
        <v>380</v>
      </c>
      <c r="W14" s="14">
        <v>0</v>
      </c>
      <c r="X14" s="14">
        <v>0</v>
      </c>
      <c r="Y14" s="14">
        <v>0</v>
      </c>
      <c r="Z14" s="14">
        <v>0</v>
      </c>
      <c r="AA14" s="14">
        <f t="shared" si="7"/>
        <v>8</v>
      </c>
      <c r="AB14" s="14">
        <v>8</v>
      </c>
      <c r="AC14" s="14">
        <v>0</v>
      </c>
    </row>
    <row r="15" spans="1:29" ht="13.5">
      <c r="A15" s="25" t="s">
        <v>5</v>
      </c>
      <c r="B15" s="25" t="s">
        <v>22</v>
      </c>
      <c r="C15" s="26" t="s">
        <v>23</v>
      </c>
      <c r="D15" s="14">
        <f t="shared" si="0"/>
        <v>1428</v>
      </c>
      <c r="E15" s="14">
        <f t="shared" si="1"/>
        <v>0</v>
      </c>
      <c r="F15" s="14">
        <v>0</v>
      </c>
      <c r="G15" s="14">
        <v>0</v>
      </c>
      <c r="H15" s="14">
        <f t="shared" si="2"/>
        <v>743</v>
      </c>
      <c r="I15" s="14">
        <v>743</v>
      </c>
      <c r="J15" s="14">
        <v>0</v>
      </c>
      <c r="K15" s="14">
        <f t="shared" si="3"/>
        <v>685</v>
      </c>
      <c r="L15" s="14">
        <v>0</v>
      </c>
      <c r="M15" s="14">
        <v>685</v>
      </c>
      <c r="N15" s="14">
        <f t="shared" si="4"/>
        <v>1483</v>
      </c>
      <c r="O15" s="14">
        <f t="shared" si="5"/>
        <v>743</v>
      </c>
      <c r="P15" s="14">
        <v>743</v>
      </c>
      <c r="Q15" s="14">
        <v>0</v>
      </c>
      <c r="R15" s="14">
        <v>0</v>
      </c>
      <c r="S15" s="14">
        <v>0</v>
      </c>
      <c r="T15" s="14">
        <v>0</v>
      </c>
      <c r="U15" s="14">
        <f t="shared" si="6"/>
        <v>685</v>
      </c>
      <c r="V15" s="14">
        <v>685</v>
      </c>
      <c r="W15" s="14">
        <v>0</v>
      </c>
      <c r="X15" s="14">
        <v>0</v>
      </c>
      <c r="Y15" s="14">
        <v>0</v>
      </c>
      <c r="Z15" s="14">
        <v>0</v>
      </c>
      <c r="AA15" s="14">
        <f t="shared" si="7"/>
        <v>55</v>
      </c>
      <c r="AB15" s="14">
        <v>55</v>
      </c>
      <c r="AC15" s="14">
        <v>0</v>
      </c>
    </row>
    <row r="16" spans="1:29" ht="13.5">
      <c r="A16" s="25" t="s">
        <v>5</v>
      </c>
      <c r="B16" s="25" t="s">
        <v>24</v>
      </c>
      <c r="C16" s="26" t="s">
        <v>25</v>
      </c>
      <c r="D16" s="14">
        <f t="shared" si="0"/>
        <v>4044</v>
      </c>
      <c r="E16" s="14">
        <f t="shared" si="1"/>
        <v>0</v>
      </c>
      <c r="F16" s="14">
        <v>0</v>
      </c>
      <c r="G16" s="14">
        <v>0</v>
      </c>
      <c r="H16" s="14">
        <f t="shared" si="2"/>
        <v>2247</v>
      </c>
      <c r="I16" s="14">
        <v>2247</v>
      </c>
      <c r="J16" s="14">
        <v>0</v>
      </c>
      <c r="K16" s="14">
        <f t="shared" si="3"/>
        <v>1797</v>
      </c>
      <c r="L16" s="14">
        <v>0</v>
      </c>
      <c r="M16" s="14">
        <v>1797</v>
      </c>
      <c r="N16" s="14">
        <f t="shared" si="4"/>
        <v>4284</v>
      </c>
      <c r="O16" s="14">
        <f t="shared" si="5"/>
        <v>2247</v>
      </c>
      <c r="P16" s="14">
        <v>2247</v>
      </c>
      <c r="Q16" s="14">
        <v>0</v>
      </c>
      <c r="R16" s="14">
        <v>0</v>
      </c>
      <c r="S16" s="14">
        <v>0</v>
      </c>
      <c r="T16" s="14">
        <v>0</v>
      </c>
      <c r="U16" s="14">
        <f t="shared" si="6"/>
        <v>1797</v>
      </c>
      <c r="V16" s="14">
        <v>1797</v>
      </c>
      <c r="W16" s="14">
        <v>0</v>
      </c>
      <c r="X16" s="14">
        <v>0</v>
      </c>
      <c r="Y16" s="14">
        <v>0</v>
      </c>
      <c r="Z16" s="14">
        <v>0</v>
      </c>
      <c r="AA16" s="14">
        <f t="shared" si="7"/>
        <v>240</v>
      </c>
      <c r="AB16" s="14">
        <v>240</v>
      </c>
      <c r="AC16" s="14">
        <v>0</v>
      </c>
    </row>
    <row r="17" spans="1:29" ht="13.5">
      <c r="A17" s="25" t="s">
        <v>5</v>
      </c>
      <c r="B17" s="25" t="s">
        <v>26</v>
      </c>
      <c r="C17" s="26" t="s">
        <v>0</v>
      </c>
      <c r="D17" s="14">
        <f t="shared" si="0"/>
        <v>2010</v>
      </c>
      <c r="E17" s="14">
        <f t="shared" si="1"/>
        <v>0</v>
      </c>
      <c r="F17" s="14">
        <v>0</v>
      </c>
      <c r="G17" s="14">
        <v>0</v>
      </c>
      <c r="H17" s="14">
        <f t="shared" si="2"/>
        <v>383</v>
      </c>
      <c r="I17" s="14">
        <v>383</v>
      </c>
      <c r="J17" s="14">
        <v>0</v>
      </c>
      <c r="K17" s="14">
        <f t="shared" si="3"/>
        <v>1627</v>
      </c>
      <c r="L17" s="14">
        <v>0</v>
      </c>
      <c r="M17" s="14">
        <v>1627</v>
      </c>
      <c r="N17" s="14">
        <f t="shared" si="4"/>
        <v>2130</v>
      </c>
      <c r="O17" s="14">
        <f t="shared" si="5"/>
        <v>383</v>
      </c>
      <c r="P17" s="14">
        <v>383</v>
      </c>
      <c r="Q17" s="14">
        <v>0</v>
      </c>
      <c r="R17" s="14">
        <v>0</v>
      </c>
      <c r="S17" s="14">
        <v>0</v>
      </c>
      <c r="T17" s="14">
        <v>0</v>
      </c>
      <c r="U17" s="14">
        <f t="shared" si="6"/>
        <v>1627</v>
      </c>
      <c r="V17" s="14">
        <v>1627</v>
      </c>
      <c r="W17" s="14">
        <v>0</v>
      </c>
      <c r="X17" s="14">
        <v>0</v>
      </c>
      <c r="Y17" s="14">
        <v>0</v>
      </c>
      <c r="Z17" s="14">
        <v>0</v>
      </c>
      <c r="AA17" s="14">
        <f t="shared" si="7"/>
        <v>120</v>
      </c>
      <c r="AB17" s="14">
        <v>120</v>
      </c>
      <c r="AC17" s="14">
        <v>0</v>
      </c>
    </row>
    <row r="18" spans="1:29" ht="13.5">
      <c r="A18" s="25" t="s">
        <v>5</v>
      </c>
      <c r="B18" s="25" t="s">
        <v>27</v>
      </c>
      <c r="C18" s="26" t="s">
        <v>28</v>
      </c>
      <c r="D18" s="14">
        <f t="shared" si="0"/>
        <v>2031</v>
      </c>
      <c r="E18" s="14">
        <f t="shared" si="1"/>
        <v>0</v>
      </c>
      <c r="F18" s="14">
        <v>0</v>
      </c>
      <c r="G18" s="14">
        <v>0</v>
      </c>
      <c r="H18" s="14">
        <f t="shared" si="2"/>
        <v>1021</v>
      </c>
      <c r="I18" s="14">
        <v>1021</v>
      </c>
      <c r="J18" s="14">
        <v>0</v>
      </c>
      <c r="K18" s="14">
        <f t="shared" si="3"/>
        <v>1010</v>
      </c>
      <c r="L18" s="14">
        <v>0</v>
      </c>
      <c r="M18" s="14">
        <v>1010</v>
      </c>
      <c r="N18" s="14">
        <f t="shared" si="4"/>
        <v>2115</v>
      </c>
      <c r="O18" s="14">
        <f t="shared" si="5"/>
        <v>1021</v>
      </c>
      <c r="P18" s="14">
        <v>1021</v>
      </c>
      <c r="Q18" s="14">
        <v>0</v>
      </c>
      <c r="R18" s="14">
        <v>0</v>
      </c>
      <c r="S18" s="14">
        <v>0</v>
      </c>
      <c r="T18" s="14">
        <v>0</v>
      </c>
      <c r="U18" s="14">
        <f t="shared" si="6"/>
        <v>1010</v>
      </c>
      <c r="V18" s="14">
        <v>1010</v>
      </c>
      <c r="W18" s="14">
        <v>0</v>
      </c>
      <c r="X18" s="14">
        <v>0</v>
      </c>
      <c r="Y18" s="14">
        <v>0</v>
      </c>
      <c r="Z18" s="14">
        <v>0</v>
      </c>
      <c r="AA18" s="14">
        <f t="shared" si="7"/>
        <v>84</v>
      </c>
      <c r="AB18" s="14">
        <v>84</v>
      </c>
      <c r="AC18" s="14">
        <v>0</v>
      </c>
    </row>
    <row r="19" spans="1:29" ht="13.5">
      <c r="A19" s="25" t="s">
        <v>5</v>
      </c>
      <c r="B19" s="25" t="s">
        <v>29</v>
      </c>
      <c r="C19" s="26" t="s">
        <v>3</v>
      </c>
      <c r="D19" s="14">
        <f t="shared" si="0"/>
        <v>4739</v>
      </c>
      <c r="E19" s="14">
        <f t="shared" si="1"/>
        <v>2797</v>
      </c>
      <c r="F19" s="14">
        <v>2797</v>
      </c>
      <c r="G19" s="14">
        <v>0</v>
      </c>
      <c r="H19" s="14">
        <f t="shared" si="2"/>
        <v>0</v>
      </c>
      <c r="I19" s="14">
        <v>0</v>
      </c>
      <c r="J19" s="14">
        <v>0</v>
      </c>
      <c r="K19" s="14">
        <f t="shared" si="3"/>
        <v>1942</v>
      </c>
      <c r="L19" s="14">
        <v>0</v>
      </c>
      <c r="M19" s="14">
        <v>1942</v>
      </c>
      <c r="N19" s="14">
        <f t="shared" si="4"/>
        <v>4760</v>
      </c>
      <c r="O19" s="14">
        <f t="shared" si="5"/>
        <v>2797</v>
      </c>
      <c r="P19" s="14">
        <v>2797</v>
      </c>
      <c r="Q19" s="14">
        <v>0</v>
      </c>
      <c r="R19" s="14">
        <v>0</v>
      </c>
      <c r="S19" s="14">
        <v>0</v>
      </c>
      <c r="T19" s="14">
        <v>0</v>
      </c>
      <c r="U19" s="14">
        <f t="shared" si="6"/>
        <v>1942</v>
      </c>
      <c r="V19" s="14">
        <v>1942</v>
      </c>
      <c r="W19" s="14">
        <v>0</v>
      </c>
      <c r="X19" s="14">
        <v>0</v>
      </c>
      <c r="Y19" s="14">
        <v>0</v>
      </c>
      <c r="Z19" s="14">
        <v>0</v>
      </c>
      <c r="AA19" s="14">
        <f t="shared" si="7"/>
        <v>21</v>
      </c>
      <c r="AB19" s="14">
        <v>21</v>
      </c>
      <c r="AC19" s="14">
        <v>0</v>
      </c>
    </row>
    <row r="20" spans="1:29" ht="13.5">
      <c r="A20" s="25" t="s">
        <v>5</v>
      </c>
      <c r="B20" s="25" t="s">
        <v>30</v>
      </c>
      <c r="C20" s="26" t="s">
        <v>31</v>
      </c>
      <c r="D20" s="14">
        <f t="shared" si="0"/>
        <v>13716</v>
      </c>
      <c r="E20" s="14">
        <f t="shared" si="1"/>
        <v>7471</v>
      </c>
      <c r="F20" s="14">
        <v>7471</v>
      </c>
      <c r="G20" s="14">
        <v>0</v>
      </c>
      <c r="H20" s="14">
        <f t="shared" si="2"/>
        <v>0</v>
      </c>
      <c r="I20" s="14">
        <v>0</v>
      </c>
      <c r="J20" s="14">
        <v>0</v>
      </c>
      <c r="K20" s="14">
        <f t="shared" si="3"/>
        <v>6245</v>
      </c>
      <c r="L20" s="14">
        <v>0</v>
      </c>
      <c r="M20" s="14">
        <v>6245</v>
      </c>
      <c r="N20" s="14">
        <f t="shared" si="4"/>
        <v>13716</v>
      </c>
      <c r="O20" s="14">
        <f t="shared" si="5"/>
        <v>7471</v>
      </c>
      <c r="P20" s="14">
        <v>7471</v>
      </c>
      <c r="Q20" s="14">
        <v>0</v>
      </c>
      <c r="R20" s="14">
        <v>0</v>
      </c>
      <c r="S20" s="14">
        <v>0</v>
      </c>
      <c r="T20" s="14">
        <v>0</v>
      </c>
      <c r="U20" s="14">
        <f t="shared" si="6"/>
        <v>6245</v>
      </c>
      <c r="V20" s="14">
        <v>6245</v>
      </c>
      <c r="W20" s="14">
        <v>0</v>
      </c>
      <c r="X20" s="14">
        <v>0</v>
      </c>
      <c r="Y20" s="14">
        <v>0</v>
      </c>
      <c r="Z20" s="14">
        <v>0</v>
      </c>
      <c r="AA20" s="14">
        <f t="shared" si="7"/>
        <v>0</v>
      </c>
      <c r="AB20" s="14">
        <v>0</v>
      </c>
      <c r="AC20" s="14">
        <v>0</v>
      </c>
    </row>
    <row r="21" spans="1:29" ht="13.5">
      <c r="A21" s="25" t="s">
        <v>5</v>
      </c>
      <c r="B21" s="25" t="s">
        <v>32</v>
      </c>
      <c r="C21" s="26" t="s">
        <v>133</v>
      </c>
      <c r="D21" s="14">
        <f t="shared" si="0"/>
        <v>3010</v>
      </c>
      <c r="E21" s="14">
        <f t="shared" si="1"/>
        <v>1660</v>
      </c>
      <c r="F21" s="14">
        <v>1660</v>
      </c>
      <c r="G21" s="14">
        <v>0</v>
      </c>
      <c r="H21" s="14">
        <f t="shared" si="2"/>
        <v>0</v>
      </c>
      <c r="I21" s="14">
        <v>0</v>
      </c>
      <c r="J21" s="14">
        <v>0</v>
      </c>
      <c r="K21" s="14">
        <f t="shared" si="3"/>
        <v>1350</v>
      </c>
      <c r="L21" s="14">
        <v>0</v>
      </c>
      <c r="M21" s="14">
        <v>1350</v>
      </c>
      <c r="N21" s="14">
        <f t="shared" si="4"/>
        <v>3010</v>
      </c>
      <c r="O21" s="14">
        <f t="shared" si="5"/>
        <v>1660</v>
      </c>
      <c r="P21" s="14">
        <v>1660</v>
      </c>
      <c r="Q21" s="14">
        <v>0</v>
      </c>
      <c r="R21" s="14">
        <v>0</v>
      </c>
      <c r="S21" s="14">
        <v>0</v>
      </c>
      <c r="T21" s="14">
        <v>0</v>
      </c>
      <c r="U21" s="14">
        <f t="shared" si="6"/>
        <v>1350</v>
      </c>
      <c r="V21" s="14">
        <v>1350</v>
      </c>
      <c r="W21" s="14">
        <v>0</v>
      </c>
      <c r="X21" s="14">
        <v>0</v>
      </c>
      <c r="Y21" s="14">
        <v>0</v>
      </c>
      <c r="Z21" s="14">
        <v>0</v>
      </c>
      <c r="AA21" s="14">
        <f t="shared" si="7"/>
        <v>0</v>
      </c>
      <c r="AB21" s="14">
        <v>0</v>
      </c>
      <c r="AC21" s="14">
        <v>0</v>
      </c>
    </row>
    <row r="22" spans="1:29" ht="13.5">
      <c r="A22" s="25" t="s">
        <v>5</v>
      </c>
      <c r="B22" s="25" t="s">
        <v>33</v>
      </c>
      <c r="C22" s="26" t="s">
        <v>34</v>
      </c>
      <c r="D22" s="14">
        <f t="shared" si="0"/>
        <v>7588</v>
      </c>
      <c r="E22" s="14">
        <f t="shared" si="1"/>
        <v>0</v>
      </c>
      <c r="F22" s="14">
        <v>0</v>
      </c>
      <c r="G22" s="14">
        <v>0</v>
      </c>
      <c r="H22" s="14">
        <f t="shared" si="2"/>
        <v>3470</v>
      </c>
      <c r="I22" s="14">
        <v>3470</v>
      </c>
      <c r="J22" s="14">
        <v>0</v>
      </c>
      <c r="K22" s="14">
        <f t="shared" si="3"/>
        <v>4118</v>
      </c>
      <c r="L22" s="14">
        <v>0</v>
      </c>
      <c r="M22" s="14">
        <v>4118</v>
      </c>
      <c r="N22" s="14">
        <f t="shared" si="4"/>
        <v>8398</v>
      </c>
      <c r="O22" s="14">
        <f t="shared" si="5"/>
        <v>3470</v>
      </c>
      <c r="P22" s="14">
        <v>3470</v>
      </c>
      <c r="Q22" s="14">
        <v>0</v>
      </c>
      <c r="R22" s="14">
        <v>0</v>
      </c>
      <c r="S22" s="14">
        <v>0</v>
      </c>
      <c r="T22" s="14">
        <v>0</v>
      </c>
      <c r="U22" s="14">
        <f t="shared" si="6"/>
        <v>4118</v>
      </c>
      <c r="V22" s="14">
        <v>4118</v>
      </c>
      <c r="W22" s="14">
        <v>0</v>
      </c>
      <c r="X22" s="14">
        <v>0</v>
      </c>
      <c r="Y22" s="14">
        <v>0</v>
      </c>
      <c r="Z22" s="14">
        <v>0</v>
      </c>
      <c r="AA22" s="14">
        <f t="shared" si="7"/>
        <v>810</v>
      </c>
      <c r="AB22" s="14">
        <v>810</v>
      </c>
      <c r="AC22" s="14">
        <v>0</v>
      </c>
    </row>
    <row r="23" spans="1:29" ht="13.5">
      <c r="A23" s="25" t="s">
        <v>5</v>
      </c>
      <c r="B23" s="25" t="s">
        <v>35</v>
      </c>
      <c r="C23" s="26" t="s">
        <v>36</v>
      </c>
      <c r="D23" s="14">
        <f t="shared" si="0"/>
        <v>1080</v>
      </c>
      <c r="E23" s="14">
        <f t="shared" si="1"/>
        <v>0</v>
      </c>
      <c r="F23" s="14">
        <v>0</v>
      </c>
      <c r="G23" s="14">
        <v>0</v>
      </c>
      <c r="H23" s="14">
        <f t="shared" si="2"/>
        <v>0</v>
      </c>
      <c r="I23" s="14">
        <v>0</v>
      </c>
      <c r="J23" s="14">
        <v>0</v>
      </c>
      <c r="K23" s="14">
        <f t="shared" si="3"/>
        <v>1080</v>
      </c>
      <c r="L23" s="14">
        <v>706</v>
      </c>
      <c r="M23" s="14">
        <v>374</v>
      </c>
      <c r="N23" s="14">
        <f t="shared" si="4"/>
        <v>1080</v>
      </c>
      <c r="O23" s="14">
        <f t="shared" si="5"/>
        <v>706</v>
      </c>
      <c r="P23" s="14">
        <v>706</v>
      </c>
      <c r="Q23" s="14">
        <v>0</v>
      </c>
      <c r="R23" s="14">
        <v>0</v>
      </c>
      <c r="S23" s="14">
        <v>0</v>
      </c>
      <c r="T23" s="14">
        <v>0</v>
      </c>
      <c r="U23" s="14">
        <f t="shared" si="6"/>
        <v>374</v>
      </c>
      <c r="V23" s="14">
        <v>374</v>
      </c>
      <c r="W23" s="14">
        <v>0</v>
      </c>
      <c r="X23" s="14">
        <v>0</v>
      </c>
      <c r="Y23" s="14">
        <v>0</v>
      </c>
      <c r="Z23" s="14">
        <v>0</v>
      </c>
      <c r="AA23" s="14">
        <f t="shared" si="7"/>
        <v>0</v>
      </c>
      <c r="AB23" s="14">
        <v>0</v>
      </c>
      <c r="AC23" s="14">
        <v>0</v>
      </c>
    </row>
    <row r="24" spans="1:29" ht="13.5">
      <c r="A24" s="25" t="s">
        <v>5</v>
      </c>
      <c r="B24" s="25" t="s">
        <v>37</v>
      </c>
      <c r="C24" s="26" t="s">
        <v>38</v>
      </c>
      <c r="D24" s="14">
        <f t="shared" si="0"/>
        <v>2475</v>
      </c>
      <c r="E24" s="14">
        <f t="shared" si="1"/>
        <v>0</v>
      </c>
      <c r="F24" s="14">
        <v>0</v>
      </c>
      <c r="G24" s="14">
        <v>0</v>
      </c>
      <c r="H24" s="14">
        <f t="shared" si="2"/>
        <v>0</v>
      </c>
      <c r="I24" s="14">
        <v>0</v>
      </c>
      <c r="J24" s="14">
        <v>0</v>
      </c>
      <c r="K24" s="14">
        <f t="shared" si="3"/>
        <v>2475</v>
      </c>
      <c r="L24" s="14">
        <v>1814</v>
      </c>
      <c r="M24" s="14">
        <v>661</v>
      </c>
      <c r="N24" s="14">
        <f t="shared" si="4"/>
        <v>2477</v>
      </c>
      <c r="O24" s="14">
        <f t="shared" si="5"/>
        <v>1814</v>
      </c>
      <c r="P24" s="14">
        <v>1814</v>
      </c>
      <c r="Q24" s="14">
        <v>0</v>
      </c>
      <c r="R24" s="14">
        <v>0</v>
      </c>
      <c r="S24" s="14">
        <v>0</v>
      </c>
      <c r="T24" s="14">
        <v>0</v>
      </c>
      <c r="U24" s="14">
        <f t="shared" si="6"/>
        <v>661</v>
      </c>
      <c r="V24" s="14">
        <v>661</v>
      </c>
      <c r="W24" s="14">
        <v>0</v>
      </c>
      <c r="X24" s="14">
        <v>0</v>
      </c>
      <c r="Y24" s="14">
        <v>0</v>
      </c>
      <c r="Z24" s="14">
        <v>0</v>
      </c>
      <c r="AA24" s="14">
        <f t="shared" si="7"/>
        <v>2</v>
      </c>
      <c r="AB24" s="14">
        <v>2</v>
      </c>
      <c r="AC24" s="14">
        <v>0</v>
      </c>
    </row>
    <row r="25" spans="1:29" ht="13.5">
      <c r="A25" s="25" t="s">
        <v>5</v>
      </c>
      <c r="B25" s="25" t="s">
        <v>39</v>
      </c>
      <c r="C25" s="26" t="s">
        <v>40</v>
      </c>
      <c r="D25" s="14">
        <f t="shared" si="0"/>
        <v>1023</v>
      </c>
      <c r="E25" s="14">
        <f t="shared" si="1"/>
        <v>0</v>
      </c>
      <c r="F25" s="14">
        <v>0</v>
      </c>
      <c r="G25" s="14">
        <v>0</v>
      </c>
      <c r="H25" s="14">
        <f t="shared" si="2"/>
        <v>0</v>
      </c>
      <c r="I25" s="14">
        <v>0</v>
      </c>
      <c r="J25" s="14">
        <v>0</v>
      </c>
      <c r="K25" s="14">
        <f t="shared" si="3"/>
        <v>1023</v>
      </c>
      <c r="L25" s="14">
        <v>551</v>
      </c>
      <c r="M25" s="14">
        <v>472</v>
      </c>
      <c r="N25" s="14">
        <f t="shared" si="4"/>
        <v>1280</v>
      </c>
      <c r="O25" s="14">
        <f t="shared" si="5"/>
        <v>551</v>
      </c>
      <c r="P25" s="14">
        <v>551</v>
      </c>
      <c r="Q25" s="14">
        <v>0</v>
      </c>
      <c r="R25" s="14">
        <v>0</v>
      </c>
      <c r="S25" s="14">
        <v>0</v>
      </c>
      <c r="T25" s="14">
        <v>0</v>
      </c>
      <c r="U25" s="14">
        <f t="shared" si="6"/>
        <v>472</v>
      </c>
      <c r="V25" s="14">
        <v>472</v>
      </c>
      <c r="W25" s="14">
        <v>0</v>
      </c>
      <c r="X25" s="14">
        <v>0</v>
      </c>
      <c r="Y25" s="14">
        <v>0</v>
      </c>
      <c r="Z25" s="14">
        <v>0</v>
      </c>
      <c r="AA25" s="14">
        <f t="shared" si="7"/>
        <v>257</v>
      </c>
      <c r="AB25" s="14">
        <v>257</v>
      </c>
      <c r="AC25" s="14">
        <v>0</v>
      </c>
    </row>
    <row r="26" spans="1:29" ht="13.5">
      <c r="A26" s="25" t="s">
        <v>5</v>
      </c>
      <c r="B26" s="25" t="s">
        <v>41</v>
      </c>
      <c r="C26" s="26" t="s">
        <v>42</v>
      </c>
      <c r="D26" s="14">
        <f t="shared" si="0"/>
        <v>6642</v>
      </c>
      <c r="E26" s="14">
        <f t="shared" si="1"/>
        <v>0</v>
      </c>
      <c r="F26" s="14">
        <v>0</v>
      </c>
      <c r="G26" s="14">
        <v>0</v>
      </c>
      <c r="H26" s="14">
        <f t="shared" si="2"/>
        <v>0</v>
      </c>
      <c r="I26" s="14">
        <v>0</v>
      </c>
      <c r="J26" s="14">
        <v>0</v>
      </c>
      <c r="K26" s="14">
        <f t="shared" si="3"/>
        <v>6642</v>
      </c>
      <c r="L26" s="14">
        <v>3107</v>
      </c>
      <c r="M26" s="14">
        <v>3535</v>
      </c>
      <c r="N26" s="14">
        <f t="shared" si="4"/>
        <v>6642</v>
      </c>
      <c r="O26" s="14">
        <f t="shared" si="5"/>
        <v>3107</v>
      </c>
      <c r="P26" s="14">
        <v>3107</v>
      </c>
      <c r="Q26" s="14">
        <v>0</v>
      </c>
      <c r="R26" s="14">
        <v>0</v>
      </c>
      <c r="S26" s="14">
        <v>0</v>
      </c>
      <c r="T26" s="14">
        <v>0</v>
      </c>
      <c r="U26" s="14">
        <f t="shared" si="6"/>
        <v>3535</v>
      </c>
      <c r="V26" s="14">
        <v>3535</v>
      </c>
      <c r="W26" s="14">
        <v>0</v>
      </c>
      <c r="X26" s="14">
        <v>0</v>
      </c>
      <c r="Y26" s="14">
        <v>0</v>
      </c>
      <c r="Z26" s="14">
        <v>0</v>
      </c>
      <c r="AA26" s="14">
        <f t="shared" si="7"/>
        <v>0</v>
      </c>
      <c r="AB26" s="14">
        <v>0</v>
      </c>
      <c r="AC26" s="14">
        <v>0</v>
      </c>
    </row>
    <row r="27" spans="1:29" ht="13.5">
      <c r="A27" s="25" t="s">
        <v>5</v>
      </c>
      <c r="B27" s="25" t="s">
        <v>43</v>
      </c>
      <c r="C27" s="26" t="s">
        <v>44</v>
      </c>
      <c r="D27" s="14">
        <f t="shared" si="0"/>
        <v>2715</v>
      </c>
      <c r="E27" s="14">
        <f t="shared" si="1"/>
        <v>0</v>
      </c>
      <c r="F27" s="14">
        <v>0</v>
      </c>
      <c r="G27" s="14">
        <v>0</v>
      </c>
      <c r="H27" s="14">
        <f t="shared" si="2"/>
        <v>0</v>
      </c>
      <c r="I27" s="14">
        <v>0</v>
      </c>
      <c r="J27" s="14">
        <v>0</v>
      </c>
      <c r="K27" s="14">
        <f t="shared" si="3"/>
        <v>2715</v>
      </c>
      <c r="L27" s="14">
        <v>1145</v>
      </c>
      <c r="M27" s="14">
        <v>1570</v>
      </c>
      <c r="N27" s="14">
        <f t="shared" si="4"/>
        <v>2735</v>
      </c>
      <c r="O27" s="14">
        <f t="shared" si="5"/>
        <v>1145</v>
      </c>
      <c r="P27" s="14">
        <v>1145</v>
      </c>
      <c r="Q27" s="14">
        <v>0</v>
      </c>
      <c r="R27" s="14">
        <v>0</v>
      </c>
      <c r="S27" s="14">
        <v>0</v>
      </c>
      <c r="T27" s="14">
        <v>0</v>
      </c>
      <c r="U27" s="14">
        <f t="shared" si="6"/>
        <v>1570</v>
      </c>
      <c r="V27" s="14">
        <v>1570</v>
      </c>
      <c r="W27" s="14">
        <v>0</v>
      </c>
      <c r="X27" s="14">
        <v>0</v>
      </c>
      <c r="Y27" s="14">
        <v>0</v>
      </c>
      <c r="Z27" s="14">
        <v>0</v>
      </c>
      <c r="AA27" s="14">
        <f t="shared" si="7"/>
        <v>20</v>
      </c>
      <c r="AB27" s="14">
        <v>20</v>
      </c>
      <c r="AC27" s="14">
        <v>0</v>
      </c>
    </row>
    <row r="28" spans="1:29" ht="13.5">
      <c r="A28" s="25" t="s">
        <v>5</v>
      </c>
      <c r="B28" s="25" t="s">
        <v>45</v>
      </c>
      <c r="C28" s="26" t="s">
        <v>46</v>
      </c>
      <c r="D28" s="14">
        <f t="shared" si="0"/>
        <v>1716</v>
      </c>
      <c r="E28" s="14">
        <f t="shared" si="1"/>
        <v>0</v>
      </c>
      <c r="F28" s="14">
        <v>0</v>
      </c>
      <c r="G28" s="14">
        <v>0</v>
      </c>
      <c r="H28" s="14">
        <f t="shared" si="2"/>
        <v>1272</v>
      </c>
      <c r="I28" s="14">
        <v>1272</v>
      </c>
      <c r="J28" s="14">
        <v>0</v>
      </c>
      <c r="K28" s="14">
        <f t="shared" si="3"/>
        <v>444</v>
      </c>
      <c r="L28" s="14">
        <v>0</v>
      </c>
      <c r="M28" s="14">
        <v>444</v>
      </c>
      <c r="N28" s="14">
        <f t="shared" si="4"/>
        <v>1772</v>
      </c>
      <c r="O28" s="14">
        <f t="shared" si="5"/>
        <v>1272</v>
      </c>
      <c r="P28" s="14">
        <v>1272</v>
      </c>
      <c r="Q28" s="14">
        <v>0</v>
      </c>
      <c r="R28" s="14">
        <v>0</v>
      </c>
      <c r="S28" s="14">
        <v>0</v>
      </c>
      <c r="T28" s="14">
        <v>0</v>
      </c>
      <c r="U28" s="14">
        <f t="shared" si="6"/>
        <v>444</v>
      </c>
      <c r="V28" s="14">
        <v>444</v>
      </c>
      <c r="W28" s="14">
        <v>0</v>
      </c>
      <c r="X28" s="14">
        <v>0</v>
      </c>
      <c r="Y28" s="14">
        <v>0</v>
      </c>
      <c r="Z28" s="14">
        <v>0</v>
      </c>
      <c r="AA28" s="14">
        <f t="shared" si="7"/>
        <v>56</v>
      </c>
      <c r="AB28" s="14">
        <v>56</v>
      </c>
      <c r="AC28" s="14">
        <v>0</v>
      </c>
    </row>
    <row r="29" spans="1:29" ht="13.5">
      <c r="A29" s="25" t="s">
        <v>5</v>
      </c>
      <c r="B29" s="25" t="s">
        <v>47</v>
      </c>
      <c r="C29" s="26" t="s">
        <v>48</v>
      </c>
      <c r="D29" s="14">
        <f t="shared" si="0"/>
        <v>1838</v>
      </c>
      <c r="E29" s="14">
        <f t="shared" si="1"/>
        <v>0</v>
      </c>
      <c r="F29" s="14">
        <v>0</v>
      </c>
      <c r="G29" s="14">
        <v>0</v>
      </c>
      <c r="H29" s="14">
        <f t="shared" si="2"/>
        <v>0</v>
      </c>
      <c r="I29" s="14">
        <v>0</v>
      </c>
      <c r="J29" s="14">
        <v>0</v>
      </c>
      <c r="K29" s="14">
        <f t="shared" si="3"/>
        <v>1838</v>
      </c>
      <c r="L29" s="14">
        <v>1291</v>
      </c>
      <c r="M29" s="14">
        <v>547</v>
      </c>
      <c r="N29" s="14">
        <f t="shared" si="4"/>
        <v>1990</v>
      </c>
      <c r="O29" s="14">
        <f t="shared" si="5"/>
        <v>1291</v>
      </c>
      <c r="P29" s="14">
        <v>1291</v>
      </c>
      <c r="Q29" s="14">
        <v>0</v>
      </c>
      <c r="R29" s="14">
        <v>0</v>
      </c>
      <c r="S29" s="14">
        <v>0</v>
      </c>
      <c r="T29" s="14">
        <v>0</v>
      </c>
      <c r="U29" s="14">
        <f t="shared" si="6"/>
        <v>547</v>
      </c>
      <c r="V29" s="14">
        <v>547</v>
      </c>
      <c r="W29" s="14">
        <v>0</v>
      </c>
      <c r="X29" s="14">
        <v>0</v>
      </c>
      <c r="Y29" s="14">
        <v>0</v>
      </c>
      <c r="Z29" s="14">
        <v>0</v>
      </c>
      <c r="AA29" s="14">
        <f t="shared" si="7"/>
        <v>152</v>
      </c>
      <c r="AB29" s="14">
        <v>152</v>
      </c>
      <c r="AC29" s="14">
        <v>0</v>
      </c>
    </row>
    <row r="30" spans="1:29" ht="13.5">
      <c r="A30" s="25" t="s">
        <v>5</v>
      </c>
      <c r="B30" s="25" t="s">
        <v>49</v>
      </c>
      <c r="C30" s="26" t="s">
        <v>50</v>
      </c>
      <c r="D30" s="14">
        <f t="shared" si="0"/>
        <v>4967</v>
      </c>
      <c r="E30" s="14">
        <f t="shared" si="1"/>
        <v>0</v>
      </c>
      <c r="F30" s="14">
        <v>0</v>
      </c>
      <c r="G30" s="14">
        <v>0</v>
      </c>
      <c r="H30" s="14">
        <f t="shared" si="2"/>
        <v>0</v>
      </c>
      <c r="I30" s="14">
        <v>0</v>
      </c>
      <c r="J30" s="14">
        <v>0</v>
      </c>
      <c r="K30" s="14">
        <f t="shared" si="3"/>
        <v>4967</v>
      </c>
      <c r="L30" s="14">
        <v>2604</v>
      </c>
      <c r="M30" s="14">
        <v>2363</v>
      </c>
      <c r="N30" s="14">
        <f t="shared" si="4"/>
        <v>5077</v>
      </c>
      <c r="O30" s="14">
        <f t="shared" si="5"/>
        <v>2604</v>
      </c>
      <c r="P30" s="14">
        <v>2604</v>
      </c>
      <c r="Q30" s="14">
        <v>0</v>
      </c>
      <c r="R30" s="14">
        <v>0</v>
      </c>
      <c r="S30" s="14">
        <v>0</v>
      </c>
      <c r="T30" s="14">
        <v>0</v>
      </c>
      <c r="U30" s="14">
        <f t="shared" si="6"/>
        <v>2363</v>
      </c>
      <c r="V30" s="14">
        <v>2363</v>
      </c>
      <c r="W30" s="14">
        <v>0</v>
      </c>
      <c r="X30" s="14">
        <v>0</v>
      </c>
      <c r="Y30" s="14">
        <v>0</v>
      </c>
      <c r="Z30" s="14">
        <v>0</v>
      </c>
      <c r="AA30" s="14">
        <f t="shared" si="7"/>
        <v>110</v>
      </c>
      <c r="AB30" s="14">
        <v>110</v>
      </c>
      <c r="AC30" s="14">
        <v>0</v>
      </c>
    </row>
    <row r="31" spans="1:29" ht="13.5">
      <c r="A31" s="25" t="s">
        <v>5</v>
      </c>
      <c r="B31" s="25" t="s">
        <v>51</v>
      </c>
      <c r="C31" s="26" t="s">
        <v>136</v>
      </c>
      <c r="D31" s="14">
        <f t="shared" si="0"/>
        <v>4682</v>
      </c>
      <c r="E31" s="14">
        <f t="shared" si="1"/>
        <v>0</v>
      </c>
      <c r="F31" s="14">
        <v>0</v>
      </c>
      <c r="G31" s="14">
        <v>0</v>
      </c>
      <c r="H31" s="14">
        <f t="shared" si="2"/>
        <v>2176</v>
      </c>
      <c r="I31" s="14">
        <v>2176</v>
      </c>
      <c r="J31" s="14">
        <v>0</v>
      </c>
      <c r="K31" s="14">
        <f t="shared" si="3"/>
        <v>2506</v>
      </c>
      <c r="L31" s="14">
        <v>0</v>
      </c>
      <c r="M31" s="14">
        <v>2506</v>
      </c>
      <c r="N31" s="14">
        <f t="shared" si="4"/>
        <v>4747</v>
      </c>
      <c r="O31" s="14">
        <f t="shared" si="5"/>
        <v>2176</v>
      </c>
      <c r="P31" s="14">
        <v>2176</v>
      </c>
      <c r="Q31" s="14">
        <v>0</v>
      </c>
      <c r="R31" s="14">
        <v>0</v>
      </c>
      <c r="S31" s="14">
        <v>0</v>
      </c>
      <c r="T31" s="14">
        <v>0</v>
      </c>
      <c r="U31" s="14">
        <f t="shared" si="6"/>
        <v>2506</v>
      </c>
      <c r="V31" s="14">
        <v>2506</v>
      </c>
      <c r="W31" s="14">
        <v>0</v>
      </c>
      <c r="X31" s="14">
        <v>0</v>
      </c>
      <c r="Y31" s="14">
        <v>0</v>
      </c>
      <c r="Z31" s="14">
        <v>0</v>
      </c>
      <c r="AA31" s="14">
        <f t="shared" si="7"/>
        <v>65</v>
      </c>
      <c r="AB31" s="14">
        <v>65</v>
      </c>
      <c r="AC31" s="14">
        <v>0</v>
      </c>
    </row>
    <row r="32" spans="1:29" ht="13.5">
      <c r="A32" s="25" t="s">
        <v>5</v>
      </c>
      <c r="B32" s="25" t="s">
        <v>52</v>
      </c>
      <c r="C32" s="26" t="s">
        <v>53</v>
      </c>
      <c r="D32" s="14">
        <f t="shared" si="0"/>
        <v>1868</v>
      </c>
      <c r="E32" s="14">
        <f t="shared" si="1"/>
        <v>0</v>
      </c>
      <c r="F32" s="14">
        <v>0</v>
      </c>
      <c r="G32" s="14">
        <v>0</v>
      </c>
      <c r="H32" s="14">
        <f t="shared" si="2"/>
        <v>1592</v>
      </c>
      <c r="I32" s="14">
        <v>1592</v>
      </c>
      <c r="J32" s="14">
        <v>0</v>
      </c>
      <c r="K32" s="14">
        <f t="shared" si="3"/>
        <v>276</v>
      </c>
      <c r="L32" s="14">
        <v>0</v>
      </c>
      <c r="M32" s="14">
        <v>276</v>
      </c>
      <c r="N32" s="14">
        <f t="shared" si="4"/>
        <v>2092</v>
      </c>
      <c r="O32" s="14">
        <f t="shared" si="5"/>
        <v>1592</v>
      </c>
      <c r="P32" s="14">
        <v>1592</v>
      </c>
      <c r="Q32" s="14">
        <v>0</v>
      </c>
      <c r="R32" s="14">
        <v>0</v>
      </c>
      <c r="S32" s="14">
        <v>0</v>
      </c>
      <c r="T32" s="14">
        <v>0</v>
      </c>
      <c r="U32" s="14">
        <f t="shared" si="6"/>
        <v>276</v>
      </c>
      <c r="V32" s="14">
        <v>276</v>
      </c>
      <c r="W32" s="14">
        <v>0</v>
      </c>
      <c r="X32" s="14">
        <v>0</v>
      </c>
      <c r="Y32" s="14">
        <v>0</v>
      </c>
      <c r="Z32" s="14">
        <v>0</v>
      </c>
      <c r="AA32" s="14">
        <f t="shared" si="7"/>
        <v>224</v>
      </c>
      <c r="AB32" s="14">
        <v>224</v>
      </c>
      <c r="AC32" s="14">
        <v>0</v>
      </c>
    </row>
    <row r="33" spans="1:29" ht="13.5">
      <c r="A33" s="25" t="s">
        <v>5</v>
      </c>
      <c r="B33" s="25" t="s">
        <v>54</v>
      </c>
      <c r="C33" s="26" t="s">
        <v>55</v>
      </c>
      <c r="D33" s="14">
        <f t="shared" si="0"/>
        <v>4874</v>
      </c>
      <c r="E33" s="14">
        <f t="shared" si="1"/>
        <v>2241</v>
      </c>
      <c r="F33" s="14">
        <v>2241</v>
      </c>
      <c r="G33" s="14">
        <v>0</v>
      </c>
      <c r="H33" s="14">
        <f t="shared" si="2"/>
        <v>1741</v>
      </c>
      <c r="I33" s="14">
        <v>1741</v>
      </c>
      <c r="J33" s="14">
        <v>0</v>
      </c>
      <c r="K33" s="14">
        <f t="shared" si="3"/>
        <v>892</v>
      </c>
      <c r="L33" s="14">
        <v>0</v>
      </c>
      <c r="M33" s="14">
        <v>892</v>
      </c>
      <c r="N33" s="14">
        <f t="shared" si="4"/>
        <v>4952</v>
      </c>
      <c r="O33" s="14">
        <f t="shared" si="5"/>
        <v>3982</v>
      </c>
      <c r="P33" s="14">
        <v>3982</v>
      </c>
      <c r="Q33" s="14">
        <v>0</v>
      </c>
      <c r="R33" s="14">
        <v>0</v>
      </c>
      <c r="S33" s="14">
        <v>0</v>
      </c>
      <c r="T33" s="14">
        <v>0</v>
      </c>
      <c r="U33" s="14">
        <f t="shared" si="6"/>
        <v>892</v>
      </c>
      <c r="V33" s="14">
        <v>892</v>
      </c>
      <c r="W33" s="14">
        <v>0</v>
      </c>
      <c r="X33" s="14">
        <v>0</v>
      </c>
      <c r="Y33" s="14">
        <v>0</v>
      </c>
      <c r="Z33" s="14">
        <v>0</v>
      </c>
      <c r="AA33" s="14">
        <f t="shared" si="7"/>
        <v>78</v>
      </c>
      <c r="AB33" s="14">
        <v>78</v>
      </c>
      <c r="AC33" s="14">
        <v>0</v>
      </c>
    </row>
    <row r="34" spans="1:29" ht="13.5">
      <c r="A34" s="25" t="s">
        <v>5</v>
      </c>
      <c r="B34" s="25" t="s">
        <v>56</v>
      </c>
      <c r="C34" s="26" t="s">
        <v>57</v>
      </c>
      <c r="D34" s="14">
        <f t="shared" si="0"/>
        <v>1659</v>
      </c>
      <c r="E34" s="14">
        <f t="shared" si="1"/>
        <v>1144</v>
      </c>
      <c r="F34" s="14">
        <v>1144</v>
      </c>
      <c r="G34" s="14">
        <v>0</v>
      </c>
      <c r="H34" s="14">
        <f t="shared" si="2"/>
        <v>0</v>
      </c>
      <c r="I34" s="14">
        <v>0</v>
      </c>
      <c r="J34" s="14">
        <v>0</v>
      </c>
      <c r="K34" s="14">
        <f t="shared" si="3"/>
        <v>515</v>
      </c>
      <c r="L34" s="14">
        <v>0</v>
      </c>
      <c r="M34" s="14">
        <v>515</v>
      </c>
      <c r="N34" s="14">
        <f t="shared" si="4"/>
        <v>1659</v>
      </c>
      <c r="O34" s="14">
        <f t="shared" si="5"/>
        <v>1144</v>
      </c>
      <c r="P34" s="14">
        <v>1144</v>
      </c>
      <c r="Q34" s="14">
        <v>0</v>
      </c>
      <c r="R34" s="14">
        <v>0</v>
      </c>
      <c r="S34" s="14">
        <v>0</v>
      </c>
      <c r="T34" s="14">
        <v>0</v>
      </c>
      <c r="U34" s="14">
        <f t="shared" si="6"/>
        <v>515</v>
      </c>
      <c r="V34" s="14">
        <v>515</v>
      </c>
      <c r="W34" s="14">
        <v>0</v>
      </c>
      <c r="X34" s="14">
        <v>0</v>
      </c>
      <c r="Y34" s="14">
        <v>0</v>
      </c>
      <c r="Z34" s="14">
        <v>0</v>
      </c>
      <c r="AA34" s="14">
        <f t="shared" si="7"/>
        <v>0</v>
      </c>
      <c r="AB34" s="14">
        <v>0</v>
      </c>
      <c r="AC34" s="14">
        <v>0</v>
      </c>
    </row>
    <row r="35" spans="1:29" ht="13.5">
      <c r="A35" s="25" t="s">
        <v>5</v>
      </c>
      <c r="B35" s="25" t="s">
        <v>58</v>
      </c>
      <c r="C35" s="26" t="s">
        <v>59</v>
      </c>
      <c r="D35" s="14">
        <f t="shared" si="0"/>
        <v>1012</v>
      </c>
      <c r="E35" s="14">
        <f t="shared" si="1"/>
        <v>879</v>
      </c>
      <c r="F35" s="14">
        <v>799</v>
      </c>
      <c r="G35" s="14">
        <v>80</v>
      </c>
      <c r="H35" s="14">
        <f t="shared" si="2"/>
        <v>0</v>
      </c>
      <c r="I35" s="14">
        <v>0</v>
      </c>
      <c r="J35" s="14">
        <v>0</v>
      </c>
      <c r="K35" s="14">
        <f t="shared" si="3"/>
        <v>133</v>
      </c>
      <c r="L35" s="14">
        <v>0</v>
      </c>
      <c r="M35" s="14">
        <v>133</v>
      </c>
      <c r="N35" s="14">
        <f t="shared" si="4"/>
        <v>1341</v>
      </c>
      <c r="O35" s="14">
        <f t="shared" si="5"/>
        <v>799</v>
      </c>
      <c r="P35" s="14">
        <v>799</v>
      </c>
      <c r="Q35" s="14">
        <v>0</v>
      </c>
      <c r="R35" s="14">
        <v>0</v>
      </c>
      <c r="S35" s="14">
        <v>0</v>
      </c>
      <c r="T35" s="14">
        <v>0</v>
      </c>
      <c r="U35" s="14">
        <f t="shared" si="6"/>
        <v>213</v>
      </c>
      <c r="V35" s="14">
        <v>213</v>
      </c>
      <c r="W35" s="14">
        <v>0</v>
      </c>
      <c r="X35" s="14">
        <v>0</v>
      </c>
      <c r="Y35" s="14">
        <v>0</v>
      </c>
      <c r="Z35" s="14">
        <v>0</v>
      </c>
      <c r="AA35" s="14">
        <f t="shared" si="7"/>
        <v>329</v>
      </c>
      <c r="AB35" s="14">
        <v>329</v>
      </c>
      <c r="AC35" s="14">
        <v>0</v>
      </c>
    </row>
    <row r="36" spans="1:29" ht="13.5">
      <c r="A36" s="25" t="s">
        <v>5</v>
      </c>
      <c r="B36" s="25" t="s">
        <v>60</v>
      </c>
      <c r="C36" s="26" t="s">
        <v>61</v>
      </c>
      <c r="D36" s="14">
        <f t="shared" si="0"/>
        <v>2762</v>
      </c>
      <c r="E36" s="14">
        <f t="shared" si="1"/>
        <v>2060</v>
      </c>
      <c r="F36" s="14">
        <v>2060</v>
      </c>
      <c r="G36" s="14">
        <v>0</v>
      </c>
      <c r="H36" s="14">
        <f t="shared" si="2"/>
        <v>0</v>
      </c>
      <c r="I36" s="14">
        <v>0</v>
      </c>
      <c r="J36" s="14">
        <v>0</v>
      </c>
      <c r="K36" s="14">
        <f t="shared" si="3"/>
        <v>702</v>
      </c>
      <c r="L36" s="14">
        <v>0</v>
      </c>
      <c r="M36" s="14">
        <v>702</v>
      </c>
      <c r="N36" s="14">
        <f t="shared" si="4"/>
        <v>3058</v>
      </c>
      <c r="O36" s="14">
        <f t="shared" si="5"/>
        <v>2060</v>
      </c>
      <c r="P36" s="14">
        <v>2060</v>
      </c>
      <c r="Q36" s="14">
        <v>0</v>
      </c>
      <c r="R36" s="14">
        <v>0</v>
      </c>
      <c r="S36" s="14">
        <v>0</v>
      </c>
      <c r="T36" s="14">
        <v>0</v>
      </c>
      <c r="U36" s="14">
        <f t="shared" si="6"/>
        <v>702</v>
      </c>
      <c r="V36" s="14">
        <v>702</v>
      </c>
      <c r="W36" s="14">
        <v>0</v>
      </c>
      <c r="X36" s="14">
        <v>0</v>
      </c>
      <c r="Y36" s="14">
        <v>0</v>
      </c>
      <c r="Z36" s="14">
        <v>0</v>
      </c>
      <c r="AA36" s="14">
        <f t="shared" si="7"/>
        <v>296</v>
      </c>
      <c r="AB36" s="14">
        <v>296</v>
      </c>
      <c r="AC36" s="14">
        <v>0</v>
      </c>
    </row>
    <row r="37" spans="1:29" ht="13.5">
      <c r="A37" s="25" t="s">
        <v>5</v>
      </c>
      <c r="B37" s="25" t="s">
        <v>62</v>
      </c>
      <c r="C37" s="26" t="s">
        <v>63</v>
      </c>
      <c r="D37" s="14">
        <f t="shared" si="0"/>
        <v>4133</v>
      </c>
      <c r="E37" s="14">
        <f t="shared" si="1"/>
        <v>0</v>
      </c>
      <c r="F37" s="14">
        <v>0</v>
      </c>
      <c r="G37" s="14">
        <v>0</v>
      </c>
      <c r="H37" s="14">
        <f t="shared" si="2"/>
        <v>4133</v>
      </c>
      <c r="I37" s="14">
        <v>3637</v>
      </c>
      <c r="J37" s="14">
        <v>496</v>
      </c>
      <c r="K37" s="14">
        <f t="shared" si="3"/>
        <v>0</v>
      </c>
      <c r="L37" s="14">
        <v>0</v>
      </c>
      <c r="M37" s="14">
        <v>0</v>
      </c>
      <c r="N37" s="14">
        <f t="shared" si="4"/>
        <v>4178</v>
      </c>
      <c r="O37" s="14">
        <f t="shared" si="5"/>
        <v>3637</v>
      </c>
      <c r="P37" s="14">
        <v>3637</v>
      </c>
      <c r="Q37" s="14">
        <v>0</v>
      </c>
      <c r="R37" s="14">
        <v>0</v>
      </c>
      <c r="S37" s="14">
        <v>0</v>
      </c>
      <c r="T37" s="14">
        <v>0</v>
      </c>
      <c r="U37" s="14">
        <f t="shared" si="6"/>
        <v>496</v>
      </c>
      <c r="V37" s="14">
        <v>496</v>
      </c>
      <c r="W37" s="14">
        <v>0</v>
      </c>
      <c r="X37" s="14">
        <v>0</v>
      </c>
      <c r="Y37" s="14">
        <v>0</v>
      </c>
      <c r="Z37" s="14">
        <v>0</v>
      </c>
      <c r="AA37" s="14">
        <f t="shared" si="7"/>
        <v>45</v>
      </c>
      <c r="AB37" s="14">
        <v>45</v>
      </c>
      <c r="AC37" s="14">
        <v>0</v>
      </c>
    </row>
    <row r="38" spans="1:29" ht="13.5">
      <c r="A38" s="25" t="s">
        <v>5</v>
      </c>
      <c r="B38" s="25" t="s">
        <v>64</v>
      </c>
      <c r="C38" s="26" t="s">
        <v>65</v>
      </c>
      <c r="D38" s="14">
        <f t="shared" si="0"/>
        <v>6458</v>
      </c>
      <c r="E38" s="14">
        <f t="shared" si="1"/>
        <v>4521</v>
      </c>
      <c r="F38" s="14">
        <v>4521</v>
      </c>
      <c r="G38" s="14">
        <v>0</v>
      </c>
      <c r="H38" s="14">
        <f t="shared" si="2"/>
        <v>0</v>
      </c>
      <c r="I38" s="14">
        <v>0</v>
      </c>
      <c r="J38" s="14">
        <v>0</v>
      </c>
      <c r="K38" s="14">
        <f t="shared" si="3"/>
        <v>1937</v>
      </c>
      <c r="L38" s="14">
        <v>0</v>
      </c>
      <c r="M38" s="14">
        <v>1937</v>
      </c>
      <c r="N38" s="14">
        <f t="shared" si="4"/>
        <v>6458</v>
      </c>
      <c r="O38" s="14">
        <f t="shared" si="5"/>
        <v>4521</v>
      </c>
      <c r="P38" s="14">
        <v>4521</v>
      </c>
      <c r="Q38" s="14">
        <v>0</v>
      </c>
      <c r="R38" s="14">
        <v>0</v>
      </c>
      <c r="S38" s="14">
        <v>0</v>
      </c>
      <c r="T38" s="14">
        <v>0</v>
      </c>
      <c r="U38" s="14">
        <f t="shared" si="6"/>
        <v>1937</v>
      </c>
      <c r="V38" s="14">
        <v>1937</v>
      </c>
      <c r="W38" s="14">
        <v>0</v>
      </c>
      <c r="X38" s="14">
        <v>0</v>
      </c>
      <c r="Y38" s="14">
        <v>0</v>
      </c>
      <c r="Z38" s="14">
        <v>0</v>
      </c>
      <c r="AA38" s="14">
        <f t="shared" si="7"/>
        <v>0</v>
      </c>
      <c r="AB38" s="14">
        <v>0</v>
      </c>
      <c r="AC38" s="14">
        <v>0</v>
      </c>
    </row>
    <row r="39" spans="1:29" ht="13.5">
      <c r="A39" s="25" t="s">
        <v>5</v>
      </c>
      <c r="B39" s="25" t="s">
        <v>66</v>
      </c>
      <c r="C39" s="26" t="s">
        <v>67</v>
      </c>
      <c r="D39" s="14">
        <f t="shared" si="0"/>
        <v>1846</v>
      </c>
      <c r="E39" s="14">
        <f t="shared" si="1"/>
        <v>0</v>
      </c>
      <c r="F39" s="14">
        <v>0</v>
      </c>
      <c r="G39" s="14">
        <v>0</v>
      </c>
      <c r="H39" s="14">
        <f t="shared" si="2"/>
        <v>1340</v>
      </c>
      <c r="I39" s="14">
        <v>1340</v>
      </c>
      <c r="J39" s="14">
        <v>0</v>
      </c>
      <c r="K39" s="14">
        <f t="shared" si="3"/>
        <v>506</v>
      </c>
      <c r="L39" s="14">
        <v>0</v>
      </c>
      <c r="M39" s="14">
        <v>506</v>
      </c>
      <c r="N39" s="14">
        <f t="shared" si="4"/>
        <v>1846</v>
      </c>
      <c r="O39" s="14">
        <f t="shared" si="5"/>
        <v>1340</v>
      </c>
      <c r="P39" s="14">
        <v>1340</v>
      </c>
      <c r="Q39" s="14">
        <v>0</v>
      </c>
      <c r="R39" s="14">
        <v>0</v>
      </c>
      <c r="S39" s="14">
        <v>0</v>
      </c>
      <c r="T39" s="14">
        <v>0</v>
      </c>
      <c r="U39" s="14">
        <f t="shared" si="6"/>
        <v>506</v>
      </c>
      <c r="V39" s="14">
        <v>506</v>
      </c>
      <c r="W39" s="14">
        <v>0</v>
      </c>
      <c r="X39" s="14">
        <v>0</v>
      </c>
      <c r="Y39" s="14">
        <v>0</v>
      </c>
      <c r="Z39" s="14">
        <v>0</v>
      </c>
      <c r="AA39" s="14">
        <f t="shared" si="7"/>
        <v>0</v>
      </c>
      <c r="AB39" s="14">
        <v>0</v>
      </c>
      <c r="AC39" s="14">
        <v>0</v>
      </c>
    </row>
    <row r="40" spans="1:29" ht="13.5">
      <c r="A40" s="25" t="s">
        <v>5</v>
      </c>
      <c r="B40" s="25" t="s">
        <v>68</v>
      </c>
      <c r="C40" s="26" t="s">
        <v>69</v>
      </c>
      <c r="D40" s="14">
        <f t="shared" si="0"/>
        <v>5620</v>
      </c>
      <c r="E40" s="14">
        <f t="shared" si="1"/>
        <v>0</v>
      </c>
      <c r="F40" s="14">
        <v>0</v>
      </c>
      <c r="G40" s="14">
        <v>0</v>
      </c>
      <c r="H40" s="14">
        <f t="shared" si="2"/>
        <v>2371</v>
      </c>
      <c r="I40" s="14">
        <v>2371</v>
      </c>
      <c r="J40" s="14">
        <v>0</v>
      </c>
      <c r="K40" s="14">
        <f t="shared" si="3"/>
        <v>3249</v>
      </c>
      <c r="L40" s="14">
        <v>0</v>
      </c>
      <c r="M40" s="14">
        <v>3249</v>
      </c>
      <c r="N40" s="14">
        <f t="shared" si="4"/>
        <v>6216</v>
      </c>
      <c r="O40" s="14">
        <f t="shared" si="5"/>
        <v>2371</v>
      </c>
      <c r="P40" s="14">
        <v>2371</v>
      </c>
      <c r="Q40" s="14">
        <v>0</v>
      </c>
      <c r="R40" s="14">
        <v>0</v>
      </c>
      <c r="S40" s="14">
        <v>0</v>
      </c>
      <c r="T40" s="14">
        <v>0</v>
      </c>
      <c r="U40" s="14">
        <f t="shared" si="6"/>
        <v>3249</v>
      </c>
      <c r="V40" s="14">
        <v>3249</v>
      </c>
      <c r="W40" s="14">
        <v>0</v>
      </c>
      <c r="X40" s="14">
        <v>0</v>
      </c>
      <c r="Y40" s="14">
        <v>0</v>
      </c>
      <c r="Z40" s="14">
        <v>0</v>
      </c>
      <c r="AA40" s="14">
        <f t="shared" si="7"/>
        <v>596</v>
      </c>
      <c r="AB40" s="14">
        <v>596</v>
      </c>
      <c r="AC40" s="14">
        <v>0</v>
      </c>
    </row>
    <row r="41" spans="1:29" ht="13.5">
      <c r="A41" s="25" t="s">
        <v>5</v>
      </c>
      <c r="B41" s="25" t="s">
        <v>70</v>
      </c>
      <c r="C41" s="26" t="s">
        <v>134</v>
      </c>
      <c r="D41" s="14">
        <f t="shared" si="0"/>
        <v>1941</v>
      </c>
      <c r="E41" s="14">
        <f t="shared" si="1"/>
        <v>0</v>
      </c>
      <c r="F41" s="14">
        <v>0</v>
      </c>
      <c r="G41" s="14">
        <v>0</v>
      </c>
      <c r="H41" s="14">
        <f t="shared" si="2"/>
        <v>1941</v>
      </c>
      <c r="I41" s="14">
        <v>1470</v>
      </c>
      <c r="J41" s="14">
        <v>471</v>
      </c>
      <c r="K41" s="14">
        <f t="shared" si="3"/>
        <v>0</v>
      </c>
      <c r="L41" s="14">
        <v>0</v>
      </c>
      <c r="M41" s="14">
        <v>0</v>
      </c>
      <c r="N41" s="14">
        <f t="shared" si="4"/>
        <v>2273</v>
      </c>
      <c r="O41" s="14">
        <f t="shared" si="5"/>
        <v>1470</v>
      </c>
      <c r="P41" s="14">
        <v>1470</v>
      </c>
      <c r="Q41" s="14">
        <v>0</v>
      </c>
      <c r="R41" s="14">
        <v>0</v>
      </c>
      <c r="S41" s="14">
        <v>0</v>
      </c>
      <c r="T41" s="14">
        <v>0</v>
      </c>
      <c r="U41" s="14">
        <f t="shared" si="6"/>
        <v>471</v>
      </c>
      <c r="V41" s="14">
        <v>471</v>
      </c>
      <c r="W41" s="14">
        <v>0</v>
      </c>
      <c r="X41" s="14">
        <v>0</v>
      </c>
      <c r="Y41" s="14">
        <v>0</v>
      </c>
      <c r="Z41" s="14">
        <v>0</v>
      </c>
      <c r="AA41" s="14">
        <f t="shared" si="7"/>
        <v>332</v>
      </c>
      <c r="AB41" s="14">
        <v>332</v>
      </c>
      <c r="AC41" s="14">
        <v>0</v>
      </c>
    </row>
    <row r="42" spans="1:29" ht="13.5">
      <c r="A42" s="25" t="s">
        <v>5</v>
      </c>
      <c r="B42" s="25" t="s">
        <v>71</v>
      </c>
      <c r="C42" s="26" t="s">
        <v>4</v>
      </c>
      <c r="D42" s="14">
        <f t="shared" si="0"/>
        <v>2283</v>
      </c>
      <c r="E42" s="14">
        <f t="shared" si="1"/>
        <v>0</v>
      </c>
      <c r="F42" s="14">
        <v>0</v>
      </c>
      <c r="G42" s="14">
        <v>0</v>
      </c>
      <c r="H42" s="14">
        <f t="shared" si="2"/>
        <v>1334</v>
      </c>
      <c r="I42" s="14">
        <v>1334</v>
      </c>
      <c r="J42" s="14">
        <v>0</v>
      </c>
      <c r="K42" s="14">
        <f t="shared" si="3"/>
        <v>949</v>
      </c>
      <c r="L42" s="14">
        <v>0</v>
      </c>
      <c r="M42" s="14">
        <v>949</v>
      </c>
      <c r="N42" s="14">
        <f t="shared" si="4"/>
        <v>2283</v>
      </c>
      <c r="O42" s="14">
        <f t="shared" si="5"/>
        <v>1334</v>
      </c>
      <c r="P42" s="14">
        <v>1334</v>
      </c>
      <c r="Q42" s="14">
        <v>0</v>
      </c>
      <c r="R42" s="14">
        <v>0</v>
      </c>
      <c r="S42" s="14">
        <v>0</v>
      </c>
      <c r="T42" s="14">
        <v>0</v>
      </c>
      <c r="U42" s="14">
        <f t="shared" si="6"/>
        <v>949</v>
      </c>
      <c r="V42" s="14">
        <v>949</v>
      </c>
      <c r="W42" s="14">
        <v>0</v>
      </c>
      <c r="X42" s="14">
        <v>0</v>
      </c>
      <c r="Y42" s="14">
        <v>0</v>
      </c>
      <c r="Z42" s="14">
        <v>0</v>
      </c>
      <c r="AA42" s="14">
        <f t="shared" si="7"/>
        <v>0</v>
      </c>
      <c r="AB42" s="14">
        <v>0</v>
      </c>
      <c r="AC42" s="14">
        <v>0</v>
      </c>
    </row>
    <row r="43" spans="1:29" ht="13.5">
      <c r="A43" s="25" t="s">
        <v>5</v>
      </c>
      <c r="B43" s="25" t="s">
        <v>72</v>
      </c>
      <c r="C43" s="26" t="s">
        <v>73</v>
      </c>
      <c r="D43" s="14">
        <f t="shared" si="0"/>
        <v>4709</v>
      </c>
      <c r="E43" s="14">
        <f t="shared" si="1"/>
        <v>0</v>
      </c>
      <c r="F43" s="14">
        <v>0</v>
      </c>
      <c r="G43" s="14">
        <v>0</v>
      </c>
      <c r="H43" s="14">
        <f t="shared" si="2"/>
        <v>0</v>
      </c>
      <c r="I43" s="14">
        <v>0</v>
      </c>
      <c r="J43" s="14">
        <v>0</v>
      </c>
      <c r="K43" s="14">
        <f t="shared" si="3"/>
        <v>4709</v>
      </c>
      <c r="L43" s="14">
        <v>3383</v>
      </c>
      <c r="M43" s="14">
        <v>1326</v>
      </c>
      <c r="N43" s="14">
        <f t="shared" si="4"/>
        <v>4832</v>
      </c>
      <c r="O43" s="14">
        <f t="shared" si="5"/>
        <v>3383</v>
      </c>
      <c r="P43" s="14">
        <v>3383</v>
      </c>
      <c r="Q43" s="14">
        <v>0</v>
      </c>
      <c r="R43" s="14">
        <v>0</v>
      </c>
      <c r="S43" s="14">
        <v>0</v>
      </c>
      <c r="T43" s="14">
        <v>0</v>
      </c>
      <c r="U43" s="14">
        <f t="shared" si="6"/>
        <v>1326</v>
      </c>
      <c r="V43" s="14">
        <v>1326</v>
      </c>
      <c r="W43" s="14">
        <v>0</v>
      </c>
      <c r="X43" s="14">
        <v>0</v>
      </c>
      <c r="Y43" s="14">
        <v>0</v>
      </c>
      <c r="Z43" s="14">
        <v>0</v>
      </c>
      <c r="AA43" s="14">
        <f t="shared" si="7"/>
        <v>123</v>
      </c>
      <c r="AB43" s="14">
        <v>123</v>
      </c>
      <c r="AC43" s="14">
        <v>0</v>
      </c>
    </row>
    <row r="44" spans="1:29" ht="13.5">
      <c r="A44" s="25" t="s">
        <v>5</v>
      </c>
      <c r="B44" s="25" t="s">
        <v>74</v>
      </c>
      <c r="C44" s="26" t="s">
        <v>75</v>
      </c>
      <c r="D44" s="14">
        <f t="shared" si="0"/>
        <v>3465</v>
      </c>
      <c r="E44" s="14">
        <f t="shared" si="1"/>
        <v>0</v>
      </c>
      <c r="F44" s="14">
        <v>0</v>
      </c>
      <c r="G44" s="14">
        <v>0</v>
      </c>
      <c r="H44" s="14">
        <f t="shared" si="2"/>
        <v>1973</v>
      </c>
      <c r="I44" s="14">
        <v>1973</v>
      </c>
      <c r="J44" s="14">
        <v>0</v>
      </c>
      <c r="K44" s="14">
        <f t="shared" si="3"/>
        <v>1492</v>
      </c>
      <c r="L44" s="14">
        <v>0</v>
      </c>
      <c r="M44" s="14">
        <v>1492</v>
      </c>
      <c r="N44" s="14">
        <f t="shared" si="4"/>
        <v>3519</v>
      </c>
      <c r="O44" s="14">
        <f t="shared" si="5"/>
        <v>1973</v>
      </c>
      <c r="P44" s="14">
        <v>1973</v>
      </c>
      <c r="Q44" s="14">
        <v>0</v>
      </c>
      <c r="R44" s="14">
        <v>0</v>
      </c>
      <c r="S44" s="14">
        <v>0</v>
      </c>
      <c r="T44" s="14">
        <v>0</v>
      </c>
      <c r="U44" s="14">
        <f t="shared" si="6"/>
        <v>1492</v>
      </c>
      <c r="V44" s="14">
        <v>1492</v>
      </c>
      <c r="W44" s="14">
        <v>0</v>
      </c>
      <c r="X44" s="14">
        <v>0</v>
      </c>
      <c r="Y44" s="14">
        <v>0</v>
      </c>
      <c r="Z44" s="14">
        <v>0</v>
      </c>
      <c r="AA44" s="14">
        <f t="shared" si="7"/>
        <v>54</v>
      </c>
      <c r="AB44" s="14">
        <v>54</v>
      </c>
      <c r="AC44" s="14">
        <v>0</v>
      </c>
    </row>
    <row r="45" spans="1:29" ht="13.5">
      <c r="A45" s="25" t="s">
        <v>5</v>
      </c>
      <c r="B45" s="25" t="s">
        <v>76</v>
      </c>
      <c r="C45" s="26" t="s">
        <v>77</v>
      </c>
      <c r="D45" s="14">
        <f t="shared" si="0"/>
        <v>5482</v>
      </c>
      <c r="E45" s="14">
        <f t="shared" si="1"/>
        <v>0</v>
      </c>
      <c r="F45" s="14">
        <v>0</v>
      </c>
      <c r="G45" s="14">
        <v>0</v>
      </c>
      <c r="H45" s="14">
        <f t="shared" si="2"/>
        <v>2776</v>
      </c>
      <c r="I45" s="14">
        <v>2776</v>
      </c>
      <c r="J45" s="14">
        <v>0</v>
      </c>
      <c r="K45" s="14">
        <f t="shared" si="3"/>
        <v>2706</v>
      </c>
      <c r="L45" s="14">
        <v>0</v>
      </c>
      <c r="M45" s="14">
        <v>2706</v>
      </c>
      <c r="N45" s="14">
        <f t="shared" si="4"/>
        <v>5672</v>
      </c>
      <c r="O45" s="14">
        <f t="shared" si="5"/>
        <v>2776</v>
      </c>
      <c r="P45" s="14">
        <v>2776</v>
      </c>
      <c r="Q45" s="14">
        <v>0</v>
      </c>
      <c r="R45" s="14">
        <v>0</v>
      </c>
      <c r="S45" s="14">
        <v>0</v>
      </c>
      <c r="T45" s="14">
        <v>0</v>
      </c>
      <c r="U45" s="14">
        <f t="shared" si="6"/>
        <v>2706</v>
      </c>
      <c r="V45" s="14">
        <v>2706</v>
      </c>
      <c r="W45" s="14">
        <v>0</v>
      </c>
      <c r="X45" s="14">
        <v>0</v>
      </c>
      <c r="Y45" s="14">
        <v>0</v>
      </c>
      <c r="Z45" s="14">
        <v>0</v>
      </c>
      <c r="AA45" s="14">
        <f t="shared" si="7"/>
        <v>190</v>
      </c>
      <c r="AB45" s="14">
        <v>190</v>
      </c>
      <c r="AC45" s="14">
        <v>0</v>
      </c>
    </row>
    <row r="46" spans="1:29" ht="13.5">
      <c r="A46" s="25" t="s">
        <v>5</v>
      </c>
      <c r="B46" s="25" t="s">
        <v>78</v>
      </c>
      <c r="C46" s="26" t="s">
        <v>79</v>
      </c>
      <c r="D46" s="14">
        <f t="shared" si="0"/>
        <v>3932</v>
      </c>
      <c r="E46" s="14">
        <f t="shared" si="1"/>
        <v>0</v>
      </c>
      <c r="F46" s="14">
        <v>0</v>
      </c>
      <c r="G46" s="14">
        <v>0</v>
      </c>
      <c r="H46" s="14">
        <f t="shared" si="2"/>
        <v>1940</v>
      </c>
      <c r="I46" s="14">
        <v>1940</v>
      </c>
      <c r="J46" s="14">
        <v>0</v>
      </c>
      <c r="K46" s="14">
        <f t="shared" si="3"/>
        <v>1992</v>
      </c>
      <c r="L46" s="14">
        <v>0</v>
      </c>
      <c r="M46" s="14">
        <v>1992</v>
      </c>
      <c r="N46" s="14">
        <f t="shared" si="4"/>
        <v>4121</v>
      </c>
      <c r="O46" s="14">
        <f t="shared" si="5"/>
        <v>1940</v>
      </c>
      <c r="P46" s="14">
        <v>1940</v>
      </c>
      <c r="Q46" s="14">
        <v>0</v>
      </c>
      <c r="R46" s="14">
        <v>0</v>
      </c>
      <c r="S46" s="14">
        <v>0</v>
      </c>
      <c r="T46" s="14">
        <v>0</v>
      </c>
      <c r="U46" s="14">
        <f t="shared" si="6"/>
        <v>1992</v>
      </c>
      <c r="V46" s="14">
        <v>1992</v>
      </c>
      <c r="W46" s="14">
        <v>0</v>
      </c>
      <c r="X46" s="14">
        <v>0</v>
      </c>
      <c r="Y46" s="14">
        <v>0</v>
      </c>
      <c r="Z46" s="14">
        <v>0</v>
      </c>
      <c r="AA46" s="14">
        <f t="shared" si="7"/>
        <v>189</v>
      </c>
      <c r="AB46" s="14">
        <v>189</v>
      </c>
      <c r="AC46" s="14">
        <v>0</v>
      </c>
    </row>
    <row r="47" spans="1:29" ht="13.5">
      <c r="A47" s="25" t="s">
        <v>5</v>
      </c>
      <c r="B47" s="25" t="s">
        <v>80</v>
      </c>
      <c r="C47" s="26" t="s">
        <v>2</v>
      </c>
      <c r="D47" s="14">
        <f t="shared" si="0"/>
        <v>4049</v>
      </c>
      <c r="E47" s="14">
        <f t="shared" si="1"/>
        <v>0</v>
      </c>
      <c r="F47" s="14">
        <v>0</v>
      </c>
      <c r="G47" s="14">
        <v>0</v>
      </c>
      <c r="H47" s="14">
        <f t="shared" si="2"/>
        <v>0</v>
      </c>
      <c r="I47" s="14">
        <v>0</v>
      </c>
      <c r="J47" s="14">
        <v>0</v>
      </c>
      <c r="K47" s="14">
        <f t="shared" si="3"/>
        <v>4049</v>
      </c>
      <c r="L47" s="14">
        <v>2471</v>
      </c>
      <c r="M47" s="14">
        <v>1578</v>
      </c>
      <c r="N47" s="14">
        <f t="shared" si="4"/>
        <v>4096</v>
      </c>
      <c r="O47" s="14">
        <f t="shared" si="5"/>
        <v>2471</v>
      </c>
      <c r="P47" s="14">
        <v>2471</v>
      </c>
      <c r="Q47" s="14">
        <v>0</v>
      </c>
      <c r="R47" s="14">
        <v>0</v>
      </c>
      <c r="S47" s="14">
        <v>0</v>
      </c>
      <c r="T47" s="14">
        <v>0</v>
      </c>
      <c r="U47" s="14">
        <f t="shared" si="6"/>
        <v>1578</v>
      </c>
      <c r="V47" s="14">
        <v>1578</v>
      </c>
      <c r="W47" s="14">
        <v>0</v>
      </c>
      <c r="X47" s="14">
        <v>0</v>
      </c>
      <c r="Y47" s="14">
        <v>0</v>
      </c>
      <c r="Z47" s="14">
        <v>0</v>
      </c>
      <c r="AA47" s="14">
        <f t="shared" si="7"/>
        <v>47</v>
      </c>
      <c r="AB47" s="14">
        <v>47</v>
      </c>
      <c r="AC47" s="14">
        <v>0</v>
      </c>
    </row>
    <row r="48" spans="1:29" ht="13.5">
      <c r="A48" s="25" t="s">
        <v>5</v>
      </c>
      <c r="B48" s="25" t="s">
        <v>81</v>
      </c>
      <c r="C48" s="26" t="s">
        <v>82</v>
      </c>
      <c r="D48" s="14">
        <f t="shared" si="0"/>
        <v>832</v>
      </c>
      <c r="E48" s="14">
        <f t="shared" si="1"/>
        <v>0</v>
      </c>
      <c r="F48" s="14">
        <v>0</v>
      </c>
      <c r="G48" s="14">
        <v>0</v>
      </c>
      <c r="H48" s="14">
        <f t="shared" si="2"/>
        <v>0</v>
      </c>
      <c r="I48" s="14">
        <v>0</v>
      </c>
      <c r="J48" s="14">
        <v>0</v>
      </c>
      <c r="K48" s="14">
        <f t="shared" si="3"/>
        <v>832</v>
      </c>
      <c r="L48" s="14">
        <v>531</v>
      </c>
      <c r="M48" s="14">
        <v>301</v>
      </c>
      <c r="N48" s="14">
        <f t="shared" si="4"/>
        <v>1119</v>
      </c>
      <c r="O48" s="14">
        <f t="shared" si="5"/>
        <v>531</v>
      </c>
      <c r="P48" s="14">
        <v>531</v>
      </c>
      <c r="Q48" s="14">
        <v>0</v>
      </c>
      <c r="R48" s="14">
        <v>0</v>
      </c>
      <c r="S48" s="14">
        <v>0</v>
      </c>
      <c r="T48" s="14">
        <v>0</v>
      </c>
      <c r="U48" s="14">
        <f t="shared" si="6"/>
        <v>301</v>
      </c>
      <c r="V48" s="14">
        <v>301</v>
      </c>
      <c r="W48" s="14">
        <v>0</v>
      </c>
      <c r="X48" s="14">
        <v>0</v>
      </c>
      <c r="Y48" s="14">
        <v>0</v>
      </c>
      <c r="Z48" s="14">
        <v>0</v>
      </c>
      <c r="AA48" s="14">
        <f t="shared" si="7"/>
        <v>287</v>
      </c>
      <c r="AB48" s="14">
        <v>287</v>
      </c>
      <c r="AC48" s="14">
        <v>0</v>
      </c>
    </row>
    <row r="49" spans="1:29" ht="13.5">
      <c r="A49" s="65" t="s">
        <v>83</v>
      </c>
      <c r="B49" s="66"/>
      <c r="C49" s="66"/>
      <c r="D49" s="14">
        <f aca="true" t="shared" si="8" ref="D49:AC49">SUM(D6:D48)</f>
        <v>236847</v>
      </c>
      <c r="E49" s="14">
        <f t="shared" si="8"/>
        <v>47805</v>
      </c>
      <c r="F49" s="14">
        <f t="shared" si="8"/>
        <v>43238</v>
      </c>
      <c r="G49" s="14">
        <f t="shared" si="8"/>
        <v>4567</v>
      </c>
      <c r="H49" s="14">
        <f t="shared" si="8"/>
        <v>53515</v>
      </c>
      <c r="I49" s="14">
        <f t="shared" si="8"/>
        <v>52548</v>
      </c>
      <c r="J49" s="14">
        <f t="shared" si="8"/>
        <v>967</v>
      </c>
      <c r="K49" s="14">
        <f t="shared" si="8"/>
        <v>135527</v>
      </c>
      <c r="L49" s="14">
        <f t="shared" si="8"/>
        <v>37561</v>
      </c>
      <c r="M49" s="14">
        <f t="shared" si="8"/>
        <v>97966</v>
      </c>
      <c r="N49" s="14">
        <f t="shared" si="8"/>
        <v>242073</v>
      </c>
      <c r="O49" s="14">
        <f t="shared" si="8"/>
        <v>133347</v>
      </c>
      <c r="P49" s="14">
        <f t="shared" si="8"/>
        <v>133347</v>
      </c>
      <c r="Q49" s="14">
        <f t="shared" si="8"/>
        <v>0</v>
      </c>
      <c r="R49" s="14">
        <f t="shared" si="8"/>
        <v>0</v>
      </c>
      <c r="S49" s="14">
        <f t="shared" si="8"/>
        <v>0</v>
      </c>
      <c r="T49" s="14">
        <f t="shared" si="8"/>
        <v>0</v>
      </c>
      <c r="U49" s="14">
        <f t="shared" si="8"/>
        <v>103500</v>
      </c>
      <c r="V49" s="14">
        <f t="shared" si="8"/>
        <v>103500</v>
      </c>
      <c r="W49" s="14">
        <f t="shared" si="8"/>
        <v>0</v>
      </c>
      <c r="X49" s="14">
        <f t="shared" si="8"/>
        <v>0</v>
      </c>
      <c r="Y49" s="14">
        <f t="shared" si="8"/>
        <v>0</v>
      </c>
      <c r="Z49" s="14">
        <f t="shared" si="8"/>
        <v>0</v>
      </c>
      <c r="AA49" s="14">
        <f t="shared" si="8"/>
        <v>5226</v>
      </c>
      <c r="AB49" s="14">
        <f t="shared" si="8"/>
        <v>5226</v>
      </c>
      <c r="AC49" s="14">
        <f t="shared" si="8"/>
        <v>0</v>
      </c>
    </row>
  </sheetData>
  <mergeCells count="7">
    <mergeCell ref="H3:J3"/>
    <mergeCell ref="K3:M3"/>
    <mergeCell ref="A49:C49"/>
    <mergeCell ref="A2:A5"/>
    <mergeCell ref="B2:B5"/>
    <mergeCell ref="C2:C5"/>
    <mergeCell ref="E3:G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&amp;L&amp;16し尿処理の状況（平成１２年度実績）&amp;R&amp;D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2002-10-23T08:27:25Z</cp:lastPrinted>
  <dcterms:created xsi:type="dcterms:W3CDTF">2002-10-23T07:25:09Z</dcterms:created>
  <dcterms:modified xsi:type="dcterms:W3CDTF">2003-02-07T13:07:37Z</dcterms:modified>
  <cp:category/>
  <cp:version/>
  <cp:contentType/>
  <cp:contentStatus/>
</cp:coreProperties>
</file>