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definedNames>
    <definedName name="_xlnm.Print_Area" localSheetId="1">'し尿処理の状況'!$A$2:$AC$56</definedName>
    <definedName name="_xlnm.Print_Area" localSheetId="0">'水洗化人口等'!$A$2:$U$57</definedName>
    <definedName name="_xlnm.Print_Titles" localSheetId="1">'し尿処理の状況'!$A:$C,'し尿処理の状況'!$2:$5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<sst xmlns="http://schemas.openxmlformats.org/spreadsheetml/2006/main" count="605" uniqueCount="151">
  <si>
    <t>三好町</t>
  </si>
  <si>
    <t>山城町</t>
  </si>
  <si>
    <t>吉野町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</si>
  <si>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</si>
  <si>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</si>
  <si>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</si>
  <si>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</si>
  <si>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</si>
  <si>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</si>
  <si>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</si>
  <si>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</si>
  <si>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</si>
  <si>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</si>
  <si>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</si>
  <si>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</si>
  <si>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</si>
  <si>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</si>
  <si>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</si>
  <si>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</si>
  <si>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</si>
  <si>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</si>
  <si>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</si>
  <si>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36361</t>
  </si>
  <si>
    <t>那賀川町</t>
  </si>
  <si>
    <t>36362</t>
  </si>
  <si>
    <t>羽ノ浦町</t>
  </si>
  <si>
    <t>36363</t>
  </si>
  <si>
    <t>鷲敷町</t>
  </si>
  <si>
    <t>36364</t>
  </si>
  <si>
    <t>相生町</t>
  </si>
  <si>
    <t>36365</t>
  </si>
  <si>
    <t>上那賀町</t>
  </si>
  <si>
    <t>36366</t>
  </si>
  <si>
    <t>木沢村</t>
  </si>
  <si>
    <t>36367</t>
  </si>
  <si>
    <t>木頭村</t>
  </si>
  <si>
    <t>36381</t>
  </si>
  <si>
    <t>由岐町</t>
  </si>
  <si>
    <t>36382</t>
  </si>
  <si>
    <t>日和佐町</t>
  </si>
  <si>
    <t>36383</t>
  </si>
  <si>
    <t>牟岐町</t>
  </si>
  <si>
    <t>36384</t>
  </si>
  <si>
    <t>海南町</t>
  </si>
  <si>
    <t>36385</t>
  </si>
  <si>
    <t>海部町</t>
  </si>
  <si>
    <t>36386</t>
  </si>
  <si>
    <t>宍喰町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</si>
  <si>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</si>
  <si>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</si>
  <si>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</si>
  <si>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</si>
  <si>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</si>
  <si>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</si>
  <si>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</si>
  <si>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</si>
  <si>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</si>
  <si>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</si>
  <si>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36406</t>
  </si>
  <si>
    <t>36407</t>
  </si>
  <si>
    <t>土成町</t>
  </si>
  <si>
    <t>36421</t>
  </si>
  <si>
    <t>市場町</t>
  </si>
  <si>
    <t>36422</t>
  </si>
  <si>
    <t>阿波町</t>
  </si>
  <si>
    <t>36441</t>
  </si>
  <si>
    <t>鴨島町</t>
  </si>
  <si>
    <t>36442</t>
  </si>
  <si>
    <t>36443</t>
  </si>
  <si>
    <t>山川町</t>
  </si>
  <si>
    <t>36444</t>
  </si>
  <si>
    <t>美郷村</t>
  </si>
  <si>
    <t>36461</t>
  </si>
  <si>
    <t>脇町</t>
  </si>
  <si>
    <t>36462</t>
  </si>
  <si>
    <t>美馬町</t>
  </si>
  <si>
    <t>36463</t>
  </si>
  <si>
    <t>半田町</t>
  </si>
  <si>
    <t>36464</t>
  </si>
  <si>
    <t>貞光町</t>
  </si>
  <si>
    <t>36465</t>
  </si>
  <si>
    <t>一宇村</t>
  </si>
  <si>
    <t>36466</t>
  </si>
  <si>
    <t>穴吹町</t>
  </si>
  <si>
    <t>36467</t>
  </si>
  <si>
    <t>木屋平村</t>
  </si>
  <si>
    <t>36481</t>
  </si>
  <si>
    <t>三野町</t>
  </si>
  <si>
    <t>36482</t>
  </si>
  <si>
    <t>36483</t>
  </si>
  <si>
    <t>36484</t>
  </si>
  <si>
    <t>36485</t>
  </si>
  <si>
    <t>36486</t>
  </si>
  <si>
    <t>三加茂町</t>
  </si>
  <si>
    <t>36487</t>
  </si>
  <si>
    <t>東祖谷山村</t>
  </si>
  <si>
    <t>36488</t>
  </si>
  <si>
    <t>西祖谷山村</t>
  </si>
  <si>
    <t>合　計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</si>
  <si>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</si>
  <si>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</si>
  <si>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</si>
  <si>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</si>
  <si>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</si>
  <si>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</si>
  <si>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</si>
  <si>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</si>
  <si>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</si>
  <si>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</si>
  <si>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</si>
  <si>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</si>
  <si>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</si>
  <si>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</si>
  <si>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</si>
  <si>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</si>
  <si>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</si>
  <si>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</si>
  <si>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</si>
  <si>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</si>
  <si>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水洗化人口等（平成１２年度実績）</t>
  </si>
  <si>
    <t>し尿処理の状況（平成１２年度実績）</t>
  </si>
  <si>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</si>
  <si>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</si>
  <si>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</si>
  <si>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</si>
  <si>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</si>
  <si>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</si>
  <si>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</si>
  <si>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</si>
  <si>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</si>
  <si>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</si>
  <si>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</si>
  <si>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</si>
  <si>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</si>
  <si>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</si>
  <si>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</si>
  <si>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</si>
  <si>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</si>
  <si>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</si>
  <si>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</si>
  <si>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</si>
  <si>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</si>
  <si>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</si>
  <si>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</si>
  <si>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</si>
  <si>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</si>
  <si>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</si>
  <si>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－</t>
  </si>
  <si>
    <t>池田町</t>
  </si>
  <si>
    <t>井川町</t>
  </si>
  <si>
    <t>川島町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</si>
</sst>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8" fillId="2" borderId="1" xfId="20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0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38" fontId="4" fillId="0" borderId="5" xfId="20" applyNumberFormat="1" applyFont="1" applyBorder="1">
      <alignment/>
      <protection/>
    </xf>
    <xf numFmtId="176" fontId="4" fillId="0" borderId="5" xfId="20" applyNumberFormat="1" applyFont="1" applyBorder="1">
      <alignment/>
      <protection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horizontal="center"/>
    </xf>
    <xf numFmtId="38" fontId="4" fillId="0" borderId="5" xfId="16" applyFont="1" applyBorder="1" applyAlignment="1">
      <alignment horizontal="right"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4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7" xfId="21" applyFont="1" applyFill="1" applyBorder="1" applyAlignment="1" quotePrefix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2" borderId="6" xfId="20" applyFont="1" applyFill="1" applyBorder="1" applyAlignment="1">
      <alignment vertical="center"/>
      <protection/>
    </xf>
    <xf numFmtId="0" fontId="6" fillId="2" borderId="3" xfId="2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2" borderId="2" xfId="20" applyFont="1" applyFill="1" applyBorder="1" applyAlignment="1">
      <alignment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6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7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 quotePrefix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 quotePrefix="1">
      <alignment horizontal="center" vertical="center" wrapText="1"/>
      <protection/>
    </xf>
    <xf numFmtId="0" fontId="4" fillId="2" borderId="1" xfId="20" applyFont="1" applyFill="1" applyBorder="1" applyAlignment="1" quotePrefix="1">
      <alignment horizontal="center" vertical="center" wrapText="1"/>
      <protection/>
    </xf>
    <xf numFmtId="0" fontId="4" fillId="0" borderId="8" xfId="20" applyFont="1" applyBorder="1" applyAlignment="1" quotePrefix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0" applyFont="1" applyFill="1" applyBorder="1" applyAlignment="1" quotePrefix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 wrapText="1"/>
      <protection/>
    </xf>
    <xf numFmtId="0" fontId="4" fillId="0" borderId="5" xfId="20" applyFont="1" applyBorder="1" applyAlignment="1" quotePrefix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5" width="10.625" style="0" customWidth="1"/>
    <col min="9" max="9" width="10.625" style="0" customWidth="1"/>
    <col min="18" max="21" width="7.625" style="0" customWidth="1"/>
  </cols>
  <sheetData>
    <row r="1" spans="1:21" ht="17.25">
      <c r="A1" s="1" t="s">
        <v>119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29" customFormat="1" ht="13.5">
      <c r="A2" s="46" t="s">
        <v>121</v>
      </c>
      <c r="B2" s="49" t="s">
        <v>122</v>
      </c>
      <c r="C2" s="52" t="s">
        <v>123</v>
      </c>
      <c r="D2" s="5" t="s">
        <v>124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55" t="s">
        <v>125</v>
      </c>
      <c r="S2" s="56"/>
      <c r="T2" s="56"/>
      <c r="U2" s="57"/>
    </row>
    <row r="3" spans="1:21" s="29" customFormat="1" ht="13.5">
      <c r="A3" s="47"/>
      <c r="B3" s="50"/>
      <c r="C3" s="53"/>
      <c r="D3" s="30"/>
      <c r="E3" s="7" t="s">
        <v>126</v>
      </c>
      <c r="F3" s="27"/>
      <c r="G3" s="27"/>
      <c r="H3" s="31"/>
      <c r="I3" s="7" t="s">
        <v>127</v>
      </c>
      <c r="J3" s="27"/>
      <c r="K3" s="27"/>
      <c r="L3" s="27"/>
      <c r="M3" s="27"/>
      <c r="N3" s="27"/>
      <c r="O3" s="27"/>
      <c r="P3" s="27"/>
      <c r="Q3" s="28"/>
      <c r="R3" s="58"/>
      <c r="S3" s="59"/>
      <c r="T3" s="59"/>
      <c r="U3" s="60"/>
    </row>
    <row r="4" spans="1:21" s="29" customFormat="1" ht="13.5">
      <c r="A4" s="47"/>
      <c r="B4" s="50"/>
      <c r="C4" s="53"/>
      <c r="D4" s="30"/>
      <c r="E4" s="6" t="s">
        <v>128</v>
      </c>
      <c r="F4" s="36" t="s">
        <v>129</v>
      </c>
      <c r="G4" s="36" t="s">
        <v>130</v>
      </c>
      <c r="H4" s="36" t="s">
        <v>131</v>
      </c>
      <c r="I4" s="6" t="s">
        <v>128</v>
      </c>
      <c r="J4" s="36" t="s">
        <v>132</v>
      </c>
      <c r="K4" s="36" t="s">
        <v>133</v>
      </c>
      <c r="L4" s="36" t="s">
        <v>134</v>
      </c>
      <c r="M4" s="36" t="s">
        <v>135</v>
      </c>
      <c r="N4" s="36" t="s">
        <v>136</v>
      </c>
      <c r="O4" s="40" t="s">
        <v>137</v>
      </c>
      <c r="P4" s="8"/>
      <c r="Q4" s="36" t="s">
        <v>138</v>
      </c>
      <c r="R4" s="36" t="s">
        <v>139</v>
      </c>
      <c r="S4" s="36" t="s">
        <v>140</v>
      </c>
      <c r="T4" s="38" t="s">
        <v>141</v>
      </c>
      <c r="U4" s="38" t="s">
        <v>142</v>
      </c>
    </row>
    <row r="5" spans="1:21" s="29" customFormat="1" ht="22.5">
      <c r="A5" s="47"/>
      <c r="B5" s="50"/>
      <c r="C5" s="53"/>
      <c r="D5" s="30"/>
      <c r="E5" s="6"/>
      <c r="F5" s="37"/>
      <c r="G5" s="37"/>
      <c r="H5" s="37"/>
      <c r="I5" s="6"/>
      <c r="J5" s="37"/>
      <c r="K5" s="37"/>
      <c r="L5" s="37"/>
      <c r="M5" s="37"/>
      <c r="N5" s="37"/>
      <c r="O5" s="37"/>
      <c r="P5" s="9" t="s">
        <v>143</v>
      </c>
      <c r="Q5" s="37"/>
      <c r="R5" s="44"/>
      <c r="S5" s="44"/>
      <c r="T5" s="44"/>
      <c r="U5" s="37"/>
    </row>
    <row r="6" spans="1:21" s="29" customFormat="1" ht="13.5">
      <c r="A6" s="48"/>
      <c r="B6" s="51"/>
      <c r="C6" s="54"/>
      <c r="D6" s="10" t="s">
        <v>144</v>
      </c>
      <c r="E6" s="10" t="s">
        <v>144</v>
      </c>
      <c r="F6" s="11" t="s">
        <v>145</v>
      </c>
      <c r="G6" s="10" t="s">
        <v>144</v>
      </c>
      <c r="H6" s="10" t="s">
        <v>144</v>
      </c>
      <c r="I6" s="10" t="s">
        <v>144</v>
      </c>
      <c r="J6" s="11" t="s">
        <v>145</v>
      </c>
      <c r="K6" s="10" t="s">
        <v>144</v>
      </c>
      <c r="L6" s="11" t="s">
        <v>145</v>
      </c>
      <c r="M6" s="10" t="s">
        <v>144</v>
      </c>
      <c r="N6" s="11" t="s">
        <v>145</v>
      </c>
      <c r="O6" s="10" t="s">
        <v>144</v>
      </c>
      <c r="P6" s="10" t="s">
        <v>144</v>
      </c>
      <c r="Q6" s="11" t="s">
        <v>145</v>
      </c>
      <c r="R6" s="45"/>
      <c r="S6" s="45"/>
      <c r="T6" s="45"/>
      <c r="U6" s="39"/>
    </row>
    <row r="7" spans="1:21" ht="13.5">
      <c r="A7" s="25" t="s">
        <v>3</v>
      </c>
      <c r="B7" s="25" t="s">
        <v>4</v>
      </c>
      <c r="C7" s="26" t="s">
        <v>5</v>
      </c>
      <c r="D7" s="12">
        <f aca="true" t="shared" si="0" ref="D7:D56">E7+I7</f>
        <v>264387</v>
      </c>
      <c r="E7" s="12">
        <f aca="true" t="shared" si="1" ref="E7:E56">G7+H7</f>
        <v>9231</v>
      </c>
      <c r="F7" s="13">
        <f aca="true" t="shared" si="2" ref="F7:F38">E7/D7*100</f>
        <v>3.4914727274790365</v>
      </c>
      <c r="G7" s="14">
        <v>9182</v>
      </c>
      <c r="H7" s="14">
        <v>49</v>
      </c>
      <c r="I7" s="12">
        <f aca="true" t="shared" si="3" ref="I7:I56">K7+M7+O7</f>
        <v>255156</v>
      </c>
      <c r="J7" s="13">
        <f aca="true" t="shared" si="4" ref="J7:J38">I7/D7*100</f>
        <v>96.50852727252096</v>
      </c>
      <c r="K7" s="14">
        <v>66000</v>
      </c>
      <c r="L7" s="13">
        <f aca="true" t="shared" si="5" ref="L7:L38">K7/D7*100</f>
        <v>24.963405916327204</v>
      </c>
      <c r="M7" s="14">
        <v>0</v>
      </c>
      <c r="N7" s="13">
        <f aca="true" t="shared" si="6" ref="N7:N38">M7/D7*100</f>
        <v>0</v>
      </c>
      <c r="O7" s="14">
        <v>189156</v>
      </c>
      <c r="P7" s="14">
        <v>36687</v>
      </c>
      <c r="Q7" s="13">
        <f aca="true" t="shared" si="7" ref="Q7:Q56">O7/D7*100</f>
        <v>71.54512135619376</v>
      </c>
      <c r="R7" s="15" t="s">
        <v>147</v>
      </c>
      <c r="S7" s="15" t="s">
        <v>146</v>
      </c>
      <c r="T7" s="15" t="s">
        <v>147</v>
      </c>
      <c r="U7" s="15" t="s">
        <v>147</v>
      </c>
    </row>
    <row r="8" spans="1:21" ht="13.5">
      <c r="A8" s="25" t="s">
        <v>3</v>
      </c>
      <c r="B8" s="25" t="s">
        <v>6</v>
      </c>
      <c r="C8" s="26" t="s">
        <v>7</v>
      </c>
      <c r="D8" s="12">
        <f t="shared" si="0"/>
        <v>65923</v>
      </c>
      <c r="E8" s="12">
        <f t="shared" si="1"/>
        <v>6883</v>
      </c>
      <c r="F8" s="13">
        <f t="shared" si="2"/>
        <v>10.440969009298726</v>
      </c>
      <c r="G8" s="14">
        <v>6883</v>
      </c>
      <c r="H8" s="14">
        <v>0</v>
      </c>
      <c r="I8" s="12">
        <f t="shared" si="3"/>
        <v>59040</v>
      </c>
      <c r="J8" s="13">
        <f t="shared" si="4"/>
        <v>89.55903099070127</v>
      </c>
      <c r="K8" s="14">
        <v>0</v>
      </c>
      <c r="L8" s="13">
        <f t="shared" si="5"/>
        <v>0</v>
      </c>
      <c r="M8" s="14">
        <v>646</v>
      </c>
      <c r="N8" s="13">
        <f t="shared" si="6"/>
        <v>0.9799311317749495</v>
      </c>
      <c r="O8" s="14">
        <v>58394</v>
      </c>
      <c r="P8" s="14">
        <v>6688</v>
      </c>
      <c r="Q8" s="13">
        <f t="shared" si="7"/>
        <v>88.57909985892633</v>
      </c>
      <c r="R8" s="15" t="s">
        <v>146</v>
      </c>
      <c r="S8" s="15" t="s">
        <v>147</v>
      </c>
      <c r="T8" s="15" t="s">
        <v>147</v>
      </c>
      <c r="U8" s="15" t="s">
        <v>147</v>
      </c>
    </row>
    <row r="9" spans="1:21" ht="13.5">
      <c r="A9" s="25" t="s">
        <v>3</v>
      </c>
      <c r="B9" s="25" t="s">
        <v>8</v>
      </c>
      <c r="C9" s="26" t="s">
        <v>9</v>
      </c>
      <c r="D9" s="12">
        <f t="shared" si="0"/>
        <v>44065</v>
      </c>
      <c r="E9" s="12">
        <f t="shared" si="1"/>
        <v>11553</v>
      </c>
      <c r="F9" s="13">
        <f t="shared" si="2"/>
        <v>26.21808691705435</v>
      </c>
      <c r="G9" s="14">
        <v>11391</v>
      </c>
      <c r="H9" s="14">
        <v>162</v>
      </c>
      <c r="I9" s="12">
        <f t="shared" si="3"/>
        <v>32512</v>
      </c>
      <c r="J9" s="13">
        <f t="shared" si="4"/>
        <v>73.78191308294565</v>
      </c>
      <c r="K9" s="14">
        <v>0</v>
      </c>
      <c r="L9" s="13">
        <f t="shared" si="5"/>
        <v>0</v>
      </c>
      <c r="M9" s="14">
        <v>0</v>
      </c>
      <c r="N9" s="13">
        <f t="shared" si="6"/>
        <v>0</v>
      </c>
      <c r="O9" s="14">
        <v>32512</v>
      </c>
      <c r="P9" s="14">
        <v>11199</v>
      </c>
      <c r="Q9" s="13">
        <f t="shared" si="7"/>
        <v>73.78191308294565</v>
      </c>
      <c r="R9" s="15" t="s">
        <v>146</v>
      </c>
      <c r="S9" s="15" t="s">
        <v>147</v>
      </c>
      <c r="T9" s="15" t="s">
        <v>147</v>
      </c>
      <c r="U9" s="15" t="s">
        <v>147</v>
      </c>
    </row>
    <row r="10" spans="1:21" ht="13.5">
      <c r="A10" s="25" t="s">
        <v>3</v>
      </c>
      <c r="B10" s="25" t="s">
        <v>10</v>
      </c>
      <c r="C10" s="26" t="s">
        <v>11</v>
      </c>
      <c r="D10" s="12">
        <f t="shared" si="0"/>
        <v>58108</v>
      </c>
      <c r="E10" s="12">
        <f t="shared" si="1"/>
        <v>22597</v>
      </c>
      <c r="F10" s="13">
        <f t="shared" si="2"/>
        <v>38.88793281475873</v>
      </c>
      <c r="G10" s="14">
        <v>21879</v>
      </c>
      <c r="H10" s="14">
        <v>718</v>
      </c>
      <c r="I10" s="12">
        <f t="shared" si="3"/>
        <v>35511</v>
      </c>
      <c r="J10" s="13">
        <f t="shared" si="4"/>
        <v>61.11206718524127</v>
      </c>
      <c r="K10" s="14">
        <v>0</v>
      </c>
      <c r="L10" s="13">
        <f t="shared" si="5"/>
        <v>0</v>
      </c>
      <c r="M10" s="14">
        <v>0</v>
      </c>
      <c r="N10" s="13">
        <f t="shared" si="6"/>
        <v>0</v>
      </c>
      <c r="O10" s="14">
        <v>35511</v>
      </c>
      <c r="P10" s="14">
        <v>6288</v>
      </c>
      <c r="Q10" s="13">
        <f t="shared" si="7"/>
        <v>61.11206718524127</v>
      </c>
      <c r="R10" s="15" t="s">
        <v>146</v>
      </c>
      <c r="S10" s="15" t="s">
        <v>147</v>
      </c>
      <c r="T10" s="15" t="s">
        <v>147</v>
      </c>
      <c r="U10" s="15" t="s">
        <v>147</v>
      </c>
    </row>
    <row r="11" spans="1:21" ht="13.5">
      <c r="A11" s="25" t="s">
        <v>3</v>
      </c>
      <c r="B11" s="25" t="s">
        <v>12</v>
      </c>
      <c r="C11" s="26" t="s">
        <v>13</v>
      </c>
      <c r="D11" s="12">
        <f t="shared" si="0"/>
        <v>6959</v>
      </c>
      <c r="E11" s="12">
        <f t="shared" si="1"/>
        <v>2492</v>
      </c>
      <c r="F11" s="13">
        <f t="shared" si="2"/>
        <v>35.809742779134936</v>
      </c>
      <c r="G11" s="14">
        <v>1981</v>
      </c>
      <c r="H11" s="14">
        <v>511</v>
      </c>
      <c r="I11" s="12">
        <f t="shared" si="3"/>
        <v>4467</v>
      </c>
      <c r="J11" s="13">
        <f t="shared" si="4"/>
        <v>64.19025722086506</v>
      </c>
      <c r="K11" s="14">
        <v>0</v>
      </c>
      <c r="L11" s="13">
        <f t="shared" si="5"/>
        <v>0</v>
      </c>
      <c r="M11" s="14">
        <v>66</v>
      </c>
      <c r="N11" s="13">
        <f t="shared" si="6"/>
        <v>0.9484121281793361</v>
      </c>
      <c r="O11" s="14">
        <v>4401</v>
      </c>
      <c r="P11" s="14">
        <v>1394</v>
      </c>
      <c r="Q11" s="13">
        <f t="shared" si="7"/>
        <v>63.241845092685736</v>
      </c>
      <c r="R11" s="15" t="s">
        <v>146</v>
      </c>
      <c r="S11" s="15" t="s">
        <v>147</v>
      </c>
      <c r="T11" s="15" t="s">
        <v>147</v>
      </c>
      <c r="U11" s="15" t="s">
        <v>147</v>
      </c>
    </row>
    <row r="12" spans="1:21" ht="13.5">
      <c r="A12" s="25" t="s">
        <v>3</v>
      </c>
      <c r="B12" s="25" t="s">
        <v>14</v>
      </c>
      <c r="C12" s="26" t="s">
        <v>15</v>
      </c>
      <c r="D12" s="12">
        <f t="shared" si="0"/>
        <v>2317</v>
      </c>
      <c r="E12" s="12">
        <f t="shared" si="1"/>
        <v>1639</v>
      </c>
      <c r="F12" s="13">
        <f t="shared" si="2"/>
        <v>70.73802330599914</v>
      </c>
      <c r="G12" s="14">
        <v>1082</v>
      </c>
      <c r="H12" s="14">
        <v>557</v>
      </c>
      <c r="I12" s="12">
        <f t="shared" si="3"/>
        <v>678</v>
      </c>
      <c r="J12" s="13">
        <f t="shared" si="4"/>
        <v>29.261976694000865</v>
      </c>
      <c r="K12" s="14">
        <v>0</v>
      </c>
      <c r="L12" s="13">
        <f t="shared" si="5"/>
        <v>0</v>
      </c>
      <c r="M12" s="14">
        <v>0</v>
      </c>
      <c r="N12" s="13">
        <f t="shared" si="6"/>
        <v>0</v>
      </c>
      <c r="O12" s="14">
        <v>678</v>
      </c>
      <c r="P12" s="14">
        <v>226</v>
      </c>
      <c r="Q12" s="13">
        <f t="shared" si="7"/>
        <v>29.261976694000865</v>
      </c>
      <c r="R12" s="15" t="s">
        <v>146</v>
      </c>
      <c r="S12" s="15" t="s">
        <v>147</v>
      </c>
      <c r="T12" s="15" t="s">
        <v>147</v>
      </c>
      <c r="U12" s="15" t="s">
        <v>147</v>
      </c>
    </row>
    <row r="13" spans="1:21" ht="13.5">
      <c r="A13" s="25" t="s">
        <v>3</v>
      </c>
      <c r="B13" s="25" t="s">
        <v>16</v>
      </c>
      <c r="C13" s="26" t="s">
        <v>17</v>
      </c>
      <c r="D13" s="12">
        <f t="shared" si="0"/>
        <v>3243</v>
      </c>
      <c r="E13" s="12">
        <f t="shared" si="1"/>
        <v>885</v>
      </c>
      <c r="F13" s="13">
        <f t="shared" si="2"/>
        <v>27.2895467160037</v>
      </c>
      <c r="G13" s="14">
        <v>406</v>
      </c>
      <c r="H13" s="14">
        <v>479</v>
      </c>
      <c r="I13" s="12">
        <f t="shared" si="3"/>
        <v>2358</v>
      </c>
      <c r="J13" s="13">
        <f t="shared" si="4"/>
        <v>72.7104532839963</v>
      </c>
      <c r="K13" s="14">
        <v>0</v>
      </c>
      <c r="L13" s="13">
        <f t="shared" si="5"/>
        <v>0</v>
      </c>
      <c r="M13" s="14">
        <v>0</v>
      </c>
      <c r="N13" s="13">
        <f t="shared" si="6"/>
        <v>0</v>
      </c>
      <c r="O13" s="14">
        <v>2358</v>
      </c>
      <c r="P13" s="14">
        <v>2022</v>
      </c>
      <c r="Q13" s="13">
        <f t="shared" si="7"/>
        <v>72.7104532839963</v>
      </c>
      <c r="R13" s="15" t="s">
        <v>146</v>
      </c>
      <c r="S13" s="15" t="s">
        <v>147</v>
      </c>
      <c r="T13" s="15" t="s">
        <v>147</v>
      </c>
      <c r="U13" s="15" t="s">
        <v>147</v>
      </c>
    </row>
    <row r="14" spans="1:21" ht="13.5">
      <c r="A14" s="25" t="s">
        <v>3</v>
      </c>
      <c r="B14" s="25" t="s">
        <v>18</v>
      </c>
      <c r="C14" s="26" t="s">
        <v>19</v>
      </c>
      <c r="D14" s="12">
        <f t="shared" si="0"/>
        <v>26804</v>
      </c>
      <c r="E14" s="12">
        <f t="shared" si="1"/>
        <v>9381</v>
      </c>
      <c r="F14" s="13">
        <f t="shared" si="2"/>
        <v>34.99850768542009</v>
      </c>
      <c r="G14" s="14">
        <v>9381</v>
      </c>
      <c r="H14" s="14">
        <v>0</v>
      </c>
      <c r="I14" s="12">
        <f t="shared" si="3"/>
        <v>17423</v>
      </c>
      <c r="J14" s="13">
        <f t="shared" si="4"/>
        <v>65.0014923145799</v>
      </c>
      <c r="K14" s="14">
        <v>0</v>
      </c>
      <c r="L14" s="13">
        <f t="shared" si="5"/>
        <v>0</v>
      </c>
      <c r="M14" s="14">
        <v>0</v>
      </c>
      <c r="N14" s="13">
        <f t="shared" si="6"/>
        <v>0</v>
      </c>
      <c r="O14" s="14">
        <v>17423</v>
      </c>
      <c r="P14" s="14">
        <v>2738</v>
      </c>
      <c r="Q14" s="13">
        <f t="shared" si="7"/>
        <v>65.0014923145799</v>
      </c>
      <c r="R14" s="15" t="s">
        <v>146</v>
      </c>
      <c r="S14" s="15" t="s">
        <v>147</v>
      </c>
      <c r="T14" s="15" t="s">
        <v>147</v>
      </c>
      <c r="U14" s="15" t="s">
        <v>147</v>
      </c>
    </row>
    <row r="15" spans="1:21" ht="13.5">
      <c r="A15" s="25" t="s">
        <v>3</v>
      </c>
      <c r="B15" s="25" t="s">
        <v>20</v>
      </c>
      <c r="C15" s="26" t="s">
        <v>21</v>
      </c>
      <c r="D15" s="12">
        <f t="shared" si="0"/>
        <v>8499</v>
      </c>
      <c r="E15" s="12">
        <f t="shared" si="1"/>
        <v>3433</v>
      </c>
      <c r="F15" s="13">
        <f t="shared" si="2"/>
        <v>40.39298741028357</v>
      </c>
      <c r="G15" s="14">
        <v>3387</v>
      </c>
      <c r="H15" s="14">
        <v>46</v>
      </c>
      <c r="I15" s="12">
        <f t="shared" si="3"/>
        <v>5066</v>
      </c>
      <c r="J15" s="13">
        <f t="shared" si="4"/>
        <v>59.60701258971643</v>
      </c>
      <c r="K15" s="14">
        <v>0</v>
      </c>
      <c r="L15" s="13">
        <f t="shared" si="5"/>
        <v>0</v>
      </c>
      <c r="M15" s="14">
        <v>0</v>
      </c>
      <c r="N15" s="13">
        <f t="shared" si="6"/>
        <v>0</v>
      </c>
      <c r="O15" s="14">
        <v>5066</v>
      </c>
      <c r="P15" s="14">
        <v>1722</v>
      </c>
      <c r="Q15" s="13">
        <f t="shared" si="7"/>
        <v>59.60701258971643</v>
      </c>
      <c r="R15" s="15" t="s">
        <v>146</v>
      </c>
      <c r="S15" s="15" t="s">
        <v>147</v>
      </c>
      <c r="T15" s="15" t="s">
        <v>147</v>
      </c>
      <c r="U15" s="15" t="s">
        <v>147</v>
      </c>
    </row>
    <row r="16" spans="1:21" ht="13.5">
      <c r="A16" s="25" t="s">
        <v>3</v>
      </c>
      <c r="B16" s="25" t="s">
        <v>22</v>
      </c>
      <c r="C16" s="26" t="s">
        <v>23</v>
      </c>
      <c r="D16" s="12">
        <f t="shared" si="0"/>
        <v>10955</v>
      </c>
      <c r="E16" s="12">
        <f t="shared" si="1"/>
        <v>4203</v>
      </c>
      <c r="F16" s="13">
        <f t="shared" si="2"/>
        <v>38.366042902784116</v>
      </c>
      <c r="G16" s="14">
        <v>4203</v>
      </c>
      <c r="H16" s="14">
        <v>0</v>
      </c>
      <c r="I16" s="12">
        <f t="shared" si="3"/>
        <v>6752</v>
      </c>
      <c r="J16" s="13">
        <f t="shared" si="4"/>
        <v>61.633957097215884</v>
      </c>
      <c r="K16" s="14">
        <v>0</v>
      </c>
      <c r="L16" s="13">
        <f t="shared" si="5"/>
        <v>0</v>
      </c>
      <c r="M16" s="14">
        <v>156</v>
      </c>
      <c r="N16" s="13">
        <f t="shared" si="6"/>
        <v>1.4240073026015518</v>
      </c>
      <c r="O16" s="14">
        <v>6596</v>
      </c>
      <c r="P16" s="14">
        <v>882</v>
      </c>
      <c r="Q16" s="13">
        <f t="shared" si="7"/>
        <v>60.209949794614325</v>
      </c>
      <c r="R16" s="15" t="s">
        <v>146</v>
      </c>
      <c r="S16" s="15" t="s">
        <v>147</v>
      </c>
      <c r="T16" s="15" t="s">
        <v>147</v>
      </c>
      <c r="U16" s="15" t="s">
        <v>147</v>
      </c>
    </row>
    <row r="17" spans="1:21" ht="13.5">
      <c r="A17" s="25" t="s">
        <v>3</v>
      </c>
      <c r="B17" s="25" t="s">
        <v>24</v>
      </c>
      <c r="C17" s="26" t="s">
        <v>25</v>
      </c>
      <c r="D17" s="12">
        <f t="shared" si="0"/>
        <v>12071</v>
      </c>
      <c r="E17" s="12">
        <f t="shared" si="1"/>
        <v>2256</v>
      </c>
      <c r="F17" s="13">
        <f t="shared" si="2"/>
        <v>18.689420926186727</v>
      </c>
      <c r="G17" s="14">
        <v>2256</v>
      </c>
      <c r="H17" s="14">
        <v>0</v>
      </c>
      <c r="I17" s="12">
        <f t="shared" si="3"/>
        <v>9815</v>
      </c>
      <c r="J17" s="13">
        <f t="shared" si="4"/>
        <v>81.31057907381327</v>
      </c>
      <c r="K17" s="14">
        <v>0</v>
      </c>
      <c r="L17" s="13">
        <f t="shared" si="5"/>
        <v>0</v>
      </c>
      <c r="M17" s="14">
        <v>3093</v>
      </c>
      <c r="N17" s="13">
        <f t="shared" si="6"/>
        <v>25.623394913428882</v>
      </c>
      <c r="O17" s="14">
        <v>6722</v>
      </c>
      <c r="P17" s="14">
        <v>1854</v>
      </c>
      <c r="Q17" s="13">
        <f t="shared" si="7"/>
        <v>55.6871841603844</v>
      </c>
      <c r="R17" s="15" t="s">
        <v>146</v>
      </c>
      <c r="S17" s="15" t="s">
        <v>147</v>
      </c>
      <c r="T17" s="15" t="s">
        <v>147</v>
      </c>
      <c r="U17" s="15" t="s">
        <v>147</v>
      </c>
    </row>
    <row r="18" spans="1:21" ht="13.5">
      <c r="A18" s="25" t="s">
        <v>3</v>
      </c>
      <c r="B18" s="25" t="s">
        <v>26</v>
      </c>
      <c r="C18" s="26" t="s">
        <v>27</v>
      </c>
      <c r="D18" s="12">
        <f t="shared" si="0"/>
        <v>3516</v>
      </c>
      <c r="E18" s="12">
        <f t="shared" si="1"/>
        <v>1016</v>
      </c>
      <c r="F18" s="13">
        <f t="shared" si="2"/>
        <v>28.896473265073947</v>
      </c>
      <c r="G18" s="14">
        <v>229</v>
      </c>
      <c r="H18" s="14">
        <v>787</v>
      </c>
      <c r="I18" s="12">
        <f t="shared" si="3"/>
        <v>2500</v>
      </c>
      <c r="J18" s="13">
        <f t="shared" si="4"/>
        <v>71.10352673492605</v>
      </c>
      <c r="K18" s="14">
        <v>0</v>
      </c>
      <c r="L18" s="13">
        <f t="shared" si="5"/>
        <v>0</v>
      </c>
      <c r="M18" s="14">
        <v>0</v>
      </c>
      <c r="N18" s="13">
        <f t="shared" si="6"/>
        <v>0</v>
      </c>
      <c r="O18" s="14">
        <v>2500</v>
      </c>
      <c r="P18" s="14">
        <v>2139</v>
      </c>
      <c r="Q18" s="13">
        <f t="shared" si="7"/>
        <v>71.10352673492605</v>
      </c>
      <c r="R18" s="15" t="s">
        <v>146</v>
      </c>
      <c r="S18" s="15" t="s">
        <v>147</v>
      </c>
      <c r="T18" s="15" t="s">
        <v>147</v>
      </c>
      <c r="U18" s="15" t="s">
        <v>147</v>
      </c>
    </row>
    <row r="19" spans="1:21" ht="13.5">
      <c r="A19" s="25" t="s">
        <v>3</v>
      </c>
      <c r="B19" s="25" t="s">
        <v>28</v>
      </c>
      <c r="C19" s="26" t="s">
        <v>29</v>
      </c>
      <c r="D19" s="12">
        <f t="shared" si="0"/>
        <v>3585</v>
      </c>
      <c r="E19" s="12">
        <f t="shared" si="1"/>
        <v>1817</v>
      </c>
      <c r="F19" s="13">
        <f t="shared" si="2"/>
        <v>50.683403068340304</v>
      </c>
      <c r="G19" s="14">
        <v>338</v>
      </c>
      <c r="H19" s="14">
        <v>1479</v>
      </c>
      <c r="I19" s="12">
        <f t="shared" si="3"/>
        <v>1768</v>
      </c>
      <c r="J19" s="13">
        <f t="shared" si="4"/>
        <v>49.316596931659696</v>
      </c>
      <c r="K19" s="14">
        <v>0</v>
      </c>
      <c r="L19" s="13">
        <f t="shared" si="5"/>
        <v>0</v>
      </c>
      <c r="M19" s="14">
        <v>0</v>
      </c>
      <c r="N19" s="13">
        <f t="shared" si="6"/>
        <v>0</v>
      </c>
      <c r="O19" s="14">
        <v>1768</v>
      </c>
      <c r="P19" s="14">
        <v>1018</v>
      </c>
      <c r="Q19" s="13">
        <f t="shared" si="7"/>
        <v>49.316596931659696</v>
      </c>
      <c r="R19" s="15" t="s">
        <v>146</v>
      </c>
      <c r="S19" s="15" t="s">
        <v>147</v>
      </c>
      <c r="T19" s="15" t="s">
        <v>147</v>
      </c>
      <c r="U19" s="15" t="s">
        <v>147</v>
      </c>
    </row>
    <row r="20" spans="1:21" ht="13.5">
      <c r="A20" s="25" t="s">
        <v>3</v>
      </c>
      <c r="B20" s="25" t="s">
        <v>30</v>
      </c>
      <c r="C20" s="26" t="s">
        <v>31</v>
      </c>
      <c r="D20" s="12">
        <f t="shared" si="0"/>
        <v>2413</v>
      </c>
      <c r="E20" s="12">
        <f t="shared" si="1"/>
        <v>1710</v>
      </c>
      <c r="F20" s="13">
        <f t="shared" si="2"/>
        <v>70.86614173228347</v>
      </c>
      <c r="G20" s="14">
        <v>849</v>
      </c>
      <c r="H20" s="14">
        <v>861</v>
      </c>
      <c r="I20" s="12">
        <f t="shared" si="3"/>
        <v>703</v>
      </c>
      <c r="J20" s="13">
        <f t="shared" si="4"/>
        <v>29.133858267716533</v>
      </c>
      <c r="K20" s="14">
        <v>0</v>
      </c>
      <c r="L20" s="13">
        <f t="shared" si="5"/>
        <v>0</v>
      </c>
      <c r="M20" s="14">
        <v>0</v>
      </c>
      <c r="N20" s="13">
        <f t="shared" si="6"/>
        <v>0</v>
      </c>
      <c r="O20" s="14">
        <v>703</v>
      </c>
      <c r="P20" s="14">
        <v>283</v>
      </c>
      <c r="Q20" s="13">
        <f t="shared" si="7"/>
        <v>29.133858267716533</v>
      </c>
      <c r="R20" s="15" t="s">
        <v>146</v>
      </c>
      <c r="S20" s="15" t="s">
        <v>147</v>
      </c>
      <c r="T20" s="15" t="s">
        <v>147</v>
      </c>
      <c r="U20" s="15" t="s">
        <v>147</v>
      </c>
    </row>
    <row r="21" spans="1:21" ht="13.5">
      <c r="A21" s="25" t="s">
        <v>3</v>
      </c>
      <c r="B21" s="25" t="s">
        <v>32</v>
      </c>
      <c r="C21" s="26" t="s">
        <v>33</v>
      </c>
      <c r="D21" s="12">
        <f t="shared" si="0"/>
        <v>1008</v>
      </c>
      <c r="E21" s="12">
        <f t="shared" si="1"/>
        <v>583</v>
      </c>
      <c r="F21" s="13">
        <f t="shared" si="2"/>
        <v>57.837301587301596</v>
      </c>
      <c r="G21" s="14">
        <v>129</v>
      </c>
      <c r="H21" s="14">
        <v>454</v>
      </c>
      <c r="I21" s="12">
        <f t="shared" si="3"/>
        <v>425</v>
      </c>
      <c r="J21" s="13">
        <f t="shared" si="4"/>
        <v>42.16269841269841</v>
      </c>
      <c r="K21" s="14">
        <v>0</v>
      </c>
      <c r="L21" s="13">
        <f t="shared" si="5"/>
        <v>0</v>
      </c>
      <c r="M21" s="14">
        <v>0</v>
      </c>
      <c r="N21" s="13">
        <f t="shared" si="6"/>
        <v>0</v>
      </c>
      <c r="O21" s="14">
        <v>425</v>
      </c>
      <c r="P21" s="14">
        <v>179</v>
      </c>
      <c r="Q21" s="13">
        <f t="shared" si="7"/>
        <v>42.16269841269841</v>
      </c>
      <c r="R21" s="15" t="s">
        <v>146</v>
      </c>
      <c r="S21" s="15" t="s">
        <v>147</v>
      </c>
      <c r="T21" s="15" t="s">
        <v>147</v>
      </c>
      <c r="U21" s="15" t="s">
        <v>147</v>
      </c>
    </row>
    <row r="22" spans="1:21" ht="13.5">
      <c r="A22" s="25" t="s">
        <v>3</v>
      </c>
      <c r="B22" s="25" t="s">
        <v>34</v>
      </c>
      <c r="C22" s="26" t="s">
        <v>35</v>
      </c>
      <c r="D22" s="12">
        <f t="shared" si="0"/>
        <v>1953</v>
      </c>
      <c r="E22" s="12">
        <f t="shared" si="1"/>
        <v>1015</v>
      </c>
      <c r="F22" s="13">
        <f t="shared" si="2"/>
        <v>51.971326164874554</v>
      </c>
      <c r="G22" s="14">
        <v>377</v>
      </c>
      <c r="H22" s="14">
        <v>638</v>
      </c>
      <c r="I22" s="12">
        <f t="shared" si="3"/>
        <v>938</v>
      </c>
      <c r="J22" s="13">
        <f t="shared" si="4"/>
        <v>48.028673835125446</v>
      </c>
      <c r="K22" s="14">
        <v>0</v>
      </c>
      <c r="L22" s="13">
        <f t="shared" si="5"/>
        <v>0</v>
      </c>
      <c r="M22" s="14">
        <v>0</v>
      </c>
      <c r="N22" s="13">
        <f t="shared" si="6"/>
        <v>0</v>
      </c>
      <c r="O22" s="14">
        <v>938</v>
      </c>
      <c r="P22" s="14">
        <v>185</v>
      </c>
      <c r="Q22" s="13">
        <f t="shared" si="7"/>
        <v>48.028673835125446</v>
      </c>
      <c r="R22" s="15" t="s">
        <v>146</v>
      </c>
      <c r="S22" s="15" t="s">
        <v>147</v>
      </c>
      <c r="T22" s="15" t="s">
        <v>147</v>
      </c>
      <c r="U22" s="15" t="s">
        <v>147</v>
      </c>
    </row>
    <row r="23" spans="1:21" ht="13.5">
      <c r="A23" s="25" t="s">
        <v>3</v>
      </c>
      <c r="B23" s="25" t="s">
        <v>36</v>
      </c>
      <c r="C23" s="26" t="s">
        <v>37</v>
      </c>
      <c r="D23" s="12">
        <f t="shared" si="0"/>
        <v>3716</v>
      </c>
      <c r="E23" s="12">
        <f t="shared" si="1"/>
        <v>2694</v>
      </c>
      <c r="F23" s="13">
        <f t="shared" si="2"/>
        <v>72.497308934338</v>
      </c>
      <c r="G23" s="14">
        <v>2694</v>
      </c>
      <c r="H23" s="14">
        <v>0</v>
      </c>
      <c r="I23" s="12">
        <f t="shared" si="3"/>
        <v>1022</v>
      </c>
      <c r="J23" s="13">
        <f t="shared" si="4"/>
        <v>27.502691065662</v>
      </c>
      <c r="K23" s="14">
        <v>0</v>
      </c>
      <c r="L23" s="13">
        <f t="shared" si="5"/>
        <v>0</v>
      </c>
      <c r="M23" s="14">
        <v>0</v>
      </c>
      <c r="N23" s="13">
        <f t="shared" si="6"/>
        <v>0</v>
      </c>
      <c r="O23" s="14">
        <v>1022</v>
      </c>
      <c r="P23" s="14">
        <v>46</v>
      </c>
      <c r="Q23" s="13">
        <f t="shared" si="7"/>
        <v>27.502691065662</v>
      </c>
      <c r="R23" s="15" t="s">
        <v>146</v>
      </c>
      <c r="S23" s="15" t="s">
        <v>147</v>
      </c>
      <c r="T23" s="15" t="s">
        <v>147</v>
      </c>
      <c r="U23" s="15" t="s">
        <v>147</v>
      </c>
    </row>
    <row r="24" spans="1:21" ht="13.5">
      <c r="A24" s="25" t="s">
        <v>3</v>
      </c>
      <c r="B24" s="25" t="s">
        <v>38</v>
      </c>
      <c r="C24" s="26" t="s">
        <v>39</v>
      </c>
      <c r="D24" s="12">
        <f t="shared" si="0"/>
        <v>5928</v>
      </c>
      <c r="E24" s="12">
        <f t="shared" si="1"/>
        <v>3281</v>
      </c>
      <c r="F24" s="13">
        <f t="shared" si="2"/>
        <v>55.347503373819166</v>
      </c>
      <c r="G24" s="14">
        <v>2823</v>
      </c>
      <c r="H24" s="14">
        <v>458</v>
      </c>
      <c r="I24" s="12">
        <f t="shared" si="3"/>
        <v>2647</v>
      </c>
      <c r="J24" s="13">
        <f t="shared" si="4"/>
        <v>44.652496626180834</v>
      </c>
      <c r="K24" s="14">
        <v>0</v>
      </c>
      <c r="L24" s="13">
        <f t="shared" si="5"/>
        <v>0</v>
      </c>
      <c r="M24" s="14">
        <v>0</v>
      </c>
      <c r="N24" s="13">
        <f t="shared" si="6"/>
        <v>0</v>
      </c>
      <c r="O24" s="14">
        <v>2647</v>
      </c>
      <c r="P24" s="14">
        <v>286</v>
      </c>
      <c r="Q24" s="13">
        <f t="shared" si="7"/>
        <v>44.652496626180834</v>
      </c>
      <c r="R24" s="15" t="s">
        <v>146</v>
      </c>
      <c r="S24" s="15" t="s">
        <v>147</v>
      </c>
      <c r="T24" s="15" t="s">
        <v>147</v>
      </c>
      <c r="U24" s="15" t="s">
        <v>147</v>
      </c>
    </row>
    <row r="25" spans="1:21" ht="13.5">
      <c r="A25" s="25" t="s">
        <v>3</v>
      </c>
      <c r="B25" s="25" t="s">
        <v>40</v>
      </c>
      <c r="C25" s="26" t="s">
        <v>41</v>
      </c>
      <c r="D25" s="12">
        <f t="shared" si="0"/>
        <v>6115</v>
      </c>
      <c r="E25" s="12">
        <f t="shared" si="1"/>
        <v>3685</v>
      </c>
      <c r="F25" s="13">
        <f t="shared" si="2"/>
        <v>60.26165167620605</v>
      </c>
      <c r="G25" s="14">
        <v>3403</v>
      </c>
      <c r="H25" s="14">
        <v>282</v>
      </c>
      <c r="I25" s="12">
        <f t="shared" si="3"/>
        <v>2430</v>
      </c>
      <c r="J25" s="13">
        <f t="shared" si="4"/>
        <v>39.73834832379395</v>
      </c>
      <c r="K25" s="14">
        <v>0</v>
      </c>
      <c r="L25" s="13">
        <f t="shared" si="5"/>
        <v>0</v>
      </c>
      <c r="M25" s="14">
        <v>0</v>
      </c>
      <c r="N25" s="13">
        <f t="shared" si="6"/>
        <v>0</v>
      </c>
      <c r="O25" s="14">
        <v>2430</v>
      </c>
      <c r="P25" s="14">
        <v>393</v>
      </c>
      <c r="Q25" s="13">
        <f t="shared" si="7"/>
        <v>39.73834832379395</v>
      </c>
      <c r="R25" s="15" t="s">
        <v>146</v>
      </c>
      <c r="S25" s="15" t="s">
        <v>147</v>
      </c>
      <c r="T25" s="15" t="s">
        <v>147</v>
      </c>
      <c r="U25" s="15" t="s">
        <v>147</v>
      </c>
    </row>
    <row r="26" spans="1:21" ht="13.5">
      <c r="A26" s="25" t="s">
        <v>3</v>
      </c>
      <c r="B26" s="25" t="s">
        <v>42</v>
      </c>
      <c r="C26" s="26" t="s">
        <v>43</v>
      </c>
      <c r="D26" s="12">
        <f t="shared" si="0"/>
        <v>6200</v>
      </c>
      <c r="E26" s="12">
        <f t="shared" si="1"/>
        <v>2770</v>
      </c>
      <c r="F26" s="13">
        <f t="shared" si="2"/>
        <v>44.67741935483871</v>
      </c>
      <c r="G26" s="14">
        <v>2377</v>
      </c>
      <c r="H26" s="14">
        <v>393</v>
      </c>
      <c r="I26" s="12">
        <f t="shared" si="3"/>
        <v>3430</v>
      </c>
      <c r="J26" s="13">
        <f t="shared" si="4"/>
        <v>55.32258064516129</v>
      </c>
      <c r="K26" s="14">
        <v>0</v>
      </c>
      <c r="L26" s="13">
        <f t="shared" si="5"/>
        <v>0</v>
      </c>
      <c r="M26" s="14">
        <v>0</v>
      </c>
      <c r="N26" s="13">
        <f t="shared" si="6"/>
        <v>0</v>
      </c>
      <c r="O26" s="14">
        <v>3430</v>
      </c>
      <c r="P26" s="14">
        <v>888</v>
      </c>
      <c r="Q26" s="13">
        <f t="shared" si="7"/>
        <v>55.32258064516129</v>
      </c>
      <c r="R26" s="15" t="s">
        <v>146</v>
      </c>
      <c r="S26" s="15" t="s">
        <v>147</v>
      </c>
      <c r="T26" s="15" t="s">
        <v>147</v>
      </c>
      <c r="U26" s="15" t="s">
        <v>147</v>
      </c>
    </row>
    <row r="27" spans="1:21" ht="13.5">
      <c r="A27" s="25" t="s">
        <v>3</v>
      </c>
      <c r="B27" s="25" t="s">
        <v>44</v>
      </c>
      <c r="C27" s="26" t="s">
        <v>45</v>
      </c>
      <c r="D27" s="12">
        <f t="shared" si="0"/>
        <v>2806</v>
      </c>
      <c r="E27" s="12">
        <f t="shared" si="1"/>
        <v>1795</v>
      </c>
      <c r="F27" s="13">
        <f t="shared" si="2"/>
        <v>63.97006414825375</v>
      </c>
      <c r="G27" s="14">
        <v>1795</v>
      </c>
      <c r="H27" s="14">
        <v>0</v>
      </c>
      <c r="I27" s="12">
        <f t="shared" si="3"/>
        <v>1011</v>
      </c>
      <c r="J27" s="13">
        <f t="shared" si="4"/>
        <v>36.02993585174626</v>
      </c>
      <c r="K27" s="14">
        <v>0</v>
      </c>
      <c r="L27" s="13">
        <f t="shared" si="5"/>
        <v>0</v>
      </c>
      <c r="M27" s="14">
        <v>0</v>
      </c>
      <c r="N27" s="13">
        <f t="shared" si="6"/>
        <v>0</v>
      </c>
      <c r="O27" s="14">
        <v>1011</v>
      </c>
      <c r="P27" s="14">
        <v>147</v>
      </c>
      <c r="Q27" s="13">
        <f t="shared" si="7"/>
        <v>36.02993585174626</v>
      </c>
      <c r="R27" s="15" t="s">
        <v>146</v>
      </c>
      <c r="S27" s="15" t="s">
        <v>147</v>
      </c>
      <c r="T27" s="15" t="s">
        <v>147</v>
      </c>
      <c r="U27" s="15" t="s">
        <v>147</v>
      </c>
    </row>
    <row r="28" spans="1:21" ht="13.5">
      <c r="A28" s="25" t="s">
        <v>3</v>
      </c>
      <c r="B28" s="25" t="s">
        <v>46</v>
      </c>
      <c r="C28" s="26" t="s">
        <v>47</v>
      </c>
      <c r="D28" s="12">
        <f t="shared" si="0"/>
        <v>3689</v>
      </c>
      <c r="E28" s="12">
        <f t="shared" si="1"/>
        <v>1389</v>
      </c>
      <c r="F28" s="13">
        <f t="shared" si="2"/>
        <v>37.6524803469775</v>
      </c>
      <c r="G28" s="14">
        <v>1389</v>
      </c>
      <c r="H28" s="14">
        <v>0</v>
      </c>
      <c r="I28" s="12">
        <f t="shared" si="3"/>
        <v>2300</v>
      </c>
      <c r="J28" s="13">
        <f t="shared" si="4"/>
        <v>62.3475196530225</v>
      </c>
      <c r="K28" s="14">
        <v>0</v>
      </c>
      <c r="L28" s="13">
        <f t="shared" si="5"/>
        <v>0</v>
      </c>
      <c r="M28" s="14">
        <v>0</v>
      </c>
      <c r="N28" s="13">
        <f t="shared" si="6"/>
        <v>0</v>
      </c>
      <c r="O28" s="14">
        <v>2300</v>
      </c>
      <c r="P28" s="14">
        <v>467</v>
      </c>
      <c r="Q28" s="13">
        <f t="shared" si="7"/>
        <v>62.3475196530225</v>
      </c>
      <c r="R28" s="15" t="s">
        <v>146</v>
      </c>
      <c r="S28" s="15" t="s">
        <v>147</v>
      </c>
      <c r="T28" s="15" t="s">
        <v>147</v>
      </c>
      <c r="U28" s="15" t="s">
        <v>147</v>
      </c>
    </row>
    <row r="29" spans="1:21" ht="13.5">
      <c r="A29" s="25" t="s">
        <v>3</v>
      </c>
      <c r="B29" s="25" t="s">
        <v>48</v>
      </c>
      <c r="C29" s="26" t="s">
        <v>49</v>
      </c>
      <c r="D29" s="12">
        <f t="shared" si="0"/>
        <v>14313</v>
      </c>
      <c r="E29" s="12">
        <f t="shared" si="1"/>
        <v>1528</v>
      </c>
      <c r="F29" s="13">
        <f t="shared" si="2"/>
        <v>10.67560958569133</v>
      </c>
      <c r="G29" s="14">
        <v>1528</v>
      </c>
      <c r="H29" s="14">
        <v>0</v>
      </c>
      <c r="I29" s="12">
        <f t="shared" si="3"/>
        <v>12785</v>
      </c>
      <c r="J29" s="13">
        <f t="shared" si="4"/>
        <v>89.32439041430868</v>
      </c>
      <c r="K29" s="14">
        <v>0</v>
      </c>
      <c r="L29" s="13">
        <f t="shared" si="5"/>
        <v>0</v>
      </c>
      <c r="M29" s="14">
        <v>0</v>
      </c>
      <c r="N29" s="13">
        <f t="shared" si="6"/>
        <v>0</v>
      </c>
      <c r="O29" s="14">
        <v>12785</v>
      </c>
      <c r="P29" s="14">
        <v>3850</v>
      </c>
      <c r="Q29" s="13">
        <f t="shared" si="7"/>
        <v>89.32439041430868</v>
      </c>
      <c r="R29" s="15" t="s">
        <v>146</v>
      </c>
      <c r="S29" s="15" t="s">
        <v>147</v>
      </c>
      <c r="T29" s="15" t="s">
        <v>147</v>
      </c>
      <c r="U29" s="15" t="s">
        <v>147</v>
      </c>
    </row>
    <row r="30" spans="1:21" ht="13.5">
      <c r="A30" s="25" t="s">
        <v>3</v>
      </c>
      <c r="B30" s="25" t="s">
        <v>50</v>
      </c>
      <c r="C30" s="26" t="s">
        <v>51</v>
      </c>
      <c r="D30" s="12">
        <f t="shared" si="0"/>
        <v>20127</v>
      </c>
      <c r="E30" s="12">
        <f t="shared" si="1"/>
        <v>1395</v>
      </c>
      <c r="F30" s="13">
        <f t="shared" si="2"/>
        <v>6.930988224772694</v>
      </c>
      <c r="G30" s="14">
        <v>1395</v>
      </c>
      <c r="H30" s="14">
        <v>0</v>
      </c>
      <c r="I30" s="12">
        <f t="shared" si="3"/>
        <v>18732</v>
      </c>
      <c r="J30" s="13">
        <f t="shared" si="4"/>
        <v>93.06901177522731</v>
      </c>
      <c r="K30" s="14">
        <v>0</v>
      </c>
      <c r="L30" s="13">
        <f t="shared" si="5"/>
        <v>0</v>
      </c>
      <c r="M30" s="14">
        <v>1559</v>
      </c>
      <c r="N30" s="13">
        <f t="shared" si="6"/>
        <v>7.745814080588264</v>
      </c>
      <c r="O30" s="14">
        <v>17173</v>
      </c>
      <c r="P30" s="14">
        <v>4051</v>
      </c>
      <c r="Q30" s="13">
        <f t="shared" si="7"/>
        <v>85.32319769463903</v>
      </c>
      <c r="R30" s="15" t="s">
        <v>146</v>
      </c>
      <c r="S30" s="15" t="s">
        <v>147</v>
      </c>
      <c r="T30" s="15" t="s">
        <v>147</v>
      </c>
      <c r="U30" s="15" t="s">
        <v>147</v>
      </c>
    </row>
    <row r="31" spans="1:21" ht="13.5">
      <c r="A31" s="25" t="s">
        <v>3</v>
      </c>
      <c r="B31" s="25" t="s">
        <v>52</v>
      </c>
      <c r="C31" s="26" t="s">
        <v>53</v>
      </c>
      <c r="D31" s="12">
        <f t="shared" si="0"/>
        <v>30671</v>
      </c>
      <c r="E31" s="12">
        <f t="shared" si="1"/>
        <v>2124</v>
      </c>
      <c r="F31" s="13">
        <f t="shared" si="2"/>
        <v>6.925108408594438</v>
      </c>
      <c r="G31" s="14">
        <v>2124</v>
      </c>
      <c r="H31" s="14">
        <v>0</v>
      </c>
      <c r="I31" s="12">
        <f t="shared" si="3"/>
        <v>28547</v>
      </c>
      <c r="J31" s="13">
        <f t="shared" si="4"/>
        <v>93.07489159140556</v>
      </c>
      <c r="K31" s="14">
        <v>0</v>
      </c>
      <c r="L31" s="13">
        <f t="shared" si="5"/>
        <v>0</v>
      </c>
      <c r="M31" s="14">
        <v>0</v>
      </c>
      <c r="N31" s="13">
        <f t="shared" si="6"/>
        <v>0</v>
      </c>
      <c r="O31" s="14">
        <v>28547</v>
      </c>
      <c r="P31" s="14">
        <v>6730</v>
      </c>
      <c r="Q31" s="13">
        <f t="shared" si="7"/>
        <v>93.07489159140556</v>
      </c>
      <c r="R31" s="15" t="s">
        <v>147</v>
      </c>
      <c r="S31" s="15" t="s">
        <v>146</v>
      </c>
      <c r="T31" s="15" t="s">
        <v>147</v>
      </c>
      <c r="U31" s="15" t="s">
        <v>147</v>
      </c>
    </row>
    <row r="32" spans="1:21" ht="13.5">
      <c r="A32" s="25" t="s">
        <v>3</v>
      </c>
      <c r="B32" s="25" t="s">
        <v>54</v>
      </c>
      <c r="C32" s="26" t="s">
        <v>55</v>
      </c>
      <c r="D32" s="12">
        <f t="shared" si="0"/>
        <v>14751</v>
      </c>
      <c r="E32" s="12">
        <f t="shared" si="1"/>
        <v>2286</v>
      </c>
      <c r="F32" s="13">
        <f t="shared" si="2"/>
        <v>15.497254423428918</v>
      </c>
      <c r="G32" s="14">
        <v>2286</v>
      </c>
      <c r="H32" s="14">
        <v>0</v>
      </c>
      <c r="I32" s="12">
        <f t="shared" si="3"/>
        <v>12465</v>
      </c>
      <c r="J32" s="13">
        <f t="shared" si="4"/>
        <v>84.50274557657109</v>
      </c>
      <c r="K32" s="14">
        <v>0</v>
      </c>
      <c r="L32" s="13">
        <f t="shared" si="5"/>
        <v>0</v>
      </c>
      <c r="M32" s="14">
        <v>0</v>
      </c>
      <c r="N32" s="13">
        <f t="shared" si="6"/>
        <v>0</v>
      </c>
      <c r="O32" s="14">
        <v>12465</v>
      </c>
      <c r="P32" s="14">
        <v>1197</v>
      </c>
      <c r="Q32" s="13">
        <f t="shared" si="7"/>
        <v>84.50274557657109</v>
      </c>
      <c r="R32" s="15" t="s">
        <v>146</v>
      </c>
      <c r="S32" s="15" t="s">
        <v>147</v>
      </c>
      <c r="T32" s="15" t="s">
        <v>147</v>
      </c>
      <c r="U32" s="15" t="s">
        <v>147</v>
      </c>
    </row>
    <row r="33" spans="1:21" ht="13.5">
      <c r="A33" s="25" t="s">
        <v>3</v>
      </c>
      <c r="B33" s="25" t="s">
        <v>56</v>
      </c>
      <c r="C33" s="26" t="s">
        <v>57</v>
      </c>
      <c r="D33" s="12">
        <f t="shared" si="0"/>
        <v>13275</v>
      </c>
      <c r="E33" s="12">
        <f t="shared" si="1"/>
        <v>2561</v>
      </c>
      <c r="F33" s="13">
        <f t="shared" si="2"/>
        <v>19.29190207156309</v>
      </c>
      <c r="G33" s="14">
        <v>2416</v>
      </c>
      <c r="H33" s="14">
        <v>145</v>
      </c>
      <c r="I33" s="12">
        <f t="shared" si="3"/>
        <v>10714</v>
      </c>
      <c r="J33" s="13">
        <f t="shared" si="4"/>
        <v>80.7080979284369</v>
      </c>
      <c r="K33" s="14">
        <v>0</v>
      </c>
      <c r="L33" s="13">
        <f t="shared" si="5"/>
        <v>0</v>
      </c>
      <c r="M33" s="14">
        <v>0</v>
      </c>
      <c r="N33" s="13">
        <f t="shared" si="6"/>
        <v>0</v>
      </c>
      <c r="O33" s="14">
        <v>10714</v>
      </c>
      <c r="P33" s="14">
        <v>1149</v>
      </c>
      <c r="Q33" s="13">
        <f t="shared" si="7"/>
        <v>80.7080979284369</v>
      </c>
      <c r="R33" s="15" t="s">
        <v>146</v>
      </c>
      <c r="S33" s="15" t="s">
        <v>147</v>
      </c>
      <c r="T33" s="15" t="s">
        <v>147</v>
      </c>
      <c r="U33" s="15" t="s">
        <v>147</v>
      </c>
    </row>
    <row r="34" spans="1:21" ht="13.5">
      <c r="A34" s="25" t="s">
        <v>3</v>
      </c>
      <c r="B34" s="25" t="s">
        <v>58</v>
      </c>
      <c r="C34" s="26" t="s">
        <v>2</v>
      </c>
      <c r="D34" s="12">
        <f t="shared" si="0"/>
        <v>9015</v>
      </c>
      <c r="E34" s="12">
        <f t="shared" si="1"/>
        <v>3618</v>
      </c>
      <c r="F34" s="13">
        <f t="shared" si="2"/>
        <v>40.133111480865225</v>
      </c>
      <c r="G34" s="14">
        <v>3569</v>
      </c>
      <c r="H34" s="14">
        <v>49</v>
      </c>
      <c r="I34" s="12">
        <f t="shared" si="3"/>
        <v>5397</v>
      </c>
      <c r="J34" s="13">
        <f t="shared" si="4"/>
        <v>59.866888519134775</v>
      </c>
      <c r="K34" s="14">
        <v>0</v>
      </c>
      <c r="L34" s="13">
        <f t="shared" si="5"/>
        <v>0</v>
      </c>
      <c r="M34" s="14">
        <v>0</v>
      </c>
      <c r="N34" s="13">
        <f t="shared" si="6"/>
        <v>0</v>
      </c>
      <c r="O34" s="14">
        <v>5397</v>
      </c>
      <c r="P34" s="14">
        <v>3038</v>
      </c>
      <c r="Q34" s="13">
        <f t="shared" si="7"/>
        <v>59.866888519134775</v>
      </c>
      <c r="R34" s="15" t="s">
        <v>146</v>
      </c>
      <c r="S34" s="15" t="s">
        <v>147</v>
      </c>
      <c r="T34" s="15" t="s">
        <v>147</v>
      </c>
      <c r="U34" s="15" t="s">
        <v>147</v>
      </c>
    </row>
    <row r="35" spans="1:21" ht="13.5">
      <c r="A35" s="25" t="s">
        <v>3</v>
      </c>
      <c r="B35" s="25" t="s">
        <v>59</v>
      </c>
      <c r="C35" s="26" t="s">
        <v>60</v>
      </c>
      <c r="D35" s="12">
        <f t="shared" si="0"/>
        <v>8759</v>
      </c>
      <c r="E35" s="12">
        <f t="shared" si="1"/>
        <v>3545</v>
      </c>
      <c r="F35" s="13">
        <f t="shared" si="2"/>
        <v>40.47265669596986</v>
      </c>
      <c r="G35" s="14">
        <v>3497</v>
      </c>
      <c r="H35" s="14">
        <v>48</v>
      </c>
      <c r="I35" s="12">
        <f t="shared" si="3"/>
        <v>5214</v>
      </c>
      <c r="J35" s="13">
        <f t="shared" si="4"/>
        <v>59.52734330403015</v>
      </c>
      <c r="K35" s="14">
        <v>0</v>
      </c>
      <c r="L35" s="13">
        <f t="shared" si="5"/>
        <v>0</v>
      </c>
      <c r="M35" s="14">
        <v>0</v>
      </c>
      <c r="N35" s="13">
        <f t="shared" si="6"/>
        <v>0</v>
      </c>
      <c r="O35" s="14">
        <v>5214</v>
      </c>
      <c r="P35" s="14">
        <v>1512</v>
      </c>
      <c r="Q35" s="13">
        <f t="shared" si="7"/>
        <v>59.52734330403015</v>
      </c>
      <c r="R35" s="15" t="s">
        <v>146</v>
      </c>
      <c r="S35" s="15" t="s">
        <v>147</v>
      </c>
      <c r="T35" s="15" t="s">
        <v>147</v>
      </c>
      <c r="U35" s="15" t="s">
        <v>147</v>
      </c>
    </row>
    <row r="36" spans="1:21" ht="13.5">
      <c r="A36" s="25" t="s">
        <v>3</v>
      </c>
      <c r="B36" s="25" t="s">
        <v>61</v>
      </c>
      <c r="C36" s="26" t="s">
        <v>62</v>
      </c>
      <c r="D36" s="12">
        <f t="shared" si="0"/>
        <v>12251</v>
      </c>
      <c r="E36" s="12">
        <f t="shared" si="1"/>
        <v>4948</v>
      </c>
      <c r="F36" s="13">
        <f t="shared" si="2"/>
        <v>40.388539711044</v>
      </c>
      <c r="G36" s="14">
        <v>4881</v>
      </c>
      <c r="H36" s="14">
        <v>67</v>
      </c>
      <c r="I36" s="12">
        <f t="shared" si="3"/>
        <v>7303</v>
      </c>
      <c r="J36" s="13">
        <f t="shared" si="4"/>
        <v>59.61146028895601</v>
      </c>
      <c r="K36" s="14">
        <v>0</v>
      </c>
      <c r="L36" s="13">
        <f t="shared" si="5"/>
        <v>0</v>
      </c>
      <c r="M36" s="14">
        <v>0</v>
      </c>
      <c r="N36" s="13">
        <f t="shared" si="6"/>
        <v>0</v>
      </c>
      <c r="O36" s="14">
        <v>7303</v>
      </c>
      <c r="P36" s="14">
        <v>619</v>
      </c>
      <c r="Q36" s="13">
        <f t="shared" si="7"/>
        <v>59.61146028895601</v>
      </c>
      <c r="R36" s="15" t="s">
        <v>146</v>
      </c>
      <c r="S36" s="15" t="s">
        <v>147</v>
      </c>
      <c r="T36" s="15" t="s">
        <v>147</v>
      </c>
      <c r="U36" s="15" t="s">
        <v>147</v>
      </c>
    </row>
    <row r="37" spans="1:21" ht="13.5">
      <c r="A37" s="25" t="s">
        <v>3</v>
      </c>
      <c r="B37" s="25" t="s">
        <v>63</v>
      </c>
      <c r="C37" s="26" t="s">
        <v>64</v>
      </c>
      <c r="D37" s="12">
        <f t="shared" si="0"/>
        <v>14374</v>
      </c>
      <c r="E37" s="12">
        <f t="shared" si="1"/>
        <v>5796</v>
      </c>
      <c r="F37" s="13">
        <f t="shared" si="2"/>
        <v>40.32280506470015</v>
      </c>
      <c r="G37" s="14">
        <v>5718</v>
      </c>
      <c r="H37" s="14">
        <v>78</v>
      </c>
      <c r="I37" s="12">
        <f t="shared" si="3"/>
        <v>8578</v>
      </c>
      <c r="J37" s="13">
        <f t="shared" si="4"/>
        <v>59.67719493529985</v>
      </c>
      <c r="K37" s="14">
        <v>0</v>
      </c>
      <c r="L37" s="13">
        <f t="shared" si="5"/>
        <v>0</v>
      </c>
      <c r="M37" s="14">
        <v>0</v>
      </c>
      <c r="N37" s="13">
        <f t="shared" si="6"/>
        <v>0</v>
      </c>
      <c r="O37" s="14">
        <v>8578</v>
      </c>
      <c r="P37" s="14">
        <v>1074</v>
      </c>
      <c r="Q37" s="13">
        <f t="shared" si="7"/>
        <v>59.67719493529985</v>
      </c>
      <c r="R37" s="15" t="s">
        <v>146</v>
      </c>
      <c r="S37" s="15" t="s">
        <v>147</v>
      </c>
      <c r="T37" s="15" t="s">
        <v>147</v>
      </c>
      <c r="U37" s="15" t="s">
        <v>147</v>
      </c>
    </row>
    <row r="38" spans="1:21" ht="13.5">
      <c r="A38" s="25" t="s">
        <v>3</v>
      </c>
      <c r="B38" s="25" t="s">
        <v>65</v>
      </c>
      <c r="C38" s="26" t="s">
        <v>66</v>
      </c>
      <c r="D38" s="12">
        <f t="shared" si="0"/>
        <v>25742</v>
      </c>
      <c r="E38" s="12">
        <f t="shared" si="1"/>
        <v>6535</v>
      </c>
      <c r="F38" s="13">
        <f t="shared" si="2"/>
        <v>25.386527853313652</v>
      </c>
      <c r="G38" s="14">
        <v>6447</v>
      </c>
      <c r="H38" s="14">
        <v>88</v>
      </c>
      <c r="I38" s="12">
        <f t="shared" si="3"/>
        <v>19207</v>
      </c>
      <c r="J38" s="13">
        <f t="shared" si="4"/>
        <v>74.61347214668635</v>
      </c>
      <c r="K38" s="14">
        <v>9485</v>
      </c>
      <c r="L38" s="13">
        <f t="shared" si="5"/>
        <v>36.84639888120581</v>
      </c>
      <c r="M38" s="14">
        <v>0</v>
      </c>
      <c r="N38" s="13">
        <f t="shared" si="6"/>
        <v>0</v>
      </c>
      <c r="O38" s="14">
        <v>9722</v>
      </c>
      <c r="P38" s="14">
        <v>786</v>
      </c>
      <c r="Q38" s="13">
        <f t="shared" si="7"/>
        <v>37.76707326548054</v>
      </c>
      <c r="R38" s="15" t="s">
        <v>146</v>
      </c>
      <c r="S38" s="15" t="s">
        <v>147</v>
      </c>
      <c r="T38" s="15" t="s">
        <v>147</v>
      </c>
      <c r="U38" s="15" t="s">
        <v>147</v>
      </c>
    </row>
    <row r="39" spans="1:21" ht="13.5">
      <c r="A39" s="25" t="s">
        <v>3</v>
      </c>
      <c r="B39" s="25" t="s">
        <v>67</v>
      </c>
      <c r="C39" s="26" t="s">
        <v>150</v>
      </c>
      <c r="D39" s="12">
        <f t="shared" si="0"/>
        <v>8624</v>
      </c>
      <c r="E39" s="12">
        <f t="shared" si="1"/>
        <v>3471</v>
      </c>
      <c r="F39" s="13">
        <f aca="true" t="shared" si="8" ref="F39:F56">E39/D39*100</f>
        <v>40.24814471243043</v>
      </c>
      <c r="G39" s="14">
        <v>3424</v>
      </c>
      <c r="H39" s="14">
        <v>47</v>
      </c>
      <c r="I39" s="12">
        <f t="shared" si="3"/>
        <v>5153</v>
      </c>
      <c r="J39" s="13">
        <f aca="true" t="shared" si="9" ref="J39:J56">I39/D39*100</f>
        <v>59.751855287569576</v>
      </c>
      <c r="K39" s="14">
        <v>0</v>
      </c>
      <c r="L39" s="13">
        <f aca="true" t="shared" si="10" ref="L39:L56">K39/D39*100</f>
        <v>0</v>
      </c>
      <c r="M39" s="14">
        <v>0</v>
      </c>
      <c r="N39" s="13">
        <f aca="true" t="shared" si="11" ref="N39:N56">M39/D39*100</f>
        <v>0</v>
      </c>
      <c r="O39" s="14">
        <v>5153</v>
      </c>
      <c r="P39" s="14">
        <v>627</v>
      </c>
      <c r="Q39" s="13">
        <f t="shared" si="7"/>
        <v>59.751855287569576</v>
      </c>
      <c r="R39" s="15" t="s">
        <v>146</v>
      </c>
      <c r="S39" s="15" t="s">
        <v>147</v>
      </c>
      <c r="T39" s="15" t="s">
        <v>147</v>
      </c>
      <c r="U39" s="15" t="s">
        <v>147</v>
      </c>
    </row>
    <row r="40" spans="1:21" ht="13.5">
      <c r="A40" s="25" t="s">
        <v>3</v>
      </c>
      <c r="B40" s="25" t="s">
        <v>68</v>
      </c>
      <c r="C40" s="26" t="s">
        <v>69</v>
      </c>
      <c r="D40" s="12">
        <f t="shared" si="0"/>
        <v>12239</v>
      </c>
      <c r="E40" s="12">
        <f t="shared" si="1"/>
        <v>4948</v>
      </c>
      <c r="F40" s="13">
        <f t="shared" si="8"/>
        <v>40.428139553885124</v>
      </c>
      <c r="G40" s="14">
        <v>4881</v>
      </c>
      <c r="H40" s="14">
        <v>67</v>
      </c>
      <c r="I40" s="12">
        <f t="shared" si="3"/>
        <v>7291</v>
      </c>
      <c r="J40" s="13">
        <f t="shared" si="9"/>
        <v>59.571860446114876</v>
      </c>
      <c r="K40" s="14">
        <v>0</v>
      </c>
      <c r="L40" s="13">
        <f t="shared" si="10"/>
        <v>0</v>
      </c>
      <c r="M40" s="14">
        <v>0</v>
      </c>
      <c r="N40" s="13">
        <f t="shared" si="11"/>
        <v>0</v>
      </c>
      <c r="O40" s="14">
        <v>7291</v>
      </c>
      <c r="P40" s="14">
        <v>1087</v>
      </c>
      <c r="Q40" s="13">
        <f t="shared" si="7"/>
        <v>59.571860446114876</v>
      </c>
      <c r="R40" s="15" t="s">
        <v>146</v>
      </c>
      <c r="S40" s="15" t="s">
        <v>147</v>
      </c>
      <c r="T40" s="15" t="s">
        <v>147</v>
      </c>
      <c r="U40" s="15" t="s">
        <v>147</v>
      </c>
    </row>
    <row r="41" spans="1:21" ht="13.5">
      <c r="A41" s="25" t="s">
        <v>3</v>
      </c>
      <c r="B41" s="25" t="s">
        <v>70</v>
      </c>
      <c r="C41" s="26" t="s">
        <v>71</v>
      </c>
      <c r="D41" s="12">
        <f t="shared" si="0"/>
        <v>1539</v>
      </c>
      <c r="E41" s="12">
        <f t="shared" si="1"/>
        <v>627</v>
      </c>
      <c r="F41" s="13">
        <f t="shared" si="8"/>
        <v>40.74074074074074</v>
      </c>
      <c r="G41" s="14">
        <v>619</v>
      </c>
      <c r="H41" s="14">
        <v>8</v>
      </c>
      <c r="I41" s="12">
        <f t="shared" si="3"/>
        <v>912</v>
      </c>
      <c r="J41" s="13">
        <f t="shared" si="9"/>
        <v>59.25925925925925</v>
      </c>
      <c r="K41" s="14">
        <v>0</v>
      </c>
      <c r="L41" s="13">
        <f t="shared" si="10"/>
        <v>0</v>
      </c>
      <c r="M41" s="14">
        <v>0</v>
      </c>
      <c r="N41" s="13">
        <f t="shared" si="11"/>
        <v>0</v>
      </c>
      <c r="O41" s="14">
        <v>912</v>
      </c>
      <c r="P41" s="14">
        <v>145</v>
      </c>
      <c r="Q41" s="13">
        <f t="shared" si="7"/>
        <v>59.25925925925925</v>
      </c>
      <c r="R41" s="15" t="s">
        <v>146</v>
      </c>
      <c r="S41" s="15" t="s">
        <v>147</v>
      </c>
      <c r="T41" s="15" t="s">
        <v>147</v>
      </c>
      <c r="U41" s="15" t="s">
        <v>147</v>
      </c>
    </row>
    <row r="42" spans="1:21" ht="13.5">
      <c r="A42" s="25" t="s">
        <v>3</v>
      </c>
      <c r="B42" s="25" t="s">
        <v>72</v>
      </c>
      <c r="C42" s="26" t="s">
        <v>73</v>
      </c>
      <c r="D42" s="12">
        <f t="shared" si="0"/>
        <v>18097</v>
      </c>
      <c r="E42" s="12">
        <f t="shared" si="1"/>
        <v>7350</v>
      </c>
      <c r="F42" s="13">
        <f t="shared" si="8"/>
        <v>40.61446648615792</v>
      </c>
      <c r="G42" s="14">
        <v>7080</v>
      </c>
      <c r="H42" s="14">
        <v>270</v>
      </c>
      <c r="I42" s="12">
        <f t="shared" si="3"/>
        <v>10747</v>
      </c>
      <c r="J42" s="13">
        <f t="shared" si="9"/>
        <v>59.38553351384207</v>
      </c>
      <c r="K42" s="14">
        <v>0</v>
      </c>
      <c r="L42" s="13">
        <f t="shared" si="10"/>
        <v>0</v>
      </c>
      <c r="M42" s="14">
        <v>0</v>
      </c>
      <c r="N42" s="13">
        <f t="shared" si="11"/>
        <v>0</v>
      </c>
      <c r="O42" s="14">
        <v>10747</v>
      </c>
      <c r="P42" s="14">
        <v>3021</v>
      </c>
      <c r="Q42" s="13">
        <f t="shared" si="7"/>
        <v>59.38553351384207</v>
      </c>
      <c r="R42" s="15" t="s">
        <v>146</v>
      </c>
      <c r="S42" s="15" t="s">
        <v>147</v>
      </c>
      <c r="T42" s="15" t="s">
        <v>147</v>
      </c>
      <c r="U42" s="15" t="s">
        <v>147</v>
      </c>
    </row>
    <row r="43" spans="1:21" ht="13.5">
      <c r="A43" s="25" t="s">
        <v>3</v>
      </c>
      <c r="B43" s="25" t="s">
        <v>74</v>
      </c>
      <c r="C43" s="26" t="s">
        <v>75</v>
      </c>
      <c r="D43" s="12">
        <f t="shared" si="0"/>
        <v>9503</v>
      </c>
      <c r="E43" s="12">
        <f t="shared" si="1"/>
        <v>4778</v>
      </c>
      <c r="F43" s="13">
        <f t="shared" si="8"/>
        <v>50.278859307587076</v>
      </c>
      <c r="G43" s="14">
        <v>4076</v>
      </c>
      <c r="H43" s="14">
        <v>702</v>
      </c>
      <c r="I43" s="12">
        <f t="shared" si="3"/>
        <v>4725</v>
      </c>
      <c r="J43" s="13">
        <f t="shared" si="9"/>
        <v>49.721140692412924</v>
      </c>
      <c r="K43" s="14">
        <v>0</v>
      </c>
      <c r="L43" s="13">
        <f t="shared" si="10"/>
        <v>0</v>
      </c>
      <c r="M43" s="14">
        <v>0</v>
      </c>
      <c r="N43" s="13">
        <f t="shared" si="11"/>
        <v>0</v>
      </c>
      <c r="O43" s="14">
        <v>4725</v>
      </c>
      <c r="P43" s="14">
        <v>1480</v>
      </c>
      <c r="Q43" s="13">
        <f t="shared" si="7"/>
        <v>49.721140692412924</v>
      </c>
      <c r="R43" s="15" t="s">
        <v>146</v>
      </c>
      <c r="S43" s="15" t="s">
        <v>147</v>
      </c>
      <c r="T43" s="15" t="s">
        <v>147</v>
      </c>
      <c r="U43" s="15" t="s">
        <v>147</v>
      </c>
    </row>
    <row r="44" spans="1:21" ht="13.5">
      <c r="A44" s="25" t="s">
        <v>3</v>
      </c>
      <c r="B44" s="25" t="s">
        <v>76</v>
      </c>
      <c r="C44" s="26" t="s">
        <v>77</v>
      </c>
      <c r="D44" s="12">
        <f t="shared" si="0"/>
        <v>5776</v>
      </c>
      <c r="E44" s="12">
        <f t="shared" si="1"/>
        <v>2882</v>
      </c>
      <c r="F44" s="13">
        <f t="shared" si="8"/>
        <v>49.896121883656505</v>
      </c>
      <c r="G44" s="14">
        <v>2003</v>
      </c>
      <c r="H44" s="14">
        <v>879</v>
      </c>
      <c r="I44" s="12">
        <f t="shared" si="3"/>
        <v>2894</v>
      </c>
      <c r="J44" s="13">
        <f t="shared" si="9"/>
        <v>50.103878116343495</v>
      </c>
      <c r="K44" s="14">
        <v>0</v>
      </c>
      <c r="L44" s="13">
        <f t="shared" si="10"/>
        <v>0</v>
      </c>
      <c r="M44" s="14">
        <v>0</v>
      </c>
      <c r="N44" s="13">
        <f t="shared" si="11"/>
        <v>0</v>
      </c>
      <c r="O44" s="14">
        <v>2894</v>
      </c>
      <c r="P44" s="14">
        <v>620</v>
      </c>
      <c r="Q44" s="13">
        <f t="shared" si="7"/>
        <v>50.103878116343495</v>
      </c>
      <c r="R44" s="15" t="s">
        <v>146</v>
      </c>
      <c r="S44" s="15" t="s">
        <v>147</v>
      </c>
      <c r="T44" s="15" t="s">
        <v>147</v>
      </c>
      <c r="U44" s="15" t="s">
        <v>147</v>
      </c>
    </row>
    <row r="45" spans="1:21" ht="13.5">
      <c r="A45" s="25" t="s">
        <v>3</v>
      </c>
      <c r="B45" s="25" t="s">
        <v>78</v>
      </c>
      <c r="C45" s="26" t="s">
        <v>79</v>
      </c>
      <c r="D45" s="12">
        <f t="shared" si="0"/>
        <v>6102</v>
      </c>
      <c r="E45" s="12">
        <f t="shared" si="1"/>
        <v>2735</v>
      </c>
      <c r="F45" s="13">
        <f t="shared" si="8"/>
        <v>44.82137004260898</v>
      </c>
      <c r="G45" s="14">
        <v>2433</v>
      </c>
      <c r="H45" s="14">
        <v>302</v>
      </c>
      <c r="I45" s="12">
        <f t="shared" si="3"/>
        <v>3367</v>
      </c>
      <c r="J45" s="13">
        <f t="shared" si="9"/>
        <v>55.178629957391024</v>
      </c>
      <c r="K45" s="14">
        <v>0</v>
      </c>
      <c r="L45" s="13">
        <f t="shared" si="10"/>
        <v>0</v>
      </c>
      <c r="M45" s="14">
        <v>0</v>
      </c>
      <c r="N45" s="13">
        <f t="shared" si="11"/>
        <v>0</v>
      </c>
      <c r="O45" s="14">
        <v>3367</v>
      </c>
      <c r="P45" s="14">
        <v>936</v>
      </c>
      <c r="Q45" s="13">
        <f t="shared" si="7"/>
        <v>55.178629957391024</v>
      </c>
      <c r="R45" s="15" t="s">
        <v>146</v>
      </c>
      <c r="S45" s="15" t="s">
        <v>147</v>
      </c>
      <c r="T45" s="15" t="s">
        <v>147</v>
      </c>
      <c r="U45" s="15" t="s">
        <v>147</v>
      </c>
    </row>
    <row r="46" spans="1:21" ht="13.5">
      <c r="A46" s="25" t="s">
        <v>3</v>
      </c>
      <c r="B46" s="25" t="s">
        <v>80</v>
      </c>
      <c r="C46" s="26" t="s">
        <v>81</v>
      </c>
      <c r="D46" s="12">
        <f t="shared" si="0"/>
        <v>1642</v>
      </c>
      <c r="E46" s="12">
        <f t="shared" si="1"/>
        <v>1275</v>
      </c>
      <c r="F46" s="13">
        <f t="shared" si="8"/>
        <v>77.64920828258222</v>
      </c>
      <c r="G46" s="14">
        <v>248</v>
      </c>
      <c r="H46" s="14">
        <v>1027</v>
      </c>
      <c r="I46" s="12">
        <f t="shared" si="3"/>
        <v>367</v>
      </c>
      <c r="J46" s="13">
        <f t="shared" si="9"/>
        <v>22.350791717417785</v>
      </c>
      <c r="K46" s="14">
        <v>0</v>
      </c>
      <c r="L46" s="13">
        <f t="shared" si="10"/>
        <v>0</v>
      </c>
      <c r="M46" s="14">
        <v>0</v>
      </c>
      <c r="N46" s="13">
        <f t="shared" si="11"/>
        <v>0</v>
      </c>
      <c r="O46" s="14">
        <v>367</v>
      </c>
      <c r="P46" s="14">
        <v>251</v>
      </c>
      <c r="Q46" s="13">
        <f t="shared" si="7"/>
        <v>22.350791717417785</v>
      </c>
      <c r="R46" s="15" t="s">
        <v>146</v>
      </c>
      <c r="S46" s="15" t="s">
        <v>147</v>
      </c>
      <c r="T46" s="15" t="s">
        <v>147</v>
      </c>
      <c r="U46" s="15" t="s">
        <v>147</v>
      </c>
    </row>
    <row r="47" spans="1:21" ht="13.5">
      <c r="A47" s="25" t="s">
        <v>3</v>
      </c>
      <c r="B47" s="25" t="s">
        <v>82</v>
      </c>
      <c r="C47" s="26" t="s">
        <v>83</v>
      </c>
      <c r="D47" s="12">
        <f t="shared" si="0"/>
        <v>7840</v>
      </c>
      <c r="E47" s="12">
        <f t="shared" si="1"/>
        <v>4301</v>
      </c>
      <c r="F47" s="13">
        <f t="shared" si="8"/>
        <v>54.85969387755102</v>
      </c>
      <c r="G47" s="14">
        <v>3872</v>
      </c>
      <c r="H47" s="14">
        <v>429</v>
      </c>
      <c r="I47" s="12">
        <f t="shared" si="3"/>
        <v>3539</v>
      </c>
      <c r="J47" s="13">
        <f t="shared" si="9"/>
        <v>45.14030612244898</v>
      </c>
      <c r="K47" s="14">
        <v>0</v>
      </c>
      <c r="L47" s="13">
        <f t="shared" si="10"/>
        <v>0</v>
      </c>
      <c r="M47" s="14">
        <v>0</v>
      </c>
      <c r="N47" s="13">
        <f t="shared" si="11"/>
        <v>0</v>
      </c>
      <c r="O47" s="14">
        <v>3539</v>
      </c>
      <c r="P47" s="14">
        <v>999</v>
      </c>
      <c r="Q47" s="13">
        <f t="shared" si="7"/>
        <v>45.14030612244898</v>
      </c>
      <c r="R47" s="15" t="s">
        <v>146</v>
      </c>
      <c r="S47" s="15" t="s">
        <v>147</v>
      </c>
      <c r="T47" s="15" t="s">
        <v>147</v>
      </c>
      <c r="U47" s="15" t="s">
        <v>147</v>
      </c>
    </row>
    <row r="48" spans="1:21" ht="13.5">
      <c r="A48" s="25" t="s">
        <v>3</v>
      </c>
      <c r="B48" s="25" t="s">
        <v>84</v>
      </c>
      <c r="C48" s="26" t="s">
        <v>85</v>
      </c>
      <c r="D48" s="12">
        <f t="shared" si="0"/>
        <v>1351</v>
      </c>
      <c r="E48" s="12">
        <f t="shared" si="1"/>
        <v>1195</v>
      </c>
      <c r="F48" s="13">
        <f t="shared" si="8"/>
        <v>88.45299777942265</v>
      </c>
      <c r="G48" s="14">
        <v>723</v>
      </c>
      <c r="H48" s="14">
        <v>472</v>
      </c>
      <c r="I48" s="12">
        <f t="shared" si="3"/>
        <v>156</v>
      </c>
      <c r="J48" s="13">
        <f t="shared" si="9"/>
        <v>11.54700222057735</v>
      </c>
      <c r="K48" s="14">
        <v>0</v>
      </c>
      <c r="L48" s="13">
        <f t="shared" si="10"/>
        <v>0</v>
      </c>
      <c r="M48" s="14">
        <v>0</v>
      </c>
      <c r="N48" s="13">
        <f t="shared" si="11"/>
        <v>0</v>
      </c>
      <c r="O48" s="14">
        <v>156</v>
      </c>
      <c r="P48" s="14">
        <v>60</v>
      </c>
      <c r="Q48" s="13">
        <f t="shared" si="7"/>
        <v>11.54700222057735</v>
      </c>
      <c r="R48" s="15" t="s">
        <v>146</v>
      </c>
      <c r="S48" s="15" t="s">
        <v>147</v>
      </c>
      <c r="T48" s="15" t="s">
        <v>147</v>
      </c>
      <c r="U48" s="15" t="s">
        <v>147</v>
      </c>
    </row>
    <row r="49" spans="1:21" ht="13.5">
      <c r="A49" s="25" t="s">
        <v>3</v>
      </c>
      <c r="B49" s="25" t="s">
        <v>86</v>
      </c>
      <c r="C49" s="26" t="s">
        <v>87</v>
      </c>
      <c r="D49" s="12">
        <f t="shared" si="0"/>
        <v>5316</v>
      </c>
      <c r="E49" s="12">
        <f t="shared" si="1"/>
        <v>2641</v>
      </c>
      <c r="F49" s="13">
        <f t="shared" si="8"/>
        <v>49.68021068472536</v>
      </c>
      <c r="G49" s="14">
        <v>2130</v>
      </c>
      <c r="H49" s="14">
        <v>511</v>
      </c>
      <c r="I49" s="12">
        <f t="shared" si="3"/>
        <v>2675</v>
      </c>
      <c r="J49" s="13">
        <f t="shared" si="9"/>
        <v>50.31978931527464</v>
      </c>
      <c r="K49" s="14">
        <v>0</v>
      </c>
      <c r="L49" s="13">
        <f t="shared" si="10"/>
        <v>0</v>
      </c>
      <c r="M49" s="14">
        <v>0</v>
      </c>
      <c r="N49" s="13">
        <f t="shared" si="11"/>
        <v>0</v>
      </c>
      <c r="O49" s="14">
        <v>2675</v>
      </c>
      <c r="P49" s="14">
        <v>490</v>
      </c>
      <c r="Q49" s="13">
        <f t="shared" si="7"/>
        <v>50.31978931527464</v>
      </c>
      <c r="R49" s="15" t="s">
        <v>146</v>
      </c>
      <c r="S49" s="15" t="s">
        <v>147</v>
      </c>
      <c r="T49" s="15" t="s">
        <v>147</v>
      </c>
      <c r="U49" s="15" t="s">
        <v>147</v>
      </c>
    </row>
    <row r="50" spans="1:21" ht="13.5">
      <c r="A50" s="25" t="s">
        <v>3</v>
      </c>
      <c r="B50" s="25" t="s">
        <v>88</v>
      </c>
      <c r="C50" s="26" t="s">
        <v>0</v>
      </c>
      <c r="D50" s="12">
        <f t="shared" si="0"/>
        <v>6543</v>
      </c>
      <c r="E50" s="12">
        <f t="shared" si="1"/>
        <v>3429</v>
      </c>
      <c r="F50" s="13">
        <f t="shared" si="8"/>
        <v>52.40715268225584</v>
      </c>
      <c r="G50" s="14">
        <v>3113</v>
      </c>
      <c r="H50" s="14">
        <v>316</v>
      </c>
      <c r="I50" s="12">
        <f t="shared" si="3"/>
        <v>3114</v>
      </c>
      <c r="J50" s="13">
        <f t="shared" si="9"/>
        <v>47.59284731774415</v>
      </c>
      <c r="K50" s="14">
        <v>0</v>
      </c>
      <c r="L50" s="13">
        <f t="shared" si="10"/>
        <v>0</v>
      </c>
      <c r="M50" s="14">
        <v>0</v>
      </c>
      <c r="N50" s="13">
        <f t="shared" si="11"/>
        <v>0</v>
      </c>
      <c r="O50" s="14">
        <v>3114</v>
      </c>
      <c r="P50" s="14">
        <v>570</v>
      </c>
      <c r="Q50" s="13">
        <f t="shared" si="7"/>
        <v>47.59284731774415</v>
      </c>
      <c r="R50" s="15" t="s">
        <v>146</v>
      </c>
      <c r="S50" s="15" t="s">
        <v>147</v>
      </c>
      <c r="T50" s="15" t="s">
        <v>147</v>
      </c>
      <c r="U50" s="15" t="s">
        <v>147</v>
      </c>
    </row>
    <row r="51" spans="1:21" ht="13.5">
      <c r="A51" s="25" t="s">
        <v>3</v>
      </c>
      <c r="B51" s="25" t="s">
        <v>89</v>
      </c>
      <c r="C51" s="26" t="s">
        <v>148</v>
      </c>
      <c r="D51" s="12">
        <f t="shared" si="0"/>
        <v>17324</v>
      </c>
      <c r="E51" s="12">
        <f t="shared" si="1"/>
        <v>9196</v>
      </c>
      <c r="F51" s="13">
        <f t="shared" si="8"/>
        <v>53.08242900023089</v>
      </c>
      <c r="G51" s="14">
        <v>9076</v>
      </c>
      <c r="H51" s="14">
        <v>120</v>
      </c>
      <c r="I51" s="12">
        <f t="shared" si="3"/>
        <v>8128</v>
      </c>
      <c r="J51" s="13">
        <f t="shared" si="9"/>
        <v>46.917570999769104</v>
      </c>
      <c r="K51" s="14">
        <v>0</v>
      </c>
      <c r="L51" s="13">
        <f t="shared" si="10"/>
        <v>0</v>
      </c>
      <c r="M51" s="14">
        <v>0</v>
      </c>
      <c r="N51" s="13">
        <f t="shared" si="11"/>
        <v>0</v>
      </c>
      <c r="O51" s="14">
        <v>8128</v>
      </c>
      <c r="P51" s="14">
        <v>2242</v>
      </c>
      <c r="Q51" s="13">
        <f t="shared" si="7"/>
        <v>46.917570999769104</v>
      </c>
      <c r="R51" s="15" t="s">
        <v>146</v>
      </c>
      <c r="S51" s="15" t="s">
        <v>147</v>
      </c>
      <c r="T51" s="15" t="s">
        <v>147</v>
      </c>
      <c r="U51" s="15" t="s">
        <v>147</v>
      </c>
    </row>
    <row r="52" spans="1:21" ht="13.5">
      <c r="A52" s="25" t="s">
        <v>3</v>
      </c>
      <c r="B52" s="25" t="s">
        <v>90</v>
      </c>
      <c r="C52" s="26" t="s">
        <v>1</v>
      </c>
      <c r="D52" s="12">
        <f t="shared" si="0"/>
        <v>5789</v>
      </c>
      <c r="E52" s="12">
        <f t="shared" si="1"/>
        <v>4593</v>
      </c>
      <c r="F52" s="13">
        <f t="shared" si="8"/>
        <v>79.34012782864053</v>
      </c>
      <c r="G52" s="14">
        <v>1642</v>
      </c>
      <c r="H52" s="14">
        <v>2951</v>
      </c>
      <c r="I52" s="12">
        <f t="shared" si="3"/>
        <v>1196</v>
      </c>
      <c r="J52" s="13">
        <f t="shared" si="9"/>
        <v>20.659872171359474</v>
      </c>
      <c r="K52" s="14">
        <v>0</v>
      </c>
      <c r="L52" s="13">
        <f t="shared" si="10"/>
        <v>0</v>
      </c>
      <c r="M52" s="14">
        <v>0</v>
      </c>
      <c r="N52" s="13">
        <f t="shared" si="11"/>
        <v>0</v>
      </c>
      <c r="O52" s="14">
        <v>1196</v>
      </c>
      <c r="P52" s="14">
        <v>267</v>
      </c>
      <c r="Q52" s="13">
        <f t="shared" si="7"/>
        <v>20.659872171359474</v>
      </c>
      <c r="R52" s="15" t="s">
        <v>146</v>
      </c>
      <c r="S52" s="15" t="s">
        <v>147</v>
      </c>
      <c r="T52" s="15" t="s">
        <v>147</v>
      </c>
      <c r="U52" s="15" t="s">
        <v>147</v>
      </c>
    </row>
    <row r="53" spans="1:21" ht="13.5">
      <c r="A53" s="25" t="s">
        <v>3</v>
      </c>
      <c r="B53" s="25" t="s">
        <v>91</v>
      </c>
      <c r="C53" s="26" t="s">
        <v>149</v>
      </c>
      <c r="D53" s="12">
        <f t="shared" si="0"/>
        <v>5230</v>
      </c>
      <c r="E53" s="12">
        <f t="shared" si="1"/>
        <v>3370</v>
      </c>
      <c r="F53" s="13">
        <f t="shared" si="8"/>
        <v>64.43594646271511</v>
      </c>
      <c r="G53" s="14">
        <v>2737</v>
      </c>
      <c r="H53" s="14">
        <v>633</v>
      </c>
      <c r="I53" s="12">
        <f t="shared" si="3"/>
        <v>1860</v>
      </c>
      <c r="J53" s="13">
        <f t="shared" si="9"/>
        <v>35.5640535372849</v>
      </c>
      <c r="K53" s="14">
        <v>0</v>
      </c>
      <c r="L53" s="13">
        <f t="shared" si="10"/>
        <v>0</v>
      </c>
      <c r="M53" s="14">
        <v>0</v>
      </c>
      <c r="N53" s="13">
        <f t="shared" si="11"/>
        <v>0</v>
      </c>
      <c r="O53" s="14">
        <v>1860</v>
      </c>
      <c r="P53" s="14">
        <v>717</v>
      </c>
      <c r="Q53" s="13">
        <f t="shared" si="7"/>
        <v>35.5640535372849</v>
      </c>
      <c r="R53" s="15" t="s">
        <v>146</v>
      </c>
      <c r="S53" s="15" t="s">
        <v>147</v>
      </c>
      <c r="T53" s="15" t="s">
        <v>147</v>
      </c>
      <c r="U53" s="15" t="s">
        <v>147</v>
      </c>
    </row>
    <row r="54" spans="1:21" ht="13.5">
      <c r="A54" s="25" t="s">
        <v>3</v>
      </c>
      <c r="B54" s="25" t="s">
        <v>92</v>
      </c>
      <c r="C54" s="26" t="s">
        <v>93</v>
      </c>
      <c r="D54" s="12">
        <f t="shared" si="0"/>
        <v>10220</v>
      </c>
      <c r="E54" s="12">
        <f t="shared" si="1"/>
        <v>4969</v>
      </c>
      <c r="F54" s="13">
        <f t="shared" si="8"/>
        <v>48.62035225048923</v>
      </c>
      <c r="G54" s="14">
        <v>4887</v>
      </c>
      <c r="H54" s="14">
        <v>82</v>
      </c>
      <c r="I54" s="12">
        <f t="shared" si="3"/>
        <v>5251</v>
      </c>
      <c r="J54" s="13">
        <f t="shared" si="9"/>
        <v>51.37964774951076</v>
      </c>
      <c r="K54" s="14">
        <v>0</v>
      </c>
      <c r="L54" s="13">
        <f t="shared" si="10"/>
        <v>0</v>
      </c>
      <c r="M54" s="14">
        <v>0</v>
      </c>
      <c r="N54" s="13">
        <f t="shared" si="11"/>
        <v>0</v>
      </c>
      <c r="O54" s="14">
        <v>5251</v>
      </c>
      <c r="P54" s="14">
        <v>493</v>
      </c>
      <c r="Q54" s="13">
        <f t="shared" si="7"/>
        <v>51.37964774951076</v>
      </c>
      <c r="R54" s="15" t="s">
        <v>146</v>
      </c>
      <c r="S54" s="15" t="s">
        <v>147</v>
      </c>
      <c r="T54" s="15" t="s">
        <v>147</v>
      </c>
      <c r="U54" s="15" t="s">
        <v>147</v>
      </c>
    </row>
    <row r="55" spans="1:21" ht="13.5">
      <c r="A55" s="25" t="s">
        <v>3</v>
      </c>
      <c r="B55" s="25" t="s">
        <v>94</v>
      </c>
      <c r="C55" s="26" t="s">
        <v>95</v>
      </c>
      <c r="D55" s="12">
        <f t="shared" si="0"/>
        <v>2541</v>
      </c>
      <c r="E55" s="12">
        <f t="shared" si="1"/>
        <v>1589</v>
      </c>
      <c r="F55" s="13">
        <f t="shared" si="8"/>
        <v>62.53443526170799</v>
      </c>
      <c r="G55" s="14">
        <v>372</v>
      </c>
      <c r="H55" s="14">
        <v>1217</v>
      </c>
      <c r="I55" s="12">
        <f t="shared" si="3"/>
        <v>952</v>
      </c>
      <c r="J55" s="13">
        <f t="shared" si="9"/>
        <v>37.46556473829201</v>
      </c>
      <c r="K55" s="14">
        <v>0</v>
      </c>
      <c r="L55" s="13">
        <f t="shared" si="10"/>
        <v>0</v>
      </c>
      <c r="M55" s="14">
        <v>0</v>
      </c>
      <c r="N55" s="13">
        <f t="shared" si="11"/>
        <v>0</v>
      </c>
      <c r="O55" s="14">
        <v>952</v>
      </c>
      <c r="P55" s="14">
        <v>506</v>
      </c>
      <c r="Q55" s="13">
        <f t="shared" si="7"/>
        <v>37.46556473829201</v>
      </c>
      <c r="R55" s="15" t="s">
        <v>146</v>
      </c>
      <c r="S55" s="15" t="s">
        <v>147</v>
      </c>
      <c r="T55" s="15" t="s">
        <v>147</v>
      </c>
      <c r="U55" s="15" t="s">
        <v>147</v>
      </c>
    </row>
    <row r="56" spans="1:21" ht="13.5">
      <c r="A56" s="25" t="s">
        <v>3</v>
      </c>
      <c r="B56" s="25" t="s">
        <v>96</v>
      </c>
      <c r="C56" s="26" t="s">
        <v>97</v>
      </c>
      <c r="D56" s="12">
        <f t="shared" si="0"/>
        <v>1854</v>
      </c>
      <c r="E56" s="12">
        <f t="shared" si="1"/>
        <v>1365</v>
      </c>
      <c r="F56" s="13">
        <f t="shared" si="8"/>
        <v>73.62459546925567</v>
      </c>
      <c r="G56" s="14">
        <v>476</v>
      </c>
      <c r="H56" s="14">
        <v>889</v>
      </c>
      <c r="I56" s="12">
        <f t="shared" si="3"/>
        <v>489</v>
      </c>
      <c r="J56" s="13">
        <f t="shared" si="9"/>
        <v>26.375404530744333</v>
      </c>
      <c r="K56" s="14">
        <v>0</v>
      </c>
      <c r="L56" s="13">
        <f t="shared" si="10"/>
        <v>0</v>
      </c>
      <c r="M56" s="14">
        <v>0</v>
      </c>
      <c r="N56" s="13">
        <f t="shared" si="11"/>
        <v>0</v>
      </c>
      <c r="O56" s="14">
        <v>489</v>
      </c>
      <c r="P56" s="14">
        <v>188</v>
      </c>
      <c r="Q56" s="13">
        <f t="shared" si="7"/>
        <v>26.375404530744333</v>
      </c>
      <c r="R56" s="15" t="s">
        <v>146</v>
      </c>
      <c r="S56" s="15" t="s">
        <v>147</v>
      </c>
      <c r="T56" s="15" t="s">
        <v>147</v>
      </c>
      <c r="U56" s="15" t="s">
        <v>147</v>
      </c>
    </row>
    <row r="57" spans="1:21" ht="13.5">
      <c r="A57" s="41" t="s">
        <v>98</v>
      </c>
      <c r="B57" s="42"/>
      <c r="C57" s="43"/>
      <c r="D57" s="12">
        <f>E57+I57</f>
        <v>835068</v>
      </c>
      <c r="E57" s="12">
        <f>G57+H57</f>
        <v>195358</v>
      </c>
      <c r="F57" s="13">
        <f>E57/D57*100</f>
        <v>23.394262503173394</v>
      </c>
      <c r="G57" s="14">
        <f>SUM(G7:G56)</f>
        <v>176087</v>
      </c>
      <c r="H57" s="14">
        <f>SUM(H7:H56)</f>
        <v>19271</v>
      </c>
      <c r="I57" s="12">
        <f>K57+M57+O57</f>
        <v>639710</v>
      </c>
      <c r="J57" s="13">
        <f>I57/D57*100</f>
        <v>76.6057374968266</v>
      </c>
      <c r="K57" s="14">
        <f>SUM(K7:K56)</f>
        <v>75485</v>
      </c>
      <c r="L57" s="13">
        <f>K57/D57*100</f>
        <v>9.039383619058567</v>
      </c>
      <c r="M57" s="14">
        <f>SUM(M7:M56)</f>
        <v>5520</v>
      </c>
      <c r="N57" s="13">
        <f>M57/D57*100</f>
        <v>0.6610240124157554</v>
      </c>
      <c r="O57" s="14">
        <f>SUM(O7:O56)</f>
        <v>558705</v>
      </c>
      <c r="P57" s="14">
        <f>SUM(P7:P56)</f>
        <v>116436</v>
      </c>
      <c r="Q57" s="13">
        <f>O57/D57*100</f>
        <v>66.90532986535229</v>
      </c>
      <c r="R57" s="16">
        <f>COUNTIF(R7:R56,"○")</f>
        <v>48</v>
      </c>
      <c r="S57" s="16">
        <f>COUNTIF(S7:S56,"○")</f>
        <v>2</v>
      </c>
      <c r="T57" s="16">
        <f>COUNTIF(T7:T56,"○")</f>
        <v>0</v>
      </c>
      <c r="U57" s="16">
        <f>COUNTIF(U7:U56,"○")</f>
        <v>0</v>
      </c>
    </row>
  </sheetData>
  <mergeCells count="19">
    <mergeCell ref="A57:C57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H4:H5"/>
    <mergeCell ref="J4:J5"/>
    <mergeCell ref="K4:K5"/>
    <mergeCell ref="L4:L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&amp;L&amp;16水洗化人口等（平成１２年度実績）&amp;R&amp;D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29" ht="17.25">
      <c r="A1" s="1" t="s">
        <v>120</v>
      </c>
      <c r="B1" s="1"/>
      <c r="C1" s="1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s="29" customFormat="1" ht="13.5">
      <c r="A2" s="67" t="s">
        <v>99</v>
      </c>
      <c r="B2" s="49" t="s">
        <v>100</v>
      </c>
      <c r="C2" s="52" t="s">
        <v>101</v>
      </c>
      <c r="D2" s="19" t="s">
        <v>102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103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3"/>
    </row>
    <row r="3" spans="1:29" s="29" customFormat="1" ht="13.5">
      <c r="A3" s="47"/>
      <c r="B3" s="68"/>
      <c r="C3" s="70"/>
      <c r="D3" s="34" t="s">
        <v>104</v>
      </c>
      <c r="E3" s="64" t="s">
        <v>105</v>
      </c>
      <c r="F3" s="72"/>
      <c r="G3" s="73"/>
      <c r="H3" s="61" t="s">
        <v>106</v>
      </c>
      <c r="I3" s="62"/>
      <c r="J3" s="63"/>
      <c r="K3" s="64" t="s">
        <v>107</v>
      </c>
      <c r="L3" s="62"/>
      <c r="M3" s="63"/>
      <c r="N3" s="34" t="s">
        <v>104</v>
      </c>
      <c r="O3" s="22" t="s">
        <v>108</v>
      </c>
      <c r="P3" s="32"/>
      <c r="Q3" s="32"/>
      <c r="R3" s="32"/>
      <c r="S3" s="32"/>
      <c r="T3" s="33"/>
      <c r="U3" s="22" t="s">
        <v>109</v>
      </c>
      <c r="V3" s="32"/>
      <c r="W3" s="32"/>
      <c r="X3" s="32"/>
      <c r="Y3" s="32"/>
      <c r="Z3" s="33"/>
      <c r="AA3" s="22" t="s">
        <v>110</v>
      </c>
      <c r="AB3" s="32"/>
      <c r="AC3" s="33"/>
    </row>
    <row r="4" spans="1:29" s="29" customFormat="1" ht="22.5">
      <c r="A4" s="47"/>
      <c r="B4" s="68"/>
      <c r="C4" s="70"/>
      <c r="D4" s="35"/>
      <c r="E4" s="34" t="s">
        <v>104</v>
      </c>
      <c r="F4" s="23" t="s">
        <v>111</v>
      </c>
      <c r="G4" s="23" t="s">
        <v>112</v>
      </c>
      <c r="H4" s="34" t="s">
        <v>104</v>
      </c>
      <c r="I4" s="23" t="s">
        <v>111</v>
      </c>
      <c r="J4" s="23" t="s">
        <v>112</v>
      </c>
      <c r="K4" s="34" t="s">
        <v>104</v>
      </c>
      <c r="L4" s="23" t="s">
        <v>111</v>
      </c>
      <c r="M4" s="23" t="s">
        <v>112</v>
      </c>
      <c r="N4" s="35"/>
      <c r="O4" s="34" t="s">
        <v>104</v>
      </c>
      <c r="P4" s="23" t="s">
        <v>113</v>
      </c>
      <c r="Q4" s="23" t="s">
        <v>114</v>
      </c>
      <c r="R4" s="23" t="s">
        <v>115</v>
      </c>
      <c r="S4" s="23" t="s">
        <v>116</v>
      </c>
      <c r="T4" s="23" t="s">
        <v>117</v>
      </c>
      <c r="U4" s="34" t="s">
        <v>104</v>
      </c>
      <c r="V4" s="23" t="s">
        <v>113</v>
      </c>
      <c r="W4" s="23" t="s">
        <v>114</v>
      </c>
      <c r="X4" s="23" t="s">
        <v>115</v>
      </c>
      <c r="Y4" s="23" t="s">
        <v>116</v>
      </c>
      <c r="Z4" s="23" t="s">
        <v>117</v>
      </c>
      <c r="AA4" s="34" t="s">
        <v>104</v>
      </c>
      <c r="AB4" s="23" t="s">
        <v>111</v>
      </c>
      <c r="AC4" s="23" t="s">
        <v>112</v>
      </c>
    </row>
    <row r="5" spans="1:29" s="29" customFormat="1" ht="13.5">
      <c r="A5" s="48"/>
      <c r="B5" s="69"/>
      <c r="C5" s="71"/>
      <c r="D5" s="24" t="s">
        <v>118</v>
      </c>
      <c r="E5" s="24" t="s">
        <v>118</v>
      </c>
      <c r="F5" s="24" t="s">
        <v>118</v>
      </c>
      <c r="G5" s="24" t="s">
        <v>118</v>
      </c>
      <c r="H5" s="24" t="s">
        <v>118</v>
      </c>
      <c r="I5" s="24" t="s">
        <v>118</v>
      </c>
      <c r="J5" s="24" t="s">
        <v>118</v>
      </c>
      <c r="K5" s="24" t="s">
        <v>118</v>
      </c>
      <c r="L5" s="24" t="s">
        <v>118</v>
      </c>
      <c r="M5" s="24" t="s">
        <v>118</v>
      </c>
      <c r="N5" s="24" t="s">
        <v>118</v>
      </c>
      <c r="O5" s="24" t="s">
        <v>118</v>
      </c>
      <c r="P5" s="24" t="s">
        <v>118</v>
      </c>
      <c r="Q5" s="24" t="s">
        <v>118</v>
      </c>
      <c r="R5" s="24" t="s">
        <v>118</v>
      </c>
      <c r="S5" s="24" t="s">
        <v>118</v>
      </c>
      <c r="T5" s="24" t="s">
        <v>118</v>
      </c>
      <c r="U5" s="24" t="s">
        <v>118</v>
      </c>
      <c r="V5" s="24" t="s">
        <v>118</v>
      </c>
      <c r="W5" s="24" t="s">
        <v>118</v>
      </c>
      <c r="X5" s="24" t="s">
        <v>118</v>
      </c>
      <c r="Y5" s="24" t="s">
        <v>118</v>
      </c>
      <c r="Z5" s="24" t="s">
        <v>118</v>
      </c>
      <c r="AA5" s="24" t="s">
        <v>118</v>
      </c>
      <c r="AB5" s="24" t="s">
        <v>118</v>
      </c>
      <c r="AC5" s="24" t="s">
        <v>118</v>
      </c>
    </row>
    <row r="6" spans="1:29" ht="13.5">
      <c r="A6" s="25" t="s">
        <v>3</v>
      </c>
      <c r="B6" s="25" t="s">
        <v>4</v>
      </c>
      <c r="C6" s="26" t="s">
        <v>5</v>
      </c>
      <c r="D6" s="14">
        <f aca="true" t="shared" si="0" ref="D6:D55">E6+H6+K6</f>
        <v>64055</v>
      </c>
      <c r="E6" s="14">
        <f aca="true" t="shared" si="1" ref="E6:E55">F6+G6</f>
        <v>0</v>
      </c>
      <c r="F6" s="14">
        <v>0</v>
      </c>
      <c r="G6" s="14">
        <v>0</v>
      </c>
      <c r="H6" s="14">
        <f aca="true" t="shared" si="2" ref="H6:H55">I6+J6</f>
        <v>0</v>
      </c>
      <c r="I6" s="14">
        <v>0</v>
      </c>
      <c r="J6" s="14">
        <v>0</v>
      </c>
      <c r="K6" s="14">
        <f aca="true" t="shared" si="3" ref="K6:K55">L6+M6</f>
        <v>64055</v>
      </c>
      <c r="L6" s="14">
        <v>8185</v>
      </c>
      <c r="M6" s="14">
        <v>55870</v>
      </c>
      <c r="N6" s="14">
        <f aca="true" t="shared" si="4" ref="N6:N55">O6+U6+AA6</f>
        <v>64099</v>
      </c>
      <c r="O6" s="14">
        <f aca="true" t="shared" si="5" ref="O6:O55">SUM(P6:T6)</f>
        <v>8185</v>
      </c>
      <c r="P6" s="14">
        <v>8185</v>
      </c>
      <c r="Q6" s="14">
        <v>0</v>
      </c>
      <c r="R6" s="14">
        <v>0</v>
      </c>
      <c r="S6" s="14">
        <v>0</v>
      </c>
      <c r="T6" s="14">
        <v>0</v>
      </c>
      <c r="U6" s="14">
        <f aca="true" t="shared" si="6" ref="U6:U55">SUM(V6:Z6)</f>
        <v>55870</v>
      </c>
      <c r="V6" s="14">
        <v>55870</v>
      </c>
      <c r="W6" s="14">
        <v>0</v>
      </c>
      <c r="X6" s="14">
        <v>0</v>
      </c>
      <c r="Y6" s="14">
        <v>0</v>
      </c>
      <c r="Z6" s="14">
        <v>0</v>
      </c>
      <c r="AA6" s="14">
        <f aca="true" t="shared" si="7" ref="AA6:AA55">AB6+AC6</f>
        <v>44</v>
      </c>
      <c r="AB6" s="14">
        <v>44</v>
      </c>
      <c r="AC6" s="14">
        <v>0</v>
      </c>
    </row>
    <row r="7" spans="1:29" ht="13.5">
      <c r="A7" s="25" t="s">
        <v>3</v>
      </c>
      <c r="B7" s="25" t="s">
        <v>6</v>
      </c>
      <c r="C7" s="26" t="s">
        <v>7</v>
      </c>
      <c r="D7" s="14">
        <f t="shared" si="0"/>
        <v>25094</v>
      </c>
      <c r="E7" s="14">
        <f t="shared" si="1"/>
        <v>7366</v>
      </c>
      <c r="F7" s="14">
        <v>5664</v>
      </c>
      <c r="G7" s="14">
        <v>1702</v>
      </c>
      <c r="H7" s="14">
        <f t="shared" si="2"/>
        <v>0</v>
      </c>
      <c r="I7" s="14">
        <v>0</v>
      </c>
      <c r="J7" s="14">
        <v>0</v>
      </c>
      <c r="K7" s="14">
        <f t="shared" si="3"/>
        <v>17728</v>
      </c>
      <c r="L7" s="14">
        <v>0</v>
      </c>
      <c r="M7" s="14">
        <v>17728</v>
      </c>
      <c r="N7" s="14">
        <f t="shared" si="4"/>
        <v>25094</v>
      </c>
      <c r="O7" s="14">
        <f t="shared" si="5"/>
        <v>5664</v>
      </c>
      <c r="P7" s="14">
        <v>5664</v>
      </c>
      <c r="Q7" s="14">
        <v>0</v>
      </c>
      <c r="R7" s="14">
        <v>0</v>
      </c>
      <c r="S7" s="14">
        <v>0</v>
      </c>
      <c r="T7" s="14">
        <v>0</v>
      </c>
      <c r="U7" s="14">
        <f t="shared" si="6"/>
        <v>19430</v>
      </c>
      <c r="V7" s="14">
        <v>19430</v>
      </c>
      <c r="W7" s="14">
        <v>0</v>
      </c>
      <c r="X7" s="14">
        <v>0</v>
      </c>
      <c r="Y7" s="14">
        <v>0</v>
      </c>
      <c r="Z7" s="14">
        <v>0</v>
      </c>
      <c r="AA7" s="14">
        <f t="shared" si="7"/>
        <v>0</v>
      </c>
      <c r="AB7" s="14">
        <v>0</v>
      </c>
      <c r="AC7" s="14">
        <v>0</v>
      </c>
    </row>
    <row r="8" spans="1:29" ht="13.5">
      <c r="A8" s="25" t="s">
        <v>3</v>
      </c>
      <c r="B8" s="25" t="s">
        <v>8</v>
      </c>
      <c r="C8" s="26" t="s">
        <v>9</v>
      </c>
      <c r="D8" s="14">
        <f t="shared" si="0"/>
        <v>15927</v>
      </c>
      <c r="E8" s="14">
        <f t="shared" si="1"/>
        <v>0</v>
      </c>
      <c r="F8" s="14">
        <v>0</v>
      </c>
      <c r="G8" s="14">
        <v>0</v>
      </c>
      <c r="H8" s="14">
        <f t="shared" si="2"/>
        <v>0</v>
      </c>
      <c r="I8" s="14">
        <v>0</v>
      </c>
      <c r="J8" s="14">
        <v>0</v>
      </c>
      <c r="K8" s="14">
        <f t="shared" si="3"/>
        <v>15927</v>
      </c>
      <c r="L8" s="14">
        <v>2962</v>
      </c>
      <c r="M8" s="14">
        <v>12965</v>
      </c>
      <c r="N8" s="14">
        <f t="shared" si="4"/>
        <v>15967</v>
      </c>
      <c r="O8" s="14">
        <f t="shared" si="5"/>
        <v>2962</v>
      </c>
      <c r="P8" s="14">
        <v>2962</v>
      </c>
      <c r="Q8" s="14">
        <v>0</v>
      </c>
      <c r="R8" s="14">
        <v>0</v>
      </c>
      <c r="S8" s="14">
        <v>0</v>
      </c>
      <c r="T8" s="14">
        <v>0</v>
      </c>
      <c r="U8" s="14">
        <f t="shared" si="6"/>
        <v>12965</v>
      </c>
      <c r="V8" s="14">
        <v>12965</v>
      </c>
      <c r="W8" s="14">
        <v>0</v>
      </c>
      <c r="X8" s="14">
        <v>0</v>
      </c>
      <c r="Y8" s="14">
        <v>0</v>
      </c>
      <c r="Z8" s="14">
        <v>0</v>
      </c>
      <c r="AA8" s="14">
        <f t="shared" si="7"/>
        <v>40</v>
      </c>
      <c r="AB8" s="14">
        <v>40</v>
      </c>
      <c r="AC8" s="14">
        <v>0</v>
      </c>
    </row>
    <row r="9" spans="1:29" ht="13.5">
      <c r="A9" s="25" t="s">
        <v>3</v>
      </c>
      <c r="B9" s="25" t="s">
        <v>10</v>
      </c>
      <c r="C9" s="26" t="s">
        <v>11</v>
      </c>
      <c r="D9" s="14">
        <f t="shared" si="0"/>
        <v>24313</v>
      </c>
      <c r="E9" s="14">
        <f t="shared" si="1"/>
        <v>0</v>
      </c>
      <c r="F9" s="14">
        <v>0</v>
      </c>
      <c r="G9" s="14">
        <v>0</v>
      </c>
      <c r="H9" s="14">
        <f t="shared" si="2"/>
        <v>24313</v>
      </c>
      <c r="I9" s="14">
        <v>5909</v>
      </c>
      <c r="J9" s="14">
        <v>18404</v>
      </c>
      <c r="K9" s="14">
        <f t="shared" si="3"/>
        <v>0</v>
      </c>
      <c r="L9" s="14">
        <v>0</v>
      </c>
      <c r="M9" s="14">
        <v>0</v>
      </c>
      <c r="N9" s="14">
        <f t="shared" si="4"/>
        <v>24507</v>
      </c>
      <c r="O9" s="14">
        <f t="shared" si="5"/>
        <v>5909</v>
      </c>
      <c r="P9" s="14">
        <v>5909</v>
      </c>
      <c r="Q9" s="14">
        <v>0</v>
      </c>
      <c r="R9" s="14">
        <v>0</v>
      </c>
      <c r="S9" s="14">
        <v>0</v>
      </c>
      <c r="T9" s="14">
        <v>0</v>
      </c>
      <c r="U9" s="14">
        <f t="shared" si="6"/>
        <v>18404</v>
      </c>
      <c r="V9" s="14">
        <v>18404</v>
      </c>
      <c r="W9" s="14">
        <v>0</v>
      </c>
      <c r="X9" s="14">
        <v>0</v>
      </c>
      <c r="Y9" s="14">
        <v>0</v>
      </c>
      <c r="Z9" s="14">
        <v>0</v>
      </c>
      <c r="AA9" s="14">
        <f t="shared" si="7"/>
        <v>194</v>
      </c>
      <c r="AB9" s="14">
        <v>194</v>
      </c>
      <c r="AC9" s="14">
        <v>0</v>
      </c>
    </row>
    <row r="10" spans="1:29" ht="13.5">
      <c r="A10" s="25" t="s">
        <v>3</v>
      </c>
      <c r="B10" s="25" t="s">
        <v>12</v>
      </c>
      <c r="C10" s="26" t="s">
        <v>13</v>
      </c>
      <c r="D10" s="14">
        <f t="shared" si="0"/>
        <v>2112</v>
      </c>
      <c r="E10" s="14">
        <f t="shared" si="1"/>
        <v>0</v>
      </c>
      <c r="F10" s="14">
        <v>0</v>
      </c>
      <c r="G10" s="14">
        <v>0</v>
      </c>
      <c r="H10" s="14">
        <f t="shared" si="2"/>
        <v>0</v>
      </c>
      <c r="I10" s="14">
        <v>0</v>
      </c>
      <c r="J10" s="14">
        <v>0</v>
      </c>
      <c r="K10" s="14">
        <f t="shared" si="3"/>
        <v>2112</v>
      </c>
      <c r="L10" s="14">
        <v>393</v>
      </c>
      <c r="M10" s="14">
        <v>1719</v>
      </c>
      <c r="N10" s="14">
        <f t="shared" si="4"/>
        <v>2213</v>
      </c>
      <c r="O10" s="14">
        <f t="shared" si="5"/>
        <v>393</v>
      </c>
      <c r="P10" s="14">
        <v>393</v>
      </c>
      <c r="Q10" s="14">
        <v>0</v>
      </c>
      <c r="R10" s="14">
        <v>0</v>
      </c>
      <c r="S10" s="14">
        <v>0</v>
      </c>
      <c r="T10" s="14">
        <v>0</v>
      </c>
      <c r="U10" s="14">
        <f t="shared" si="6"/>
        <v>1719</v>
      </c>
      <c r="V10" s="14">
        <v>1719</v>
      </c>
      <c r="W10" s="14">
        <v>0</v>
      </c>
      <c r="X10" s="14">
        <v>0</v>
      </c>
      <c r="Y10" s="14">
        <v>0</v>
      </c>
      <c r="Z10" s="14">
        <v>0</v>
      </c>
      <c r="AA10" s="14">
        <f t="shared" si="7"/>
        <v>101</v>
      </c>
      <c r="AB10" s="14">
        <v>101</v>
      </c>
      <c r="AC10" s="14">
        <v>0</v>
      </c>
    </row>
    <row r="11" spans="1:29" ht="13.5">
      <c r="A11" s="25" t="s">
        <v>3</v>
      </c>
      <c r="B11" s="25" t="s">
        <v>14</v>
      </c>
      <c r="C11" s="26" t="s">
        <v>15</v>
      </c>
      <c r="D11" s="14">
        <f t="shared" si="0"/>
        <v>775</v>
      </c>
      <c r="E11" s="14">
        <f t="shared" si="1"/>
        <v>0</v>
      </c>
      <c r="F11" s="14">
        <v>0</v>
      </c>
      <c r="G11" s="14">
        <v>0</v>
      </c>
      <c r="H11" s="14">
        <f t="shared" si="2"/>
        <v>0</v>
      </c>
      <c r="I11" s="14">
        <v>0</v>
      </c>
      <c r="J11" s="14">
        <v>0</v>
      </c>
      <c r="K11" s="14">
        <f t="shared" si="3"/>
        <v>775</v>
      </c>
      <c r="L11" s="14">
        <v>144</v>
      </c>
      <c r="M11" s="14">
        <v>631</v>
      </c>
      <c r="N11" s="14">
        <f t="shared" si="4"/>
        <v>849</v>
      </c>
      <c r="O11" s="14">
        <f t="shared" si="5"/>
        <v>144</v>
      </c>
      <c r="P11" s="14">
        <v>144</v>
      </c>
      <c r="Q11" s="14">
        <v>0</v>
      </c>
      <c r="R11" s="14">
        <v>0</v>
      </c>
      <c r="S11" s="14">
        <v>0</v>
      </c>
      <c r="T11" s="14">
        <v>0</v>
      </c>
      <c r="U11" s="14">
        <f t="shared" si="6"/>
        <v>631</v>
      </c>
      <c r="V11" s="14">
        <v>631</v>
      </c>
      <c r="W11" s="14">
        <v>0</v>
      </c>
      <c r="X11" s="14">
        <v>0</v>
      </c>
      <c r="Y11" s="14">
        <v>0</v>
      </c>
      <c r="Z11" s="14">
        <v>0</v>
      </c>
      <c r="AA11" s="14">
        <f t="shared" si="7"/>
        <v>74</v>
      </c>
      <c r="AB11" s="14">
        <v>74</v>
      </c>
      <c r="AC11" s="14">
        <v>0</v>
      </c>
    </row>
    <row r="12" spans="1:29" ht="13.5">
      <c r="A12" s="25" t="s">
        <v>3</v>
      </c>
      <c r="B12" s="25" t="s">
        <v>16</v>
      </c>
      <c r="C12" s="26" t="s">
        <v>17</v>
      </c>
      <c r="D12" s="14">
        <f t="shared" si="0"/>
        <v>561</v>
      </c>
      <c r="E12" s="14">
        <f t="shared" si="1"/>
        <v>0</v>
      </c>
      <c r="F12" s="14">
        <v>0</v>
      </c>
      <c r="G12" s="14">
        <v>0</v>
      </c>
      <c r="H12" s="14">
        <f t="shared" si="2"/>
        <v>0</v>
      </c>
      <c r="I12" s="14">
        <v>0</v>
      </c>
      <c r="J12" s="14">
        <v>0</v>
      </c>
      <c r="K12" s="14">
        <f t="shared" si="3"/>
        <v>561</v>
      </c>
      <c r="L12" s="14">
        <v>104</v>
      </c>
      <c r="M12" s="14">
        <v>457</v>
      </c>
      <c r="N12" s="14">
        <f t="shared" si="4"/>
        <v>819</v>
      </c>
      <c r="O12" s="14">
        <f t="shared" si="5"/>
        <v>104</v>
      </c>
      <c r="P12" s="14">
        <v>104</v>
      </c>
      <c r="Q12" s="14">
        <v>0</v>
      </c>
      <c r="R12" s="14">
        <v>0</v>
      </c>
      <c r="S12" s="14">
        <v>0</v>
      </c>
      <c r="T12" s="14">
        <v>0</v>
      </c>
      <c r="U12" s="14">
        <f t="shared" si="6"/>
        <v>457</v>
      </c>
      <c r="V12" s="14">
        <v>457</v>
      </c>
      <c r="W12" s="14">
        <v>0</v>
      </c>
      <c r="X12" s="14">
        <v>0</v>
      </c>
      <c r="Y12" s="14">
        <v>0</v>
      </c>
      <c r="Z12" s="14">
        <v>0</v>
      </c>
      <c r="AA12" s="14">
        <f t="shared" si="7"/>
        <v>258</v>
      </c>
      <c r="AB12" s="14">
        <v>258</v>
      </c>
      <c r="AC12" s="14">
        <v>0</v>
      </c>
    </row>
    <row r="13" spans="1:29" ht="13.5">
      <c r="A13" s="25" t="s">
        <v>3</v>
      </c>
      <c r="B13" s="25" t="s">
        <v>18</v>
      </c>
      <c r="C13" s="26" t="s">
        <v>19</v>
      </c>
      <c r="D13" s="14">
        <f t="shared" si="0"/>
        <v>10112</v>
      </c>
      <c r="E13" s="14">
        <f t="shared" si="1"/>
        <v>0</v>
      </c>
      <c r="F13" s="14">
        <v>0</v>
      </c>
      <c r="G13" s="14">
        <v>0</v>
      </c>
      <c r="H13" s="14">
        <f t="shared" si="2"/>
        <v>0</v>
      </c>
      <c r="I13" s="14">
        <v>0</v>
      </c>
      <c r="J13" s="14">
        <v>0</v>
      </c>
      <c r="K13" s="14">
        <f t="shared" si="3"/>
        <v>10112</v>
      </c>
      <c r="L13" s="14">
        <v>2148</v>
      </c>
      <c r="M13" s="14">
        <v>7964</v>
      </c>
      <c r="N13" s="14">
        <f t="shared" si="4"/>
        <v>10112</v>
      </c>
      <c r="O13" s="14">
        <f t="shared" si="5"/>
        <v>2148</v>
      </c>
      <c r="P13" s="14">
        <v>2148</v>
      </c>
      <c r="Q13" s="14">
        <v>0</v>
      </c>
      <c r="R13" s="14">
        <v>0</v>
      </c>
      <c r="S13" s="14">
        <v>0</v>
      </c>
      <c r="T13" s="14">
        <v>0</v>
      </c>
      <c r="U13" s="14">
        <f t="shared" si="6"/>
        <v>7964</v>
      </c>
      <c r="V13" s="14">
        <v>7964</v>
      </c>
      <c r="W13" s="14">
        <v>0</v>
      </c>
      <c r="X13" s="14">
        <v>0</v>
      </c>
      <c r="Y13" s="14">
        <v>0</v>
      </c>
      <c r="Z13" s="14">
        <v>0</v>
      </c>
      <c r="AA13" s="14">
        <f t="shared" si="7"/>
        <v>0</v>
      </c>
      <c r="AB13" s="14">
        <v>0</v>
      </c>
      <c r="AC13" s="14">
        <v>0</v>
      </c>
    </row>
    <row r="14" spans="1:29" ht="13.5">
      <c r="A14" s="25" t="s">
        <v>3</v>
      </c>
      <c r="B14" s="25" t="s">
        <v>20</v>
      </c>
      <c r="C14" s="26" t="s">
        <v>21</v>
      </c>
      <c r="D14" s="14">
        <f t="shared" si="0"/>
        <v>2873</v>
      </c>
      <c r="E14" s="14">
        <f t="shared" si="1"/>
        <v>0</v>
      </c>
      <c r="F14" s="14">
        <v>0</v>
      </c>
      <c r="G14" s="14">
        <v>0</v>
      </c>
      <c r="H14" s="14">
        <f t="shared" si="2"/>
        <v>0</v>
      </c>
      <c r="I14" s="14">
        <v>0</v>
      </c>
      <c r="J14" s="14">
        <v>0</v>
      </c>
      <c r="K14" s="14">
        <f t="shared" si="3"/>
        <v>2873</v>
      </c>
      <c r="L14" s="14">
        <v>1149</v>
      </c>
      <c r="M14" s="14">
        <v>1724</v>
      </c>
      <c r="N14" s="14">
        <f t="shared" si="4"/>
        <v>2889</v>
      </c>
      <c r="O14" s="14">
        <f t="shared" si="5"/>
        <v>1149</v>
      </c>
      <c r="P14" s="14">
        <v>1149</v>
      </c>
      <c r="Q14" s="14">
        <v>0</v>
      </c>
      <c r="R14" s="14">
        <v>0</v>
      </c>
      <c r="S14" s="14">
        <v>0</v>
      </c>
      <c r="T14" s="14">
        <v>0</v>
      </c>
      <c r="U14" s="14">
        <f t="shared" si="6"/>
        <v>1724</v>
      </c>
      <c r="V14" s="14">
        <v>1724</v>
      </c>
      <c r="W14" s="14">
        <v>0</v>
      </c>
      <c r="X14" s="14">
        <v>0</v>
      </c>
      <c r="Y14" s="14">
        <v>0</v>
      </c>
      <c r="Z14" s="14">
        <v>0</v>
      </c>
      <c r="AA14" s="14">
        <f t="shared" si="7"/>
        <v>16</v>
      </c>
      <c r="AB14" s="14">
        <v>16</v>
      </c>
      <c r="AC14" s="14">
        <v>0</v>
      </c>
    </row>
    <row r="15" spans="1:29" ht="13.5">
      <c r="A15" s="25" t="s">
        <v>3</v>
      </c>
      <c r="B15" s="25" t="s">
        <v>22</v>
      </c>
      <c r="C15" s="26" t="s">
        <v>23</v>
      </c>
      <c r="D15" s="14">
        <f t="shared" si="0"/>
        <v>2183</v>
      </c>
      <c r="E15" s="14">
        <f t="shared" si="1"/>
        <v>0</v>
      </c>
      <c r="F15" s="14">
        <v>0</v>
      </c>
      <c r="G15" s="14">
        <v>0</v>
      </c>
      <c r="H15" s="14">
        <f t="shared" si="2"/>
        <v>2183</v>
      </c>
      <c r="I15" s="14">
        <v>546</v>
      </c>
      <c r="J15" s="14">
        <v>1637</v>
      </c>
      <c r="K15" s="14">
        <f t="shared" si="3"/>
        <v>0</v>
      </c>
      <c r="L15" s="14">
        <v>0</v>
      </c>
      <c r="M15" s="14">
        <v>0</v>
      </c>
      <c r="N15" s="14">
        <f t="shared" si="4"/>
        <v>2183</v>
      </c>
      <c r="O15" s="14">
        <f t="shared" si="5"/>
        <v>546</v>
      </c>
      <c r="P15" s="14">
        <v>546</v>
      </c>
      <c r="Q15" s="14">
        <v>0</v>
      </c>
      <c r="R15" s="14">
        <v>0</v>
      </c>
      <c r="S15" s="14">
        <v>0</v>
      </c>
      <c r="T15" s="14">
        <v>0</v>
      </c>
      <c r="U15" s="14">
        <f t="shared" si="6"/>
        <v>1637</v>
      </c>
      <c r="V15" s="14">
        <v>1637</v>
      </c>
      <c r="W15" s="14">
        <v>0</v>
      </c>
      <c r="X15" s="14">
        <v>0</v>
      </c>
      <c r="Y15" s="14">
        <v>0</v>
      </c>
      <c r="Z15" s="14">
        <v>0</v>
      </c>
      <c r="AA15" s="14">
        <f t="shared" si="7"/>
        <v>0</v>
      </c>
      <c r="AB15" s="14">
        <v>0</v>
      </c>
      <c r="AC15" s="14">
        <v>0</v>
      </c>
    </row>
    <row r="16" spans="1:29" ht="13.5">
      <c r="A16" s="25" t="s">
        <v>3</v>
      </c>
      <c r="B16" s="25" t="s">
        <v>24</v>
      </c>
      <c r="C16" s="26" t="s">
        <v>25</v>
      </c>
      <c r="D16" s="14">
        <f t="shared" si="0"/>
        <v>2528</v>
      </c>
      <c r="E16" s="14">
        <f t="shared" si="1"/>
        <v>0</v>
      </c>
      <c r="F16" s="14">
        <v>0</v>
      </c>
      <c r="G16" s="14">
        <v>0</v>
      </c>
      <c r="H16" s="14">
        <f t="shared" si="2"/>
        <v>2528</v>
      </c>
      <c r="I16" s="14">
        <v>574</v>
      </c>
      <c r="J16" s="14">
        <v>1954</v>
      </c>
      <c r="K16" s="14">
        <f t="shared" si="3"/>
        <v>0</v>
      </c>
      <c r="L16" s="14">
        <v>0</v>
      </c>
      <c r="M16" s="14">
        <v>0</v>
      </c>
      <c r="N16" s="14">
        <f t="shared" si="4"/>
        <v>2528</v>
      </c>
      <c r="O16" s="14">
        <f t="shared" si="5"/>
        <v>574</v>
      </c>
      <c r="P16" s="14">
        <v>574</v>
      </c>
      <c r="Q16" s="14">
        <v>0</v>
      </c>
      <c r="R16" s="14">
        <v>0</v>
      </c>
      <c r="S16" s="14">
        <v>0</v>
      </c>
      <c r="T16" s="14">
        <v>0</v>
      </c>
      <c r="U16" s="14">
        <f t="shared" si="6"/>
        <v>1954</v>
      </c>
      <c r="V16" s="14">
        <v>1954</v>
      </c>
      <c r="W16" s="14">
        <v>0</v>
      </c>
      <c r="X16" s="14">
        <v>0</v>
      </c>
      <c r="Y16" s="14">
        <v>0</v>
      </c>
      <c r="Z16" s="14">
        <v>0</v>
      </c>
      <c r="AA16" s="14">
        <f t="shared" si="7"/>
        <v>0</v>
      </c>
      <c r="AB16" s="14">
        <v>0</v>
      </c>
      <c r="AC16" s="14">
        <v>0</v>
      </c>
    </row>
    <row r="17" spans="1:29" ht="13.5">
      <c r="A17" s="25" t="s">
        <v>3</v>
      </c>
      <c r="B17" s="25" t="s">
        <v>26</v>
      </c>
      <c r="C17" s="26" t="s">
        <v>27</v>
      </c>
      <c r="D17" s="14">
        <f t="shared" si="0"/>
        <v>710</v>
      </c>
      <c r="E17" s="14">
        <f t="shared" si="1"/>
        <v>0</v>
      </c>
      <c r="F17" s="14">
        <v>0</v>
      </c>
      <c r="G17" s="14">
        <v>0</v>
      </c>
      <c r="H17" s="14">
        <f t="shared" si="2"/>
        <v>0</v>
      </c>
      <c r="I17" s="14">
        <v>0</v>
      </c>
      <c r="J17" s="14">
        <v>0</v>
      </c>
      <c r="K17" s="14">
        <f t="shared" si="3"/>
        <v>710</v>
      </c>
      <c r="L17" s="14">
        <v>26</v>
      </c>
      <c r="M17" s="14">
        <v>684</v>
      </c>
      <c r="N17" s="14">
        <f t="shared" si="4"/>
        <v>1051</v>
      </c>
      <c r="O17" s="14">
        <f t="shared" si="5"/>
        <v>26</v>
      </c>
      <c r="P17" s="14">
        <v>26</v>
      </c>
      <c r="Q17" s="14">
        <v>0</v>
      </c>
      <c r="R17" s="14">
        <v>0</v>
      </c>
      <c r="S17" s="14">
        <v>0</v>
      </c>
      <c r="T17" s="14">
        <v>0</v>
      </c>
      <c r="U17" s="14">
        <f t="shared" si="6"/>
        <v>684</v>
      </c>
      <c r="V17" s="14">
        <v>684</v>
      </c>
      <c r="W17" s="14">
        <v>0</v>
      </c>
      <c r="X17" s="14">
        <v>0</v>
      </c>
      <c r="Y17" s="14">
        <v>0</v>
      </c>
      <c r="Z17" s="14">
        <v>0</v>
      </c>
      <c r="AA17" s="14">
        <f t="shared" si="7"/>
        <v>341</v>
      </c>
      <c r="AB17" s="14">
        <v>341</v>
      </c>
      <c r="AC17" s="14">
        <v>0</v>
      </c>
    </row>
    <row r="18" spans="1:29" ht="13.5">
      <c r="A18" s="25" t="s">
        <v>3</v>
      </c>
      <c r="B18" s="25" t="s">
        <v>28</v>
      </c>
      <c r="C18" s="26" t="s">
        <v>29</v>
      </c>
      <c r="D18" s="14">
        <f t="shared" si="0"/>
        <v>788</v>
      </c>
      <c r="E18" s="14">
        <f t="shared" si="1"/>
        <v>0</v>
      </c>
      <c r="F18" s="14">
        <v>0</v>
      </c>
      <c r="G18" s="14">
        <v>0</v>
      </c>
      <c r="H18" s="14">
        <f t="shared" si="2"/>
        <v>0</v>
      </c>
      <c r="I18" s="14">
        <v>0</v>
      </c>
      <c r="J18" s="14">
        <v>0</v>
      </c>
      <c r="K18" s="14">
        <f t="shared" si="3"/>
        <v>788</v>
      </c>
      <c r="L18" s="14">
        <v>150</v>
      </c>
      <c r="M18" s="14">
        <v>638</v>
      </c>
      <c r="N18" s="14">
        <f t="shared" si="4"/>
        <v>1429</v>
      </c>
      <c r="O18" s="14">
        <f t="shared" si="5"/>
        <v>150</v>
      </c>
      <c r="P18" s="14">
        <v>150</v>
      </c>
      <c r="Q18" s="14">
        <v>0</v>
      </c>
      <c r="R18" s="14">
        <v>0</v>
      </c>
      <c r="S18" s="14">
        <v>0</v>
      </c>
      <c r="T18" s="14">
        <v>0</v>
      </c>
      <c r="U18" s="14">
        <f t="shared" si="6"/>
        <v>638</v>
      </c>
      <c r="V18" s="14">
        <v>638</v>
      </c>
      <c r="W18" s="14">
        <v>0</v>
      </c>
      <c r="X18" s="14">
        <v>0</v>
      </c>
      <c r="Y18" s="14">
        <v>0</v>
      </c>
      <c r="Z18" s="14">
        <v>0</v>
      </c>
      <c r="AA18" s="14">
        <f t="shared" si="7"/>
        <v>641</v>
      </c>
      <c r="AB18" s="14">
        <v>641</v>
      </c>
      <c r="AC18" s="14">
        <v>0</v>
      </c>
    </row>
    <row r="19" spans="1:29" ht="13.5">
      <c r="A19" s="25" t="s">
        <v>3</v>
      </c>
      <c r="B19" s="25" t="s">
        <v>30</v>
      </c>
      <c r="C19" s="26" t="s">
        <v>31</v>
      </c>
      <c r="D19" s="14">
        <f t="shared" si="0"/>
        <v>937</v>
      </c>
      <c r="E19" s="14">
        <f t="shared" si="1"/>
        <v>0</v>
      </c>
      <c r="F19" s="14">
        <v>0</v>
      </c>
      <c r="G19" s="14">
        <v>0</v>
      </c>
      <c r="H19" s="14">
        <f t="shared" si="2"/>
        <v>0</v>
      </c>
      <c r="I19" s="14">
        <v>0</v>
      </c>
      <c r="J19" s="14">
        <v>0</v>
      </c>
      <c r="K19" s="14">
        <f t="shared" si="3"/>
        <v>937</v>
      </c>
      <c r="L19" s="14">
        <v>376</v>
      </c>
      <c r="M19" s="14">
        <v>561</v>
      </c>
      <c r="N19" s="14">
        <f t="shared" si="4"/>
        <v>1310</v>
      </c>
      <c r="O19" s="14">
        <f t="shared" si="5"/>
        <v>376</v>
      </c>
      <c r="P19" s="14">
        <v>376</v>
      </c>
      <c r="Q19" s="14">
        <v>0</v>
      </c>
      <c r="R19" s="14">
        <v>0</v>
      </c>
      <c r="S19" s="14">
        <v>0</v>
      </c>
      <c r="T19" s="14">
        <v>0</v>
      </c>
      <c r="U19" s="14">
        <f t="shared" si="6"/>
        <v>561</v>
      </c>
      <c r="V19" s="14">
        <v>561</v>
      </c>
      <c r="W19" s="14">
        <v>0</v>
      </c>
      <c r="X19" s="14">
        <v>0</v>
      </c>
      <c r="Y19" s="14">
        <v>0</v>
      </c>
      <c r="Z19" s="14">
        <v>0</v>
      </c>
      <c r="AA19" s="14">
        <f t="shared" si="7"/>
        <v>373</v>
      </c>
      <c r="AB19" s="14">
        <v>373</v>
      </c>
      <c r="AC19" s="14">
        <v>0</v>
      </c>
    </row>
    <row r="20" spans="1:29" ht="13.5">
      <c r="A20" s="25" t="s">
        <v>3</v>
      </c>
      <c r="B20" s="25" t="s">
        <v>32</v>
      </c>
      <c r="C20" s="26" t="s">
        <v>33</v>
      </c>
      <c r="D20" s="14">
        <f t="shared" si="0"/>
        <v>451</v>
      </c>
      <c r="E20" s="14">
        <f t="shared" si="1"/>
        <v>0</v>
      </c>
      <c r="F20" s="14">
        <v>0</v>
      </c>
      <c r="G20" s="14">
        <v>0</v>
      </c>
      <c r="H20" s="14">
        <f t="shared" si="2"/>
        <v>0</v>
      </c>
      <c r="I20" s="14">
        <v>0</v>
      </c>
      <c r="J20" s="14">
        <v>0</v>
      </c>
      <c r="K20" s="14">
        <f t="shared" si="3"/>
        <v>451</v>
      </c>
      <c r="L20" s="14">
        <v>109</v>
      </c>
      <c r="M20" s="14">
        <v>342</v>
      </c>
      <c r="N20" s="14">
        <f t="shared" si="4"/>
        <v>648</v>
      </c>
      <c r="O20" s="14">
        <f t="shared" si="5"/>
        <v>109</v>
      </c>
      <c r="P20" s="14">
        <v>109</v>
      </c>
      <c r="Q20" s="14">
        <v>0</v>
      </c>
      <c r="R20" s="14">
        <v>0</v>
      </c>
      <c r="S20" s="14">
        <v>0</v>
      </c>
      <c r="T20" s="14">
        <v>0</v>
      </c>
      <c r="U20" s="14">
        <f t="shared" si="6"/>
        <v>342</v>
      </c>
      <c r="V20" s="14">
        <v>342</v>
      </c>
      <c r="W20" s="14">
        <v>0</v>
      </c>
      <c r="X20" s="14">
        <v>0</v>
      </c>
      <c r="Y20" s="14">
        <v>0</v>
      </c>
      <c r="Z20" s="14">
        <v>0</v>
      </c>
      <c r="AA20" s="14">
        <f t="shared" si="7"/>
        <v>197</v>
      </c>
      <c r="AB20" s="14">
        <v>197</v>
      </c>
      <c r="AC20" s="14">
        <v>0</v>
      </c>
    </row>
    <row r="21" spans="1:29" ht="13.5">
      <c r="A21" s="25" t="s">
        <v>3</v>
      </c>
      <c r="B21" s="25" t="s">
        <v>34</v>
      </c>
      <c r="C21" s="26" t="s">
        <v>35</v>
      </c>
      <c r="D21" s="14">
        <f t="shared" si="0"/>
        <v>723</v>
      </c>
      <c r="E21" s="14">
        <f t="shared" si="1"/>
        <v>0</v>
      </c>
      <c r="F21" s="14">
        <v>0</v>
      </c>
      <c r="G21" s="14">
        <v>0</v>
      </c>
      <c r="H21" s="14">
        <f t="shared" si="2"/>
        <v>0</v>
      </c>
      <c r="I21" s="14">
        <v>0</v>
      </c>
      <c r="J21" s="14">
        <v>0</v>
      </c>
      <c r="K21" s="14">
        <f t="shared" si="3"/>
        <v>723</v>
      </c>
      <c r="L21" s="14">
        <v>174</v>
      </c>
      <c r="M21" s="14">
        <v>549</v>
      </c>
      <c r="N21" s="14">
        <f t="shared" si="4"/>
        <v>1036</v>
      </c>
      <c r="O21" s="14">
        <f t="shared" si="5"/>
        <v>174</v>
      </c>
      <c r="P21" s="14">
        <v>174</v>
      </c>
      <c r="Q21" s="14">
        <v>0</v>
      </c>
      <c r="R21" s="14">
        <v>0</v>
      </c>
      <c r="S21" s="14">
        <v>0</v>
      </c>
      <c r="T21" s="14">
        <v>0</v>
      </c>
      <c r="U21" s="14">
        <f t="shared" si="6"/>
        <v>549</v>
      </c>
      <c r="V21" s="14">
        <v>549</v>
      </c>
      <c r="W21" s="14">
        <v>0</v>
      </c>
      <c r="X21" s="14">
        <v>0</v>
      </c>
      <c r="Y21" s="14">
        <v>0</v>
      </c>
      <c r="Z21" s="14">
        <v>0</v>
      </c>
      <c r="AA21" s="14">
        <f t="shared" si="7"/>
        <v>313</v>
      </c>
      <c r="AB21" s="14">
        <v>313</v>
      </c>
      <c r="AC21" s="14">
        <v>0</v>
      </c>
    </row>
    <row r="22" spans="1:29" ht="13.5">
      <c r="A22" s="25" t="s">
        <v>3</v>
      </c>
      <c r="B22" s="25" t="s">
        <v>36</v>
      </c>
      <c r="C22" s="26" t="s">
        <v>37</v>
      </c>
      <c r="D22" s="14">
        <f t="shared" si="0"/>
        <v>1911</v>
      </c>
      <c r="E22" s="14">
        <f t="shared" si="1"/>
        <v>1911</v>
      </c>
      <c r="F22" s="14">
        <v>1286</v>
      </c>
      <c r="G22" s="14">
        <v>625</v>
      </c>
      <c r="H22" s="14">
        <f t="shared" si="2"/>
        <v>0</v>
      </c>
      <c r="I22" s="14">
        <v>0</v>
      </c>
      <c r="J22" s="14">
        <v>0</v>
      </c>
      <c r="K22" s="14">
        <f t="shared" si="3"/>
        <v>0</v>
      </c>
      <c r="L22" s="14">
        <v>0</v>
      </c>
      <c r="M22" s="14">
        <v>0</v>
      </c>
      <c r="N22" s="14">
        <f t="shared" si="4"/>
        <v>1911</v>
      </c>
      <c r="O22" s="14">
        <f t="shared" si="5"/>
        <v>1286</v>
      </c>
      <c r="P22" s="14">
        <v>1286</v>
      </c>
      <c r="Q22" s="14">
        <v>0</v>
      </c>
      <c r="R22" s="14">
        <v>0</v>
      </c>
      <c r="S22" s="14">
        <v>0</v>
      </c>
      <c r="T22" s="14">
        <v>0</v>
      </c>
      <c r="U22" s="14">
        <f t="shared" si="6"/>
        <v>625</v>
      </c>
      <c r="V22" s="14">
        <v>625</v>
      </c>
      <c r="W22" s="14">
        <v>0</v>
      </c>
      <c r="X22" s="14">
        <v>0</v>
      </c>
      <c r="Y22" s="14">
        <v>0</v>
      </c>
      <c r="Z22" s="14">
        <v>0</v>
      </c>
      <c r="AA22" s="14">
        <f t="shared" si="7"/>
        <v>0</v>
      </c>
      <c r="AB22" s="14">
        <v>0</v>
      </c>
      <c r="AC22" s="14">
        <v>0</v>
      </c>
    </row>
    <row r="23" spans="1:29" ht="13.5">
      <c r="A23" s="25" t="s">
        <v>3</v>
      </c>
      <c r="B23" s="25" t="s">
        <v>38</v>
      </c>
      <c r="C23" s="26" t="s">
        <v>39</v>
      </c>
      <c r="D23" s="14">
        <f t="shared" si="0"/>
        <v>2243</v>
      </c>
      <c r="E23" s="14">
        <f t="shared" si="1"/>
        <v>2243</v>
      </c>
      <c r="F23" s="14">
        <v>1136</v>
      </c>
      <c r="G23" s="14">
        <v>1107</v>
      </c>
      <c r="H23" s="14">
        <f t="shared" si="2"/>
        <v>0</v>
      </c>
      <c r="I23" s="14">
        <v>0</v>
      </c>
      <c r="J23" s="14">
        <v>0</v>
      </c>
      <c r="K23" s="14">
        <f t="shared" si="3"/>
        <v>0</v>
      </c>
      <c r="L23" s="14">
        <v>0</v>
      </c>
      <c r="M23" s="14">
        <v>0</v>
      </c>
      <c r="N23" s="14">
        <f t="shared" si="4"/>
        <v>2477</v>
      </c>
      <c r="O23" s="14">
        <f t="shared" si="5"/>
        <v>1136</v>
      </c>
      <c r="P23" s="14">
        <v>1136</v>
      </c>
      <c r="Q23" s="14">
        <v>0</v>
      </c>
      <c r="R23" s="14">
        <v>0</v>
      </c>
      <c r="S23" s="14">
        <v>0</v>
      </c>
      <c r="T23" s="14">
        <v>0</v>
      </c>
      <c r="U23" s="14">
        <f t="shared" si="6"/>
        <v>1107</v>
      </c>
      <c r="V23" s="14">
        <v>1107</v>
      </c>
      <c r="W23" s="14">
        <v>0</v>
      </c>
      <c r="X23" s="14">
        <v>0</v>
      </c>
      <c r="Y23" s="14">
        <v>0</v>
      </c>
      <c r="Z23" s="14">
        <v>0</v>
      </c>
      <c r="AA23" s="14">
        <f t="shared" si="7"/>
        <v>234</v>
      </c>
      <c r="AB23" s="14">
        <v>234</v>
      </c>
      <c r="AC23" s="14">
        <v>0</v>
      </c>
    </row>
    <row r="24" spans="1:29" ht="13.5">
      <c r="A24" s="25" t="s">
        <v>3</v>
      </c>
      <c r="B24" s="25" t="s">
        <v>40</v>
      </c>
      <c r="C24" s="26" t="s">
        <v>41</v>
      </c>
      <c r="D24" s="14">
        <f t="shared" si="0"/>
        <v>2847</v>
      </c>
      <c r="E24" s="14">
        <f t="shared" si="1"/>
        <v>2847</v>
      </c>
      <c r="F24" s="14">
        <v>1691</v>
      </c>
      <c r="G24" s="14">
        <v>1156</v>
      </c>
      <c r="H24" s="14">
        <f t="shared" si="2"/>
        <v>0</v>
      </c>
      <c r="I24" s="14">
        <v>0</v>
      </c>
      <c r="J24" s="14">
        <v>0</v>
      </c>
      <c r="K24" s="14">
        <f t="shared" si="3"/>
        <v>0</v>
      </c>
      <c r="L24" s="14">
        <v>0</v>
      </c>
      <c r="M24" s="14">
        <v>0</v>
      </c>
      <c r="N24" s="14">
        <f t="shared" si="4"/>
        <v>2991</v>
      </c>
      <c r="O24" s="14">
        <f t="shared" si="5"/>
        <v>1691</v>
      </c>
      <c r="P24" s="14">
        <v>1691</v>
      </c>
      <c r="Q24" s="14">
        <v>0</v>
      </c>
      <c r="R24" s="14">
        <v>0</v>
      </c>
      <c r="S24" s="14">
        <v>0</v>
      </c>
      <c r="T24" s="14">
        <v>0</v>
      </c>
      <c r="U24" s="14">
        <f t="shared" si="6"/>
        <v>1156</v>
      </c>
      <c r="V24" s="14">
        <v>1156</v>
      </c>
      <c r="W24" s="14">
        <v>0</v>
      </c>
      <c r="X24" s="14">
        <v>0</v>
      </c>
      <c r="Y24" s="14">
        <v>0</v>
      </c>
      <c r="Z24" s="14">
        <v>0</v>
      </c>
      <c r="AA24" s="14">
        <f t="shared" si="7"/>
        <v>144</v>
      </c>
      <c r="AB24" s="14">
        <v>144</v>
      </c>
      <c r="AC24" s="14">
        <v>0</v>
      </c>
    </row>
    <row r="25" spans="1:29" ht="13.5">
      <c r="A25" s="25" t="s">
        <v>3</v>
      </c>
      <c r="B25" s="25" t="s">
        <v>42</v>
      </c>
      <c r="C25" s="26" t="s">
        <v>43</v>
      </c>
      <c r="D25" s="14">
        <f t="shared" si="0"/>
        <v>2342</v>
      </c>
      <c r="E25" s="14">
        <f t="shared" si="1"/>
        <v>2342</v>
      </c>
      <c r="F25" s="14">
        <v>1219</v>
      </c>
      <c r="G25" s="14">
        <v>1123</v>
      </c>
      <c r="H25" s="14">
        <f t="shared" si="2"/>
        <v>0</v>
      </c>
      <c r="I25" s="14">
        <v>0</v>
      </c>
      <c r="J25" s="14">
        <v>0</v>
      </c>
      <c r="K25" s="14">
        <f t="shared" si="3"/>
        <v>0</v>
      </c>
      <c r="L25" s="14">
        <v>0</v>
      </c>
      <c r="M25" s="14">
        <v>0</v>
      </c>
      <c r="N25" s="14">
        <f t="shared" si="4"/>
        <v>2543</v>
      </c>
      <c r="O25" s="14">
        <f t="shared" si="5"/>
        <v>1219</v>
      </c>
      <c r="P25" s="14">
        <v>1219</v>
      </c>
      <c r="Q25" s="14">
        <v>0</v>
      </c>
      <c r="R25" s="14">
        <v>0</v>
      </c>
      <c r="S25" s="14">
        <v>0</v>
      </c>
      <c r="T25" s="14">
        <v>0</v>
      </c>
      <c r="U25" s="14">
        <f t="shared" si="6"/>
        <v>1123</v>
      </c>
      <c r="V25" s="14">
        <v>1123</v>
      </c>
      <c r="W25" s="14">
        <v>0</v>
      </c>
      <c r="X25" s="14">
        <v>0</v>
      </c>
      <c r="Y25" s="14">
        <v>0</v>
      </c>
      <c r="Z25" s="14">
        <v>0</v>
      </c>
      <c r="AA25" s="14">
        <f t="shared" si="7"/>
        <v>201</v>
      </c>
      <c r="AB25" s="14">
        <v>201</v>
      </c>
      <c r="AC25" s="14">
        <v>0</v>
      </c>
    </row>
    <row r="26" spans="1:29" ht="13.5">
      <c r="A26" s="25" t="s">
        <v>3</v>
      </c>
      <c r="B26" s="25" t="s">
        <v>44</v>
      </c>
      <c r="C26" s="26" t="s">
        <v>45</v>
      </c>
      <c r="D26" s="14">
        <f t="shared" si="0"/>
        <v>1415</v>
      </c>
      <c r="E26" s="14">
        <f t="shared" si="1"/>
        <v>1415</v>
      </c>
      <c r="F26" s="14">
        <v>1013</v>
      </c>
      <c r="G26" s="14">
        <v>402</v>
      </c>
      <c r="H26" s="14">
        <f t="shared" si="2"/>
        <v>0</v>
      </c>
      <c r="I26" s="14">
        <v>0</v>
      </c>
      <c r="J26" s="14">
        <v>0</v>
      </c>
      <c r="K26" s="14">
        <f t="shared" si="3"/>
        <v>0</v>
      </c>
      <c r="L26" s="14">
        <v>0</v>
      </c>
      <c r="M26" s="14">
        <v>0</v>
      </c>
      <c r="N26" s="14">
        <f t="shared" si="4"/>
        <v>1415</v>
      </c>
      <c r="O26" s="14">
        <f t="shared" si="5"/>
        <v>1013</v>
      </c>
      <c r="P26" s="14">
        <v>1013</v>
      </c>
      <c r="Q26" s="14">
        <v>0</v>
      </c>
      <c r="R26" s="14">
        <v>0</v>
      </c>
      <c r="S26" s="14">
        <v>0</v>
      </c>
      <c r="T26" s="14">
        <v>0</v>
      </c>
      <c r="U26" s="14">
        <f t="shared" si="6"/>
        <v>402</v>
      </c>
      <c r="V26" s="14">
        <v>402</v>
      </c>
      <c r="W26" s="14">
        <v>0</v>
      </c>
      <c r="X26" s="14">
        <v>0</v>
      </c>
      <c r="Y26" s="14">
        <v>0</v>
      </c>
      <c r="Z26" s="14">
        <v>0</v>
      </c>
      <c r="AA26" s="14">
        <f t="shared" si="7"/>
        <v>0</v>
      </c>
      <c r="AB26" s="14">
        <v>0</v>
      </c>
      <c r="AC26" s="14">
        <v>0</v>
      </c>
    </row>
    <row r="27" spans="1:29" ht="13.5">
      <c r="A27" s="25" t="s">
        <v>3</v>
      </c>
      <c r="B27" s="25" t="s">
        <v>46</v>
      </c>
      <c r="C27" s="26" t="s">
        <v>47</v>
      </c>
      <c r="D27" s="14">
        <f t="shared" si="0"/>
        <v>1528</v>
      </c>
      <c r="E27" s="14">
        <f t="shared" si="1"/>
        <v>1528</v>
      </c>
      <c r="F27" s="14">
        <v>778</v>
      </c>
      <c r="G27" s="14">
        <v>750</v>
      </c>
      <c r="H27" s="14">
        <f t="shared" si="2"/>
        <v>0</v>
      </c>
      <c r="I27" s="14">
        <v>0</v>
      </c>
      <c r="J27" s="14">
        <v>0</v>
      </c>
      <c r="K27" s="14">
        <f t="shared" si="3"/>
        <v>0</v>
      </c>
      <c r="L27" s="14">
        <v>0</v>
      </c>
      <c r="M27" s="14">
        <v>0</v>
      </c>
      <c r="N27" s="14">
        <f t="shared" si="4"/>
        <v>1528</v>
      </c>
      <c r="O27" s="14">
        <f t="shared" si="5"/>
        <v>778</v>
      </c>
      <c r="P27" s="14">
        <v>778</v>
      </c>
      <c r="Q27" s="14">
        <v>0</v>
      </c>
      <c r="R27" s="14">
        <v>0</v>
      </c>
      <c r="S27" s="14">
        <v>0</v>
      </c>
      <c r="T27" s="14">
        <v>0</v>
      </c>
      <c r="U27" s="14">
        <f t="shared" si="6"/>
        <v>750</v>
      </c>
      <c r="V27" s="14">
        <v>750</v>
      </c>
      <c r="W27" s="14">
        <v>0</v>
      </c>
      <c r="X27" s="14">
        <v>0</v>
      </c>
      <c r="Y27" s="14">
        <v>0</v>
      </c>
      <c r="Z27" s="14">
        <v>0</v>
      </c>
      <c r="AA27" s="14">
        <f t="shared" si="7"/>
        <v>0</v>
      </c>
      <c r="AB27" s="14">
        <v>0</v>
      </c>
      <c r="AC27" s="14">
        <v>0</v>
      </c>
    </row>
    <row r="28" spans="1:29" ht="13.5">
      <c r="A28" s="25" t="s">
        <v>3</v>
      </c>
      <c r="B28" s="25" t="s">
        <v>48</v>
      </c>
      <c r="C28" s="26" t="s">
        <v>49</v>
      </c>
      <c r="D28" s="14">
        <f t="shared" si="0"/>
        <v>6154</v>
      </c>
      <c r="E28" s="14">
        <f t="shared" si="1"/>
        <v>0</v>
      </c>
      <c r="F28" s="14">
        <v>0</v>
      </c>
      <c r="G28" s="14">
        <v>0</v>
      </c>
      <c r="H28" s="14">
        <f t="shared" si="2"/>
        <v>0</v>
      </c>
      <c r="I28" s="14">
        <v>0</v>
      </c>
      <c r="J28" s="14">
        <v>0</v>
      </c>
      <c r="K28" s="14">
        <f t="shared" si="3"/>
        <v>6154</v>
      </c>
      <c r="L28" s="14">
        <v>657</v>
      </c>
      <c r="M28" s="14">
        <v>5497</v>
      </c>
      <c r="N28" s="14">
        <f t="shared" si="4"/>
        <v>6154</v>
      </c>
      <c r="O28" s="14">
        <f t="shared" si="5"/>
        <v>657</v>
      </c>
      <c r="P28" s="14">
        <v>657</v>
      </c>
      <c r="Q28" s="14">
        <v>0</v>
      </c>
      <c r="R28" s="14">
        <v>0</v>
      </c>
      <c r="S28" s="14">
        <v>0</v>
      </c>
      <c r="T28" s="14">
        <v>0</v>
      </c>
      <c r="U28" s="14">
        <f t="shared" si="6"/>
        <v>5497</v>
      </c>
      <c r="V28" s="14">
        <v>5497</v>
      </c>
      <c r="W28" s="14">
        <v>0</v>
      </c>
      <c r="X28" s="14">
        <v>0</v>
      </c>
      <c r="Y28" s="14">
        <v>0</v>
      </c>
      <c r="Z28" s="14">
        <v>0</v>
      </c>
      <c r="AA28" s="14">
        <f t="shared" si="7"/>
        <v>0</v>
      </c>
      <c r="AB28" s="14">
        <v>0</v>
      </c>
      <c r="AC28" s="14">
        <v>0</v>
      </c>
    </row>
    <row r="29" spans="1:29" ht="13.5">
      <c r="A29" s="25" t="s">
        <v>3</v>
      </c>
      <c r="B29" s="25" t="s">
        <v>50</v>
      </c>
      <c r="C29" s="26" t="s">
        <v>51</v>
      </c>
      <c r="D29" s="14">
        <f t="shared" si="0"/>
        <v>8689</v>
      </c>
      <c r="E29" s="14">
        <f t="shared" si="1"/>
        <v>0</v>
      </c>
      <c r="F29" s="14">
        <v>0</v>
      </c>
      <c r="G29" s="14">
        <v>0</v>
      </c>
      <c r="H29" s="14">
        <f t="shared" si="2"/>
        <v>0</v>
      </c>
      <c r="I29" s="14">
        <v>0</v>
      </c>
      <c r="J29" s="14">
        <v>0</v>
      </c>
      <c r="K29" s="14">
        <f t="shared" si="3"/>
        <v>8689</v>
      </c>
      <c r="L29" s="14">
        <v>713</v>
      </c>
      <c r="M29" s="14">
        <v>7976</v>
      </c>
      <c r="N29" s="14">
        <f t="shared" si="4"/>
        <v>8689</v>
      </c>
      <c r="O29" s="14">
        <f t="shared" si="5"/>
        <v>713</v>
      </c>
      <c r="P29" s="14">
        <v>713</v>
      </c>
      <c r="Q29" s="14">
        <v>0</v>
      </c>
      <c r="R29" s="14">
        <v>0</v>
      </c>
      <c r="S29" s="14">
        <v>0</v>
      </c>
      <c r="T29" s="14">
        <v>0</v>
      </c>
      <c r="U29" s="14">
        <f t="shared" si="6"/>
        <v>7976</v>
      </c>
      <c r="V29" s="14">
        <v>7976</v>
      </c>
      <c r="W29" s="14">
        <v>0</v>
      </c>
      <c r="X29" s="14">
        <v>0</v>
      </c>
      <c r="Y29" s="14">
        <v>0</v>
      </c>
      <c r="Z29" s="14">
        <v>0</v>
      </c>
      <c r="AA29" s="14">
        <f t="shared" si="7"/>
        <v>0</v>
      </c>
      <c r="AB29" s="14">
        <v>0</v>
      </c>
      <c r="AC29" s="14">
        <v>0</v>
      </c>
    </row>
    <row r="30" spans="1:29" ht="13.5">
      <c r="A30" s="25" t="s">
        <v>3</v>
      </c>
      <c r="B30" s="25" t="s">
        <v>52</v>
      </c>
      <c r="C30" s="26" t="s">
        <v>53</v>
      </c>
      <c r="D30" s="14">
        <f t="shared" si="0"/>
        <v>8120</v>
      </c>
      <c r="E30" s="14">
        <f t="shared" si="1"/>
        <v>8120</v>
      </c>
      <c r="F30" s="14">
        <v>1372</v>
      </c>
      <c r="G30" s="14">
        <v>6748</v>
      </c>
      <c r="H30" s="14">
        <f t="shared" si="2"/>
        <v>0</v>
      </c>
      <c r="I30" s="14">
        <v>0</v>
      </c>
      <c r="J30" s="14">
        <v>0</v>
      </c>
      <c r="K30" s="14">
        <f t="shared" si="3"/>
        <v>0</v>
      </c>
      <c r="L30" s="14">
        <v>0</v>
      </c>
      <c r="M30" s="14">
        <v>0</v>
      </c>
      <c r="N30" s="14">
        <f t="shared" si="4"/>
        <v>8120</v>
      </c>
      <c r="O30" s="14">
        <f t="shared" si="5"/>
        <v>1372</v>
      </c>
      <c r="P30" s="14">
        <v>1372</v>
      </c>
      <c r="Q30" s="14">
        <v>0</v>
      </c>
      <c r="R30" s="14">
        <v>0</v>
      </c>
      <c r="S30" s="14">
        <v>0</v>
      </c>
      <c r="T30" s="14">
        <v>0</v>
      </c>
      <c r="U30" s="14">
        <f t="shared" si="6"/>
        <v>6748</v>
      </c>
      <c r="V30" s="14">
        <v>6748</v>
      </c>
      <c r="W30" s="14">
        <v>0</v>
      </c>
      <c r="X30" s="14">
        <v>0</v>
      </c>
      <c r="Y30" s="14">
        <v>0</v>
      </c>
      <c r="Z30" s="14">
        <v>0</v>
      </c>
      <c r="AA30" s="14">
        <f t="shared" si="7"/>
        <v>0</v>
      </c>
      <c r="AB30" s="14">
        <v>0</v>
      </c>
      <c r="AC30" s="14">
        <v>0</v>
      </c>
    </row>
    <row r="31" spans="1:29" ht="13.5">
      <c r="A31" s="25" t="s">
        <v>3</v>
      </c>
      <c r="B31" s="25" t="s">
        <v>54</v>
      </c>
      <c r="C31" s="26" t="s">
        <v>55</v>
      </c>
      <c r="D31" s="14">
        <f t="shared" si="0"/>
        <v>5800</v>
      </c>
      <c r="E31" s="14">
        <f t="shared" si="1"/>
        <v>0</v>
      </c>
      <c r="F31" s="14">
        <v>0</v>
      </c>
      <c r="G31" s="14">
        <v>0</v>
      </c>
      <c r="H31" s="14">
        <f t="shared" si="2"/>
        <v>0</v>
      </c>
      <c r="I31" s="14">
        <v>0</v>
      </c>
      <c r="J31" s="14">
        <v>0</v>
      </c>
      <c r="K31" s="14">
        <f t="shared" si="3"/>
        <v>5800</v>
      </c>
      <c r="L31" s="14">
        <v>800</v>
      </c>
      <c r="M31" s="14">
        <v>5000</v>
      </c>
      <c r="N31" s="14">
        <f t="shared" si="4"/>
        <v>5800</v>
      </c>
      <c r="O31" s="14">
        <f t="shared" si="5"/>
        <v>800</v>
      </c>
      <c r="P31" s="14">
        <v>800</v>
      </c>
      <c r="Q31" s="14">
        <v>0</v>
      </c>
      <c r="R31" s="14">
        <v>0</v>
      </c>
      <c r="S31" s="14">
        <v>0</v>
      </c>
      <c r="T31" s="14">
        <v>0</v>
      </c>
      <c r="U31" s="14">
        <f t="shared" si="6"/>
        <v>5000</v>
      </c>
      <c r="V31" s="14">
        <v>5000</v>
      </c>
      <c r="W31" s="14">
        <v>0</v>
      </c>
      <c r="X31" s="14">
        <v>0</v>
      </c>
      <c r="Y31" s="14">
        <v>0</v>
      </c>
      <c r="Z31" s="14">
        <v>0</v>
      </c>
      <c r="AA31" s="14">
        <f t="shared" si="7"/>
        <v>0</v>
      </c>
      <c r="AB31" s="14">
        <v>0</v>
      </c>
      <c r="AC31" s="14">
        <v>0</v>
      </c>
    </row>
    <row r="32" spans="1:29" ht="13.5">
      <c r="A32" s="25" t="s">
        <v>3</v>
      </c>
      <c r="B32" s="25" t="s">
        <v>56</v>
      </c>
      <c r="C32" s="26" t="s">
        <v>57</v>
      </c>
      <c r="D32" s="14">
        <f t="shared" si="0"/>
        <v>5680</v>
      </c>
      <c r="E32" s="14">
        <f t="shared" si="1"/>
        <v>0</v>
      </c>
      <c r="F32" s="14">
        <v>0</v>
      </c>
      <c r="G32" s="14">
        <v>0</v>
      </c>
      <c r="H32" s="14">
        <f t="shared" si="2"/>
        <v>0</v>
      </c>
      <c r="I32" s="14">
        <v>0</v>
      </c>
      <c r="J32" s="14">
        <v>0</v>
      </c>
      <c r="K32" s="14">
        <f t="shared" si="3"/>
        <v>5680</v>
      </c>
      <c r="L32" s="14">
        <v>1040</v>
      </c>
      <c r="M32" s="14">
        <v>4640</v>
      </c>
      <c r="N32" s="14">
        <f t="shared" si="4"/>
        <v>5742</v>
      </c>
      <c r="O32" s="14">
        <f t="shared" si="5"/>
        <v>1040</v>
      </c>
      <c r="P32" s="14">
        <v>0</v>
      </c>
      <c r="Q32" s="14">
        <v>0</v>
      </c>
      <c r="R32" s="14">
        <v>1040</v>
      </c>
      <c r="S32" s="14">
        <v>0</v>
      </c>
      <c r="T32" s="14">
        <v>0</v>
      </c>
      <c r="U32" s="14">
        <f t="shared" si="6"/>
        <v>4640</v>
      </c>
      <c r="V32" s="14">
        <v>0</v>
      </c>
      <c r="W32" s="14">
        <v>0</v>
      </c>
      <c r="X32" s="14">
        <v>4640</v>
      </c>
      <c r="Y32" s="14">
        <v>0</v>
      </c>
      <c r="Z32" s="14">
        <v>0</v>
      </c>
      <c r="AA32" s="14">
        <f t="shared" si="7"/>
        <v>62</v>
      </c>
      <c r="AB32" s="14">
        <v>62</v>
      </c>
      <c r="AC32" s="14">
        <v>0</v>
      </c>
    </row>
    <row r="33" spans="1:29" ht="13.5">
      <c r="A33" s="25" t="s">
        <v>3</v>
      </c>
      <c r="B33" s="25" t="s">
        <v>58</v>
      </c>
      <c r="C33" s="26" t="s">
        <v>2</v>
      </c>
      <c r="D33" s="14">
        <f t="shared" si="0"/>
        <v>3028</v>
      </c>
      <c r="E33" s="14">
        <f t="shared" si="1"/>
        <v>0</v>
      </c>
      <c r="F33" s="14">
        <v>0</v>
      </c>
      <c r="G33" s="14">
        <v>0</v>
      </c>
      <c r="H33" s="14">
        <f t="shared" si="2"/>
        <v>0</v>
      </c>
      <c r="I33" s="14">
        <v>0</v>
      </c>
      <c r="J33" s="14">
        <v>0</v>
      </c>
      <c r="K33" s="14">
        <f t="shared" si="3"/>
        <v>3028</v>
      </c>
      <c r="L33" s="14">
        <v>1211</v>
      </c>
      <c r="M33" s="14">
        <v>1817</v>
      </c>
      <c r="N33" s="14">
        <f t="shared" si="4"/>
        <v>3045</v>
      </c>
      <c r="O33" s="14">
        <f t="shared" si="5"/>
        <v>1211</v>
      </c>
      <c r="P33" s="14">
        <v>1211</v>
      </c>
      <c r="Q33" s="14">
        <v>0</v>
      </c>
      <c r="R33" s="14">
        <v>0</v>
      </c>
      <c r="S33" s="14">
        <v>0</v>
      </c>
      <c r="T33" s="14">
        <v>0</v>
      </c>
      <c r="U33" s="14">
        <f t="shared" si="6"/>
        <v>1817</v>
      </c>
      <c r="V33" s="14">
        <v>1817</v>
      </c>
      <c r="W33" s="14">
        <v>0</v>
      </c>
      <c r="X33" s="14">
        <v>0</v>
      </c>
      <c r="Y33" s="14">
        <v>0</v>
      </c>
      <c r="Z33" s="14">
        <v>0</v>
      </c>
      <c r="AA33" s="14">
        <f t="shared" si="7"/>
        <v>17</v>
      </c>
      <c r="AB33" s="14">
        <v>17</v>
      </c>
      <c r="AC33" s="14">
        <v>0</v>
      </c>
    </row>
    <row r="34" spans="1:29" ht="13.5">
      <c r="A34" s="25" t="s">
        <v>3</v>
      </c>
      <c r="B34" s="25" t="s">
        <v>59</v>
      </c>
      <c r="C34" s="26" t="s">
        <v>60</v>
      </c>
      <c r="D34" s="14">
        <f t="shared" si="0"/>
        <v>2967</v>
      </c>
      <c r="E34" s="14">
        <f t="shared" si="1"/>
        <v>0</v>
      </c>
      <c r="F34" s="14">
        <v>0</v>
      </c>
      <c r="G34" s="14">
        <v>0</v>
      </c>
      <c r="H34" s="14">
        <f t="shared" si="2"/>
        <v>0</v>
      </c>
      <c r="I34" s="14">
        <v>0</v>
      </c>
      <c r="J34" s="14">
        <v>0</v>
      </c>
      <c r="K34" s="14">
        <f t="shared" si="3"/>
        <v>2967</v>
      </c>
      <c r="L34" s="14">
        <v>1187</v>
      </c>
      <c r="M34" s="14">
        <v>1780</v>
      </c>
      <c r="N34" s="14">
        <f t="shared" si="4"/>
        <v>2983</v>
      </c>
      <c r="O34" s="14">
        <f t="shared" si="5"/>
        <v>1187</v>
      </c>
      <c r="P34" s="14">
        <v>1187</v>
      </c>
      <c r="Q34" s="14">
        <v>0</v>
      </c>
      <c r="R34" s="14">
        <v>0</v>
      </c>
      <c r="S34" s="14">
        <v>0</v>
      </c>
      <c r="T34" s="14">
        <v>0</v>
      </c>
      <c r="U34" s="14">
        <f t="shared" si="6"/>
        <v>1780</v>
      </c>
      <c r="V34" s="14">
        <v>1780</v>
      </c>
      <c r="W34" s="14">
        <v>0</v>
      </c>
      <c r="X34" s="14">
        <v>0</v>
      </c>
      <c r="Y34" s="14">
        <v>0</v>
      </c>
      <c r="Z34" s="14">
        <v>0</v>
      </c>
      <c r="AA34" s="14">
        <f t="shared" si="7"/>
        <v>16</v>
      </c>
      <c r="AB34" s="14">
        <v>16</v>
      </c>
      <c r="AC34" s="14">
        <v>0</v>
      </c>
    </row>
    <row r="35" spans="1:29" ht="13.5">
      <c r="A35" s="25" t="s">
        <v>3</v>
      </c>
      <c r="B35" s="25" t="s">
        <v>61</v>
      </c>
      <c r="C35" s="26" t="s">
        <v>62</v>
      </c>
      <c r="D35" s="14">
        <f t="shared" si="0"/>
        <v>4140</v>
      </c>
      <c r="E35" s="14">
        <f t="shared" si="1"/>
        <v>0</v>
      </c>
      <c r="F35" s="14">
        <v>0</v>
      </c>
      <c r="G35" s="14">
        <v>0</v>
      </c>
      <c r="H35" s="14">
        <f t="shared" si="2"/>
        <v>0</v>
      </c>
      <c r="I35" s="14">
        <v>0</v>
      </c>
      <c r="J35" s="14">
        <v>0</v>
      </c>
      <c r="K35" s="14">
        <f t="shared" si="3"/>
        <v>4140</v>
      </c>
      <c r="L35" s="14">
        <v>1656</v>
      </c>
      <c r="M35" s="14">
        <v>2484</v>
      </c>
      <c r="N35" s="14">
        <f t="shared" si="4"/>
        <v>4163</v>
      </c>
      <c r="O35" s="14">
        <f t="shared" si="5"/>
        <v>1656</v>
      </c>
      <c r="P35" s="14">
        <v>1656</v>
      </c>
      <c r="Q35" s="14">
        <v>0</v>
      </c>
      <c r="R35" s="14">
        <v>0</v>
      </c>
      <c r="S35" s="14">
        <v>0</v>
      </c>
      <c r="T35" s="14">
        <v>0</v>
      </c>
      <c r="U35" s="14">
        <f t="shared" si="6"/>
        <v>2484</v>
      </c>
      <c r="V35" s="14">
        <v>2484</v>
      </c>
      <c r="W35" s="14">
        <v>0</v>
      </c>
      <c r="X35" s="14">
        <v>0</v>
      </c>
      <c r="Y35" s="14">
        <v>0</v>
      </c>
      <c r="Z35" s="14">
        <v>0</v>
      </c>
      <c r="AA35" s="14">
        <f t="shared" si="7"/>
        <v>23</v>
      </c>
      <c r="AB35" s="14">
        <v>23</v>
      </c>
      <c r="AC35" s="14">
        <v>0</v>
      </c>
    </row>
    <row r="36" spans="1:29" ht="13.5">
      <c r="A36" s="25" t="s">
        <v>3</v>
      </c>
      <c r="B36" s="25" t="s">
        <v>63</v>
      </c>
      <c r="C36" s="26" t="s">
        <v>64</v>
      </c>
      <c r="D36" s="14">
        <f t="shared" si="0"/>
        <v>4852</v>
      </c>
      <c r="E36" s="14">
        <f t="shared" si="1"/>
        <v>0</v>
      </c>
      <c r="F36" s="14">
        <v>0</v>
      </c>
      <c r="G36" s="14">
        <v>0</v>
      </c>
      <c r="H36" s="14">
        <f t="shared" si="2"/>
        <v>0</v>
      </c>
      <c r="I36" s="14">
        <v>0</v>
      </c>
      <c r="J36" s="14">
        <v>0</v>
      </c>
      <c r="K36" s="14">
        <f t="shared" si="3"/>
        <v>4852</v>
      </c>
      <c r="L36" s="14">
        <v>1941</v>
      </c>
      <c r="M36" s="14">
        <v>2911</v>
      </c>
      <c r="N36" s="14">
        <f t="shared" si="4"/>
        <v>4878</v>
      </c>
      <c r="O36" s="14">
        <f t="shared" si="5"/>
        <v>1941</v>
      </c>
      <c r="P36" s="14">
        <v>1941</v>
      </c>
      <c r="Q36" s="14">
        <v>0</v>
      </c>
      <c r="R36" s="14">
        <v>0</v>
      </c>
      <c r="S36" s="14">
        <v>0</v>
      </c>
      <c r="T36" s="14">
        <v>0</v>
      </c>
      <c r="U36" s="14">
        <f t="shared" si="6"/>
        <v>2911</v>
      </c>
      <c r="V36" s="14">
        <v>2911</v>
      </c>
      <c r="W36" s="14">
        <v>0</v>
      </c>
      <c r="X36" s="14">
        <v>0</v>
      </c>
      <c r="Y36" s="14">
        <v>0</v>
      </c>
      <c r="Z36" s="14">
        <v>0</v>
      </c>
      <c r="AA36" s="14">
        <f t="shared" si="7"/>
        <v>26</v>
      </c>
      <c r="AB36" s="14">
        <v>26</v>
      </c>
      <c r="AC36" s="14">
        <v>0</v>
      </c>
    </row>
    <row r="37" spans="1:29" ht="13.5">
      <c r="A37" s="25" t="s">
        <v>3</v>
      </c>
      <c r="B37" s="25" t="s">
        <v>65</v>
      </c>
      <c r="C37" s="26" t="s">
        <v>66</v>
      </c>
      <c r="D37" s="14">
        <f t="shared" si="0"/>
        <v>5469</v>
      </c>
      <c r="E37" s="14">
        <f t="shared" si="1"/>
        <v>0</v>
      </c>
      <c r="F37" s="14">
        <v>0</v>
      </c>
      <c r="G37" s="14">
        <v>0</v>
      </c>
      <c r="H37" s="14">
        <f t="shared" si="2"/>
        <v>0</v>
      </c>
      <c r="I37" s="14">
        <v>0</v>
      </c>
      <c r="J37" s="14">
        <v>0</v>
      </c>
      <c r="K37" s="14">
        <f t="shared" si="3"/>
        <v>5469</v>
      </c>
      <c r="L37" s="14">
        <v>2188</v>
      </c>
      <c r="M37" s="14">
        <v>3281</v>
      </c>
      <c r="N37" s="14">
        <f t="shared" si="4"/>
        <v>5499</v>
      </c>
      <c r="O37" s="14">
        <f t="shared" si="5"/>
        <v>2188</v>
      </c>
      <c r="P37" s="14">
        <v>2188</v>
      </c>
      <c r="Q37" s="14">
        <v>0</v>
      </c>
      <c r="R37" s="14">
        <v>0</v>
      </c>
      <c r="S37" s="14">
        <v>0</v>
      </c>
      <c r="T37" s="14">
        <v>0</v>
      </c>
      <c r="U37" s="14">
        <f t="shared" si="6"/>
        <v>3281</v>
      </c>
      <c r="V37" s="14">
        <v>3281</v>
      </c>
      <c r="W37" s="14">
        <v>0</v>
      </c>
      <c r="X37" s="14">
        <v>0</v>
      </c>
      <c r="Y37" s="14">
        <v>0</v>
      </c>
      <c r="Z37" s="14">
        <v>0</v>
      </c>
      <c r="AA37" s="14">
        <f t="shared" si="7"/>
        <v>30</v>
      </c>
      <c r="AB37" s="14">
        <v>30</v>
      </c>
      <c r="AC37" s="14">
        <v>0</v>
      </c>
    </row>
    <row r="38" spans="1:29" ht="13.5">
      <c r="A38" s="25" t="s">
        <v>3</v>
      </c>
      <c r="B38" s="25" t="s">
        <v>67</v>
      </c>
      <c r="C38" s="26" t="s">
        <v>150</v>
      </c>
      <c r="D38" s="14">
        <f t="shared" si="0"/>
        <v>2905</v>
      </c>
      <c r="E38" s="14">
        <f t="shared" si="1"/>
        <v>0</v>
      </c>
      <c r="F38" s="14">
        <v>0</v>
      </c>
      <c r="G38" s="14">
        <v>0</v>
      </c>
      <c r="H38" s="14">
        <f t="shared" si="2"/>
        <v>0</v>
      </c>
      <c r="I38" s="14">
        <v>0</v>
      </c>
      <c r="J38" s="14">
        <v>0</v>
      </c>
      <c r="K38" s="14">
        <f t="shared" si="3"/>
        <v>2905</v>
      </c>
      <c r="L38" s="14">
        <v>1162</v>
      </c>
      <c r="M38" s="14">
        <v>1743</v>
      </c>
      <c r="N38" s="14">
        <f t="shared" si="4"/>
        <v>2921</v>
      </c>
      <c r="O38" s="14">
        <f t="shared" si="5"/>
        <v>1162</v>
      </c>
      <c r="P38" s="14">
        <v>1162</v>
      </c>
      <c r="Q38" s="14">
        <v>0</v>
      </c>
      <c r="R38" s="14">
        <v>0</v>
      </c>
      <c r="S38" s="14">
        <v>0</v>
      </c>
      <c r="T38" s="14">
        <v>0</v>
      </c>
      <c r="U38" s="14">
        <f t="shared" si="6"/>
        <v>1743</v>
      </c>
      <c r="V38" s="14">
        <v>1743</v>
      </c>
      <c r="W38" s="14">
        <v>0</v>
      </c>
      <c r="X38" s="14">
        <v>0</v>
      </c>
      <c r="Y38" s="14">
        <v>0</v>
      </c>
      <c r="Z38" s="14">
        <v>0</v>
      </c>
      <c r="AA38" s="14">
        <f t="shared" si="7"/>
        <v>16</v>
      </c>
      <c r="AB38" s="14">
        <v>16</v>
      </c>
      <c r="AC38" s="14">
        <v>0</v>
      </c>
    </row>
    <row r="39" spans="1:29" ht="13.5">
      <c r="A39" s="25" t="s">
        <v>3</v>
      </c>
      <c r="B39" s="25" t="s">
        <v>68</v>
      </c>
      <c r="C39" s="26" t="s">
        <v>69</v>
      </c>
      <c r="D39" s="14">
        <f t="shared" si="0"/>
        <v>4140</v>
      </c>
      <c r="E39" s="14">
        <f t="shared" si="1"/>
        <v>0</v>
      </c>
      <c r="F39" s="14">
        <v>0</v>
      </c>
      <c r="G39" s="14">
        <v>0</v>
      </c>
      <c r="H39" s="14">
        <f t="shared" si="2"/>
        <v>0</v>
      </c>
      <c r="I39" s="14">
        <v>0</v>
      </c>
      <c r="J39" s="14">
        <v>0</v>
      </c>
      <c r="K39" s="14">
        <f t="shared" si="3"/>
        <v>4140</v>
      </c>
      <c r="L39" s="14">
        <v>1656</v>
      </c>
      <c r="M39" s="14">
        <v>2484</v>
      </c>
      <c r="N39" s="14">
        <f t="shared" si="4"/>
        <v>4162</v>
      </c>
      <c r="O39" s="14">
        <f t="shared" si="5"/>
        <v>1656</v>
      </c>
      <c r="P39" s="14">
        <v>1656</v>
      </c>
      <c r="Q39" s="14">
        <v>0</v>
      </c>
      <c r="R39" s="14">
        <v>0</v>
      </c>
      <c r="S39" s="14">
        <v>0</v>
      </c>
      <c r="T39" s="14">
        <v>0</v>
      </c>
      <c r="U39" s="14">
        <f t="shared" si="6"/>
        <v>2484</v>
      </c>
      <c r="V39" s="14">
        <v>2484</v>
      </c>
      <c r="W39" s="14">
        <v>0</v>
      </c>
      <c r="X39" s="14">
        <v>0</v>
      </c>
      <c r="Y39" s="14">
        <v>0</v>
      </c>
      <c r="Z39" s="14">
        <v>0</v>
      </c>
      <c r="AA39" s="14">
        <f t="shared" si="7"/>
        <v>22</v>
      </c>
      <c r="AB39" s="14">
        <v>22</v>
      </c>
      <c r="AC39" s="14">
        <v>0</v>
      </c>
    </row>
    <row r="40" spans="1:29" ht="13.5">
      <c r="A40" s="25" t="s">
        <v>3</v>
      </c>
      <c r="B40" s="25" t="s">
        <v>70</v>
      </c>
      <c r="C40" s="26" t="s">
        <v>71</v>
      </c>
      <c r="D40" s="14">
        <f t="shared" si="0"/>
        <v>525</v>
      </c>
      <c r="E40" s="14">
        <f t="shared" si="1"/>
        <v>0</v>
      </c>
      <c r="F40" s="14">
        <v>0</v>
      </c>
      <c r="G40" s="14">
        <v>0</v>
      </c>
      <c r="H40" s="14">
        <f t="shared" si="2"/>
        <v>0</v>
      </c>
      <c r="I40" s="14">
        <v>0</v>
      </c>
      <c r="J40" s="14">
        <v>0</v>
      </c>
      <c r="K40" s="14">
        <f t="shared" si="3"/>
        <v>525</v>
      </c>
      <c r="L40" s="14">
        <v>210</v>
      </c>
      <c r="M40" s="14">
        <v>315</v>
      </c>
      <c r="N40" s="14">
        <f t="shared" si="4"/>
        <v>528</v>
      </c>
      <c r="O40" s="14">
        <f t="shared" si="5"/>
        <v>210</v>
      </c>
      <c r="P40" s="14">
        <v>210</v>
      </c>
      <c r="Q40" s="14">
        <v>0</v>
      </c>
      <c r="R40" s="14">
        <v>0</v>
      </c>
      <c r="S40" s="14">
        <v>0</v>
      </c>
      <c r="T40" s="14">
        <v>0</v>
      </c>
      <c r="U40" s="14">
        <f t="shared" si="6"/>
        <v>315</v>
      </c>
      <c r="V40" s="14">
        <v>315</v>
      </c>
      <c r="W40" s="14">
        <v>0</v>
      </c>
      <c r="X40" s="14">
        <v>0</v>
      </c>
      <c r="Y40" s="14">
        <v>0</v>
      </c>
      <c r="Z40" s="14">
        <v>0</v>
      </c>
      <c r="AA40" s="14">
        <f t="shared" si="7"/>
        <v>3</v>
      </c>
      <c r="AB40" s="14">
        <v>3</v>
      </c>
      <c r="AC40" s="14">
        <v>0</v>
      </c>
    </row>
    <row r="41" spans="1:29" ht="13.5">
      <c r="A41" s="25" t="s">
        <v>3</v>
      </c>
      <c r="B41" s="25" t="s">
        <v>72</v>
      </c>
      <c r="C41" s="26" t="s">
        <v>73</v>
      </c>
      <c r="D41" s="14">
        <f t="shared" si="0"/>
        <v>8955</v>
      </c>
      <c r="E41" s="14">
        <f t="shared" si="1"/>
        <v>0</v>
      </c>
      <c r="F41" s="14">
        <v>0</v>
      </c>
      <c r="G41" s="14">
        <v>0</v>
      </c>
      <c r="H41" s="14">
        <f t="shared" si="2"/>
        <v>0</v>
      </c>
      <c r="I41" s="14">
        <v>0</v>
      </c>
      <c r="J41" s="14">
        <v>0</v>
      </c>
      <c r="K41" s="14">
        <f t="shared" si="3"/>
        <v>8955</v>
      </c>
      <c r="L41" s="14">
        <v>5607</v>
      </c>
      <c r="M41" s="14">
        <v>3348</v>
      </c>
      <c r="N41" s="14">
        <f t="shared" si="4"/>
        <v>9093</v>
      </c>
      <c r="O41" s="14">
        <f t="shared" si="5"/>
        <v>5607</v>
      </c>
      <c r="P41" s="14">
        <v>5607</v>
      </c>
      <c r="Q41" s="14">
        <v>0</v>
      </c>
      <c r="R41" s="14">
        <v>0</v>
      </c>
      <c r="S41" s="14">
        <v>0</v>
      </c>
      <c r="T41" s="14">
        <v>0</v>
      </c>
      <c r="U41" s="14">
        <f t="shared" si="6"/>
        <v>3348</v>
      </c>
      <c r="V41" s="14">
        <v>3348</v>
      </c>
      <c r="W41" s="14">
        <v>0</v>
      </c>
      <c r="X41" s="14">
        <v>0</v>
      </c>
      <c r="Y41" s="14">
        <v>0</v>
      </c>
      <c r="Z41" s="14">
        <v>0</v>
      </c>
      <c r="AA41" s="14">
        <f t="shared" si="7"/>
        <v>138</v>
      </c>
      <c r="AB41" s="14">
        <v>138</v>
      </c>
      <c r="AC41" s="14">
        <v>0</v>
      </c>
    </row>
    <row r="42" spans="1:29" ht="13.5">
      <c r="A42" s="25" t="s">
        <v>3</v>
      </c>
      <c r="B42" s="25" t="s">
        <v>74</v>
      </c>
      <c r="C42" s="26" t="s">
        <v>75</v>
      </c>
      <c r="D42" s="14">
        <f t="shared" si="0"/>
        <v>2740</v>
      </c>
      <c r="E42" s="14">
        <f t="shared" si="1"/>
        <v>0</v>
      </c>
      <c r="F42" s="14">
        <v>0</v>
      </c>
      <c r="G42" s="14">
        <v>0</v>
      </c>
      <c r="H42" s="14">
        <f t="shared" si="2"/>
        <v>0</v>
      </c>
      <c r="I42" s="14">
        <v>0</v>
      </c>
      <c r="J42" s="14">
        <v>0</v>
      </c>
      <c r="K42" s="14">
        <f t="shared" si="3"/>
        <v>2740</v>
      </c>
      <c r="L42" s="14">
        <v>1830</v>
      </c>
      <c r="M42" s="14">
        <v>910</v>
      </c>
      <c r="N42" s="14">
        <f t="shared" si="4"/>
        <v>3099</v>
      </c>
      <c r="O42" s="14">
        <f t="shared" si="5"/>
        <v>1830</v>
      </c>
      <c r="P42" s="14">
        <v>1830</v>
      </c>
      <c r="Q42" s="14">
        <v>0</v>
      </c>
      <c r="R42" s="14">
        <v>0</v>
      </c>
      <c r="S42" s="14">
        <v>0</v>
      </c>
      <c r="T42" s="14">
        <v>0</v>
      </c>
      <c r="U42" s="14">
        <f t="shared" si="6"/>
        <v>910</v>
      </c>
      <c r="V42" s="14">
        <v>910</v>
      </c>
      <c r="W42" s="14">
        <v>0</v>
      </c>
      <c r="X42" s="14">
        <v>0</v>
      </c>
      <c r="Y42" s="14">
        <v>0</v>
      </c>
      <c r="Z42" s="14">
        <v>0</v>
      </c>
      <c r="AA42" s="14">
        <f t="shared" si="7"/>
        <v>359</v>
      </c>
      <c r="AB42" s="14">
        <v>359</v>
      </c>
      <c r="AC42" s="14">
        <v>0</v>
      </c>
    </row>
    <row r="43" spans="1:29" ht="13.5">
      <c r="A43" s="25" t="s">
        <v>3</v>
      </c>
      <c r="B43" s="25" t="s">
        <v>76</v>
      </c>
      <c r="C43" s="26" t="s">
        <v>77</v>
      </c>
      <c r="D43" s="14">
        <f t="shared" si="0"/>
        <v>1107</v>
      </c>
      <c r="E43" s="14">
        <f t="shared" si="1"/>
        <v>0</v>
      </c>
      <c r="F43" s="14">
        <v>0</v>
      </c>
      <c r="G43" s="14">
        <v>0</v>
      </c>
      <c r="H43" s="14">
        <f t="shared" si="2"/>
        <v>0</v>
      </c>
      <c r="I43" s="14">
        <v>0</v>
      </c>
      <c r="J43" s="14">
        <v>0</v>
      </c>
      <c r="K43" s="14">
        <f t="shared" si="3"/>
        <v>1107</v>
      </c>
      <c r="L43" s="14">
        <v>731</v>
      </c>
      <c r="M43" s="14">
        <v>376</v>
      </c>
      <c r="N43" s="14">
        <f t="shared" si="4"/>
        <v>1556</v>
      </c>
      <c r="O43" s="14">
        <f t="shared" si="5"/>
        <v>731</v>
      </c>
      <c r="P43" s="14">
        <v>731</v>
      </c>
      <c r="Q43" s="14">
        <v>0</v>
      </c>
      <c r="R43" s="14">
        <v>0</v>
      </c>
      <c r="S43" s="14">
        <v>0</v>
      </c>
      <c r="T43" s="14">
        <v>0</v>
      </c>
      <c r="U43" s="14">
        <f t="shared" si="6"/>
        <v>376</v>
      </c>
      <c r="V43" s="14">
        <v>376</v>
      </c>
      <c r="W43" s="14">
        <v>0</v>
      </c>
      <c r="X43" s="14">
        <v>0</v>
      </c>
      <c r="Y43" s="14">
        <v>0</v>
      </c>
      <c r="Z43" s="14">
        <v>0</v>
      </c>
      <c r="AA43" s="14">
        <f t="shared" si="7"/>
        <v>449</v>
      </c>
      <c r="AB43" s="14">
        <v>449</v>
      </c>
      <c r="AC43" s="14">
        <v>0</v>
      </c>
    </row>
    <row r="44" spans="1:29" ht="13.5">
      <c r="A44" s="25" t="s">
        <v>3</v>
      </c>
      <c r="B44" s="25" t="s">
        <v>78</v>
      </c>
      <c r="C44" s="26" t="s">
        <v>79</v>
      </c>
      <c r="D44" s="14">
        <f t="shared" si="0"/>
        <v>1984</v>
      </c>
      <c r="E44" s="14">
        <f t="shared" si="1"/>
        <v>0</v>
      </c>
      <c r="F44" s="14">
        <v>0</v>
      </c>
      <c r="G44" s="14">
        <v>0</v>
      </c>
      <c r="H44" s="14">
        <f t="shared" si="2"/>
        <v>0</v>
      </c>
      <c r="I44" s="14">
        <v>0</v>
      </c>
      <c r="J44" s="14">
        <v>0</v>
      </c>
      <c r="K44" s="14">
        <f t="shared" si="3"/>
        <v>1984</v>
      </c>
      <c r="L44" s="14">
        <v>1394</v>
      </c>
      <c r="M44" s="14">
        <v>590</v>
      </c>
      <c r="N44" s="14">
        <f t="shared" si="4"/>
        <v>2138</v>
      </c>
      <c r="O44" s="14">
        <f t="shared" si="5"/>
        <v>1394</v>
      </c>
      <c r="P44" s="14">
        <v>1394</v>
      </c>
      <c r="Q44" s="14">
        <v>0</v>
      </c>
      <c r="R44" s="14">
        <v>0</v>
      </c>
      <c r="S44" s="14">
        <v>0</v>
      </c>
      <c r="T44" s="14">
        <v>0</v>
      </c>
      <c r="U44" s="14">
        <f t="shared" si="6"/>
        <v>590</v>
      </c>
      <c r="V44" s="14">
        <v>590</v>
      </c>
      <c r="W44" s="14">
        <v>0</v>
      </c>
      <c r="X44" s="14">
        <v>0</v>
      </c>
      <c r="Y44" s="14">
        <v>0</v>
      </c>
      <c r="Z44" s="14">
        <v>0</v>
      </c>
      <c r="AA44" s="14">
        <f t="shared" si="7"/>
        <v>154</v>
      </c>
      <c r="AB44" s="14">
        <v>154</v>
      </c>
      <c r="AC44" s="14">
        <v>0</v>
      </c>
    </row>
    <row r="45" spans="1:29" ht="13.5">
      <c r="A45" s="25" t="s">
        <v>3</v>
      </c>
      <c r="B45" s="25" t="s">
        <v>80</v>
      </c>
      <c r="C45" s="26" t="s">
        <v>81</v>
      </c>
      <c r="D45" s="14">
        <f t="shared" si="0"/>
        <v>221</v>
      </c>
      <c r="E45" s="14">
        <f t="shared" si="1"/>
        <v>0</v>
      </c>
      <c r="F45" s="14">
        <v>0</v>
      </c>
      <c r="G45" s="14">
        <v>0</v>
      </c>
      <c r="H45" s="14">
        <f t="shared" si="2"/>
        <v>0</v>
      </c>
      <c r="I45" s="14">
        <v>0</v>
      </c>
      <c r="J45" s="14">
        <v>0</v>
      </c>
      <c r="K45" s="14">
        <f t="shared" si="3"/>
        <v>221</v>
      </c>
      <c r="L45" s="14">
        <v>118</v>
      </c>
      <c r="M45" s="14">
        <v>103</v>
      </c>
      <c r="N45" s="14">
        <f t="shared" si="4"/>
        <v>746</v>
      </c>
      <c r="O45" s="14">
        <f t="shared" si="5"/>
        <v>118</v>
      </c>
      <c r="P45" s="14">
        <v>118</v>
      </c>
      <c r="Q45" s="14">
        <v>0</v>
      </c>
      <c r="R45" s="14">
        <v>0</v>
      </c>
      <c r="S45" s="14">
        <v>0</v>
      </c>
      <c r="T45" s="14">
        <v>0</v>
      </c>
      <c r="U45" s="14">
        <f t="shared" si="6"/>
        <v>103</v>
      </c>
      <c r="V45" s="14">
        <v>103</v>
      </c>
      <c r="W45" s="14">
        <v>0</v>
      </c>
      <c r="X45" s="14">
        <v>0</v>
      </c>
      <c r="Y45" s="14">
        <v>0</v>
      </c>
      <c r="Z45" s="14">
        <v>0</v>
      </c>
      <c r="AA45" s="14">
        <f t="shared" si="7"/>
        <v>525</v>
      </c>
      <c r="AB45" s="14">
        <v>525</v>
      </c>
      <c r="AC45" s="14">
        <v>0</v>
      </c>
    </row>
    <row r="46" spans="1:29" ht="13.5">
      <c r="A46" s="25" t="s">
        <v>3</v>
      </c>
      <c r="B46" s="25" t="s">
        <v>82</v>
      </c>
      <c r="C46" s="26" t="s">
        <v>83</v>
      </c>
      <c r="D46" s="14">
        <f t="shared" si="0"/>
        <v>3157</v>
      </c>
      <c r="E46" s="14">
        <f t="shared" si="1"/>
        <v>0</v>
      </c>
      <c r="F46" s="14">
        <v>0</v>
      </c>
      <c r="G46" s="14">
        <v>0</v>
      </c>
      <c r="H46" s="14">
        <f t="shared" si="2"/>
        <v>0</v>
      </c>
      <c r="I46" s="14">
        <v>0</v>
      </c>
      <c r="J46" s="14">
        <v>0</v>
      </c>
      <c r="K46" s="14">
        <f t="shared" si="3"/>
        <v>3157</v>
      </c>
      <c r="L46" s="14">
        <v>1696</v>
      </c>
      <c r="M46" s="14">
        <v>1461</v>
      </c>
      <c r="N46" s="14">
        <f t="shared" si="4"/>
        <v>3376</v>
      </c>
      <c r="O46" s="14">
        <f t="shared" si="5"/>
        <v>1696</v>
      </c>
      <c r="P46" s="14">
        <v>1696</v>
      </c>
      <c r="Q46" s="14">
        <v>0</v>
      </c>
      <c r="R46" s="14">
        <v>0</v>
      </c>
      <c r="S46" s="14">
        <v>0</v>
      </c>
      <c r="T46" s="14">
        <v>0</v>
      </c>
      <c r="U46" s="14">
        <f t="shared" si="6"/>
        <v>1461</v>
      </c>
      <c r="V46" s="14">
        <v>1461</v>
      </c>
      <c r="W46" s="14">
        <v>0</v>
      </c>
      <c r="X46" s="14">
        <v>0</v>
      </c>
      <c r="Y46" s="14">
        <v>0</v>
      </c>
      <c r="Z46" s="14">
        <v>0</v>
      </c>
      <c r="AA46" s="14">
        <f t="shared" si="7"/>
        <v>219</v>
      </c>
      <c r="AB46" s="14">
        <v>219</v>
      </c>
      <c r="AC46" s="14">
        <v>0</v>
      </c>
    </row>
    <row r="47" spans="1:29" ht="13.5">
      <c r="A47" s="25" t="s">
        <v>3</v>
      </c>
      <c r="B47" s="25" t="s">
        <v>84</v>
      </c>
      <c r="C47" s="26" t="s">
        <v>85</v>
      </c>
      <c r="D47" s="14">
        <f t="shared" si="0"/>
        <v>385</v>
      </c>
      <c r="E47" s="14">
        <f t="shared" si="1"/>
        <v>0</v>
      </c>
      <c r="F47" s="14">
        <v>0</v>
      </c>
      <c r="G47" s="14">
        <v>0</v>
      </c>
      <c r="H47" s="14">
        <f t="shared" si="2"/>
        <v>0</v>
      </c>
      <c r="I47" s="14">
        <v>0</v>
      </c>
      <c r="J47" s="14">
        <v>0</v>
      </c>
      <c r="K47" s="14">
        <f t="shared" si="3"/>
        <v>385</v>
      </c>
      <c r="L47" s="14">
        <v>224</v>
      </c>
      <c r="M47" s="14">
        <v>161</v>
      </c>
      <c r="N47" s="14">
        <f t="shared" si="4"/>
        <v>626</v>
      </c>
      <c r="O47" s="14">
        <f t="shared" si="5"/>
        <v>224</v>
      </c>
      <c r="P47" s="14">
        <v>224</v>
      </c>
      <c r="Q47" s="14">
        <v>0</v>
      </c>
      <c r="R47" s="14">
        <v>0</v>
      </c>
      <c r="S47" s="14">
        <v>0</v>
      </c>
      <c r="T47" s="14">
        <v>0</v>
      </c>
      <c r="U47" s="14">
        <f t="shared" si="6"/>
        <v>161</v>
      </c>
      <c r="V47" s="14">
        <v>161</v>
      </c>
      <c r="W47" s="14">
        <v>0</v>
      </c>
      <c r="X47" s="14">
        <v>0</v>
      </c>
      <c r="Y47" s="14">
        <v>0</v>
      </c>
      <c r="Z47" s="14">
        <v>0</v>
      </c>
      <c r="AA47" s="14">
        <f t="shared" si="7"/>
        <v>241</v>
      </c>
      <c r="AB47" s="14">
        <v>241</v>
      </c>
      <c r="AC47" s="14">
        <v>0</v>
      </c>
    </row>
    <row r="48" spans="1:29" ht="13.5">
      <c r="A48" s="25" t="s">
        <v>3</v>
      </c>
      <c r="B48" s="25" t="s">
        <v>86</v>
      </c>
      <c r="C48" s="26" t="s">
        <v>87</v>
      </c>
      <c r="D48" s="14">
        <f t="shared" si="0"/>
        <v>1788</v>
      </c>
      <c r="E48" s="14">
        <f t="shared" si="1"/>
        <v>49</v>
      </c>
      <c r="F48" s="14">
        <v>19</v>
      </c>
      <c r="G48" s="14">
        <v>30</v>
      </c>
      <c r="H48" s="14">
        <f t="shared" si="2"/>
        <v>0</v>
      </c>
      <c r="I48" s="14">
        <v>0</v>
      </c>
      <c r="J48" s="14">
        <v>0</v>
      </c>
      <c r="K48" s="14">
        <f t="shared" si="3"/>
        <v>1739</v>
      </c>
      <c r="L48" s="14">
        <v>1329</v>
      </c>
      <c r="M48" s="14">
        <v>410</v>
      </c>
      <c r="N48" s="14">
        <f t="shared" si="4"/>
        <v>2111</v>
      </c>
      <c r="O48" s="14">
        <f t="shared" si="5"/>
        <v>1348</v>
      </c>
      <c r="P48" s="14">
        <v>1348</v>
      </c>
      <c r="Q48" s="14">
        <v>0</v>
      </c>
      <c r="R48" s="14">
        <v>0</v>
      </c>
      <c r="S48" s="14">
        <v>0</v>
      </c>
      <c r="T48" s="14">
        <v>0</v>
      </c>
      <c r="U48" s="14">
        <f t="shared" si="6"/>
        <v>440</v>
      </c>
      <c r="V48" s="14">
        <v>440</v>
      </c>
      <c r="W48" s="14">
        <v>0</v>
      </c>
      <c r="X48" s="14">
        <v>0</v>
      </c>
      <c r="Y48" s="14">
        <v>0</v>
      </c>
      <c r="Z48" s="14">
        <v>0</v>
      </c>
      <c r="AA48" s="14">
        <f t="shared" si="7"/>
        <v>323</v>
      </c>
      <c r="AB48" s="14">
        <v>323</v>
      </c>
      <c r="AC48" s="14">
        <v>0</v>
      </c>
    </row>
    <row r="49" spans="1:29" ht="13.5">
      <c r="A49" s="25" t="s">
        <v>3</v>
      </c>
      <c r="B49" s="25" t="s">
        <v>88</v>
      </c>
      <c r="C49" s="26" t="s">
        <v>0</v>
      </c>
      <c r="D49" s="14">
        <f t="shared" si="0"/>
        <v>2927</v>
      </c>
      <c r="E49" s="14">
        <f t="shared" si="1"/>
        <v>192</v>
      </c>
      <c r="F49" s="14">
        <v>67</v>
      </c>
      <c r="G49" s="14">
        <v>125</v>
      </c>
      <c r="H49" s="14">
        <f t="shared" si="2"/>
        <v>0</v>
      </c>
      <c r="I49" s="14">
        <v>0</v>
      </c>
      <c r="J49" s="14">
        <v>0</v>
      </c>
      <c r="K49" s="14">
        <f t="shared" si="3"/>
        <v>2735</v>
      </c>
      <c r="L49" s="14">
        <v>2385</v>
      </c>
      <c r="M49" s="14">
        <v>350</v>
      </c>
      <c r="N49" s="14">
        <f t="shared" si="4"/>
        <v>3176</v>
      </c>
      <c r="O49" s="14">
        <f t="shared" si="5"/>
        <v>2452</v>
      </c>
      <c r="P49" s="14">
        <v>2452</v>
      </c>
      <c r="Q49" s="14">
        <v>0</v>
      </c>
      <c r="R49" s="14">
        <v>0</v>
      </c>
      <c r="S49" s="14">
        <v>0</v>
      </c>
      <c r="T49" s="14">
        <v>0</v>
      </c>
      <c r="U49" s="14">
        <f t="shared" si="6"/>
        <v>475</v>
      </c>
      <c r="V49" s="14">
        <v>475</v>
      </c>
      <c r="W49" s="14">
        <v>0</v>
      </c>
      <c r="X49" s="14">
        <v>0</v>
      </c>
      <c r="Y49" s="14">
        <v>0</v>
      </c>
      <c r="Z49" s="14">
        <v>0</v>
      </c>
      <c r="AA49" s="14">
        <f t="shared" si="7"/>
        <v>249</v>
      </c>
      <c r="AB49" s="14">
        <v>249</v>
      </c>
      <c r="AC49" s="14">
        <v>0</v>
      </c>
    </row>
    <row r="50" spans="1:29" ht="13.5">
      <c r="A50" s="25" t="s">
        <v>3</v>
      </c>
      <c r="B50" s="25" t="s">
        <v>89</v>
      </c>
      <c r="C50" s="26" t="s">
        <v>148</v>
      </c>
      <c r="D50" s="14">
        <f t="shared" si="0"/>
        <v>8587</v>
      </c>
      <c r="E50" s="14">
        <f t="shared" si="1"/>
        <v>611</v>
      </c>
      <c r="F50" s="14">
        <v>431</v>
      </c>
      <c r="G50" s="14">
        <v>180</v>
      </c>
      <c r="H50" s="14">
        <f t="shared" si="2"/>
        <v>0</v>
      </c>
      <c r="I50" s="14">
        <v>0</v>
      </c>
      <c r="J50" s="14">
        <v>0</v>
      </c>
      <c r="K50" s="14">
        <f t="shared" si="3"/>
        <v>7976</v>
      </c>
      <c r="L50" s="14">
        <v>5524</v>
      </c>
      <c r="M50" s="14">
        <v>2452</v>
      </c>
      <c r="N50" s="14">
        <f t="shared" si="4"/>
        <v>8666</v>
      </c>
      <c r="O50" s="14">
        <f t="shared" si="5"/>
        <v>5955</v>
      </c>
      <c r="P50" s="14">
        <v>5955</v>
      </c>
      <c r="Q50" s="14">
        <v>0</v>
      </c>
      <c r="R50" s="14">
        <v>0</v>
      </c>
      <c r="S50" s="14">
        <v>0</v>
      </c>
      <c r="T50" s="14">
        <v>0</v>
      </c>
      <c r="U50" s="14">
        <f t="shared" si="6"/>
        <v>2632</v>
      </c>
      <c r="V50" s="14">
        <v>2632</v>
      </c>
      <c r="W50" s="14">
        <v>0</v>
      </c>
      <c r="X50" s="14">
        <v>0</v>
      </c>
      <c r="Y50" s="14">
        <v>0</v>
      </c>
      <c r="Z50" s="14">
        <v>0</v>
      </c>
      <c r="AA50" s="14">
        <f t="shared" si="7"/>
        <v>79</v>
      </c>
      <c r="AB50" s="14">
        <v>79</v>
      </c>
      <c r="AC50" s="14">
        <v>0</v>
      </c>
    </row>
    <row r="51" spans="1:29" ht="13.5">
      <c r="A51" s="25" t="s">
        <v>3</v>
      </c>
      <c r="B51" s="25" t="s">
        <v>90</v>
      </c>
      <c r="C51" s="26" t="s">
        <v>1</v>
      </c>
      <c r="D51" s="14">
        <f t="shared" si="0"/>
        <v>1608</v>
      </c>
      <c r="E51" s="14">
        <f t="shared" si="1"/>
        <v>881</v>
      </c>
      <c r="F51" s="14">
        <v>398</v>
      </c>
      <c r="G51" s="14">
        <v>483</v>
      </c>
      <c r="H51" s="14">
        <f t="shared" si="2"/>
        <v>0</v>
      </c>
      <c r="I51" s="14">
        <v>0</v>
      </c>
      <c r="J51" s="14">
        <v>0</v>
      </c>
      <c r="K51" s="14">
        <f t="shared" si="3"/>
        <v>727</v>
      </c>
      <c r="L51" s="14">
        <v>403</v>
      </c>
      <c r="M51" s="14">
        <v>324</v>
      </c>
      <c r="N51" s="14">
        <f t="shared" si="4"/>
        <v>3048</v>
      </c>
      <c r="O51" s="14">
        <f t="shared" si="5"/>
        <v>801</v>
      </c>
      <c r="P51" s="14">
        <v>801</v>
      </c>
      <c r="Q51" s="14">
        <v>0</v>
      </c>
      <c r="R51" s="14">
        <v>0</v>
      </c>
      <c r="S51" s="14">
        <v>0</v>
      </c>
      <c r="T51" s="14">
        <v>0</v>
      </c>
      <c r="U51" s="14">
        <f t="shared" si="6"/>
        <v>807</v>
      </c>
      <c r="V51" s="14">
        <v>807</v>
      </c>
      <c r="W51" s="14">
        <v>0</v>
      </c>
      <c r="X51" s="14">
        <v>0</v>
      </c>
      <c r="Y51" s="14">
        <v>0</v>
      </c>
      <c r="Z51" s="14">
        <v>0</v>
      </c>
      <c r="AA51" s="14">
        <f t="shared" si="7"/>
        <v>1440</v>
      </c>
      <c r="AB51" s="14">
        <v>1440</v>
      </c>
      <c r="AC51" s="14">
        <v>0</v>
      </c>
    </row>
    <row r="52" spans="1:29" ht="13.5">
      <c r="A52" s="25" t="s">
        <v>3</v>
      </c>
      <c r="B52" s="25" t="s">
        <v>91</v>
      </c>
      <c r="C52" s="26" t="s">
        <v>149</v>
      </c>
      <c r="D52" s="14">
        <f t="shared" si="0"/>
        <v>2699</v>
      </c>
      <c r="E52" s="14">
        <f t="shared" si="1"/>
        <v>1336</v>
      </c>
      <c r="F52" s="14">
        <v>709</v>
      </c>
      <c r="G52" s="14">
        <v>627</v>
      </c>
      <c r="H52" s="14">
        <f t="shared" si="2"/>
        <v>0</v>
      </c>
      <c r="I52" s="14">
        <v>0</v>
      </c>
      <c r="J52" s="14">
        <v>0</v>
      </c>
      <c r="K52" s="14">
        <f t="shared" si="3"/>
        <v>1363</v>
      </c>
      <c r="L52" s="14">
        <v>1057</v>
      </c>
      <c r="M52" s="14">
        <v>306</v>
      </c>
      <c r="N52" s="14">
        <f t="shared" si="4"/>
        <v>3107</v>
      </c>
      <c r="O52" s="14">
        <f t="shared" si="5"/>
        <v>1766</v>
      </c>
      <c r="P52" s="14">
        <v>1766</v>
      </c>
      <c r="Q52" s="14">
        <v>0</v>
      </c>
      <c r="R52" s="14">
        <v>0</v>
      </c>
      <c r="S52" s="14">
        <v>0</v>
      </c>
      <c r="T52" s="14">
        <v>0</v>
      </c>
      <c r="U52" s="14">
        <f t="shared" si="6"/>
        <v>933</v>
      </c>
      <c r="V52" s="14">
        <v>933</v>
      </c>
      <c r="W52" s="14">
        <v>0</v>
      </c>
      <c r="X52" s="14">
        <v>0</v>
      </c>
      <c r="Y52" s="14">
        <v>0</v>
      </c>
      <c r="Z52" s="14">
        <v>0</v>
      </c>
      <c r="AA52" s="14">
        <f t="shared" si="7"/>
        <v>408</v>
      </c>
      <c r="AB52" s="14">
        <v>408</v>
      </c>
      <c r="AC52" s="14">
        <v>0</v>
      </c>
    </row>
    <row r="53" spans="1:29" ht="13.5">
      <c r="A53" s="25" t="s">
        <v>3</v>
      </c>
      <c r="B53" s="25" t="s">
        <v>92</v>
      </c>
      <c r="C53" s="26" t="s">
        <v>93</v>
      </c>
      <c r="D53" s="14">
        <f t="shared" si="0"/>
        <v>4349</v>
      </c>
      <c r="E53" s="14">
        <f t="shared" si="1"/>
        <v>78</v>
      </c>
      <c r="F53" s="14">
        <v>23</v>
      </c>
      <c r="G53" s="14">
        <v>55</v>
      </c>
      <c r="H53" s="14">
        <f t="shared" si="2"/>
        <v>0</v>
      </c>
      <c r="I53" s="14">
        <v>0</v>
      </c>
      <c r="J53" s="14">
        <v>0</v>
      </c>
      <c r="K53" s="14">
        <f t="shared" si="3"/>
        <v>4271</v>
      </c>
      <c r="L53" s="14">
        <v>3296</v>
      </c>
      <c r="M53" s="14">
        <v>975</v>
      </c>
      <c r="N53" s="14">
        <f t="shared" si="4"/>
        <v>4405</v>
      </c>
      <c r="O53" s="14">
        <f t="shared" si="5"/>
        <v>3319</v>
      </c>
      <c r="P53" s="14">
        <v>3319</v>
      </c>
      <c r="Q53" s="14">
        <v>0</v>
      </c>
      <c r="R53" s="14">
        <v>0</v>
      </c>
      <c r="S53" s="14">
        <v>0</v>
      </c>
      <c r="T53" s="14">
        <v>0</v>
      </c>
      <c r="U53" s="14">
        <f t="shared" si="6"/>
        <v>1030</v>
      </c>
      <c r="V53" s="14">
        <v>1030</v>
      </c>
      <c r="W53" s="14">
        <v>0</v>
      </c>
      <c r="X53" s="14">
        <v>0</v>
      </c>
      <c r="Y53" s="14">
        <v>0</v>
      </c>
      <c r="Z53" s="14">
        <v>0</v>
      </c>
      <c r="AA53" s="14">
        <f t="shared" si="7"/>
        <v>56</v>
      </c>
      <c r="AB53" s="14">
        <v>56</v>
      </c>
      <c r="AC53" s="14">
        <v>0</v>
      </c>
    </row>
    <row r="54" spans="1:29" ht="13.5">
      <c r="A54" s="25" t="s">
        <v>3</v>
      </c>
      <c r="B54" s="25" t="s">
        <v>94</v>
      </c>
      <c r="C54" s="26" t="s">
        <v>95</v>
      </c>
      <c r="D54" s="14">
        <f t="shared" si="0"/>
        <v>361</v>
      </c>
      <c r="E54" s="14">
        <f t="shared" si="1"/>
        <v>303</v>
      </c>
      <c r="F54" s="14">
        <v>158</v>
      </c>
      <c r="G54" s="14">
        <v>145</v>
      </c>
      <c r="H54" s="14">
        <f t="shared" si="2"/>
        <v>0</v>
      </c>
      <c r="I54" s="14">
        <v>0</v>
      </c>
      <c r="J54" s="14">
        <v>0</v>
      </c>
      <c r="K54" s="14">
        <f t="shared" si="3"/>
        <v>58</v>
      </c>
      <c r="L54" s="14">
        <v>20</v>
      </c>
      <c r="M54" s="14">
        <v>38</v>
      </c>
      <c r="N54" s="14">
        <f t="shared" si="4"/>
        <v>943</v>
      </c>
      <c r="O54" s="14">
        <f t="shared" si="5"/>
        <v>178</v>
      </c>
      <c r="P54" s="14">
        <v>178</v>
      </c>
      <c r="Q54" s="14">
        <v>0</v>
      </c>
      <c r="R54" s="14">
        <v>0</v>
      </c>
      <c r="S54" s="14">
        <v>0</v>
      </c>
      <c r="T54" s="14">
        <v>0</v>
      </c>
      <c r="U54" s="14">
        <f t="shared" si="6"/>
        <v>183</v>
      </c>
      <c r="V54" s="14">
        <v>183</v>
      </c>
      <c r="W54" s="14">
        <v>0</v>
      </c>
      <c r="X54" s="14">
        <v>0</v>
      </c>
      <c r="Y54" s="14">
        <v>0</v>
      </c>
      <c r="Z54" s="14">
        <v>0</v>
      </c>
      <c r="AA54" s="14">
        <f t="shared" si="7"/>
        <v>582</v>
      </c>
      <c r="AB54" s="14">
        <v>582</v>
      </c>
      <c r="AC54" s="14">
        <v>0</v>
      </c>
    </row>
    <row r="55" spans="1:29" ht="13.5">
      <c r="A55" s="25" t="s">
        <v>3</v>
      </c>
      <c r="B55" s="25" t="s">
        <v>96</v>
      </c>
      <c r="C55" s="26" t="s">
        <v>97</v>
      </c>
      <c r="D55" s="14">
        <f t="shared" si="0"/>
        <v>481</v>
      </c>
      <c r="E55" s="14">
        <f t="shared" si="1"/>
        <v>348</v>
      </c>
      <c r="F55" s="14">
        <v>117</v>
      </c>
      <c r="G55" s="14">
        <v>231</v>
      </c>
      <c r="H55" s="14">
        <f t="shared" si="2"/>
        <v>0</v>
      </c>
      <c r="I55" s="14">
        <v>0</v>
      </c>
      <c r="J55" s="14">
        <v>0</v>
      </c>
      <c r="K55" s="14">
        <f t="shared" si="3"/>
        <v>133</v>
      </c>
      <c r="L55" s="14">
        <v>83</v>
      </c>
      <c r="M55" s="14">
        <v>50</v>
      </c>
      <c r="N55" s="14">
        <f t="shared" si="4"/>
        <v>855</v>
      </c>
      <c r="O55" s="14">
        <f t="shared" si="5"/>
        <v>200</v>
      </c>
      <c r="P55" s="14">
        <v>200</v>
      </c>
      <c r="Q55" s="14">
        <v>0</v>
      </c>
      <c r="R55" s="14">
        <v>0</v>
      </c>
      <c r="S55" s="14">
        <v>0</v>
      </c>
      <c r="T55" s="14">
        <v>0</v>
      </c>
      <c r="U55" s="14">
        <f t="shared" si="6"/>
        <v>281</v>
      </c>
      <c r="V55" s="14">
        <v>281</v>
      </c>
      <c r="W55" s="14">
        <v>0</v>
      </c>
      <c r="X55" s="14">
        <v>0</v>
      </c>
      <c r="Y55" s="14">
        <v>0</v>
      </c>
      <c r="Z55" s="14">
        <v>0</v>
      </c>
      <c r="AA55" s="14">
        <f t="shared" si="7"/>
        <v>374</v>
      </c>
      <c r="AB55" s="14">
        <v>374</v>
      </c>
      <c r="AC55" s="14">
        <v>0</v>
      </c>
    </row>
    <row r="56" spans="1:29" ht="13.5">
      <c r="A56" s="65" t="s">
        <v>98</v>
      </c>
      <c r="B56" s="66"/>
      <c r="C56" s="66"/>
      <c r="D56" s="14">
        <f aca="true" t="shared" si="8" ref="D56:AC56">SUM(D6:D55)</f>
        <v>270246</v>
      </c>
      <c r="E56" s="14">
        <f t="shared" si="8"/>
        <v>31570</v>
      </c>
      <c r="F56" s="14">
        <f t="shared" si="8"/>
        <v>16081</v>
      </c>
      <c r="G56" s="14">
        <f t="shared" si="8"/>
        <v>15489</v>
      </c>
      <c r="H56" s="14">
        <f t="shared" si="8"/>
        <v>29024</v>
      </c>
      <c r="I56" s="14">
        <f t="shared" si="8"/>
        <v>7029</v>
      </c>
      <c r="J56" s="14">
        <f t="shared" si="8"/>
        <v>21995</v>
      </c>
      <c r="K56" s="14">
        <f t="shared" si="8"/>
        <v>209652</v>
      </c>
      <c r="L56" s="14">
        <f t="shared" si="8"/>
        <v>56038</v>
      </c>
      <c r="M56" s="14">
        <f t="shared" si="8"/>
        <v>153614</v>
      </c>
      <c r="N56" s="14">
        <f t="shared" si="8"/>
        <v>279228</v>
      </c>
      <c r="O56" s="14">
        <f t="shared" si="8"/>
        <v>79148</v>
      </c>
      <c r="P56" s="14">
        <f t="shared" si="8"/>
        <v>78108</v>
      </c>
      <c r="Q56" s="14">
        <f t="shared" si="8"/>
        <v>0</v>
      </c>
      <c r="R56" s="14">
        <f t="shared" si="8"/>
        <v>1040</v>
      </c>
      <c r="S56" s="14">
        <f t="shared" si="8"/>
        <v>0</v>
      </c>
      <c r="T56" s="14">
        <f t="shared" si="8"/>
        <v>0</v>
      </c>
      <c r="U56" s="14">
        <f t="shared" si="8"/>
        <v>191098</v>
      </c>
      <c r="V56" s="14">
        <f t="shared" si="8"/>
        <v>186458</v>
      </c>
      <c r="W56" s="14">
        <f t="shared" si="8"/>
        <v>0</v>
      </c>
      <c r="X56" s="14">
        <f t="shared" si="8"/>
        <v>4640</v>
      </c>
      <c r="Y56" s="14">
        <f t="shared" si="8"/>
        <v>0</v>
      </c>
      <c r="Z56" s="14">
        <f t="shared" si="8"/>
        <v>0</v>
      </c>
      <c r="AA56" s="14">
        <f t="shared" si="8"/>
        <v>8982</v>
      </c>
      <c r="AB56" s="14">
        <f t="shared" si="8"/>
        <v>8982</v>
      </c>
      <c r="AC56" s="14">
        <f t="shared" si="8"/>
        <v>0</v>
      </c>
    </row>
  </sheetData>
  <mergeCells count="7">
    <mergeCell ref="H3:J3"/>
    <mergeCell ref="K3:M3"/>
    <mergeCell ref="A56:C56"/>
    <mergeCell ref="A2:A5"/>
    <mergeCell ref="B2:B5"/>
    <mergeCell ref="C2:C5"/>
    <mergeCell ref="E3:G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&amp;L&amp;16し尿処理の状況（平成１２年度実績）&amp;R&amp;D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2002-10-23T08:27:25Z</cp:lastPrinted>
  <dcterms:created xsi:type="dcterms:W3CDTF">2002-10-23T07:25:09Z</dcterms:created>
  <dcterms:modified xsi:type="dcterms:W3CDTF">2003-02-07T13:05:05Z</dcterms:modified>
  <cp:category/>
  <cp:version/>
  <cp:contentType/>
  <cp:contentStatus/>
</cp:coreProperties>
</file>